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ustomProperty2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.bin" ContentType="application/vnd.openxmlformats-officedocument.spreadsheetml.customProperty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-15" yWindow="7290" windowWidth="28830" windowHeight="7350" tabRatio="875"/>
  </bookViews>
  <sheets>
    <sheet name="Summary Feed x Depr Grp" sheetId="147" r:id="rId1"/>
    <sheet name="The Tests=&gt;" sheetId="171" r:id="rId2"/>
    <sheet name="E311 3" sheetId="144" r:id="rId3"/>
    <sheet name="E311 3-4" sheetId="154" r:id="rId4"/>
    <sheet name="E311 4" sheetId="156" r:id="rId5"/>
    <sheet name="E312 3" sheetId="149" r:id="rId6"/>
    <sheet name="E312 3-4" sheetId="158" r:id="rId7"/>
    <sheet name="E312 4" sheetId="152" r:id="rId8"/>
    <sheet name="E314 3" sheetId="161" r:id="rId9"/>
    <sheet name="E314 4" sheetId="162" r:id="rId10"/>
    <sheet name="E315 3" sheetId="163" r:id="rId11"/>
    <sheet name="E315 3-4" sheetId="164" r:id="rId12"/>
    <sheet name="E315 4" sheetId="165" r:id="rId13"/>
    <sheet name="E316 3" sheetId="166" r:id="rId14"/>
    <sheet name="E316 4" sheetId="167" r:id="rId15"/>
    <sheet name="Support=&gt;" sheetId="168" r:id="rId16"/>
    <sheet name="Reduce Depr Exp Detail" sheetId="179" r:id="rId17"/>
    <sheet name="Average- Retirements" sheetId="177" r:id="rId18"/>
    <sheet name="Retirements AMA" sheetId="178" r:id="rId19"/>
    <sheet name="Current Rates" sheetId="174" r:id="rId20"/>
    <sheet name="New Depr Rates" sheetId="169" r:id="rId21"/>
  </sheets>
  <externalReferences>
    <externalReference r:id="rId22"/>
    <externalReference r:id="rId23"/>
    <externalReference r:id="rId24"/>
  </externalReferences>
  <definedNames>
    <definedName name="_xlnm._FilterDatabase" localSheetId="19" hidden="1">'Current Rates'!$A$1:$O$2304</definedName>
    <definedName name="_xlnm._FilterDatabase" localSheetId="20" hidden="1">'New Depr Rates'!$A$3:$N$2475</definedName>
    <definedName name="_xlnm._FilterDatabase" localSheetId="16" hidden="1">'Reduce Depr Exp Detail'!$A$3:$G$487</definedName>
    <definedName name="_xlnm._FilterDatabase" localSheetId="18" hidden="1">'Retirements AMA'!$B$4:$BJ$17</definedName>
    <definedName name="_Order1">255</definedName>
    <definedName name="_Order2">255</definedName>
    <definedName name="AccessDatabase">"I:\COMTREL\FINICLE\TradeSummary.mdb"</definedName>
    <definedName name="CBWorkbookPriority">-2060790043</definedName>
  </definedNames>
  <calcPr calcId="162913"/>
</workbook>
</file>

<file path=xl/calcChain.xml><?xml version="1.0" encoding="utf-8"?>
<calcChain xmlns="http://schemas.openxmlformats.org/spreadsheetml/2006/main">
  <c r="B5" i="169" l="1"/>
  <c r="C5" i="169"/>
  <c r="D5" i="169"/>
  <c r="E5" i="169"/>
  <c r="F5" i="169"/>
  <c r="G5" i="169"/>
  <c r="H5" i="169"/>
  <c r="I5" i="169"/>
  <c r="J5" i="169"/>
  <c r="K5" i="169"/>
  <c r="L5" i="169"/>
  <c r="M5" i="169"/>
  <c r="N5" i="169"/>
  <c r="B6" i="169"/>
  <c r="C6" i="169"/>
  <c r="D6" i="169"/>
  <c r="E6" i="169"/>
  <c r="F6" i="169"/>
  <c r="G6" i="169"/>
  <c r="H6" i="169"/>
  <c r="I6" i="169"/>
  <c r="J6" i="169"/>
  <c r="K6" i="169"/>
  <c r="L6" i="169"/>
  <c r="M6" i="169"/>
  <c r="N6" i="169"/>
  <c r="B7" i="169"/>
  <c r="C7" i="169"/>
  <c r="D7" i="169"/>
  <c r="E7" i="169"/>
  <c r="F7" i="169"/>
  <c r="G7" i="169"/>
  <c r="H7" i="169"/>
  <c r="I7" i="169"/>
  <c r="J7" i="169"/>
  <c r="K7" i="169"/>
  <c r="L7" i="169"/>
  <c r="M7" i="169"/>
  <c r="N7" i="169"/>
  <c r="B8" i="169"/>
  <c r="C8" i="169"/>
  <c r="D8" i="169"/>
  <c r="E8" i="169"/>
  <c r="F8" i="169"/>
  <c r="G8" i="169"/>
  <c r="H8" i="169"/>
  <c r="I8" i="169"/>
  <c r="J8" i="169"/>
  <c r="K8" i="169"/>
  <c r="L8" i="169"/>
  <c r="M8" i="169"/>
  <c r="N8" i="169"/>
  <c r="B9" i="169"/>
  <c r="C9" i="169"/>
  <c r="D9" i="169"/>
  <c r="E9" i="169"/>
  <c r="F9" i="169"/>
  <c r="G9" i="169"/>
  <c r="H9" i="169"/>
  <c r="I9" i="169"/>
  <c r="J9" i="169"/>
  <c r="K9" i="169"/>
  <c r="L9" i="169"/>
  <c r="M9" i="169"/>
  <c r="N9" i="169"/>
  <c r="B10" i="169"/>
  <c r="C10" i="169"/>
  <c r="D10" i="169"/>
  <c r="E10" i="169"/>
  <c r="F10" i="169"/>
  <c r="G10" i="169"/>
  <c r="H10" i="169"/>
  <c r="I10" i="169"/>
  <c r="J10" i="169"/>
  <c r="K10" i="169"/>
  <c r="L10" i="169"/>
  <c r="M10" i="169"/>
  <c r="N10" i="169"/>
  <c r="B11" i="169"/>
  <c r="C11" i="169"/>
  <c r="D11" i="169"/>
  <c r="E11" i="169"/>
  <c r="F11" i="169"/>
  <c r="G11" i="169"/>
  <c r="H11" i="169"/>
  <c r="I11" i="169"/>
  <c r="J11" i="169"/>
  <c r="K11" i="169"/>
  <c r="L11" i="169"/>
  <c r="M11" i="169"/>
  <c r="N11" i="169"/>
  <c r="B12" i="169"/>
  <c r="C12" i="169"/>
  <c r="D12" i="169"/>
  <c r="E12" i="169"/>
  <c r="F12" i="169"/>
  <c r="G12" i="169"/>
  <c r="H12" i="169"/>
  <c r="I12" i="169"/>
  <c r="J12" i="169"/>
  <c r="K12" i="169"/>
  <c r="L12" i="169"/>
  <c r="M12" i="169"/>
  <c r="N12" i="169"/>
  <c r="B13" i="169"/>
  <c r="C13" i="169"/>
  <c r="D13" i="169"/>
  <c r="E13" i="169"/>
  <c r="F13" i="169"/>
  <c r="G13" i="169"/>
  <c r="H13" i="169"/>
  <c r="I13" i="169"/>
  <c r="J13" i="169"/>
  <c r="K13" i="169"/>
  <c r="L13" i="169"/>
  <c r="M13" i="169"/>
  <c r="N13" i="169"/>
  <c r="B14" i="169"/>
  <c r="C14" i="169"/>
  <c r="D14" i="169"/>
  <c r="E14" i="169"/>
  <c r="F14" i="169"/>
  <c r="G14" i="169"/>
  <c r="H14" i="169"/>
  <c r="I14" i="169"/>
  <c r="J14" i="169"/>
  <c r="K14" i="169"/>
  <c r="L14" i="169"/>
  <c r="M14" i="169"/>
  <c r="N14" i="169"/>
  <c r="B15" i="169"/>
  <c r="C15" i="169"/>
  <c r="D15" i="169"/>
  <c r="E15" i="169"/>
  <c r="F15" i="169"/>
  <c r="G15" i="169"/>
  <c r="H15" i="169"/>
  <c r="I15" i="169"/>
  <c r="J15" i="169"/>
  <c r="K15" i="169"/>
  <c r="L15" i="169"/>
  <c r="M15" i="169"/>
  <c r="N15" i="169"/>
  <c r="B16" i="169"/>
  <c r="C16" i="169"/>
  <c r="D16" i="169"/>
  <c r="E16" i="169"/>
  <c r="F16" i="169"/>
  <c r="G16" i="169"/>
  <c r="H16" i="169"/>
  <c r="I16" i="169"/>
  <c r="J16" i="169"/>
  <c r="K16" i="169"/>
  <c r="L16" i="169"/>
  <c r="M16" i="169"/>
  <c r="N16" i="169"/>
  <c r="B17" i="169"/>
  <c r="C17" i="169"/>
  <c r="D17" i="169"/>
  <c r="E17" i="169"/>
  <c r="F17" i="169"/>
  <c r="G17" i="169"/>
  <c r="H17" i="169"/>
  <c r="I17" i="169"/>
  <c r="J17" i="169"/>
  <c r="K17" i="169"/>
  <c r="L17" i="169"/>
  <c r="M17" i="169"/>
  <c r="N17" i="169"/>
  <c r="B18" i="169"/>
  <c r="C18" i="169"/>
  <c r="D18" i="169"/>
  <c r="E18" i="169"/>
  <c r="F18" i="169"/>
  <c r="G18" i="169"/>
  <c r="H18" i="169"/>
  <c r="I18" i="169"/>
  <c r="J18" i="169"/>
  <c r="K18" i="169"/>
  <c r="L18" i="169"/>
  <c r="M18" i="169"/>
  <c r="N18" i="169"/>
  <c r="B19" i="169"/>
  <c r="C19" i="169"/>
  <c r="D19" i="169"/>
  <c r="E19" i="169"/>
  <c r="F19" i="169"/>
  <c r="G19" i="169"/>
  <c r="H19" i="169"/>
  <c r="I19" i="169"/>
  <c r="J19" i="169"/>
  <c r="K19" i="169"/>
  <c r="L19" i="169"/>
  <c r="M19" i="169"/>
  <c r="N19" i="169"/>
  <c r="B20" i="169"/>
  <c r="C20" i="169"/>
  <c r="D20" i="169"/>
  <c r="E20" i="169"/>
  <c r="F20" i="169"/>
  <c r="G20" i="169"/>
  <c r="H20" i="169"/>
  <c r="I20" i="169"/>
  <c r="J20" i="169"/>
  <c r="K20" i="169"/>
  <c r="L20" i="169"/>
  <c r="M20" i="169"/>
  <c r="N20" i="169"/>
  <c r="B21" i="169"/>
  <c r="C21" i="169"/>
  <c r="D21" i="169"/>
  <c r="E21" i="169"/>
  <c r="F21" i="169"/>
  <c r="G21" i="169"/>
  <c r="H21" i="169"/>
  <c r="I21" i="169"/>
  <c r="J21" i="169"/>
  <c r="K21" i="169"/>
  <c r="L21" i="169"/>
  <c r="M21" i="169"/>
  <c r="N21" i="169"/>
  <c r="B22" i="169"/>
  <c r="C22" i="169"/>
  <c r="D22" i="169"/>
  <c r="E22" i="169"/>
  <c r="F22" i="169"/>
  <c r="G22" i="169"/>
  <c r="H22" i="169"/>
  <c r="I22" i="169"/>
  <c r="J22" i="169"/>
  <c r="K22" i="169"/>
  <c r="L22" i="169"/>
  <c r="M22" i="169"/>
  <c r="N22" i="169"/>
  <c r="B23" i="169"/>
  <c r="C23" i="169"/>
  <c r="D23" i="169"/>
  <c r="E23" i="169"/>
  <c r="F23" i="169"/>
  <c r="G23" i="169"/>
  <c r="H23" i="169"/>
  <c r="I23" i="169"/>
  <c r="J23" i="169"/>
  <c r="K23" i="169"/>
  <c r="L23" i="169"/>
  <c r="M23" i="169"/>
  <c r="N23" i="169"/>
  <c r="B24" i="169"/>
  <c r="C24" i="169"/>
  <c r="D24" i="169"/>
  <c r="E24" i="169"/>
  <c r="F24" i="169"/>
  <c r="G24" i="169"/>
  <c r="H24" i="169"/>
  <c r="I24" i="169"/>
  <c r="J24" i="169"/>
  <c r="K24" i="169"/>
  <c r="L24" i="169"/>
  <c r="M24" i="169"/>
  <c r="N24" i="169"/>
  <c r="B25" i="169"/>
  <c r="C25" i="169"/>
  <c r="D25" i="169"/>
  <c r="E25" i="169"/>
  <c r="F25" i="169"/>
  <c r="G25" i="169"/>
  <c r="H25" i="169"/>
  <c r="I25" i="169"/>
  <c r="J25" i="169"/>
  <c r="K25" i="169"/>
  <c r="L25" i="169"/>
  <c r="M25" i="169"/>
  <c r="N25" i="169"/>
  <c r="B26" i="169"/>
  <c r="C26" i="169"/>
  <c r="D26" i="169"/>
  <c r="E26" i="169"/>
  <c r="F26" i="169"/>
  <c r="G26" i="169"/>
  <c r="H26" i="169"/>
  <c r="I26" i="169"/>
  <c r="J26" i="169"/>
  <c r="K26" i="169"/>
  <c r="L26" i="169"/>
  <c r="M26" i="169"/>
  <c r="N26" i="169"/>
  <c r="B27" i="169"/>
  <c r="C27" i="169"/>
  <c r="D27" i="169"/>
  <c r="E27" i="169"/>
  <c r="F27" i="169"/>
  <c r="G27" i="169"/>
  <c r="H27" i="169"/>
  <c r="I27" i="169"/>
  <c r="J27" i="169"/>
  <c r="K27" i="169"/>
  <c r="L27" i="169"/>
  <c r="M27" i="169"/>
  <c r="N27" i="169"/>
  <c r="B28" i="169"/>
  <c r="C28" i="169"/>
  <c r="D28" i="169"/>
  <c r="E28" i="169"/>
  <c r="F28" i="169"/>
  <c r="G28" i="169"/>
  <c r="H28" i="169"/>
  <c r="I28" i="169"/>
  <c r="J28" i="169"/>
  <c r="K28" i="169"/>
  <c r="L28" i="169"/>
  <c r="M28" i="169"/>
  <c r="N28" i="169"/>
  <c r="B29" i="169"/>
  <c r="C29" i="169"/>
  <c r="D29" i="169"/>
  <c r="E29" i="169"/>
  <c r="F29" i="169"/>
  <c r="G29" i="169"/>
  <c r="H29" i="169"/>
  <c r="I29" i="169"/>
  <c r="J29" i="169"/>
  <c r="K29" i="169"/>
  <c r="L29" i="169"/>
  <c r="M29" i="169"/>
  <c r="N29" i="169"/>
  <c r="B30" i="169"/>
  <c r="C30" i="169"/>
  <c r="D30" i="169"/>
  <c r="E30" i="169"/>
  <c r="F30" i="169"/>
  <c r="G30" i="169"/>
  <c r="H30" i="169"/>
  <c r="I30" i="169"/>
  <c r="J30" i="169"/>
  <c r="K30" i="169"/>
  <c r="L30" i="169"/>
  <c r="M30" i="169"/>
  <c r="N30" i="169"/>
  <c r="B31" i="169"/>
  <c r="C31" i="169"/>
  <c r="D31" i="169"/>
  <c r="E31" i="169"/>
  <c r="F31" i="169"/>
  <c r="G31" i="169"/>
  <c r="H31" i="169"/>
  <c r="I31" i="169"/>
  <c r="J31" i="169"/>
  <c r="K31" i="169"/>
  <c r="L31" i="169"/>
  <c r="M31" i="169"/>
  <c r="N31" i="169"/>
  <c r="B32" i="169"/>
  <c r="C32" i="169"/>
  <c r="D32" i="169"/>
  <c r="E32" i="169"/>
  <c r="F32" i="169"/>
  <c r="G32" i="169"/>
  <c r="H32" i="169"/>
  <c r="I32" i="169"/>
  <c r="J32" i="169"/>
  <c r="K32" i="169"/>
  <c r="L32" i="169"/>
  <c r="M32" i="169"/>
  <c r="N32" i="169"/>
  <c r="B33" i="169"/>
  <c r="C33" i="169"/>
  <c r="D33" i="169"/>
  <c r="E33" i="169"/>
  <c r="F33" i="169"/>
  <c r="G33" i="169"/>
  <c r="H33" i="169"/>
  <c r="I33" i="169"/>
  <c r="J33" i="169"/>
  <c r="K33" i="169"/>
  <c r="L33" i="169"/>
  <c r="M33" i="169"/>
  <c r="N33" i="169"/>
  <c r="B34" i="169"/>
  <c r="C34" i="169"/>
  <c r="D34" i="169"/>
  <c r="E34" i="169"/>
  <c r="F34" i="169"/>
  <c r="G34" i="169"/>
  <c r="H34" i="169"/>
  <c r="I34" i="169"/>
  <c r="J34" i="169"/>
  <c r="K34" i="169"/>
  <c r="L34" i="169"/>
  <c r="M34" i="169"/>
  <c r="N34" i="169"/>
  <c r="B35" i="169"/>
  <c r="C35" i="169"/>
  <c r="D35" i="169"/>
  <c r="E35" i="169"/>
  <c r="F35" i="169"/>
  <c r="G35" i="169"/>
  <c r="H35" i="169"/>
  <c r="I35" i="169"/>
  <c r="J35" i="169"/>
  <c r="K35" i="169"/>
  <c r="L35" i="169"/>
  <c r="M35" i="169"/>
  <c r="N35" i="169"/>
  <c r="B36" i="169"/>
  <c r="C36" i="169"/>
  <c r="D36" i="169"/>
  <c r="E36" i="169"/>
  <c r="F36" i="169"/>
  <c r="G36" i="169"/>
  <c r="H36" i="169"/>
  <c r="I36" i="169"/>
  <c r="J36" i="169"/>
  <c r="K36" i="169"/>
  <c r="L36" i="169"/>
  <c r="M36" i="169"/>
  <c r="N36" i="169"/>
  <c r="B37" i="169"/>
  <c r="C37" i="169"/>
  <c r="D37" i="169"/>
  <c r="E37" i="169"/>
  <c r="F37" i="169"/>
  <c r="G37" i="169"/>
  <c r="H37" i="169"/>
  <c r="I37" i="169"/>
  <c r="J37" i="169"/>
  <c r="K37" i="169"/>
  <c r="L37" i="169"/>
  <c r="M37" i="169"/>
  <c r="N37" i="169"/>
  <c r="B38" i="169"/>
  <c r="C38" i="169"/>
  <c r="D38" i="169"/>
  <c r="E38" i="169"/>
  <c r="F38" i="169"/>
  <c r="G38" i="169"/>
  <c r="H38" i="169"/>
  <c r="I38" i="169"/>
  <c r="J38" i="169"/>
  <c r="K38" i="169"/>
  <c r="L38" i="169"/>
  <c r="M38" i="169"/>
  <c r="N38" i="169"/>
  <c r="B39" i="169"/>
  <c r="C39" i="169"/>
  <c r="D39" i="169"/>
  <c r="E39" i="169"/>
  <c r="F39" i="169"/>
  <c r="G39" i="169"/>
  <c r="H39" i="169"/>
  <c r="I39" i="169"/>
  <c r="J39" i="169"/>
  <c r="K39" i="169"/>
  <c r="L39" i="169"/>
  <c r="M39" i="169"/>
  <c r="N39" i="169"/>
  <c r="B40" i="169"/>
  <c r="C40" i="169"/>
  <c r="D40" i="169"/>
  <c r="E40" i="169"/>
  <c r="F40" i="169"/>
  <c r="G40" i="169"/>
  <c r="H40" i="169"/>
  <c r="I40" i="169"/>
  <c r="J40" i="169"/>
  <c r="K40" i="169"/>
  <c r="L40" i="169"/>
  <c r="M40" i="169"/>
  <c r="N40" i="169"/>
  <c r="B41" i="169"/>
  <c r="C41" i="169"/>
  <c r="D41" i="169"/>
  <c r="E41" i="169"/>
  <c r="F41" i="169"/>
  <c r="G41" i="169"/>
  <c r="H41" i="169"/>
  <c r="I41" i="169"/>
  <c r="J41" i="169"/>
  <c r="K41" i="169"/>
  <c r="L41" i="169"/>
  <c r="M41" i="169"/>
  <c r="N41" i="169"/>
  <c r="B42" i="169"/>
  <c r="C42" i="169"/>
  <c r="D42" i="169"/>
  <c r="E42" i="169"/>
  <c r="F42" i="169"/>
  <c r="G42" i="169"/>
  <c r="H42" i="169"/>
  <c r="I42" i="169"/>
  <c r="J42" i="169"/>
  <c r="K42" i="169"/>
  <c r="L42" i="169"/>
  <c r="M42" i="169"/>
  <c r="N42" i="169"/>
  <c r="B43" i="169"/>
  <c r="C43" i="169"/>
  <c r="D43" i="169"/>
  <c r="E43" i="169"/>
  <c r="F43" i="169"/>
  <c r="G43" i="169"/>
  <c r="H43" i="169"/>
  <c r="I43" i="169"/>
  <c r="J43" i="169"/>
  <c r="K43" i="169"/>
  <c r="L43" i="169"/>
  <c r="M43" i="169"/>
  <c r="N43" i="169"/>
  <c r="B44" i="169"/>
  <c r="C44" i="169"/>
  <c r="D44" i="169"/>
  <c r="E44" i="169"/>
  <c r="F44" i="169"/>
  <c r="G44" i="169"/>
  <c r="H44" i="169"/>
  <c r="I44" i="169"/>
  <c r="J44" i="169"/>
  <c r="K44" i="169"/>
  <c r="L44" i="169"/>
  <c r="M44" i="169"/>
  <c r="N44" i="169"/>
  <c r="B45" i="169"/>
  <c r="C45" i="169"/>
  <c r="D45" i="169"/>
  <c r="E45" i="169"/>
  <c r="F45" i="169"/>
  <c r="G45" i="169"/>
  <c r="H45" i="169"/>
  <c r="I45" i="169"/>
  <c r="J45" i="169"/>
  <c r="K45" i="169"/>
  <c r="L45" i="169"/>
  <c r="M45" i="169"/>
  <c r="N45" i="169"/>
  <c r="B46" i="169"/>
  <c r="C46" i="169"/>
  <c r="D46" i="169"/>
  <c r="E46" i="169"/>
  <c r="F46" i="169"/>
  <c r="G46" i="169"/>
  <c r="H46" i="169"/>
  <c r="I46" i="169"/>
  <c r="J46" i="169"/>
  <c r="K46" i="169"/>
  <c r="L46" i="169"/>
  <c r="M46" i="169"/>
  <c r="N46" i="169"/>
  <c r="B47" i="169"/>
  <c r="C47" i="169"/>
  <c r="D47" i="169"/>
  <c r="E47" i="169"/>
  <c r="F47" i="169"/>
  <c r="G47" i="169"/>
  <c r="H47" i="169"/>
  <c r="I47" i="169"/>
  <c r="J47" i="169"/>
  <c r="K47" i="169"/>
  <c r="L47" i="169"/>
  <c r="M47" i="169"/>
  <c r="N47" i="169"/>
  <c r="B48" i="169"/>
  <c r="C48" i="169"/>
  <c r="D48" i="169"/>
  <c r="E48" i="169"/>
  <c r="F48" i="169"/>
  <c r="G48" i="169"/>
  <c r="H48" i="169"/>
  <c r="I48" i="169"/>
  <c r="J48" i="169"/>
  <c r="K48" i="169"/>
  <c r="L48" i="169"/>
  <c r="M48" i="169"/>
  <c r="N48" i="169"/>
  <c r="B49" i="169"/>
  <c r="C49" i="169"/>
  <c r="D49" i="169"/>
  <c r="E49" i="169"/>
  <c r="F49" i="169"/>
  <c r="G49" i="169"/>
  <c r="H49" i="169"/>
  <c r="I49" i="169"/>
  <c r="J49" i="169"/>
  <c r="K49" i="169"/>
  <c r="L49" i="169"/>
  <c r="M49" i="169"/>
  <c r="N49" i="169"/>
  <c r="B50" i="169"/>
  <c r="C50" i="169"/>
  <c r="D50" i="169"/>
  <c r="E50" i="169"/>
  <c r="F50" i="169"/>
  <c r="G50" i="169"/>
  <c r="H50" i="169"/>
  <c r="I50" i="169"/>
  <c r="J50" i="169"/>
  <c r="K50" i="169"/>
  <c r="L50" i="169"/>
  <c r="M50" i="169"/>
  <c r="N50" i="169"/>
  <c r="B51" i="169"/>
  <c r="C51" i="169"/>
  <c r="D51" i="169"/>
  <c r="E51" i="169"/>
  <c r="F51" i="169"/>
  <c r="G51" i="169"/>
  <c r="H51" i="169"/>
  <c r="I51" i="169"/>
  <c r="J51" i="169"/>
  <c r="K51" i="169"/>
  <c r="L51" i="169"/>
  <c r="M51" i="169"/>
  <c r="N51" i="169"/>
  <c r="B52" i="169"/>
  <c r="C52" i="169"/>
  <c r="D52" i="169"/>
  <c r="E52" i="169"/>
  <c r="F52" i="169"/>
  <c r="G52" i="169"/>
  <c r="H52" i="169"/>
  <c r="I52" i="169"/>
  <c r="J52" i="169"/>
  <c r="K52" i="169"/>
  <c r="L52" i="169"/>
  <c r="M52" i="169"/>
  <c r="N52" i="169"/>
  <c r="B53" i="169"/>
  <c r="C53" i="169"/>
  <c r="D53" i="169"/>
  <c r="E53" i="169"/>
  <c r="F53" i="169"/>
  <c r="G53" i="169"/>
  <c r="H53" i="169"/>
  <c r="I53" i="169"/>
  <c r="J53" i="169"/>
  <c r="K53" i="169"/>
  <c r="L53" i="169"/>
  <c r="M53" i="169"/>
  <c r="N53" i="169"/>
  <c r="B54" i="169"/>
  <c r="C54" i="169"/>
  <c r="D54" i="169"/>
  <c r="E54" i="169"/>
  <c r="F54" i="169"/>
  <c r="G54" i="169"/>
  <c r="H54" i="169"/>
  <c r="I54" i="169"/>
  <c r="J54" i="169"/>
  <c r="K54" i="169"/>
  <c r="L54" i="169"/>
  <c r="M54" i="169"/>
  <c r="N54" i="169"/>
  <c r="B55" i="169"/>
  <c r="C55" i="169"/>
  <c r="D55" i="169"/>
  <c r="E55" i="169"/>
  <c r="F55" i="169"/>
  <c r="G55" i="169"/>
  <c r="H55" i="169"/>
  <c r="I55" i="169"/>
  <c r="J55" i="169"/>
  <c r="K55" i="169"/>
  <c r="L55" i="169"/>
  <c r="M55" i="169"/>
  <c r="N55" i="169"/>
  <c r="B56" i="169"/>
  <c r="C56" i="169"/>
  <c r="D56" i="169"/>
  <c r="E56" i="169"/>
  <c r="F56" i="169"/>
  <c r="G56" i="169"/>
  <c r="H56" i="169"/>
  <c r="I56" i="169"/>
  <c r="J56" i="169"/>
  <c r="K56" i="169"/>
  <c r="L56" i="169"/>
  <c r="M56" i="169"/>
  <c r="N56" i="169"/>
  <c r="B57" i="169"/>
  <c r="C57" i="169"/>
  <c r="D57" i="169"/>
  <c r="E57" i="169"/>
  <c r="F57" i="169"/>
  <c r="G57" i="169"/>
  <c r="H57" i="169"/>
  <c r="I57" i="169"/>
  <c r="J57" i="169"/>
  <c r="K57" i="169"/>
  <c r="L57" i="169"/>
  <c r="M57" i="169"/>
  <c r="N57" i="169"/>
  <c r="B58" i="169"/>
  <c r="C58" i="169"/>
  <c r="D58" i="169"/>
  <c r="E58" i="169"/>
  <c r="F58" i="169"/>
  <c r="G58" i="169"/>
  <c r="H58" i="169"/>
  <c r="I58" i="169"/>
  <c r="J58" i="169"/>
  <c r="K58" i="169"/>
  <c r="L58" i="169"/>
  <c r="M58" i="169"/>
  <c r="N58" i="169"/>
  <c r="B59" i="169"/>
  <c r="C59" i="169"/>
  <c r="D59" i="169"/>
  <c r="E59" i="169"/>
  <c r="F59" i="169"/>
  <c r="G59" i="169"/>
  <c r="H59" i="169"/>
  <c r="I59" i="169"/>
  <c r="J59" i="169"/>
  <c r="K59" i="169"/>
  <c r="L59" i="169"/>
  <c r="M59" i="169"/>
  <c r="N59" i="169"/>
  <c r="B60" i="169"/>
  <c r="C60" i="169"/>
  <c r="D60" i="169"/>
  <c r="E60" i="169"/>
  <c r="F60" i="169"/>
  <c r="G60" i="169"/>
  <c r="H60" i="169"/>
  <c r="I60" i="169"/>
  <c r="J60" i="169"/>
  <c r="K60" i="169"/>
  <c r="L60" i="169"/>
  <c r="M60" i="169"/>
  <c r="N60" i="169"/>
  <c r="B61" i="169"/>
  <c r="C61" i="169"/>
  <c r="D61" i="169"/>
  <c r="E61" i="169"/>
  <c r="F61" i="169"/>
  <c r="G61" i="169"/>
  <c r="H61" i="169"/>
  <c r="I61" i="169"/>
  <c r="J61" i="169"/>
  <c r="K61" i="169"/>
  <c r="L61" i="169"/>
  <c r="M61" i="169"/>
  <c r="N61" i="169"/>
  <c r="B62" i="169"/>
  <c r="C62" i="169"/>
  <c r="D62" i="169"/>
  <c r="E62" i="169"/>
  <c r="F62" i="169"/>
  <c r="G62" i="169"/>
  <c r="H62" i="169"/>
  <c r="I62" i="169"/>
  <c r="J62" i="169"/>
  <c r="K62" i="169"/>
  <c r="L62" i="169"/>
  <c r="M62" i="169"/>
  <c r="N62" i="169"/>
  <c r="B63" i="169"/>
  <c r="C63" i="169"/>
  <c r="D63" i="169"/>
  <c r="E63" i="169"/>
  <c r="F63" i="169"/>
  <c r="G63" i="169"/>
  <c r="H63" i="169"/>
  <c r="I63" i="169"/>
  <c r="J63" i="169"/>
  <c r="K63" i="169"/>
  <c r="L63" i="169"/>
  <c r="M63" i="169"/>
  <c r="N63" i="169"/>
  <c r="B64" i="169"/>
  <c r="C64" i="169"/>
  <c r="D64" i="169"/>
  <c r="E64" i="169"/>
  <c r="F64" i="169"/>
  <c r="G64" i="169"/>
  <c r="H64" i="169"/>
  <c r="I64" i="169"/>
  <c r="J64" i="169"/>
  <c r="K64" i="169"/>
  <c r="L64" i="169"/>
  <c r="M64" i="169"/>
  <c r="N64" i="169"/>
  <c r="B65" i="169"/>
  <c r="C65" i="169"/>
  <c r="D65" i="169"/>
  <c r="E65" i="169"/>
  <c r="F65" i="169"/>
  <c r="G65" i="169"/>
  <c r="H65" i="169"/>
  <c r="I65" i="169"/>
  <c r="J65" i="169"/>
  <c r="K65" i="169"/>
  <c r="L65" i="169"/>
  <c r="M65" i="169"/>
  <c r="N65" i="169"/>
  <c r="B66" i="169"/>
  <c r="C66" i="169"/>
  <c r="D66" i="169"/>
  <c r="E66" i="169"/>
  <c r="F66" i="169"/>
  <c r="G66" i="169"/>
  <c r="H66" i="169"/>
  <c r="I66" i="169"/>
  <c r="J66" i="169"/>
  <c r="K66" i="169"/>
  <c r="L66" i="169"/>
  <c r="M66" i="169"/>
  <c r="N66" i="169"/>
  <c r="B67" i="169"/>
  <c r="C67" i="169"/>
  <c r="D67" i="169"/>
  <c r="E67" i="169"/>
  <c r="F67" i="169"/>
  <c r="G67" i="169"/>
  <c r="H67" i="169"/>
  <c r="I67" i="169"/>
  <c r="J67" i="169"/>
  <c r="K67" i="169"/>
  <c r="L67" i="169"/>
  <c r="M67" i="169"/>
  <c r="N67" i="169"/>
  <c r="B68" i="169"/>
  <c r="C68" i="169"/>
  <c r="D68" i="169"/>
  <c r="E68" i="169"/>
  <c r="F68" i="169"/>
  <c r="G68" i="169"/>
  <c r="H68" i="169"/>
  <c r="I68" i="169"/>
  <c r="J68" i="169"/>
  <c r="K68" i="169"/>
  <c r="L68" i="169"/>
  <c r="M68" i="169"/>
  <c r="N68" i="169"/>
  <c r="B69" i="169"/>
  <c r="C69" i="169"/>
  <c r="D69" i="169"/>
  <c r="E69" i="169"/>
  <c r="F69" i="169"/>
  <c r="G69" i="169"/>
  <c r="H69" i="169"/>
  <c r="I69" i="169"/>
  <c r="J69" i="169"/>
  <c r="K69" i="169"/>
  <c r="L69" i="169"/>
  <c r="M69" i="169"/>
  <c r="N69" i="169"/>
  <c r="B70" i="169"/>
  <c r="C70" i="169"/>
  <c r="D70" i="169"/>
  <c r="E70" i="169"/>
  <c r="F70" i="169"/>
  <c r="G70" i="169"/>
  <c r="H70" i="169"/>
  <c r="I70" i="169"/>
  <c r="J70" i="169"/>
  <c r="K70" i="169"/>
  <c r="L70" i="169"/>
  <c r="M70" i="169"/>
  <c r="N70" i="169"/>
  <c r="B71" i="169"/>
  <c r="C71" i="169"/>
  <c r="D71" i="169"/>
  <c r="E71" i="169"/>
  <c r="F71" i="169"/>
  <c r="G71" i="169"/>
  <c r="H71" i="169"/>
  <c r="I71" i="169"/>
  <c r="J71" i="169"/>
  <c r="K71" i="169"/>
  <c r="L71" i="169"/>
  <c r="M71" i="169"/>
  <c r="N71" i="169"/>
  <c r="B72" i="169"/>
  <c r="C72" i="169"/>
  <c r="D72" i="169"/>
  <c r="E72" i="169"/>
  <c r="F72" i="169"/>
  <c r="G72" i="169"/>
  <c r="H72" i="169"/>
  <c r="I72" i="169"/>
  <c r="J72" i="169"/>
  <c r="K72" i="169"/>
  <c r="L72" i="169"/>
  <c r="M72" i="169"/>
  <c r="N72" i="169"/>
  <c r="B73" i="169"/>
  <c r="C73" i="169"/>
  <c r="D73" i="169"/>
  <c r="E73" i="169"/>
  <c r="F73" i="169"/>
  <c r="G73" i="169"/>
  <c r="H73" i="169"/>
  <c r="I73" i="169"/>
  <c r="J73" i="169"/>
  <c r="K73" i="169"/>
  <c r="L73" i="169"/>
  <c r="M73" i="169"/>
  <c r="N73" i="169"/>
  <c r="B74" i="169"/>
  <c r="C74" i="169"/>
  <c r="D74" i="169"/>
  <c r="E74" i="169"/>
  <c r="F74" i="169"/>
  <c r="G74" i="169"/>
  <c r="H74" i="169"/>
  <c r="I74" i="169"/>
  <c r="J74" i="169"/>
  <c r="K74" i="169"/>
  <c r="L74" i="169"/>
  <c r="M74" i="169"/>
  <c r="N74" i="169"/>
  <c r="B75" i="169"/>
  <c r="C75" i="169"/>
  <c r="D75" i="169"/>
  <c r="E75" i="169"/>
  <c r="F75" i="169"/>
  <c r="G75" i="169"/>
  <c r="H75" i="169"/>
  <c r="I75" i="169"/>
  <c r="J75" i="169"/>
  <c r="K75" i="169"/>
  <c r="L75" i="169"/>
  <c r="M75" i="169"/>
  <c r="N75" i="169"/>
  <c r="B76" i="169"/>
  <c r="C76" i="169"/>
  <c r="D76" i="169"/>
  <c r="E76" i="169"/>
  <c r="F76" i="169"/>
  <c r="G76" i="169"/>
  <c r="H76" i="169"/>
  <c r="I76" i="169"/>
  <c r="J76" i="169"/>
  <c r="K76" i="169"/>
  <c r="L76" i="169"/>
  <c r="M76" i="169"/>
  <c r="N76" i="169"/>
  <c r="B77" i="169"/>
  <c r="C77" i="169"/>
  <c r="D77" i="169"/>
  <c r="E77" i="169"/>
  <c r="F77" i="169"/>
  <c r="G77" i="169"/>
  <c r="H77" i="169"/>
  <c r="I77" i="169"/>
  <c r="J77" i="169"/>
  <c r="K77" i="169"/>
  <c r="L77" i="169"/>
  <c r="M77" i="169"/>
  <c r="N77" i="169"/>
  <c r="B78" i="169"/>
  <c r="C78" i="169"/>
  <c r="D78" i="169"/>
  <c r="E78" i="169"/>
  <c r="F78" i="169"/>
  <c r="G78" i="169"/>
  <c r="H78" i="169"/>
  <c r="I78" i="169"/>
  <c r="J78" i="169"/>
  <c r="K78" i="169"/>
  <c r="L78" i="169"/>
  <c r="M78" i="169"/>
  <c r="N78" i="169"/>
  <c r="B79" i="169"/>
  <c r="C79" i="169"/>
  <c r="D79" i="169"/>
  <c r="E79" i="169"/>
  <c r="F79" i="169"/>
  <c r="G79" i="169"/>
  <c r="H79" i="169"/>
  <c r="I79" i="169"/>
  <c r="J79" i="169"/>
  <c r="K79" i="169"/>
  <c r="L79" i="169"/>
  <c r="M79" i="169"/>
  <c r="N79" i="169"/>
  <c r="B80" i="169"/>
  <c r="C80" i="169"/>
  <c r="D80" i="169"/>
  <c r="E80" i="169"/>
  <c r="F80" i="169"/>
  <c r="G80" i="169"/>
  <c r="H80" i="169"/>
  <c r="I80" i="169"/>
  <c r="J80" i="169"/>
  <c r="K80" i="169"/>
  <c r="L80" i="169"/>
  <c r="M80" i="169"/>
  <c r="N80" i="169"/>
  <c r="B81" i="169"/>
  <c r="C81" i="169"/>
  <c r="D81" i="169"/>
  <c r="E81" i="169"/>
  <c r="F81" i="169"/>
  <c r="G81" i="169"/>
  <c r="H81" i="169"/>
  <c r="I81" i="169"/>
  <c r="J81" i="169"/>
  <c r="K81" i="169"/>
  <c r="L81" i="169"/>
  <c r="M81" i="169"/>
  <c r="N81" i="169"/>
  <c r="B82" i="169"/>
  <c r="C82" i="169"/>
  <c r="D82" i="169"/>
  <c r="E82" i="169"/>
  <c r="F82" i="169"/>
  <c r="G82" i="169"/>
  <c r="H82" i="169"/>
  <c r="I82" i="169"/>
  <c r="J82" i="169"/>
  <c r="K82" i="169"/>
  <c r="L82" i="169"/>
  <c r="M82" i="169"/>
  <c r="N82" i="169"/>
  <c r="B83" i="169"/>
  <c r="C83" i="169"/>
  <c r="D83" i="169"/>
  <c r="E83" i="169"/>
  <c r="F83" i="169"/>
  <c r="G83" i="169"/>
  <c r="H83" i="169"/>
  <c r="I83" i="169"/>
  <c r="J83" i="169"/>
  <c r="K83" i="169"/>
  <c r="L83" i="169"/>
  <c r="M83" i="169"/>
  <c r="N83" i="169"/>
  <c r="B84" i="169"/>
  <c r="C84" i="169"/>
  <c r="D84" i="169"/>
  <c r="E84" i="169"/>
  <c r="F84" i="169"/>
  <c r="G84" i="169"/>
  <c r="H84" i="169"/>
  <c r="I84" i="169"/>
  <c r="J84" i="169"/>
  <c r="K84" i="169"/>
  <c r="L84" i="169"/>
  <c r="M84" i="169"/>
  <c r="N84" i="169"/>
  <c r="B85" i="169"/>
  <c r="C85" i="169"/>
  <c r="D85" i="169"/>
  <c r="E85" i="169"/>
  <c r="F85" i="169"/>
  <c r="G85" i="169"/>
  <c r="H85" i="169"/>
  <c r="I85" i="169"/>
  <c r="J85" i="169"/>
  <c r="K85" i="169"/>
  <c r="L85" i="169"/>
  <c r="M85" i="169"/>
  <c r="N85" i="169"/>
  <c r="B86" i="169"/>
  <c r="C86" i="169"/>
  <c r="D86" i="169"/>
  <c r="E86" i="169"/>
  <c r="F86" i="169"/>
  <c r="G86" i="169"/>
  <c r="H86" i="169"/>
  <c r="I86" i="169"/>
  <c r="J86" i="169"/>
  <c r="K86" i="169"/>
  <c r="L86" i="169"/>
  <c r="M86" i="169"/>
  <c r="N86" i="169"/>
  <c r="B87" i="169"/>
  <c r="C87" i="169"/>
  <c r="D87" i="169"/>
  <c r="E87" i="169"/>
  <c r="F87" i="169"/>
  <c r="G87" i="169"/>
  <c r="H87" i="169"/>
  <c r="I87" i="169"/>
  <c r="J87" i="169"/>
  <c r="K87" i="169"/>
  <c r="L87" i="169"/>
  <c r="M87" i="169"/>
  <c r="N87" i="169"/>
  <c r="B88" i="169"/>
  <c r="C88" i="169"/>
  <c r="D88" i="169"/>
  <c r="E88" i="169"/>
  <c r="F88" i="169"/>
  <c r="G88" i="169"/>
  <c r="H88" i="169"/>
  <c r="I88" i="169"/>
  <c r="J88" i="169"/>
  <c r="K88" i="169"/>
  <c r="L88" i="169"/>
  <c r="M88" i="169"/>
  <c r="N88" i="169"/>
  <c r="B89" i="169"/>
  <c r="C89" i="169"/>
  <c r="D89" i="169"/>
  <c r="E89" i="169"/>
  <c r="F89" i="169"/>
  <c r="G89" i="169"/>
  <c r="H89" i="169"/>
  <c r="I89" i="169"/>
  <c r="J89" i="169"/>
  <c r="K89" i="169"/>
  <c r="L89" i="169"/>
  <c r="M89" i="169"/>
  <c r="N89" i="169"/>
  <c r="B90" i="169"/>
  <c r="C90" i="169"/>
  <c r="D90" i="169"/>
  <c r="E90" i="169"/>
  <c r="F90" i="169"/>
  <c r="G90" i="169"/>
  <c r="H90" i="169"/>
  <c r="I90" i="169"/>
  <c r="J90" i="169"/>
  <c r="K90" i="169"/>
  <c r="L90" i="169"/>
  <c r="M90" i="169"/>
  <c r="N90" i="169"/>
  <c r="B91" i="169"/>
  <c r="C91" i="169"/>
  <c r="D91" i="169"/>
  <c r="E91" i="169"/>
  <c r="F91" i="169"/>
  <c r="G91" i="169"/>
  <c r="H91" i="169"/>
  <c r="I91" i="169"/>
  <c r="J91" i="169"/>
  <c r="K91" i="169"/>
  <c r="L91" i="169"/>
  <c r="M91" i="169"/>
  <c r="N91" i="169"/>
  <c r="B92" i="169"/>
  <c r="C92" i="169"/>
  <c r="D92" i="169"/>
  <c r="E92" i="169"/>
  <c r="F92" i="169"/>
  <c r="G92" i="169"/>
  <c r="H92" i="169"/>
  <c r="I92" i="169"/>
  <c r="J92" i="169"/>
  <c r="K92" i="169"/>
  <c r="L92" i="169"/>
  <c r="M92" i="169"/>
  <c r="N92" i="169"/>
  <c r="B93" i="169"/>
  <c r="C93" i="169"/>
  <c r="D93" i="169"/>
  <c r="E93" i="169"/>
  <c r="F93" i="169"/>
  <c r="G93" i="169"/>
  <c r="H93" i="169"/>
  <c r="I93" i="169"/>
  <c r="J93" i="169"/>
  <c r="K93" i="169"/>
  <c r="L93" i="169"/>
  <c r="M93" i="169"/>
  <c r="N93" i="169"/>
  <c r="B94" i="169"/>
  <c r="C94" i="169"/>
  <c r="D94" i="169"/>
  <c r="E94" i="169"/>
  <c r="F94" i="169"/>
  <c r="G94" i="169"/>
  <c r="H94" i="169"/>
  <c r="I94" i="169"/>
  <c r="J94" i="169"/>
  <c r="K94" i="169"/>
  <c r="L94" i="169"/>
  <c r="M94" i="169"/>
  <c r="N94" i="169"/>
  <c r="B95" i="169"/>
  <c r="C95" i="169"/>
  <c r="D95" i="169"/>
  <c r="E95" i="169"/>
  <c r="F95" i="169"/>
  <c r="G95" i="169"/>
  <c r="H95" i="169"/>
  <c r="I95" i="169"/>
  <c r="J95" i="169"/>
  <c r="K95" i="169"/>
  <c r="L95" i="169"/>
  <c r="M95" i="169"/>
  <c r="N95" i="169"/>
  <c r="B96" i="169"/>
  <c r="C96" i="169"/>
  <c r="D96" i="169"/>
  <c r="E96" i="169"/>
  <c r="F96" i="169"/>
  <c r="G96" i="169"/>
  <c r="H96" i="169"/>
  <c r="I96" i="169"/>
  <c r="J96" i="169"/>
  <c r="K96" i="169"/>
  <c r="L96" i="169"/>
  <c r="M96" i="169"/>
  <c r="N96" i="169"/>
  <c r="B97" i="169"/>
  <c r="C97" i="169"/>
  <c r="D97" i="169"/>
  <c r="E97" i="169"/>
  <c r="F97" i="169"/>
  <c r="G97" i="169"/>
  <c r="H97" i="169"/>
  <c r="I97" i="169"/>
  <c r="J97" i="169"/>
  <c r="K97" i="169"/>
  <c r="L97" i="169"/>
  <c r="M97" i="169"/>
  <c r="N97" i="169"/>
  <c r="B98" i="169"/>
  <c r="C98" i="169"/>
  <c r="D98" i="169"/>
  <c r="E98" i="169"/>
  <c r="F98" i="169"/>
  <c r="G98" i="169"/>
  <c r="H98" i="169"/>
  <c r="I98" i="169"/>
  <c r="J98" i="169"/>
  <c r="K98" i="169"/>
  <c r="L98" i="169"/>
  <c r="M98" i="169"/>
  <c r="N98" i="169"/>
  <c r="B99" i="169"/>
  <c r="C99" i="169"/>
  <c r="D99" i="169"/>
  <c r="E99" i="169"/>
  <c r="F99" i="169"/>
  <c r="G99" i="169"/>
  <c r="H99" i="169"/>
  <c r="I99" i="169"/>
  <c r="J99" i="169"/>
  <c r="K99" i="169"/>
  <c r="L99" i="169"/>
  <c r="M99" i="169"/>
  <c r="N99" i="169"/>
  <c r="B100" i="169"/>
  <c r="C100" i="169"/>
  <c r="D100" i="169"/>
  <c r="E100" i="169"/>
  <c r="F100" i="169"/>
  <c r="G100" i="169"/>
  <c r="H100" i="169"/>
  <c r="I100" i="169"/>
  <c r="J100" i="169"/>
  <c r="K100" i="169"/>
  <c r="L100" i="169"/>
  <c r="M100" i="169"/>
  <c r="N100" i="169"/>
  <c r="B101" i="169"/>
  <c r="C101" i="169"/>
  <c r="D101" i="169"/>
  <c r="E101" i="169"/>
  <c r="F101" i="169"/>
  <c r="G101" i="169"/>
  <c r="H101" i="169"/>
  <c r="I101" i="169"/>
  <c r="J101" i="169"/>
  <c r="K101" i="169"/>
  <c r="L101" i="169"/>
  <c r="M101" i="169"/>
  <c r="N101" i="169"/>
  <c r="B102" i="169"/>
  <c r="C102" i="169"/>
  <c r="D102" i="169"/>
  <c r="E102" i="169"/>
  <c r="F102" i="169"/>
  <c r="G102" i="169"/>
  <c r="H102" i="169"/>
  <c r="I102" i="169"/>
  <c r="J102" i="169"/>
  <c r="K102" i="169"/>
  <c r="L102" i="169"/>
  <c r="M102" i="169"/>
  <c r="N102" i="169"/>
  <c r="B103" i="169"/>
  <c r="C103" i="169"/>
  <c r="D103" i="169"/>
  <c r="E103" i="169"/>
  <c r="F103" i="169"/>
  <c r="G103" i="169"/>
  <c r="H103" i="169"/>
  <c r="I103" i="169"/>
  <c r="J103" i="169"/>
  <c r="K103" i="169"/>
  <c r="L103" i="169"/>
  <c r="M103" i="169"/>
  <c r="N103" i="169"/>
  <c r="B104" i="169"/>
  <c r="C104" i="169"/>
  <c r="D104" i="169"/>
  <c r="E104" i="169"/>
  <c r="F104" i="169"/>
  <c r="G104" i="169"/>
  <c r="H104" i="169"/>
  <c r="I104" i="169"/>
  <c r="J104" i="169"/>
  <c r="K104" i="169"/>
  <c r="L104" i="169"/>
  <c r="M104" i="169"/>
  <c r="N104" i="169"/>
  <c r="B105" i="169"/>
  <c r="C105" i="169"/>
  <c r="D105" i="169"/>
  <c r="E105" i="169"/>
  <c r="F105" i="169"/>
  <c r="G105" i="169"/>
  <c r="H105" i="169"/>
  <c r="I105" i="169"/>
  <c r="J105" i="169"/>
  <c r="K105" i="169"/>
  <c r="L105" i="169"/>
  <c r="M105" i="169"/>
  <c r="N105" i="169"/>
  <c r="B106" i="169"/>
  <c r="C106" i="169"/>
  <c r="D106" i="169"/>
  <c r="E106" i="169"/>
  <c r="F106" i="169"/>
  <c r="G106" i="169"/>
  <c r="H106" i="169"/>
  <c r="I106" i="169"/>
  <c r="J106" i="169"/>
  <c r="K106" i="169"/>
  <c r="L106" i="169"/>
  <c r="M106" i="169"/>
  <c r="N106" i="169"/>
  <c r="B107" i="169"/>
  <c r="C107" i="169"/>
  <c r="D107" i="169"/>
  <c r="E107" i="169"/>
  <c r="F107" i="169"/>
  <c r="G107" i="169"/>
  <c r="H107" i="169"/>
  <c r="I107" i="169"/>
  <c r="J107" i="169"/>
  <c r="K107" i="169"/>
  <c r="L107" i="169"/>
  <c r="M107" i="169"/>
  <c r="N107" i="169"/>
  <c r="B108" i="169"/>
  <c r="C108" i="169"/>
  <c r="D108" i="169"/>
  <c r="E108" i="169"/>
  <c r="F108" i="169"/>
  <c r="G108" i="169"/>
  <c r="H108" i="169"/>
  <c r="I108" i="169"/>
  <c r="J108" i="169"/>
  <c r="K108" i="169"/>
  <c r="L108" i="169"/>
  <c r="M108" i="169"/>
  <c r="N108" i="169"/>
  <c r="B109" i="169"/>
  <c r="C109" i="169"/>
  <c r="D109" i="169"/>
  <c r="E109" i="169"/>
  <c r="F109" i="169"/>
  <c r="G109" i="169"/>
  <c r="H109" i="169"/>
  <c r="I109" i="169"/>
  <c r="J109" i="169"/>
  <c r="K109" i="169"/>
  <c r="L109" i="169"/>
  <c r="M109" i="169"/>
  <c r="N109" i="169"/>
  <c r="B110" i="169"/>
  <c r="C110" i="169"/>
  <c r="D110" i="169"/>
  <c r="E110" i="169"/>
  <c r="F110" i="169"/>
  <c r="G110" i="169"/>
  <c r="H110" i="169"/>
  <c r="I110" i="169"/>
  <c r="J110" i="169"/>
  <c r="K110" i="169"/>
  <c r="L110" i="169"/>
  <c r="M110" i="169"/>
  <c r="N110" i="169"/>
  <c r="B111" i="169"/>
  <c r="C111" i="169"/>
  <c r="D111" i="169"/>
  <c r="E111" i="169"/>
  <c r="F111" i="169"/>
  <c r="G111" i="169"/>
  <c r="H111" i="169"/>
  <c r="I111" i="169"/>
  <c r="J111" i="169"/>
  <c r="K111" i="169"/>
  <c r="L111" i="169"/>
  <c r="M111" i="169"/>
  <c r="N111" i="169"/>
  <c r="B112" i="169"/>
  <c r="C112" i="169"/>
  <c r="D112" i="169"/>
  <c r="E112" i="169"/>
  <c r="F112" i="169"/>
  <c r="G112" i="169"/>
  <c r="H112" i="169"/>
  <c r="I112" i="169"/>
  <c r="J112" i="169"/>
  <c r="K112" i="169"/>
  <c r="L112" i="169"/>
  <c r="M112" i="169"/>
  <c r="N112" i="169"/>
  <c r="B113" i="169"/>
  <c r="C113" i="169"/>
  <c r="D113" i="169"/>
  <c r="E113" i="169"/>
  <c r="F113" i="169"/>
  <c r="G113" i="169"/>
  <c r="H113" i="169"/>
  <c r="I113" i="169"/>
  <c r="J113" i="169"/>
  <c r="K113" i="169"/>
  <c r="L113" i="169"/>
  <c r="M113" i="169"/>
  <c r="N113" i="169"/>
  <c r="B114" i="169"/>
  <c r="C114" i="169"/>
  <c r="D114" i="169"/>
  <c r="E114" i="169"/>
  <c r="F114" i="169"/>
  <c r="G114" i="169"/>
  <c r="H114" i="169"/>
  <c r="I114" i="169"/>
  <c r="J114" i="169"/>
  <c r="K114" i="169"/>
  <c r="L114" i="169"/>
  <c r="M114" i="169"/>
  <c r="N114" i="169"/>
  <c r="B115" i="169"/>
  <c r="C115" i="169"/>
  <c r="D115" i="169"/>
  <c r="E115" i="169"/>
  <c r="F115" i="169"/>
  <c r="G115" i="169"/>
  <c r="H115" i="169"/>
  <c r="I115" i="169"/>
  <c r="J115" i="169"/>
  <c r="K115" i="169"/>
  <c r="L115" i="169"/>
  <c r="M115" i="169"/>
  <c r="N115" i="169"/>
  <c r="B116" i="169"/>
  <c r="C116" i="169"/>
  <c r="D116" i="169"/>
  <c r="E116" i="169"/>
  <c r="F116" i="169"/>
  <c r="G116" i="169"/>
  <c r="H116" i="169"/>
  <c r="I116" i="169"/>
  <c r="J116" i="169"/>
  <c r="K116" i="169"/>
  <c r="L116" i="169"/>
  <c r="M116" i="169"/>
  <c r="N116" i="169"/>
  <c r="B117" i="169"/>
  <c r="C117" i="169"/>
  <c r="D117" i="169"/>
  <c r="E117" i="169"/>
  <c r="F117" i="169"/>
  <c r="G117" i="169"/>
  <c r="H117" i="169"/>
  <c r="I117" i="169"/>
  <c r="J117" i="169"/>
  <c r="K117" i="169"/>
  <c r="L117" i="169"/>
  <c r="M117" i="169"/>
  <c r="N117" i="169"/>
  <c r="B118" i="169"/>
  <c r="C118" i="169"/>
  <c r="D118" i="169"/>
  <c r="E118" i="169"/>
  <c r="F118" i="169"/>
  <c r="G118" i="169"/>
  <c r="H118" i="169"/>
  <c r="I118" i="169"/>
  <c r="J118" i="169"/>
  <c r="K118" i="169"/>
  <c r="L118" i="169"/>
  <c r="M118" i="169"/>
  <c r="N118" i="169"/>
  <c r="B119" i="169"/>
  <c r="C119" i="169"/>
  <c r="D119" i="169"/>
  <c r="E119" i="169"/>
  <c r="F119" i="169"/>
  <c r="G119" i="169"/>
  <c r="H119" i="169"/>
  <c r="I119" i="169"/>
  <c r="J119" i="169"/>
  <c r="K119" i="169"/>
  <c r="L119" i="169"/>
  <c r="M119" i="169"/>
  <c r="N119" i="169"/>
  <c r="B120" i="169"/>
  <c r="C120" i="169"/>
  <c r="D120" i="169"/>
  <c r="E120" i="169"/>
  <c r="F120" i="169"/>
  <c r="G120" i="169"/>
  <c r="H120" i="169"/>
  <c r="I120" i="169"/>
  <c r="J120" i="169"/>
  <c r="K120" i="169"/>
  <c r="L120" i="169"/>
  <c r="M120" i="169"/>
  <c r="N120" i="169"/>
  <c r="B121" i="169"/>
  <c r="C121" i="169"/>
  <c r="D121" i="169"/>
  <c r="E121" i="169"/>
  <c r="F121" i="169"/>
  <c r="G121" i="169"/>
  <c r="H121" i="169"/>
  <c r="I121" i="169"/>
  <c r="J121" i="169"/>
  <c r="K121" i="169"/>
  <c r="L121" i="169"/>
  <c r="M121" i="169"/>
  <c r="N121" i="169"/>
  <c r="B122" i="169"/>
  <c r="C122" i="169"/>
  <c r="D122" i="169"/>
  <c r="E122" i="169"/>
  <c r="F122" i="169"/>
  <c r="G122" i="169"/>
  <c r="H122" i="169"/>
  <c r="I122" i="169"/>
  <c r="J122" i="169"/>
  <c r="K122" i="169"/>
  <c r="L122" i="169"/>
  <c r="M122" i="169"/>
  <c r="N122" i="169"/>
  <c r="B123" i="169"/>
  <c r="C123" i="169"/>
  <c r="D123" i="169"/>
  <c r="E123" i="169"/>
  <c r="F123" i="169"/>
  <c r="G123" i="169"/>
  <c r="H123" i="169"/>
  <c r="I123" i="169"/>
  <c r="J123" i="169"/>
  <c r="K123" i="169"/>
  <c r="L123" i="169"/>
  <c r="M123" i="169"/>
  <c r="N123" i="169"/>
  <c r="B124" i="169"/>
  <c r="C124" i="169"/>
  <c r="D124" i="169"/>
  <c r="E124" i="169"/>
  <c r="F124" i="169"/>
  <c r="G124" i="169"/>
  <c r="H124" i="169"/>
  <c r="I124" i="169"/>
  <c r="J124" i="169"/>
  <c r="K124" i="169"/>
  <c r="L124" i="169"/>
  <c r="M124" i="169"/>
  <c r="N124" i="169"/>
  <c r="B125" i="169"/>
  <c r="C125" i="169"/>
  <c r="D125" i="169"/>
  <c r="E125" i="169"/>
  <c r="F125" i="169"/>
  <c r="G125" i="169"/>
  <c r="H125" i="169"/>
  <c r="I125" i="169"/>
  <c r="J125" i="169"/>
  <c r="K125" i="169"/>
  <c r="L125" i="169"/>
  <c r="M125" i="169"/>
  <c r="N125" i="169"/>
  <c r="B126" i="169"/>
  <c r="C126" i="169"/>
  <c r="D126" i="169"/>
  <c r="E126" i="169"/>
  <c r="F126" i="169"/>
  <c r="G126" i="169"/>
  <c r="H126" i="169"/>
  <c r="I126" i="169"/>
  <c r="J126" i="169"/>
  <c r="K126" i="169"/>
  <c r="L126" i="169"/>
  <c r="M126" i="169"/>
  <c r="N126" i="169"/>
  <c r="B127" i="169"/>
  <c r="C127" i="169"/>
  <c r="D127" i="169"/>
  <c r="E127" i="169"/>
  <c r="F127" i="169"/>
  <c r="G127" i="169"/>
  <c r="H127" i="169"/>
  <c r="I127" i="169"/>
  <c r="J127" i="169"/>
  <c r="K127" i="169"/>
  <c r="L127" i="169"/>
  <c r="M127" i="169"/>
  <c r="N127" i="169"/>
  <c r="B128" i="169"/>
  <c r="C128" i="169"/>
  <c r="D128" i="169"/>
  <c r="E128" i="169"/>
  <c r="F128" i="169"/>
  <c r="G128" i="169"/>
  <c r="H128" i="169"/>
  <c r="I128" i="169"/>
  <c r="J128" i="169"/>
  <c r="K128" i="169"/>
  <c r="L128" i="169"/>
  <c r="M128" i="169"/>
  <c r="N128" i="169"/>
  <c r="B129" i="169"/>
  <c r="C129" i="169"/>
  <c r="D129" i="169"/>
  <c r="E129" i="169"/>
  <c r="F129" i="169"/>
  <c r="G129" i="169"/>
  <c r="H129" i="169"/>
  <c r="I129" i="169"/>
  <c r="J129" i="169"/>
  <c r="K129" i="169"/>
  <c r="L129" i="169"/>
  <c r="M129" i="169"/>
  <c r="N129" i="169"/>
  <c r="B130" i="169"/>
  <c r="C130" i="169"/>
  <c r="D130" i="169"/>
  <c r="E130" i="169"/>
  <c r="F130" i="169"/>
  <c r="G130" i="169"/>
  <c r="H130" i="169"/>
  <c r="I130" i="169"/>
  <c r="J130" i="169"/>
  <c r="K130" i="169"/>
  <c r="L130" i="169"/>
  <c r="M130" i="169"/>
  <c r="N130" i="169"/>
  <c r="B131" i="169"/>
  <c r="C131" i="169"/>
  <c r="D131" i="169"/>
  <c r="E131" i="169"/>
  <c r="F131" i="169"/>
  <c r="G131" i="169"/>
  <c r="H131" i="169"/>
  <c r="I131" i="169"/>
  <c r="J131" i="169"/>
  <c r="K131" i="169"/>
  <c r="L131" i="169"/>
  <c r="M131" i="169"/>
  <c r="N131" i="169"/>
  <c r="B132" i="169"/>
  <c r="C132" i="169"/>
  <c r="D132" i="169"/>
  <c r="E132" i="169"/>
  <c r="F132" i="169"/>
  <c r="G132" i="169"/>
  <c r="H132" i="169"/>
  <c r="I132" i="169"/>
  <c r="J132" i="169"/>
  <c r="K132" i="169"/>
  <c r="L132" i="169"/>
  <c r="M132" i="169"/>
  <c r="N132" i="169"/>
  <c r="B133" i="169"/>
  <c r="C133" i="169"/>
  <c r="D133" i="169"/>
  <c r="E133" i="169"/>
  <c r="F133" i="169"/>
  <c r="G133" i="169"/>
  <c r="H133" i="169"/>
  <c r="I133" i="169"/>
  <c r="J133" i="169"/>
  <c r="K133" i="169"/>
  <c r="L133" i="169"/>
  <c r="M133" i="169"/>
  <c r="N133" i="169"/>
  <c r="B134" i="169"/>
  <c r="C134" i="169"/>
  <c r="D134" i="169"/>
  <c r="E134" i="169"/>
  <c r="F134" i="169"/>
  <c r="G134" i="169"/>
  <c r="H134" i="169"/>
  <c r="I134" i="169"/>
  <c r="J134" i="169"/>
  <c r="K134" i="169"/>
  <c r="L134" i="169"/>
  <c r="M134" i="169"/>
  <c r="N134" i="169"/>
  <c r="B135" i="169"/>
  <c r="C135" i="169"/>
  <c r="D135" i="169"/>
  <c r="E135" i="169"/>
  <c r="F135" i="169"/>
  <c r="G135" i="169"/>
  <c r="H135" i="169"/>
  <c r="I135" i="169"/>
  <c r="J135" i="169"/>
  <c r="K135" i="169"/>
  <c r="L135" i="169"/>
  <c r="M135" i="169"/>
  <c r="N135" i="169"/>
  <c r="B136" i="169"/>
  <c r="C136" i="169"/>
  <c r="D136" i="169"/>
  <c r="E136" i="169"/>
  <c r="F136" i="169"/>
  <c r="G136" i="169"/>
  <c r="H136" i="169"/>
  <c r="I136" i="169"/>
  <c r="J136" i="169"/>
  <c r="K136" i="169"/>
  <c r="L136" i="169"/>
  <c r="M136" i="169"/>
  <c r="N136" i="169"/>
  <c r="B137" i="169"/>
  <c r="C137" i="169"/>
  <c r="D137" i="169"/>
  <c r="E137" i="169"/>
  <c r="F137" i="169"/>
  <c r="G137" i="169"/>
  <c r="H137" i="169"/>
  <c r="I137" i="169"/>
  <c r="J137" i="169"/>
  <c r="K137" i="169"/>
  <c r="L137" i="169"/>
  <c r="M137" i="169"/>
  <c r="N137" i="169"/>
  <c r="B138" i="169"/>
  <c r="C138" i="169"/>
  <c r="D138" i="169"/>
  <c r="E138" i="169"/>
  <c r="F138" i="169"/>
  <c r="G138" i="169"/>
  <c r="H138" i="169"/>
  <c r="I138" i="169"/>
  <c r="J138" i="169"/>
  <c r="K138" i="169"/>
  <c r="L138" i="169"/>
  <c r="M138" i="169"/>
  <c r="N138" i="169"/>
  <c r="B139" i="169"/>
  <c r="C139" i="169"/>
  <c r="D139" i="169"/>
  <c r="E139" i="169"/>
  <c r="F139" i="169"/>
  <c r="G139" i="169"/>
  <c r="H139" i="169"/>
  <c r="I139" i="169"/>
  <c r="J139" i="169"/>
  <c r="K139" i="169"/>
  <c r="L139" i="169"/>
  <c r="M139" i="169"/>
  <c r="N139" i="169"/>
  <c r="B140" i="169"/>
  <c r="C140" i="169"/>
  <c r="D140" i="169"/>
  <c r="E140" i="169"/>
  <c r="F140" i="169"/>
  <c r="G140" i="169"/>
  <c r="H140" i="169"/>
  <c r="I140" i="169"/>
  <c r="J140" i="169"/>
  <c r="K140" i="169"/>
  <c r="L140" i="169"/>
  <c r="M140" i="169"/>
  <c r="N140" i="169"/>
  <c r="B141" i="169"/>
  <c r="C141" i="169"/>
  <c r="D141" i="169"/>
  <c r="E141" i="169"/>
  <c r="F141" i="169"/>
  <c r="G141" i="169"/>
  <c r="H141" i="169"/>
  <c r="I141" i="169"/>
  <c r="J141" i="169"/>
  <c r="K141" i="169"/>
  <c r="L141" i="169"/>
  <c r="M141" i="169"/>
  <c r="N141" i="169"/>
  <c r="B142" i="169"/>
  <c r="C142" i="169"/>
  <c r="D142" i="169"/>
  <c r="E142" i="169"/>
  <c r="F142" i="169"/>
  <c r="G142" i="169"/>
  <c r="H142" i="169"/>
  <c r="I142" i="169"/>
  <c r="J142" i="169"/>
  <c r="K142" i="169"/>
  <c r="L142" i="169"/>
  <c r="M142" i="169"/>
  <c r="N142" i="169"/>
  <c r="B143" i="169"/>
  <c r="C143" i="169"/>
  <c r="D143" i="169"/>
  <c r="E143" i="169"/>
  <c r="F143" i="169"/>
  <c r="G143" i="169"/>
  <c r="H143" i="169"/>
  <c r="I143" i="169"/>
  <c r="J143" i="169"/>
  <c r="K143" i="169"/>
  <c r="L143" i="169"/>
  <c r="M143" i="169"/>
  <c r="N143" i="169"/>
  <c r="B144" i="169"/>
  <c r="C144" i="169"/>
  <c r="D144" i="169"/>
  <c r="E144" i="169"/>
  <c r="F144" i="169"/>
  <c r="G144" i="169"/>
  <c r="H144" i="169"/>
  <c r="I144" i="169"/>
  <c r="J144" i="169"/>
  <c r="K144" i="169"/>
  <c r="L144" i="169"/>
  <c r="M144" i="169"/>
  <c r="N144" i="169"/>
  <c r="B145" i="169"/>
  <c r="C145" i="169"/>
  <c r="D145" i="169"/>
  <c r="E145" i="169"/>
  <c r="F145" i="169"/>
  <c r="G145" i="169"/>
  <c r="H145" i="169"/>
  <c r="I145" i="169"/>
  <c r="J145" i="169"/>
  <c r="K145" i="169"/>
  <c r="L145" i="169"/>
  <c r="M145" i="169"/>
  <c r="N145" i="169"/>
  <c r="B146" i="169"/>
  <c r="C146" i="169"/>
  <c r="D146" i="169"/>
  <c r="E146" i="169"/>
  <c r="F146" i="169"/>
  <c r="G146" i="169"/>
  <c r="H146" i="169"/>
  <c r="I146" i="169"/>
  <c r="J146" i="169"/>
  <c r="K146" i="169"/>
  <c r="L146" i="169"/>
  <c r="M146" i="169"/>
  <c r="N146" i="169"/>
  <c r="B147" i="169"/>
  <c r="C147" i="169"/>
  <c r="D147" i="169"/>
  <c r="E147" i="169"/>
  <c r="F147" i="169"/>
  <c r="G147" i="169"/>
  <c r="H147" i="169"/>
  <c r="I147" i="169"/>
  <c r="J147" i="169"/>
  <c r="K147" i="169"/>
  <c r="L147" i="169"/>
  <c r="M147" i="169"/>
  <c r="N147" i="169"/>
  <c r="B148" i="169"/>
  <c r="C148" i="169"/>
  <c r="D148" i="169"/>
  <c r="E148" i="169"/>
  <c r="F148" i="169"/>
  <c r="G148" i="169"/>
  <c r="H148" i="169"/>
  <c r="I148" i="169"/>
  <c r="J148" i="169"/>
  <c r="K148" i="169"/>
  <c r="L148" i="169"/>
  <c r="M148" i="169"/>
  <c r="N148" i="169"/>
  <c r="B149" i="169"/>
  <c r="C149" i="169"/>
  <c r="D149" i="169"/>
  <c r="E149" i="169"/>
  <c r="F149" i="169"/>
  <c r="G149" i="169"/>
  <c r="H149" i="169"/>
  <c r="I149" i="169"/>
  <c r="J149" i="169"/>
  <c r="K149" i="169"/>
  <c r="L149" i="169"/>
  <c r="M149" i="169"/>
  <c r="N149" i="169"/>
  <c r="B150" i="169"/>
  <c r="C150" i="169"/>
  <c r="D150" i="169"/>
  <c r="E150" i="169"/>
  <c r="F150" i="169"/>
  <c r="G150" i="169"/>
  <c r="H150" i="169"/>
  <c r="I150" i="169"/>
  <c r="J150" i="169"/>
  <c r="K150" i="169"/>
  <c r="L150" i="169"/>
  <c r="M150" i="169"/>
  <c r="N150" i="169"/>
  <c r="B151" i="169"/>
  <c r="C151" i="169"/>
  <c r="D151" i="169"/>
  <c r="E151" i="169"/>
  <c r="F151" i="169"/>
  <c r="G151" i="169"/>
  <c r="H151" i="169"/>
  <c r="I151" i="169"/>
  <c r="J151" i="169"/>
  <c r="K151" i="169"/>
  <c r="L151" i="169"/>
  <c r="M151" i="169"/>
  <c r="N151" i="169"/>
  <c r="B152" i="169"/>
  <c r="C152" i="169"/>
  <c r="D152" i="169"/>
  <c r="E152" i="169"/>
  <c r="F152" i="169"/>
  <c r="G152" i="169"/>
  <c r="H152" i="169"/>
  <c r="I152" i="169"/>
  <c r="J152" i="169"/>
  <c r="K152" i="169"/>
  <c r="L152" i="169"/>
  <c r="M152" i="169"/>
  <c r="N152" i="169"/>
  <c r="B153" i="169"/>
  <c r="C153" i="169"/>
  <c r="D153" i="169"/>
  <c r="E153" i="169"/>
  <c r="F153" i="169"/>
  <c r="G153" i="169"/>
  <c r="H153" i="169"/>
  <c r="I153" i="169"/>
  <c r="J153" i="169"/>
  <c r="K153" i="169"/>
  <c r="L153" i="169"/>
  <c r="M153" i="169"/>
  <c r="N153" i="169"/>
  <c r="B154" i="169"/>
  <c r="C154" i="169"/>
  <c r="D154" i="169"/>
  <c r="E154" i="169"/>
  <c r="F154" i="169"/>
  <c r="G154" i="169"/>
  <c r="H154" i="169"/>
  <c r="I154" i="169"/>
  <c r="J154" i="169"/>
  <c r="K154" i="169"/>
  <c r="L154" i="169"/>
  <c r="M154" i="169"/>
  <c r="N154" i="169"/>
  <c r="B155" i="169"/>
  <c r="C155" i="169"/>
  <c r="D155" i="169"/>
  <c r="E155" i="169"/>
  <c r="F155" i="169"/>
  <c r="G155" i="169"/>
  <c r="H155" i="169"/>
  <c r="I155" i="169"/>
  <c r="J155" i="169"/>
  <c r="K155" i="169"/>
  <c r="L155" i="169"/>
  <c r="M155" i="169"/>
  <c r="N155" i="169"/>
  <c r="B156" i="169"/>
  <c r="C156" i="169"/>
  <c r="D156" i="169"/>
  <c r="E156" i="169"/>
  <c r="F156" i="169"/>
  <c r="G156" i="169"/>
  <c r="H156" i="169"/>
  <c r="I156" i="169"/>
  <c r="J156" i="169"/>
  <c r="K156" i="169"/>
  <c r="L156" i="169"/>
  <c r="M156" i="169"/>
  <c r="N156" i="169"/>
  <c r="B157" i="169"/>
  <c r="C157" i="169"/>
  <c r="D157" i="169"/>
  <c r="E157" i="169"/>
  <c r="F157" i="169"/>
  <c r="G157" i="169"/>
  <c r="H157" i="169"/>
  <c r="I157" i="169"/>
  <c r="J157" i="169"/>
  <c r="K157" i="169"/>
  <c r="L157" i="169"/>
  <c r="M157" i="169"/>
  <c r="N157" i="169"/>
  <c r="B158" i="169"/>
  <c r="C158" i="169"/>
  <c r="D158" i="169"/>
  <c r="E158" i="169"/>
  <c r="F158" i="169"/>
  <c r="G158" i="169"/>
  <c r="H158" i="169"/>
  <c r="I158" i="169"/>
  <c r="J158" i="169"/>
  <c r="K158" i="169"/>
  <c r="L158" i="169"/>
  <c r="M158" i="169"/>
  <c r="N158" i="169"/>
  <c r="B159" i="169"/>
  <c r="C159" i="169"/>
  <c r="D159" i="169"/>
  <c r="E159" i="169"/>
  <c r="F159" i="169"/>
  <c r="G159" i="169"/>
  <c r="H159" i="169"/>
  <c r="I159" i="169"/>
  <c r="J159" i="169"/>
  <c r="K159" i="169"/>
  <c r="L159" i="169"/>
  <c r="M159" i="169"/>
  <c r="N159" i="169"/>
  <c r="B160" i="169"/>
  <c r="C160" i="169"/>
  <c r="D160" i="169"/>
  <c r="E160" i="169"/>
  <c r="F160" i="169"/>
  <c r="G160" i="169"/>
  <c r="H160" i="169"/>
  <c r="I160" i="169"/>
  <c r="J160" i="169"/>
  <c r="K160" i="169"/>
  <c r="L160" i="169"/>
  <c r="M160" i="169"/>
  <c r="N160" i="169"/>
  <c r="B161" i="169"/>
  <c r="C161" i="169"/>
  <c r="D161" i="169"/>
  <c r="E161" i="169"/>
  <c r="F161" i="169"/>
  <c r="G161" i="169"/>
  <c r="H161" i="169"/>
  <c r="I161" i="169"/>
  <c r="J161" i="169"/>
  <c r="K161" i="169"/>
  <c r="L161" i="169"/>
  <c r="M161" i="169"/>
  <c r="N161" i="169"/>
  <c r="B162" i="169"/>
  <c r="C162" i="169"/>
  <c r="D162" i="169"/>
  <c r="E162" i="169"/>
  <c r="F162" i="169"/>
  <c r="G162" i="169"/>
  <c r="H162" i="169"/>
  <c r="I162" i="169"/>
  <c r="J162" i="169"/>
  <c r="K162" i="169"/>
  <c r="L162" i="169"/>
  <c r="M162" i="169"/>
  <c r="N162" i="169"/>
  <c r="B163" i="169"/>
  <c r="C163" i="169"/>
  <c r="D163" i="169"/>
  <c r="E163" i="169"/>
  <c r="F163" i="169"/>
  <c r="G163" i="169"/>
  <c r="H163" i="169"/>
  <c r="I163" i="169"/>
  <c r="J163" i="169"/>
  <c r="K163" i="169"/>
  <c r="L163" i="169"/>
  <c r="M163" i="169"/>
  <c r="N163" i="169"/>
  <c r="B164" i="169"/>
  <c r="C164" i="169"/>
  <c r="D164" i="169"/>
  <c r="E164" i="169"/>
  <c r="F164" i="169"/>
  <c r="G164" i="169"/>
  <c r="H164" i="169"/>
  <c r="I164" i="169"/>
  <c r="J164" i="169"/>
  <c r="K164" i="169"/>
  <c r="L164" i="169"/>
  <c r="M164" i="169"/>
  <c r="N164" i="169"/>
  <c r="B165" i="169"/>
  <c r="C165" i="169"/>
  <c r="D165" i="169"/>
  <c r="E165" i="169"/>
  <c r="F165" i="169"/>
  <c r="G165" i="169"/>
  <c r="H165" i="169"/>
  <c r="I165" i="169"/>
  <c r="J165" i="169"/>
  <c r="K165" i="169"/>
  <c r="L165" i="169"/>
  <c r="M165" i="169"/>
  <c r="N165" i="169"/>
  <c r="B166" i="169"/>
  <c r="C166" i="169"/>
  <c r="D166" i="169"/>
  <c r="E166" i="169"/>
  <c r="F166" i="169"/>
  <c r="G166" i="169"/>
  <c r="H166" i="169"/>
  <c r="I166" i="169"/>
  <c r="J166" i="169"/>
  <c r="K166" i="169"/>
  <c r="L166" i="169"/>
  <c r="M166" i="169"/>
  <c r="N166" i="169"/>
  <c r="B167" i="169"/>
  <c r="C167" i="169"/>
  <c r="D167" i="169"/>
  <c r="E167" i="169"/>
  <c r="F167" i="169"/>
  <c r="G167" i="169"/>
  <c r="H167" i="169"/>
  <c r="I167" i="169"/>
  <c r="J167" i="169"/>
  <c r="K167" i="169"/>
  <c r="L167" i="169"/>
  <c r="M167" i="169"/>
  <c r="N167" i="169"/>
  <c r="B168" i="169"/>
  <c r="C168" i="169"/>
  <c r="D168" i="169"/>
  <c r="E168" i="169"/>
  <c r="F168" i="169"/>
  <c r="G168" i="169"/>
  <c r="H168" i="169"/>
  <c r="I168" i="169"/>
  <c r="J168" i="169"/>
  <c r="K168" i="169"/>
  <c r="L168" i="169"/>
  <c r="M168" i="169"/>
  <c r="N168" i="169"/>
  <c r="B169" i="169"/>
  <c r="C169" i="169"/>
  <c r="D169" i="169"/>
  <c r="E169" i="169"/>
  <c r="F169" i="169"/>
  <c r="G169" i="169"/>
  <c r="H169" i="169"/>
  <c r="I169" i="169"/>
  <c r="J169" i="169"/>
  <c r="K169" i="169"/>
  <c r="L169" i="169"/>
  <c r="M169" i="169"/>
  <c r="N169" i="169"/>
  <c r="B170" i="169"/>
  <c r="C170" i="169"/>
  <c r="D170" i="169"/>
  <c r="E170" i="169"/>
  <c r="F170" i="169"/>
  <c r="G170" i="169"/>
  <c r="H170" i="169"/>
  <c r="I170" i="169"/>
  <c r="J170" i="169"/>
  <c r="K170" i="169"/>
  <c r="L170" i="169"/>
  <c r="M170" i="169"/>
  <c r="N170" i="169"/>
  <c r="B171" i="169"/>
  <c r="C171" i="169"/>
  <c r="D171" i="169"/>
  <c r="E171" i="169"/>
  <c r="F171" i="169"/>
  <c r="G171" i="169"/>
  <c r="H171" i="169"/>
  <c r="I171" i="169"/>
  <c r="J171" i="169"/>
  <c r="K171" i="169"/>
  <c r="L171" i="169"/>
  <c r="M171" i="169"/>
  <c r="N171" i="169"/>
  <c r="B172" i="169"/>
  <c r="C172" i="169"/>
  <c r="D172" i="169"/>
  <c r="E172" i="169"/>
  <c r="F172" i="169"/>
  <c r="G172" i="169"/>
  <c r="H172" i="169"/>
  <c r="I172" i="169"/>
  <c r="J172" i="169"/>
  <c r="K172" i="169"/>
  <c r="L172" i="169"/>
  <c r="M172" i="169"/>
  <c r="N172" i="169"/>
  <c r="B173" i="169"/>
  <c r="C173" i="169"/>
  <c r="D173" i="169"/>
  <c r="E173" i="169"/>
  <c r="F173" i="169"/>
  <c r="G173" i="169"/>
  <c r="H173" i="169"/>
  <c r="I173" i="169"/>
  <c r="J173" i="169"/>
  <c r="K173" i="169"/>
  <c r="L173" i="169"/>
  <c r="M173" i="169"/>
  <c r="N173" i="169"/>
  <c r="B174" i="169"/>
  <c r="C174" i="169"/>
  <c r="D174" i="169"/>
  <c r="E174" i="169"/>
  <c r="F174" i="169"/>
  <c r="G174" i="169"/>
  <c r="H174" i="169"/>
  <c r="I174" i="169"/>
  <c r="J174" i="169"/>
  <c r="K174" i="169"/>
  <c r="L174" i="169"/>
  <c r="M174" i="169"/>
  <c r="N174" i="169"/>
  <c r="B175" i="169"/>
  <c r="C175" i="169"/>
  <c r="D175" i="169"/>
  <c r="E175" i="169"/>
  <c r="F175" i="169"/>
  <c r="G175" i="169"/>
  <c r="H175" i="169"/>
  <c r="I175" i="169"/>
  <c r="J175" i="169"/>
  <c r="K175" i="169"/>
  <c r="L175" i="169"/>
  <c r="M175" i="169"/>
  <c r="N175" i="169"/>
  <c r="B176" i="169"/>
  <c r="C176" i="169"/>
  <c r="D176" i="169"/>
  <c r="E176" i="169"/>
  <c r="F176" i="169"/>
  <c r="G176" i="169"/>
  <c r="H176" i="169"/>
  <c r="I176" i="169"/>
  <c r="J176" i="169"/>
  <c r="K176" i="169"/>
  <c r="L176" i="169"/>
  <c r="M176" i="169"/>
  <c r="N176" i="169"/>
  <c r="B177" i="169"/>
  <c r="C177" i="169"/>
  <c r="D177" i="169"/>
  <c r="E177" i="169"/>
  <c r="F177" i="169"/>
  <c r="G177" i="169"/>
  <c r="H177" i="169"/>
  <c r="I177" i="169"/>
  <c r="J177" i="169"/>
  <c r="K177" i="169"/>
  <c r="L177" i="169"/>
  <c r="M177" i="169"/>
  <c r="N177" i="169"/>
  <c r="B178" i="169"/>
  <c r="C178" i="169"/>
  <c r="D178" i="169"/>
  <c r="E178" i="169"/>
  <c r="F178" i="169"/>
  <c r="G178" i="169"/>
  <c r="H178" i="169"/>
  <c r="I178" i="169"/>
  <c r="J178" i="169"/>
  <c r="K178" i="169"/>
  <c r="L178" i="169"/>
  <c r="M178" i="169"/>
  <c r="N178" i="169"/>
  <c r="B179" i="169"/>
  <c r="C179" i="169"/>
  <c r="D179" i="169"/>
  <c r="E179" i="169"/>
  <c r="F179" i="169"/>
  <c r="G179" i="169"/>
  <c r="H179" i="169"/>
  <c r="I179" i="169"/>
  <c r="J179" i="169"/>
  <c r="K179" i="169"/>
  <c r="L179" i="169"/>
  <c r="M179" i="169"/>
  <c r="N179" i="169"/>
  <c r="B180" i="169"/>
  <c r="C180" i="169"/>
  <c r="D180" i="169"/>
  <c r="E180" i="169"/>
  <c r="F180" i="169"/>
  <c r="G180" i="169"/>
  <c r="H180" i="169"/>
  <c r="I180" i="169"/>
  <c r="J180" i="169"/>
  <c r="K180" i="169"/>
  <c r="L180" i="169"/>
  <c r="M180" i="169"/>
  <c r="N180" i="169"/>
  <c r="B181" i="169"/>
  <c r="C181" i="169"/>
  <c r="D181" i="169"/>
  <c r="E181" i="169"/>
  <c r="F181" i="169"/>
  <c r="G181" i="169"/>
  <c r="H181" i="169"/>
  <c r="I181" i="169"/>
  <c r="J181" i="169"/>
  <c r="K181" i="169"/>
  <c r="L181" i="169"/>
  <c r="M181" i="169"/>
  <c r="N181" i="169"/>
  <c r="B182" i="169"/>
  <c r="C182" i="169"/>
  <c r="D182" i="169"/>
  <c r="E182" i="169"/>
  <c r="F182" i="169"/>
  <c r="G182" i="169"/>
  <c r="H182" i="169"/>
  <c r="I182" i="169"/>
  <c r="J182" i="169"/>
  <c r="K182" i="169"/>
  <c r="L182" i="169"/>
  <c r="M182" i="169"/>
  <c r="N182" i="169"/>
  <c r="B183" i="169"/>
  <c r="C183" i="169"/>
  <c r="D183" i="169"/>
  <c r="E183" i="169"/>
  <c r="F183" i="169"/>
  <c r="G183" i="169"/>
  <c r="H183" i="169"/>
  <c r="I183" i="169"/>
  <c r="J183" i="169"/>
  <c r="K183" i="169"/>
  <c r="L183" i="169"/>
  <c r="M183" i="169"/>
  <c r="N183" i="169"/>
  <c r="B184" i="169"/>
  <c r="C184" i="169"/>
  <c r="D184" i="169"/>
  <c r="E184" i="169"/>
  <c r="F184" i="169"/>
  <c r="G184" i="169"/>
  <c r="H184" i="169"/>
  <c r="I184" i="169"/>
  <c r="J184" i="169"/>
  <c r="K184" i="169"/>
  <c r="L184" i="169"/>
  <c r="M184" i="169"/>
  <c r="N184" i="169"/>
  <c r="B185" i="169"/>
  <c r="C185" i="169"/>
  <c r="D185" i="169"/>
  <c r="E185" i="169"/>
  <c r="F185" i="169"/>
  <c r="G185" i="169"/>
  <c r="H185" i="169"/>
  <c r="I185" i="169"/>
  <c r="J185" i="169"/>
  <c r="K185" i="169"/>
  <c r="L185" i="169"/>
  <c r="M185" i="169"/>
  <c r="N185" i="169"/>
  <c r="B186" i="169"/>
  <c r="C186" i="169"/>
  <c r="D186" i="169"/>
  <c r="E186" i="169"/>
  <c r="F186" i="169"/>
  <c r="G186" i="169"/>
  <c r="H186" i="169"/>
  <c r="I186" i="169"/>
  <c r="J186" i="169"/>
  <c r="K186" i="169"/>
  <c r="L186" i="169"/>
  <c r="M186" i="169"/>
  <c r="N186" i="169"/>
  <c r="B187" i="169"/>
  <c r="C187" i="169"/>
  <c r="D187" i="169"/>
  <c r="E187" i="169"/>
  <c r="F187" i="169"/>
  <c r="G187" i="169"/>
  <c r="H187" i="169"/>
  <c r="I187" i="169"/>
  <c r="J187" i="169"/>
  <c r="K187" i="169"/>
  <c r="L187" i="169"/>
  <c r="M187" i="169"/>
  <c r="N187" i="169"/>
  <c r="B188" i="169"/>
  <c r="C188" i="169"/>
  <c r="D188" i="169"/>
  <c r="E188" i="169"/>
  <c r="F188" i="169"/>
  <c r="G188" i="169"/>
  <c r="H188" i="169"/>
  <c r="I188" i="169"/>
  <c r="J188" i="169"/>
  <c r="K188" i="169"/>
  <c r="L188" i="169"/>
  <c r="M188" i="169"/>
  <c r="N188" i="169"/>
  <c r="B189" i="169"/>
  <c r="C189" i="169"/>
  <c r="D189" i="169"/>
  <c r="E189" i="169"/>
  <c r="F189" i="169"/>
  <c r="G189" i="169"/>
  <c r="H189" i="169"/>
  <c r="I189" i="169"/>
  <c r="J189" i="169"/>
  <c r="K189" i="169"/>
  <c r="L189" i="169"/>
  <c r="M189" i="169"/>
  <c r="N189" i="169"/>
  <c r="B190" i="169"/>
  <c r="C190" i="169"/>
  <c r="D190" i="169"/>
  <c r="E190" i="169"/>
  <c r="F190" i="169"/>
  <c r="G190" i="169"/>
  <c r="H190" i="169"/>
  <c r="I190" i="169"/>
  <c r="J190" i="169"/>
  <c r="K190" i="169"/>
  <c r="L190" i="169"/>
  <c r="M190" i="169"/>
  <c r="N190" i="169"/>
  <c r="B191" i="169"/>
  <c r="C191" i="169"/>
  <c r="D191" i="169"/>
  <c r="E191" i="169"/>
  <c r="F191" i="169"/>
  <c r="G191" i="169"/>
  <c r="H191" i="169"/>
  <c r="I191" i="169"/>
  <c r="J191" i="169"/>
  <c r="K191" i="169"/>
  <c r="L191" i="169"/>
  <c r="M191" i="169"/>
  <c r="N191" i="169"/>
  <c r="B192" i="169"/>
  <c r="C192" i="169"/>
  <c r="D192" i="169"/>
  <c r="E192" i="169"/>
  <c r="F192" i="169"/>
  <c r="G192" i="169"/>
  <c r="H192" i="169"/>
  <c r="I192" i="169"/>
  <c r="J192" i="169"/>
  <c r="K192" i="169"/>
  <c r="L192" i="169"/>
  <c r="M192" i="169"/>
  <c r="N192" i="169"/>
  <c r="B193" i="169"/>
  <c r="C193" i="169"/>
  <c r="D193" i="169"/>
  <c r="E193" i="169"/>
  <c r="F193" i="169"/>
  <c r="G193" i="169"/>
  <c r="H193" i="169"/>
  <c r="I193" i="169"/>
  <c r="J193" i="169"/>
  <c r="K193" i="169"/>
  <c r="L193" i="169"/>
  <c r="M193" i="169"/>
  <c r="N193" i="169"/>
  <c r="B194" i="169"/>
  <c r="C194" i="169"/>
  <c r="D194" i="169"/>
  <c r="E194" i="169"/>
  <c r="F194" i="169"/>
  <c r="G194" i="169"/>
  <c r="H194" i="169"/>
  <c r="I194" i="169"/>
  <c r="J194" i="169"/>
  <c r="K194" i="169"/>
  <c r="L194" i="169"/>
  <c r="M194" i="169"/>
  <c r="N194" i="169"/>
  <c r="B195" i="169"/>
  <c r="C195" i="169"/>
  <c r="D195" i="169"/>
  <c r="E195" i="169"/>
  <c r="F195" i="169"/>
  <c r="G195" i="169"/>
  <c r="H195" i="169"/>
  <c r="I195" i="169"/>
  <c r="J195" i="169"/>
  <c r="K195" i="169"/>
  <c r="L195" i="169"/>
  <c r="M195" i="169"/>
  <c r="N195" i="169"/>
  <c r="B196" i="169"/>
  <c r="C196" i="169"/>
  <c r="D196" i="169"/>
  <c r="E196" i="169"/>
  <c r="F196" i="169"/>
  <c r="G196" i="169"/>
  <c r="H196" i="169"/>
  <c r="I196" i="169"/>
  <c r="J196" i="169"/>
  <c r="K196" i="169"/>
  <c r="L196" i="169"/>
  <c r="M196" i="169"/>
  <c r="N196" i="169"/>
  <c r="B197" i="169"/>
  <c r="C197" i="169"/>
  <c r="D197" i="169"/>
  <c r="E197" i="169"/>
  <c r="F197" i="169"/>
  <c r="G197" i="169"/>
  <c r="H197" i="169"/>
  <c r="I197" i="169"/>
  <c r="J197" i="169"/>
  <c r="K197" i="169"/>
  <c r="L197" i="169"/>
  <c r="M197" i="169"/>
  <c r="N197" i="169"/>
  <c r="B198" i="169"/>
  <c r="C198" i="169"/>
  <c r="D198" i="169"/>
  <c r="E198" i="169"/>
  <c r="F198" i="169"/>
  <c r="G198" i="169"/>
  <c r="H198" i="169"/>
  <c r="I198" i="169"/>
  <c r="J198" i="169"/>
  <c r="K198" i="169"/>
  <c r="L198" i="169"/>
  <c r="M198" i="169"/>
  <c r="N198" i="169"/>
  <c r="B199" i="169"/>
  <c r="C199" i="169"/>
  <c r="D199" i="169"/>
  <c r="E199" i="169"/>
  <c r="F199" i="169"/>
  <c r="G199" i="169"/>
  <c r="H199" i="169"/>
  <c r="I199" i="169"/>
  <c r="J199" i="169"/>
  <c r="K199" i="169"/>
  <c r="L199" i="169"/>
  <c r="M199" i="169"/>
  <c r="N199" i="169"/>
  <c r="B200" i="169"/>
  <c r="C200" i="169"/>
  <c r="D200" i="169"/>
  <c r="E200" i="169"/>
  <c r="F200" i="169"/>
  <c r="G200" i="169"/>
  <c r="H200" i="169"/>
  <c r="I200" i="169"/>
  <c r="J200" i="169"/>
  <c r="K200" i="169"/>
  <c r="L200" i="169"/>
  <c r="M200" i="169"/>
  <c r="N200" i="169"/>
  <c r="B201" i="169"/>
  <c r="C201" i="169"/>
  <c r="D201" i="169"/>
  <c r="E201" i="169"/>
  <c r="F201" i="169"/>
  <c r="G201" i="169"/>
  <c r="H201" i="169"/>
  <c r="I201" i="169"/>
  <c r="J201" i="169"/>
  <c r="K201" i="169"/>
  <c r="L201" i="169"/>
  <c r="M201" i="169"/>
  <c r="N201" i="169"/>
  <c r="B202" i="169"/>
  <c r="C202" i="169"/>
  <c r="D202" i="169"/>
  <c r="E202" i="169"/>
  <c r="F202" i="169"/>
  <c r="G202" i="169"/>
  <c r="H202" i="169"/>
  <c r="I202" i="169"/>
  <c r="J202" i="169"/>
  <c r="K202" i="169"/>
  <c r="L202" i="169"/>
  <c r="M202" i="169"/>
  <c r="N202" i="169"/>
  <c r="B203" i="169"/>
  <c r="C203" i="169"/>
  <c r="D203" i="169"/>
  <c r="E203" i="169"/>
  <c r="F203" i="169"/>
  <c r="G203" i="169"/>
  <c r="H203" i="169"/>
  <c r="I203" i="169"/>
  <c r="J203" i="169"/>
  <c r="K203" i="169"/>
  <c r="L203" i="169"/>
  <c r="M203" i="169"/>
  <c r="N203" i="169"/>
  <c r="B204" i="169"/>
  <c r="C204" i="169"/>
  <c r="D204" i="169"/>
  <c r="E204" i="169"/>
  <c r="F204" i="169"/>
  <c r="G204" i="169"/>
  <c r="H204" i="169"/>
  <c r="I204" i="169"/>
  <c r="J204" i="169"/>
  <c r="K204" i="169"/>
  <c r="L204" i="169"/>
  <c r="M204" i="169"/>
  <c r="N204" i="169"/>
  <c r="B205" i="169"/>
  <c r="C205" i="169"/>
  <c r="D205" i="169"/>
  <c r="E205" i="169"/>
  <c r="F205" i="169"/>
  <c r="G205" i="169"/>
  <c r="H205" i="169"/>
  <c r="I205" i="169"/>
  <c r="J205" i="169"/>
  <c r="K205" i="169"/>
  <c r="L205" i="169"/>
  <c r="M205" i="169"/>
  <c r="N205" i="169"/>
  <c r="B206" i="169"/>
  <c r="C206" i="169"/>
  <c r="D206" i="169"/>
  <c r="E206" i="169"/>
  <c r="F206" i="169"/>
  <c r="G206" i="169"/>
  <c r="H206" i="169"/>
  <c r="I206" i="169"/>
  <c r="J206" i="169"/>
  <c r="K206" i="169"/>
  <c r="L206" i="169"/>
  <c r="M206" i="169"/>
  <c r="N206" i="169"/>
  <c r="B207" i="169"/>
  <c r="C207" i="169"/>
  <c r="D207" i="169"/>
  <c r="E207" i="169"/>
  <c r="F207" i="169"/>
  <c r="G207" i="169"/>
  <c r="H207" i="169"/>
  <c r="I207" i="169"/>
  <c r="J207" i="169"/>
  <c r="K207" i="169"/>
  <c r="L207" i="169"/>
  <c r="M207" i="169"/>
  <c r="N207" i="169"/>
  <c r="B208" i="169"/>
  <c r="C208" i="169"/>
  <c r="D208" i="169"/>
  <c r="E208" i="169"/>
  <c r="F208" i="169"/>
  <c r="G208" i="169"/>
  <c r="H208" i="169"/>
  <c r="I208" i="169"/>
  <c r="J208" i="169"/>
  <c r="K208" i="169"/>
  <c r="L208" i="169"/>
  <c r="M208" i="169"/>
  <c r="N208" i="169"/>
  <c r="B209" i="169"/>
  <c r="C209" i="169"/>
  <c r="D209" i="169"/>
  <c r="E209" i="169"/>
  <c r="F209" i="169"/>
  <c r="G209" i="169"/>
  <c r="H209" i="169"/>
  <c r="I209" i="169"/>
  <c r="J209" i="169"/>
  <c r="K209" i="169"/>
  <c r="L209" i="169"/>
  <c r="M209" i="169"/>
  <c r="N209" i="169"/>
  <c r="B210" i="169"/>
  <c r="C210" i="169"/>
  <c r="D210" i="169"/>
  <c r="E210" i="169"/>
  <c r="F210" i="169"/>
  <c r="G210" i="169"/>
  <c r="H210" i="169"/>
  <c r="I210" i="169"/>
  <c r="J210" i="169"/>
  <c r="K210" i="169"/>
  <c r="L210" i="169"/>
  <c r="M210" i="169"/>
  <c r="N210" i="169"/>
  <c r="B211" i="169"/>
  <c r="C211" i="169"/>
  <c r="D211" i="169"/>
  <c r="E211" i="169"/>
  <c r="F211" i="169"/>
  <c r="G211" i="169"/>
  <c r="H211" i="169"/>
  <c r="I211" i="169"/>
  <c r="J211" i="169"/>
  <c r="K211" i="169"/>
  <c r="L211" i="169"/>
  <c r="M211" i="169"/>
  <c r="N211" i="169"/>
  <c r="B212" i="169"/>
  <c r="C212" i="169"/>
  <c r="D212" i="169"/>
  <c r="E212" i="169"/>
  <c r="F212" i="169"/>
  <c r="G212" i="169"/>
  <c r="H212" i="169"/>
  <c r="I212" i="169"/>
  <c r="J212" i="169"/>
  <c r="K212" i="169"/>
  <c r="L212" i="169"/>
  <c r="M212" i="169"/>
  <c r="N212" i="169"/>
  <c r="B213" i="169"/>
  <c r="C213" i="169"/>
  <c r="D213" i="169"/>
  <c r="E213" i="169"/>
  <c r="F213" i="169"/>
  <c r="G213" i="169"/>
  <c r="H213" i="169"/>
  <c r="I213" i="169"/>
  <c r="J213" i="169"/>
  <c r="K213" i="169"/>
  <c r="L213" i="169"/>
  <c r="M213" i="169"/>
  <c r="N213" i="169"/>
  <c r="B214" i="169"/>
  <c r="C214" i="169"/>
  <c r="D214" i="169"/>
  <c r="E214" i="169"/>
  <c r="F214" i="169"/>
  <c r="G214" i="169"/>
  <c r="H214" i="169"/>
  <c r="I214" i="169"/>
  <c r="J214" i="169"/>
  <c r="K214" i="169"/>
  <c r="L214" i="169"/>
  <c r="M214" i="169"/>
  <c r="N214" i="169"/>
  <c r="B215" i="169"/>
  <c r="C215" i="169"/>
  <c r="D215" i="169"/>
  <c r="E215" i="169"/>
  <c r="F215" i="169"/>
  <c r="G215" i="169"/>
  <c r="H215" i="169"/>
  <c r="I215" i="169"/>
  <c r="J215" i="169"/>
  <c r="K215" i="169"/>
  <c r="L215" i="169"/>
  <c r="M215" i="169"/>
  <c r="N215" i="169"/>
  <c r="B216" i="169"/>
  <c r="C216" i="169"/>
  <c r="D216" i="169"/>
  <c r="E216" i="169"/>
  <c r="F216" i="169"/>
  <c r="G216" i="169"/>
  <c r="H216" i="169"/>
  <c r="I216" i="169"/>
  <c r="J216" i="169"/>
  <c r="K216" i="169"/>
  <c r="L216" i="169"/>
  <c r="M216" i="169"/>
  <c r="N216" i="169"/>
  <c r="B217" i="169"/>
  <c r="C217" i="169"/>
  <c r="D217" i="169"/>
  <c r="E217" i="169"/>
  <c r="F217" i="169"/>
  <c r="G217" i="169"/>
  <c r="H217" i="169"/>
  <c r="I217" i="169"/>
  <c r="J217" i="169"/>
  <c r="K217" i="169"/>
  <c r="L217" i="169"/>
  <c r="M217" i="169"/>
  <c r="N217" i="169"/>
  <c r="B218" i="169"/>
  <c r="C218" i="169"/>
  <c r="D218" i="169"/>
  <c r="E218" i="169"/>
  <c r="F218" i="169"/>
  <c r="G218" i="169"/>
  <c r="H218" i="169"/>
  <c r="I218" i="169"/>
  <c r="J218" i="169"/>
  <c r="K218" i="169"/>
  <c r="L218" i="169"/>
  <c r="M218" i="169"/>
  <c r="N218" i="169"/>
  <c r="B219" i="169"/>
  <c r="C219" i="169"/>
  <c r="D219" i="169"/>
  <c r="E219" i="169"/>
  <c r="F219" i="169"/>
  <c r="G219" i="169"/>
  <c r="H219" i="169"/>
  <c r="I219" i="169"/>
  <c r="J219" i="169"/>
  <c r="K219" i="169"/>
  <c r="L219" i="169"/>
  <c r="M219" i="169"/>
  <c r="N219" i="169"/>
  <c r="B220" i="169"/>
  <c r="C220" i="169"/>
  <c r="D220" i="169"/>
  <c r="E220" i="169"/>
  <c r="F220" i="169"/>
  <c r="G220" i="169"/>
  <c r="H220" i="169"/>
  <c r="I220" i="169"/>
  <c r="J220" i="169"/>
  <c r="K220" i="169"/>
  <c r="L220" i="169"/>
  <c r="M220" i="169"/>
  <c r="N220" i="169"/>
  <c r="B221" i="169"/>
  <c r="C221" i="169"/>
  <c r="D221" i="169"/>
  <c r="E221" i="169"/>
  <c r="F221" i="169"/>
  <c r="G221" i="169"/>
  <c r="H221" i="169"/>
  <c r="I221" i="169"/>
  <c r="J221" i="169"/>
  <c r="K221" i="169"/>
  <c r="L221" i="169"/>
  <c r="M221" i="169"/>
  <c r="N221" i="169"/>
  <c r="B222" i="169"/>
  <c r="C222" i="169"/>
  <c r="D222" i="169"/>
  <c r="E222" i="169"/>
  <c r="F222" i="169"/>
  <c r="G222" i="169"/>
  <c r="H222" i="169"/>
  <c r="I222" i="169"/>
  <c r="J222" i="169"/>
  <c r="K222" i="169"/>
  <c r="L222" i="169"/>
  <c r="M222" i="169"/>
  <c r="N222" i="169"/>
  <c r="B223" i="169"/>
  <c r="C223" i="169"/>
  <c r="D223" i="169"/>
  <c r="E223" i="169"/>
  <c r="F223" i="169"/>
  <c r="G223" i="169"/>
  <c r="H223" i="169"/>
  <c r="I223" i="169"/>
  <c r="J223" i="169"/>
  <c r="K223" i="169"/>
  <c r="L223" i="169"/>
  <c r="M223" i="169"/>
  <c r="N223" i="169"/>
  <c r="B224" i="169"/>
  <c r="C224" i="169"/>
  <c r="D224" i="169"/>
  <c r="E224" i="169"/>
  <c r="F224" i="169"/>
  <c r="G224" i="169"/>
  <c r="H224" i="169"/>
  <c r="I224" i="169"/>
  <c r="J224" i="169"/>
  <c r="K224" i="169"/>
  <c r="L224" i="169"/>
  <c r="M224" i="169"/>
  <c r="N224" i="169"/>
  <c r="B225" i="169"/>
  <c r="C225" i="169"/>
  <c r="D225" i="169"/>
  <c r="E225" i="169"/>
  <c r="F225" i="169"/>
  <c r="G225" i="169"/>
  <c r="H225" i="169"/>
  <c r="I225" i="169"/>
  <c r="J225" i="169"/>
  <c r="K225" i="169"/>
  <c r="L225" i="169"/>
  <c r="M225" i="169"/>
  <c r="N225" i="169"/>
  <c r="B226" i="169"/>
  <c r="C226" i="169"/>
  <c r="D226" i="169"/>
  <c r="E226" i="169"/>
  <c r="F226" i="169"/>
  <c r="G226" i="169"/>
  <c r="H226" i="169"/>
  <c r="I226" i="169"/>
  <c r="J226" i="169"/>
  <c r="K226" i="169"/>
  <c r="L226" i="169"/>
  <c r="M226" i="169"/>
  <c r="N226" i="169"/>
  <c r="B227" i="169"/>
  <c r="C227" i="169"/>
  <c r="D227" i="169"/>
  <c r="E227" i="169"/>
  <c r="F227" i="169"/>
  <c r="G227" i="169"/>
  <c r="H227" i="169"/>
  <c r="I227" i="169"/>
  <c r="J227" i="169"/>
  <c r="K227" i="169"/>
  <c r="L227" i="169"/>
  <c r="M227" i="169"/>
  <c r="N227" i="169"/>
  <c r="B228" i="169"/>
  <c r="C228" i="169"/>
  <c r="D228" i="169"/>
  <c r="E228" i="169"/>
  <c r="F228" i="169"/>
  <c r="G228" i="169"/>
  <c r="H228" i="169"/>
  <c r="I228" i="169"/>
  <c r="J228" i="169"/>
  <c r="K228" i="169"/>
  <c r="L228" i="169"/>
  <c r="M228" i="169"/>
  <c r="N228" i="169"/>
  <c r="B229" i="169"/>
  <c r="C229" i="169"/>
  <c r="D229" i="169"/>
  <c r="E229" i="169"/>
  <c r="F229" i="169"/>
  <c r="G229" i="169"/>
  <c r="H229" i="169"/>
  <c r="I229" i="169"/>
  <c r="J229" i="169"/>
  <c r="K229" i="169"/>
  <c r="L229" i="169"/>
  <c r="M229" i="169"/>
  <c r="N229" i="169"/>
  <c r="B230" i="169"/>
  <c r="C230" i="169"/>
  <c r="D230" i="169"/>
  <c r="E230" i="169"/>
  <c r="F230" i="169"/>
  <c r="G230" i="169"/>
  <c r="H230" i="169"/>
  <c r="I230" i="169"/>
  <c r="J230" i="169"/>
  <c r="K230" i="169"/>
  <c r="L230" i="169"/>
  <c r="M230" i="169"/>
  <c r="N230" i="169"/>
  <c r="B231" i="169"/>
  <c r="C231" i="169"/>
  <c r="D231" i="169"/>
  <c r="E231" i="169"/>
  <c r="F231" i="169"/>
  <c r="G231" i="169"/>
  <c r="H231" i="169"/>
  <c r="I231" i="169"/>
  <c r="J231" i="169"/>
  <c r="K231" i="169"/>
  <c r="L231" i="169"/>
  <c r="M231" i="169"/>
  <c r="N231" i="169"/>
  <c r="B232" i="169"/>
  <c r="C232" i="169"/>
  <c r="D232" i="169"/>
  <c r="E232" i="169"/>
  <c r="F232" i="169"/>
  <c r="G232" i="169"/>
  <c r="H232" i="169"/>
  <c r="I232" i="169"/>
  <c r="J232" i="169"/>
  <c r="K232" i="169"/>
  <c r="L232" i="169"/>
  <c r="M232" i="169"/>
  <c r="N232" i="169"/>
  <c r="B233" i="169"/>
  <c r="C233" i="169"/>
  <c r="D233" i="169"/>
  <c r="E233" i="169"/>
  <c r="F233" i="169"/>
  <c r="G233" i="169"/>
  <c r="H233" i="169"/>
  <c r="I233" i="169"/>
  <c r="J233" i="169"/>
  <c r="K233" i="169"/>
  <c r="L233" i="169"/>
  <c r="M233" i="169"/>
  <c r="N233" i="169"/>
  <c r="B234" i="169"/>
  <c r="C234" i="169"/>
  <c r="D234" i="169"/>
  <c r="E234" i="169"/>
  <c r="F234" i="169"/>
  <c r="G234" i="169"/>
  <c r="H234" i="169"/>
  <c r="I234" i="169"/>
  <c r="J234" i="169"/>
  <c r="K234" i="169"/>
  <c r="L234" i="169"/>
  <c r="M234" i="169"/>
  <c r="N234" i="169"/>
  <c r="B235" i="169"/>
  <c r="C235" i="169"/>
  <c r="D235" i="169"/>
  <c r="E235" i="169"/>
  <c r="F235" i="169"/>
  <c r="G235" i="169"/>
  <c r="H235" i="169"/>
  <c r="I235" i="169"/>
  <c r="J235" i="169"/>
  <c r="K235" i="169"/>
  <c r="L235" i="169"/>
  <c r="M235" i="169"/>
  <c r="N235" i="169"/>
  <c r="B236" i="169"/>
  <c r="C236" i="169"/>
  <c r="D236" i="169"/>
  <c r="E236" i="169"/>
  <c r="F236" i="169"/>
  <c r="G236" i="169"/>
  <c r="H236" i="169"/>
  <c r="I236" i="169"/>
  <c r="J236" i="169"/>
  <c r="K236" i="169"/>
  <c r="L236" i="169"/>
  <c r="M236" i="169"/>
  <c r="N236" i="169"/>
  <c r="B237" i="169"/>
  <c r="C237" i="169"/>
  <c r="D237" i="169"/>
  <c r="E237" i="169"/>
  <c r="F237" i="169"/>
  <c r="G237" i="169"/>
  <c r="H237" i="169"/>
  <c r="I237" i="169"/>
  <c r="J237" i="169"/>
  <c r="K237" i="169"/>
  <c r="L237" i="169"/>
  <c r="M237" i="169"/>
  <c r="N237" i="169"/>
  <c r="B238" i="169"/>
  <c r="C238" i="169"/>
  <c r="D238" i="169"/>
  <c r="E238" i="169"/>
  <c r="F238" i="169"/>
  <c r="G238" i="169"/>
  <c r="H238" i="169"/>
  <c r="I238" i="169"/>
  <c r="J238" i="169"/>
  <c r="K238" i="169"/>
  <c r="L238" i="169"/>
  <c r="M238" i="169"/>
  <c r="N238" i="169"/>
  <c r="B239" i="169"/>
  <c r="C239" i="169"/>
  <c r="D239" i="169"/>
  <c r="E239" i="169"/>
  <c r="F239" i="169"/>
  <c r="G239" i="169"/>
  <c r="H239" i="169"/>
  <c r="I239" i="169"/>
  <c r="J239" i="169"/>
  <c r="K239" i="169"/>
  <c r="L239" i="169"/>
  <c r="M239" i="169"/>
  <c r="N239" i="169"/>
  <c r="B240" i="169"/>
  <c r="C240" i="169"/>
  <c r="D240" i="169"/>
  <c r="E240" i="169"/>
  <c r="F240" i="169"/>
  <c r="G240" i="169"/>
  <c r="H240" i="169"/>
  <c r="I240" i="169"/>
  <c r="J240" i="169"/>
  <c r="K240" i="169"/>
  <c r="L240" i="169"/>
  <c r="M240" i="169"/>
  <c r="N240" i="169"/>
  <c r="B241" i="169"/>
  <c r="C241" i="169"/>
  <c r="D241" i="169"/>
  <c r="E241" i="169"/>
  <c r="F241" i="169"/>
  <c r="G241" i="169"/>
  <c r="H241" i="169"/>
  <c r="I241" i="169"/>
  <c r="J241" i="169"/>
  <c r="K241" i="169"/>
  <c r="L241" i="169"/>
  <c r="M241" i="169"/>
  <c r="N241" i="169"/>
  <c r="B242" i="169"/>
  <c r="C242" i="169"/>
  <c r="D242" i="169"/>
  <c r="E242" i="169"/>
  <c r="F242" i="169"/>
  <c r="G242" i="169"/>
  <c r="H242" i="169"/>
  <c r="I242" i="169"/>
  <c r="J242" i="169"/>
  <c r="K242" i="169"/>
  <c r="L242" i="169"/>
  <c r="M242" i="169"/>
  <c r="N242" i="169"/>
  <c r="B243" i="169"/>
  <c r="C243" i="169"/>
  <c r="D243" i="169"/>
  <c r="E243" i="169"/>
  <c r="F243" i="169"/>
  <c r="G243" i="169"/>
  <c r="H243" i="169"/>
  <c r="I243" i="169"/>
  <c r="J243" i="169"/>
  <c r="K243" i="169"/>
  <c r="L243" i="169"/>
  <c r="M243" i="169"/>
  <c r="N243" i="169"/>
  <c r="B244" i="169"/>
  <c r="C244" i="169"/>
  <c r="D244" i="169"/>
  <c r="E244" i="169"/>
  <c r="F244" i="169"/>
  <c r="G244" i="169"/>
  <c r="H244" i="169"/>
  <c r="I244" i="169"/>
  <c r="J244" i="169"/>
  <c r="K244" i="169"/>
  <c r="L244" i="169"/>
  <c r="M244" i="169"/>
  <c r="N244" i="169"/>
  <c r="B245" i="169"/>
  <c r="C245" i="169"/>
  <c r="D245" i="169"/>
  <c r="E245" i="169"/>
  <c r="F245" i="169"/>
  <c r="G245" i="169"/>
  <c r="H245" i="169"/>
  <c r="I245" i="169"/>
  <c r="J245" i="169"/>
  <c r="K245" i="169"/>
  <c r="L245" i="169"/>
  <c r="M245" i="169"/>
  <c r="N245" i="169"/>
  <c r="B246" i="169"/>
  <c r="C246" i="169"/>
  <c r="D246" i="169"/>
  <c r="E246" i="169"/>
  <c r="F246" i="169"/>
  <c r="G246" i="169"/>
  <c r="H246" i="169"/>
  <c r="I246" i="169"/>
  <c r="J246" i="169"/>
  <c r="K246" i="169"/>
  <c r="L246" i="169"/>
  <c r="M246" i="169"/>
  <c r="N246" i="169"/>
  <c r="B247" i="169"/>
  <c r="C247" i="169"/>
  <c r="D247" i="169"/>
  <c r="E247" i="169"/>
  <c r="F247" i="169"/>
  <c r="G247" i="169"/>
  <c r="H247" i="169"/>
  <c r="I247" i="169"/>
  <c r="J247" i="169"/>
  <c r="K247" i="169"/>
  <c r="L247" i="169"/>
  <c r="M247" i="169"/>
  <c r="N247" i="169"/>
  <c r="B248" i="169"/>
  <c r="C248" i="169"/>
  <c r="D248" i="169"/>
  <c r="E248" i="169"/>
  <c r="F248" i="169"/>
  <c r="G248" i="169"/>
  <c r="H248" i="169"/>
  <c r="I248" i="169"/>
  <c r="J248" i="169"/>
  <c r="K248" i="169"/>
  <c r="L248" i="169"/>
  <c r="M248" i="169"/>
  <c r="N248" i="169"/>
  <c r="B249" i="169"/>
  <c r="C249" i="169"/>
  <c r="D249" i="169"/>
  <c r="E249" i="169"/>
  <c r="F249" i="169"/>
  <c r="G249" i="169"/>
  <c r="H249" i="169"/>
  <c r="I249" i="169"/>
  <c r="J249" i="169"/>
  <c r="K249" i="169"/>
  <c r="L249" i="169"/>
  <c r="M249" i="169"/>
  <c r="N249" i="169"/>
  <c r="B250" i="169"/>
  <c r="C250" i="169"/>
  <c r="D250" i="169"/>
  <c r="E250" i="169"/>
  <c r="F250" i="169"/>
  <c r="G250" i="169"/>
  <c r="H250" i="169"/>
  <c r="I250" i="169"/>
  <c r="J250" i="169"/>
  <c r="K250" i="169"/>
  <c r="L250" i="169"/>
  <c r="M250" i="169"/>
  <c r="N250" i="169"/>
  <c r="B251" i="169"/>
  <c r="C251" i="169"/>
  <c r="D251" i="169"/>
  <c r="E251" i="169"/>
  <c r="F251" i="169"/>
  <c r="G251" i="169"/>
  <c r="H251" i="169"/>
  <c r="I251" i="169"/>
  <c r="J251" i="169"/>
  <c r="K251" i="169"/>
  <c r="L251" i="169"/>
  <c r="M251" i="169"/>
  <c r="N251" i="169"/>
  <c r="B252" i="169"/>
  <c r="C252" i="169"/>
  <c r="D252" i="169"/>
  <c r="E252" i="169"/>
  <c r="F252" i="169"/>
  <c r="G252" i="169"/>
  <c r="H252" i="169"/>
  <c r="I252" i="169"/>
  <c r="J252" i="169"/>
  <c r="K252" i="169"/>
  <c r="L252" i="169"/>
  <c r="M252" i="169"/>
  <c r="N252" i="169"/>
  <c r="B253" i="169"/>
  <c r="C253" i="169"/>
  <c r="D253" i="169"/>
  <c r="E253" i="169"/>
  <c r="F253" i="169"/>
  <c r="G253" i="169"/>
  <c r="H253" i="169"/>
  <c r="I253" i="169"/>
  <c r="J253" i="169"/>
  <c r="K253" i="169"/>
  <c r="L253" i="169"/>
  <c r="M253" i="169"/>
  <c r="N253" i="169"/>
  <c r="B254" i="169"/>
  <c r="C254" i="169"/>
  <c r="D254" i="169"/>
  <c r="E254" i="169"/>
  <c r="F254" i="169"/>
  <c r="G254" i="169"/>
  <c r="H254" i="169"/>
  <c r="I254" i="169"/>
  <c r="J254" i="169"/>
  <c r="K254" i="169"/>
  <c r="L254" i="169"/>
  <c r="M254" i="169"/>
  <c r="N254" i="169"/>
  <c r="B255" i="169"/>
  <c r="C255" i="169"/>
  <c r="D255" i="169"/>
  <c r="E255" i="169"/>
  <c r="F255" i="169"/>
  <c r="G255" i="169"/>
  <c r="H255" i="169"/>
  <c r="I255" i="169"/>
  <c r="J255" i="169"/>
  <c r="K255" i="169"/>
  <c r="L255" i="169"/>
  <c r="M255" i="169"/>
  <c r="N255" i="169"/>
  <c r="B256" i="169"/>
  <c r="C256" i="169"/>
  <c r="D256" i="169"/>
  <c r="E256" i="169"/>
  <c r="F256" i="169"/>
  <c r="G256" i="169"/>
  <c r="H256" i="169"/>
  <c r="I256" i="169"/>
  <c r="J256" i="169"/>
  <c r="K256" i="169"/>
  <c r="L256" i="169"/>
  <c r="M256" i="169"/>
  <c r="N256" i="169"/>
  <c r="B257" i="169"/>
  <c r="C257" i="169"/>
  <c r="D257" i="169"/>
  <c r="E257" i="169"/>
  <c r="F257" i="169"/>
  <c r="G257" i="169"/>
  <c r="H257" i="169"/>
  <c r="I257" i="169"/>
  <c r="J257" i="169"/>
  <c r="K257" i="169"/>
  <c r="L257" i="169"/>
  <c r="M257" i="169"/>
  <c r="N257" i="169"/>
  <c r="B258" i="169"/>
  <c r="C258" i="169"/>
  <c r="D258" i="169"/>
  <c r="E258" i="169"/>
  <c r="F258" i="169"/>
  <c r="G258" i="169"/>
  <c r="H258" i="169"/>
  <c r="I258" i="169"/>
  <c r="J258" i="169"/>
  <c r="K258" i="169"/>
  <c r="L258" i="169"/>
  <c r="M258" i="169"/>
  <c r="N258" i="169"/>
  <c r="B259" i="169"/>
  <c r="C259" i="169"/>
  <c r="D259" i="169"/>
  <c r="E259" i="169"/>
  <c r="F259" i="169"/>
  <c r="G259" i="169"/>
  <c r="H259" i="169"/>
  <c r="I259" i="169"/>
  <c r="J259" i="169"/>
  <c r="K259" i="169"/>
  <c r="L259" i="169"/>
  <c r="M259" i="169"/>
  <c r="N259" i="169"/>
  <c r="B260" i="169"/>
  <c r="C260" i="169"/>
  <c r="D260" i="169"/>
  <c r="E260" i="169"/>
  <c r="F260" i="169"/>
  <c r="G260" i="169"/>
  <c r="H260" i="169"/>
  <c r="I260" i="169"/>
  <c r="J260" i="169"/>
  <c r="K260" i="169"/>
  <c r="L260" i="169"/>
  <c r="M260" i="169"/>
  <c r="N260" i="169"/>
  <c r="B261" i="169"/>
  <c r="C261" i="169"/>
  <c r="D261" i="169"/>
  <c r="E261" i="169"/>
  <c r="F261" i="169"/>
  <c r="G261" i="169"/>
  <c r="H261" i="169"/>
  <c r="I261" i="169"/>
  <c r="J261" i="169"/>
  <c r="K261" i="169"/>
  <c r="L261" i="169"/>
  <c r="M261" i="169"/>
  <c r="N261" i="169"/>
  <c r="B262" i="169"/>
  <c r="C262" i="169"/>
  <c r="D262" i="169"/>
  <c r="E262" i="169"/>
  <c r="F262" i="169"/>
  <c r="G262" i="169"/>
  <c r="H262" i="169"/>
  <c r="I262" i="169"/>
  <c r="J262" i="169"/>
  <c r="K262" i="169"/>
  <c r="L262" i="169"/>
  <c r="M262" i="169"/>
  <c r="N262" i="169"/>
  <c r="B263" i="169"/>
  <c r="C263" i="169"/>
  <c r="D263" i="169"/>
  <c r="E263" i="169"/>
  <c r="F263" i="169"/>
  <c r="G263" i="169"/>
  <c r="H263" i="169"/>
  <c r="I263" i="169"/>
  <c r="J263" i="169"/>
  <c r="K263" i="169"/>
  <c r="L263" i="169"/>
  <c r="M263" i="169"/>
  <c r="N263" i="169"/>
  <c r="B264" i="169"/>
  <c r="C264" i="169"/>
  <c r="D264" i="169"/>
  <c r="E264" i="169"/>
  <c r="F264" i="169"/>
  <c r="G264" i="169"/>
  <c r="H264" i="169"/>
  <c r="I264" i="169"/>
  <c r="J264" i="169"/>
  <c r="K264" i="169"/>
  <c r="L264" i="169"/>
  <c r="M264" i="169"/>
  <c r="N264" i="169"/>
  <c r="B265" i="169"/>
  <c r="C265" i="169"/>
  <c r="D265" i="169"/>
  <c r="E265" i="169"/>
  <c r="F265" i="169"/>
  <c r="G265" i="169"/>
  <c r="H265" i="169"/>
  <c r="I265" i="169"/>
  <c r="J265" i="169"/>
  <c r="K265" i="169"/>
  <c r="L265" i="169"/>
  <c r="M265" i="169"/>
  <c r="N265" i="169"/>
  <c r="B266" i="169"/>
  <c r="C266" i="169"/>
  <c r="D266" i="169"/>
  <c r="E266" i="169"/>
  <c r="F266" i="169"/>
  <c r="G266" i="169"/>
  <c r="H266" i="169"/>
  <c r="I266" i="169"/>
  <c r="J266" i="169"/>
  <c r="K266" i="169"/>
  <c r="L266" i="169"/>
  <c r="M266" i="169"/>
  <c r="N266" i="169"/>
  <c r="B267" i="169"/>
  <c r="C267" i="169"/>
  <c r="D267" i="169"/>
  <c r="E267" i="169"/>
  <c r="F267" i="169"/>
  <c r="G267" i="169"/>
  <c r="H267" i="169"/>
  <c r="I267" i="169"/>
  <c r="J267" i="169"/>
  <c r="K267" i="169"/>
  <c r="L267" i="169"/>
  <c r="M267" i="169"/>
  <c r="N267" i="169"/>
  <c r="B268" i="169"/>
  <c r="C268" i="169"/>
  <c r="D268" i="169"/>
  <c r="E268" i="169"/>
  <c r="F268" i="169"/>
  <c r="G268" i="169"/>
  <c r="H268" i="169"/>
  <c r="I268" i="169"/>
  <c r="J268" i="169"/>
  <c r="K268" i="169"/>
  <c r="L268" i="169"/>
  <c r="M268" i="169"/>
  <c r="N268" i="169"/>
  <c r="B269" i="169"/>
  <c r="C269" i="169"/>
  <c r="D269" i="169"/>
  <c r="E269" i="169"/>
  <c r="F269" i="169"/>
  <c r="G269" i="169"/>
  <c r="H269" i="169"/>
  <c r="I269" i="169"/>
  <c r="J269" i="169"/>
  <c r="K269" i="169"/>
  <c r="L269" i="169"/>
  <c r="M269" i="169"/>
  <c r="N269" i="169"/>
  <c r="B270" i="169"/>
  <c r="C270" i="169"/>
  <c r="D270" i="169"/>
  <c r="E270" i="169"/>
  <c r="F270" i="169"/>
  <c r="G270" i="169"/>
  <c r="H270" i="169"/>
  <c r="I270" i="169"/>
  <c r="J270" i="169"/>
  <c r="K270" i="169"/>
  <c r="L270" i="169"/>
  <c r="M270" i="169"/>
  <c r="N270" i="169"/>
  <c r="B271" i="169"/>
  <c r="C271" i="169"/>
  <c r="D271" i="169"/>
  <c r="E271" i="169"/>
  <c r="F271" i="169"/>
  <c r="G271" i="169"/>
  <c r="H271" i="169"/>
  <c r="I271" i="169"/>
  <c r="J271" i="169"/>
  <c r="K271" i="169"/>
  <c r="L271" i="169"/>
  <c r="M271" i="169"/>
  <c r="N271" i="169"/>
  <c r="B272" i="169"/>
  <c r="C272" i="169"/>
  <c r="D272" i="169"/>
  <c r="E272" i="169"/>
  <c r="F272" i="169"/>
  <c r="G272" i="169"/>
  <c r="H272" i="169"/>
  <c r="I272" i="169"/>
  <c r="J272" i="169"/>
  <c r="K272" i="169"/>
  <c r="L272" i="169"/>
  <c r="M272" i="169"/>
  <c r="N272" i="169"/>
  <c r="B273" i="169"/>
  <c r="C273" i="169"/>
  <c r="D273" i="169"/>
  <c r="E273" i="169"/>
  <c r="F273" i="169"/>
  <c r="G273" i="169"/>
  <c r="H273" i="169"/>
  <c r="I273" i="169"/>
  <c r="J273" i="169"/>
  <c r="K273" i="169"/>
  <c r="L273" i="169"/>
  <c r="M273" i="169"/>
  <c r="N273" i="169"/>
  <c r="B274" i="169"/>
  <c r="C274" i="169"/>
  <c r="D274" i="169"/>
  <c r="E274" i="169"/>
  <c r="F274" i="169"/>
  <c r="G274" i="169"/>
  <c r="H274" i="169"/>
  <c r="I274" i="169"/>
  <c r="J274" i="169"/>
  <c r="K274" i="169"/>
  <c r="L274" i="169"/>
  <c r="M274" i="169"/>
  <c r="N274" i="169"/>
  <c r="B275" i="169"/>
  <c r="C275" i="169"/>
  <c r="D275" i="169"/>
  <c r="E275" i="169"/>
  <c r="F275" i="169"/>
  <c r="G275" i="169"/>
  <c r="H275" i="169"/>
  <c r="I275" i="169"/>
  <c r="J275" i="169"/>
  <c r="K275" i="169"/>
  <c r="L275" i="169"/>
  <c r="M275" i="169"/>
  <c r="N275" i="169"/>
  <c r="B276" i="169"/>
  <c r="C276" i="169"/>
  <c r="D276" i="169"/>
  <c r="E276" i="169"/>
  <c r="F276" i="169"/>
  <c r="G276" i="169"/>
  <c r="H276" i="169"/>
  <c r="I276" i="169"/>
  <c r="J276" i="169"/>
  <c r="K276" i="169"/>
  <c r="L276" i="169"/>
  <c r="M276" i="169"/>
  <c r="N276" i="169"/>
  <c r="B277" i="169"/>
  <c r="C277" i="169"/>
  <c r="D277" i="169"/>
  <c r="E277" i="169"/>
  <c r="F277" i="169"/>
  <c r="G277" i="169"/>
  <c r="H277" i="169"/>
  <c r="I277" i="169"/>
  <c r="J277" i="169"/>
  <c r="K277" i="169"/>
  <c r="L277" i="169"/>
  <c r="M277" i="169"/>
  <c r="N277" i="169"/>
  <c r="B278" i="169"/>
  <c r="C278" i="169"/>
  <c r="D278" i="169"/>
  <c r="E278" i="169"/>
  <c r="F278" i="169"/>
  <c r="G278" i="169"/>
  <c r="H278" i="169"/>
  <c r="I278" i="169"/>
  <c r="J278" i="169"/>
  <c r="K278" i="169"/>
  <c r="L278" i="169"/>
  <c r="M278" i="169"/>
  <c r="N278" i="169"/>
  <c r="B279" i="169"/>
  <c r="C279" i="169"/>
  <c r="D279" i="169"/>
  <c r="E279" i="169"/>
  <c r="F279" i="169"/>
  <c r="G279" i="169"/>
  <c r="H279" i="169"/>
  <c r="I279" i="169"/>
  <c r="J279" i="169"/>
  <c r="K279" i="169"/>
  <c r="L279" i="169"/>
  <c r="M279" i="169"/>
  <c r="N279" i="169"/>
  <c r="B280" i="169"/>
  <c r="C280" i="169"/>
  <c r="D280" i="169"/>
  <c r="E280" i="169"/>
  <c r="F280" i="169"/>
  <c r="G280" i="169"/>
  <c r="H280" i="169"/>
  <c r="I280" i="169"/>
  <c r="J280" i="169"/>
  <c r="K280" i="169"/>
  <c r="L280" i="169"/>
  <c r="M280" i="169"/>
  <c r="N280" i="169"/>
  <c r="B281" i="169"/>
  <c r="C281" i="169"/>
  <c r="D281" i="169"/>
  <c r="E281" i="169"/>
  <c r="F281" i="169"/>
  <c r="G281" i="169"/>
  <c r="H281" i="169"/>
  <c r="I281" i="169"/>
  <c r="J281" i="169"/>
  <c r="K281" i="169"/>
  <c r="L281" i="169"/>
  <c r="M281" i="169"/>
  <c r="N281" i="169"/>
  <c r="B282" i="169"/>
  <c r="C282" i="169"/>
  <c r="D282" i="169"/>
  <c r="E282" i="169"/>
  <c r="F282" i="169"/>
  <c r="G282" i="169"/>
  <c r="H282" i="169"/>
  <c r="I282" i="169"/>
  <c r="J282" i="169"/>
  <c r="K282" i="169"/>
  <c r="L282" i="169"/>
  <c r="M282" i="169"/>
  <c r="N282" i="169"/>
  <c r="B283" i="169"/>
  <c r="C283" i="169"/>
  <c r="D283" i="169"/>
  <c r="E283" i="169"/>
  <c r="F283" i="169"/>
  <c r="G283" i="169"/>
  <c r="H283" i="169"/>
  <c r="I283" i="169"/>
  <c r="J283" i="169"/>
  <c r="K283" i="169"/>
  <c r="L283" i="169"/>
  <c r="M283" i="169"/>
  <c r="N283" i="169"/>
  <c r="B284" i="169"/>
  <c r="C284" i="169"/>
  <c r="D284" i="169"/>
  <c r="E284" i="169"/>
  <c r="F284" i="169"/>
  <c r="G284" i="169"/>
  <c r="H284" i="169"/>
  <c r="I284" i="169"/>
  <c r="J284" i="169"/>
  <c r="K284" i="169"/>
  <c r="L284" i="169"/>
  <c r="M284" i="169"/>
  <c r="N284" i="169"/>
  <c r="B285" i="169"/>
  <c r="C285" i="169"/>
  <c r="D285" i="169"/>
  <c r="E285" i="169"/>
  <c r="F285" i="169"/>
  <c r="G285" i="169"/>
  <c r="H285" i="169"/>
  <c r="I285" i="169"/>
  <c r="J285" i="169"/>
  <c r="K285" i="169"/>
  <c r="L285" i="169"/>
  <c r="M285" i="169"/>
  <c r="N285" i="169"/>
  <c r="B286" i="169"/>
  <c r="C286" i="169"/>
  <c r="D286" i="169"/>
  <c r="E286" i="169"/>
  <c r="F286" i="169"/>
  <c r="G286" i="169"/>
  <c r="H286" i="169"/>
  <c r="I286" i="169"/>
  <c r="J286" i="169"/>
  <c r="K286" i="169"/>
  <c r="L286" i="169"/>
  <c r="M286" i="169"/>
  <c r="N286" i="169"/>
  <c r="B287" i="169"/>
  <c r="C287" i="169"/>
  <c r="D287" i="169"/>
  <c r="E287" i="169"/>
  <c r="F287" i="169"/>
  <c r="G287" i="169"/>
  <c r="H287" i="169"/>
  <c r="I287" i="169"/>
  <c r="J287" i="169"/>
  <c r="K287" i="169"/>
  <c r="L287" i="169"/>
  <c r="M287" i="169"/>
  <c r="N287" i="169"/>
  <c r="B288" i="169"/>
  <c r="C288" i="169"/>
  <c r="D288" i="169"/>
  <c r="E288" i="169"/>
  <c r="F288" i="169"/>
  <c r="G288" i="169"/>
  <c r="H288" i="169"/>
  <c r="I288" i="169"/>
  <c r="J288" i="169"/>
  <c r="K288" i="169"/>
  <c r="L288" i="169"/>
  <c r="M288" i="169"/>
  <c r="N288" i="169"/>
  <c r="B289" i="169"/>
  <c r="C289" i="169"/>
  <c r="D289" i="169"/>
  <c r="E289" i="169"/>
  <c r="F289" i="169"/>
  <c r="G289" i="169"/>
  <c r="H289" i="169"/>
  <c r="I289" i="169"/>
  <c r="J289" i="169"/>
  <c r="K289" i="169"/>
  <c r="L289" i="169"/>
  <c r="M289" i="169"/>
  <c r="N289" i="169"/>
  <c r="B290" i="169"/>
  <c r="C290" i="169"/>
  <c r="D290" i="169"/>
  <c r="E290" i="169"/>
  <c r="F290" i="169"/>
  <c r="G290" i="169"/>
  <c r="H290" i="169"/>
  <c r="I290" i="169"/>
  <c r="J290" i="169"/>
  <c r="K290" i="169"/>
  <c r="L290" i="169"/>
  <c r="M290" i="169"/>
  <c r="N290" i="169"/>
  <c r="B291" i="169"/>
  <c r="C291" i="169"/>
  <c r="D291" i="169"/>
  <c r="E291" i="169"/>
  <c r="F291" i="169"/>
  <c r="G291" i="169"/>
  <c r="H291" i="169"/>
  <c r="I291" i="169"/>
  <c r="J291" i="169"/>
  <c r="K291" i="169"/>
  <c r="L291" i="169"/>
  <c r="M291" i="169"/>
  <c r="N291" i="169"/>
  <c r="B292" i="169"/>
  <c r="C292" i="169"/>
  <c r="D292" i="169"/>
  <c r="E292" i="169"/>
  <c r="F292" i="169"/>
  <c r="G292" i="169"/>
  <c r="H292" i="169"/>
  <c r="I292" i="169"/>
  <c r="J292" i="169"/>
  <c r="K292" i="169"/>
  <c r="L292" i="169"/>
  <c r="M292" i="169"/>
  <c r="N292" i="169"/>
  <c r="B293" i="169"/>
  <c r="C293" i="169"/>
  <c r="D293" i="169"/>
  <c r="E293" i="169"/>
  <c r="F293" i="169"/>
  <c r="G293" i="169"/>
  <c r="H293" i="169"/>
  <c r="I293" i="169"/>
  <c r="J293" i="169"/>
  <c r="K293" i="169"/>
  <c r="L293" i="169"/>
  <c r="M293" i="169"/>
  <c r="N293" i="169"/>
  <c r="B294" i="169"/>
  <c r="C294" i="169"/>
  <c r="D294" i="169"/>
  <c r="E294" i="169"/>
  <c r="F294" i="169"/>
  <c r="G294" i="169"/>
  <c r="H294" i="169"/>
  <c r="I294" i="169"/>
  <c r="J294" i="169"/>
  <c r="K294" i="169"/>
  <c r="L294" i="169"/>
  <c r="M294" i="169"/>
  <c r="N294" i="169"/>
  <c r="B295" i="169"/>
  <c r="C295" i="169"/>
  <c r="D295" i="169"/>
  <c r="E295" i="169"/>
  <c r="F295" i="169"/>
  <c r="G295" i="169"/>
  <c r="H295" i="169"/>
  <c r="I295" i="169"/>
  <c r="J295" i="169"/>
  <c r="K295" i="169"/>
  <c r="L295" i="169"/>
  <c r="M295" i="169"/>
  <c r="N295" i="169"/>
  <c r="B296" i="169"/>
  <c r="C296" i="169"/>
  <c r="D296" i="169"/>
  <c r="E296" i="169"/>
  <c r="F296" i="169"/>
  <c r="G296" i="169"/>
  <c r="H296" i="169"/>
  <c r="I296" i="169"/>
  <c r="J296" i="169"/>
  <c r="K296" i="169"/>
  <c r="L296" i="169"/>
  <c r="M296" i="169"/>
  <c r="N296" i="169"/>
  <c r="B297" i="169"/>
  <c r="C297" i="169"/>
  <c r="D297" i="169"/>
  <c r="E297" i="169"/>
  <c r="F297" i="169"/>
  <c r="G297" i="169"/>
  <c r="H297" i="169"/>
  <c r="I297" i="169"/>
  <c r="J297" i="169"/>
  <c r="K297" i="169"/>
  <c r="L297" i="169"/>
  <c r="M297" i="169"/>
  <c r="N297" i="169"/>
  <c r="B298" i="169"/>
  <c r="C298" i="169"/>
  <c r="D298" i="169"/>
  <c r="E298" i="169"/>
  <c r="F298" i="169"/>
  <c r="G298" i="169"/>
  <c r="H298" i="169"/>
  <c r="I298" i="169"/>
  <c r="J298" i="169"/>
  <c r="K298" i="169"/>
  <c r="L298" i="169"/>
  <c r="M298" i="169"/>
  <c r="N298" i="169"/>
  <c r="B299" i="169"/>
  <c r="C299" i="169"/>
  <c r="D299" i="169"/>
  <c r="E299" i="169"/>
  <c r="F299" i="169"/>
  <c r="G299" i="169"/>
  <c r="H299" i="169"/>
  <c r="I299" i="169"/>
  <c r="J299" i="169"/>
  <c r="K299" i="169"/>
  <c r="L299" i="169"/>
  <c r="M299" i="169"/>
  <c r="N299" i="169"/>
  <c r="B300" i="169"/>
  <c r="C300" i="169"/>
  <c r="D300" i="169"/>
  <c r="E300" i="169"/>
  <c r="F300" i="169"/>
  <c r="G300" i="169"/>
  <c r="H300" i="169"/>
  <c r="I300" i="169"/>
  <c r="J300" i="169"/>
  <c r="K300" i="169"/>
  <c r="L300" i="169"/>
  <c r="M300" i="169"/>
  <c r="N300" i="169"/>
  <c r="B301" i="169"/>
  <c r="C301" i="169"/>
  <c r="D301" i="169"/>
  <c r="E301" i="169"/>
  <c r="F301" i="169"/>
  <c r="G301" i="169"/>
  <c r="H301" i="169"/>
  <c r="I301" i="169"/>
  <c r="J301" i="169"/>
  <c r="K301" i="169"/>
  <c r="L301" i="169"/>
  <c r="M301" i="169"/>
  <c r="N301" i="169"/>
  <c r="B302" i="169"/>
  <c r="C302" i="169"/>
  <c r="D302" i="169"/>
  <c r="E302" i="169"/>
  <c r="F302" i="169"/>
  <c r="G302" i="169"/>
  <c r="H302" i="169"/>
  <c r="I302" i="169"/>
  <c r="J302" i="169"/>
  <c r="K302" i="169"/>
  <c r="L302" i="169"/>
  <c r="M302" i="169"/>
  <c r="N302" i="169"/>
  <c r="B303" i="169"/>
  <c r="C303" i="169"/>
  <c r="D303" i="169"/>
  <c r="E303" i="169"/>
  <c r="F303" i="169"/>
  <c r="G303" i="169"/>
  <c r="H303" i="169"/>
  <c r="I303" i="169"/>
  <c r="J303" i="169"/>
  <c r="K303" i="169"/>
  <c r="L303" i="169"/>
  <c r="M303" i="169"/>
  <c r="N303" i="169"/>
  <c r="B304" i="169"/>
  <c r="C304" i="169"/>
  <c r="D304" i="169"/>
  <c r="E304" i="169"/>
  <c r="F304" i="169"/>
  <c r="G304" i="169"/>
  <c r="H304" i="169"/>
  <c r="I304" i="169"/>
  <c r="J304" i="169"/>
  <c r="K304" i="169"/>
  <c r="L304" i="169"/>
  <c r="M304" i="169"/>
  <c r="N304" i="169"/>
  <c r="B305" i="169"/>
  <c r="C305" i="169"/>
  <c r="D305" i="169"/>
  <c r="E305" i="169"/>
  <c r="F305" i="169"/>
  <c r="G305" i="169"/>
  <c r="H305" i="169"/>
  <c r="I305" i="169"/>
  <c r="J305" i="169"/>
  <c r="K305" i="169"/>
  <c r="L305" i="169"/>
  <c r="M305" i="169"/>
  <c r="N305" i="169"/>
  <c r="B306" i="169"/>
  <c r="C306" i="169"/>
  <c r="D306" i="169"/>
  <c r="E306" i="169"/>
  <c r="F306" i="169"/>
  <c r="G306" i="169"/>
  <c r="H306" i="169"/>
  <c r="I306" i="169"/>
  <c r="J306" i="169"/>
  <c r="K306" i="169"/>
  <c r="L306" i="169"/>
  <c r="M306" i="169"/>
  <c r="N306" i="169"/>
  <c r="B307" i="169"/>
  <c r="C307" i="169"/>
  <c r="D307" i="169"/>
  <c r="E307" i="169"/>
  <c r="F307" i="169"/>
  <c r="G307" i="169"/>
  <c r="H307" i="169"/>
  <c r="I307" i="169"/>
  <c r="J307" i="169"/>
  <c r="K307" i="169"/>
  <c r="L307" i="169"/>
  <c r="M307" i="169"/>
  <c r="N307" i="169"/>
  <c r="B308" i="169"/>
  <c r="C308" i="169"/>
  <c r="D308" i="169"/>
  <c r="E308" i="169"/>
  <c r="F308" i="169"/>
  <c r="G308" i="169"/>
  <c r="H308" i="169"/>
  <c r="I308" i="169"/>
  <c r="J308" i="169"/>
  <c r="K308" i="169"/>
  <c r="L308" i="169"/>
  <c r="M308" i="169"/>
  <c r="N308" i="169"/>
  <c r="B309" i="169"/>
  <c r="C309" i="169"/>
  <c r="D309" i="169"/>
  <c r="E309" i="169"/>
  <c r="F309" i="169"/>
  <c r="G309" i="169"/>
  <c r="H309" i="169"/>
  <c r="I309" i="169"/>
  <c r="J309" i="169"/>
  <c r="K309" i="169"/>
  <c r="L309" i="169"/>
  <c r="M309" i="169"/>
  <c r="N309" i="169"/>
  <c r="B310" i="169"/>
  <c r="C310" i="169"/>
  <c r="D310" i="169"/>
  <c r="E310" i="169"/>
  <c r="F310" i="169"/>
  <c r="G310" i="169"/>
  <c r="H310" i="169"/>
  <c r="I310" i="169"/>
  <c r="J310" i="169"/>
  <c r="K310" i="169"/>
  <c r="L310" i="169"/>
  <c r="M310" i="169"/>
  <c r="N310" i="169"/>
  <c r="B311" i="169"/>
  <c r="C311" i="169"/>
  <c r="D311" i="169"/>
  <c r="E311" i="169"/>
  <c r="F311" i="169"/>
  <c r="G311" i="169"/>
  <c r="H311" i="169"/>
  <c r="I311" i="169"/>
  <c r="J311" i="169"/>
  <c r="K311" i="169"/>
  <c r="L311" i="169"/>
  <c r="M311" i="169"/>
  <c r="N311" i="169"/>
  <c r="B312" i="169"/>
  <c r="C312" i="169"/>
  <c r="D312" i="169"/>
  <c r="E312" i="169"/>
  <c r="F312" i="169"/>
  <c r="G312" i="169"/>
  <c r="H312" i="169"/>
  <c r="I312" i="169"/>
  <c r="J312" i="169"/>
  <c r="K312" i="169"/>
  <c r="L312" i="169"/>
  <c r="M312" i="169"/>
  <c r="N312" i="169"/>
  <c r="B313" i="169"/>
  <c r="C313" i="169"/>
  <c r="D313" i="169"/>
  <c r="E313" i="169"/>
  <c r="F313" i="169"/>
  <c r="G313" i="169"/>
  <c r="H313" i="169"/>
  <c r="I313" i="169"/>
  <c r="J313" i="169"/>
  <c r="K313" i="169"/>
  <c r="L313" i="169"/>
  <c r="M313" i="169"/>
  <c r="N313" i="169"/>
  <c r="B314" i="169"/>
  <c r="C314" i="169"/>
  <c r="D314" i="169"/>
  <c r="E314" i="169"/>
  <c r="F314" i="169"/>
  <c r="G314" i="169"/>
  <c r="H314" i="169"/>
  <c r="I314" i="169"/>
  <c r="J314" i="169"/>
  <c r="K314" i="169"/>
  <c r="L314" i="169"/>
  <c r="M314" i="169"/>
  <c r="N314" i="169"/>
  <c r="B315" i="169"/>
  <c r="C315" i="169"/>
  <c r="D315" i="169"/>
  <c r="E315" i="169"/>
  <c r="F315" i="169"/>
  <c r="G315" i="169"/>
  <c r="H315" i="169"/>
  <c r="I315" i="169"/>
  <c r="J315" i="169"/>
  <c r="K315" i="169"/>
  <c r="L315" i="169"/>
  <c r="M315" i="169"/>
  <c r="N315" i="169"/>
  <c r="B316" i="169"/>
  <c r="C316" i="169"/>
  <c r="D316" i="169"/>
  <c r="E316" i="169"/>
  <c r="F316" i="169"/>
  <c r="G316" i="169"/>
  <c r="H316" i="169"/>
  <c r="I316" i="169"/>
  <c r="J316" i="169"/>
  <c r="K316" i="169"/>
  <c r="L316" i="169"/>
  <c r="M316" i="169"/>
  <c r="N316" i="169"/>
  <c r="B317" i="169"/>
  <c r="C317" i="169"/>
  <c r="D317" i="169"/>
  <c r="E317" i="169"/>
  <c r="F317" i="169"/>
  <c r="G317" i="169"/>
  <c r="H317" i="169"/>
  <c r="I317" i="169"/>
  <c r="J317" i="169"/>
  <c r="K317" i="169"/>
  <c r="L317" i="169"/>
  <c r="M317" i="169"/>
  <c r="N317" i="169"/>
  <c r="B318" i="169"/>
  <c r="C318" i="169"/>
  <c r="D318" i="169"/>
  <c r="E318" i="169"/>
  <c r="F318" i="169"/>
  <c r="G318" i="169"/>
  <c r="H318" i="169"/>
  <c r="I318" i="169"/>
  <c r="J318" i="169"/>
  <c r="K318" i="169"/>
  <c r="L318" i="169"/>
  <c r="M318" i="169"/>
  <c r="N318" i="169"/>
  <c r="B319" i="169"/>
  <c r="C319" i="169"/>
  <c r="D319" i="169"/>
  <c r="E319" i="169"/>
  <c r="F319" i="169"/>
  <c r="G319" i="169"/>
  <c r="H319" i="169"/>
  <c r="I319" i="169"/>
  <c r="J319" i="169"/>
  <c r="K319" i="169"/>
  <c r="L319" i="169"/>
  <c r="M319" i="169"/>
  <c r="N319" i="169"/>
  <c r="B320" i="169"/>
  <c r="C320" i="169"/>
  <c r="D320" i="169"/>
  <c r="E320" i="169"/>
  <c r="F320" i="169"/>
  <c r="G320" i="169"/>
  <c r="H320" i="169"/>
  <c r="I320" i="169"/>
  <c r="J320" i="169"/>
  <c r="K320" i="169"/>
  <c r="L320" i="169"/>
  <c r="M320" i="169"/>
  <c r="N320" i="169"/>
  <c r="B321" i="169"/>
  <c r="C321" i="169"/>
  <c r="D321" i="169"/>
  <c r="E321" i="169"/>
  <c r="F321" i="169"/>
  <c r="G321" i="169"/>
  <c r="H321" i="169"/>
  <c r="I321" i="169"/>
  <c r="J321" i="169"/>
  <c r="K321" i="169"/>
  <c r="L321" i="169"/>
  <c r="M321" i="169"/>
  <c r="N321" i="169"/>
  <c r="B322" i="169"/>
  <c r="C322" i="169"/>
  <c r="D322" i="169"/>
  <c r="E322" i="169"/>
  <c r="F322" i="169"/>
  <c r="G322" i="169"/>
  <c r="H322" i="169"/>
  <c r="I322" i="169"/>
  <c r="J322" i="169"/>
  <c r="K322" i="169"/>
  <c r="L322" i="169"/>
  <c r="M322" i="169"/>
  <c r="N322" i="169"/>
  <c r="B323" i="169"/>
  <c r="C323" i="169"/>
  <c r="D323" i="169"/>
  <c r="E323" i="169"/>
  <c r="F323" i="169"/>
  <c r="G323" i="169"/>
  <c r="H323" i="169"/>
  <c r="I323" i="169"/>
  <c r="J323" i="169"/>
  <c r="K323" i="169"/>
  <c r="L323" i="169"/>
  <c r="M323" i="169"/>
  <c r="N323" i="169"/>
  <c r="B324" i="169"/>
  <c r="C324" i="169"/>
  <c r="D324" i="169"/>
  <c r="E324" i="169"/>
  <c r="F324" i="169"/>
  <c r="G324" i="169"/>
  <c r="H324" i="169"/>
  <c r="I324" i="169"/>
  <c r="J324" i="169"/>
  <c r="K324" i="169"/>
  <c r="L324" i="169"/>
  <c r="M324" i="169"/>
  <c r="N324" i="169"/>
  <c r="B325" i="169"/>
  <c r="C325" i="169"/>
  <c r="D325" i="169"/>
  <c r="E325" i="169"/>
  <c r="F325" i="169"/>
  <c r="G325" i="169"/>
  <c r="H325" i="169"/>
  <c r="I325" i="169"/>
  <c r="J325" i="169"/>
  <c r="K325" i="169"/>
  <c r="L325" i="169"/>
  <c r="M325" i="169"/>
  <c r="N325" i="169"/>
  <c r="B326" i="169"/>
  <c r="C326" i="169"/>
  <c r="D326" i="169"/>
  <c r="E326" i="169"/>
  <c r="F326" i="169"/>
  <c r="G326" i="169"/>
  <c r="H326" i="169"/>
  <c r="I326" i="169"/>
  <c r="J326" i="169"/>
  <c r="K326" i="169"/>
  <c r="L326" i="169"/>
  <c r="M326" i="169"/>
  <c r="N326" i="169"/>
  <c r="B327" i="169"/>
  <c r="C327" i="169"/>
  <c r="D327" i="169"/>
  <c r="E327" i="169"/>
  <c r="F327" i="169"/>
  <c r="G327" i="169"/>
  <c r="H327" i="169"/>
  <c r="I327" i="169"/>
  <c r="J327" i="169"/>
  <c r="K327" i="169"/>
  <c r="L327" i="169"/>
  <c r="M327" i="169"/>
  <c r="N327" i="169"/>
  <c r="B328" i="169"/>
  <c r="C328" i="169"/>
  <c r="D328" i="169"/>
  <c r="E328" i="169"/>
  <c r="F328" i="169"/>
  <c r="G328" i="169"/>
  <c r="H328" i="169"/>
  <c r="I328" i="169"/>
  <c r="J328" i="169"/>
  <c r="K328" i="169"/>
  <c r="L328" i="169"/>
  <c r="M328" i="169"/>
  <c r="N328" i="169"/>
  <c r="B329" i="169"/>
  <c r="C329" i="169"/>
  <c r="D329" i="169"/>
  <c r="E329" i="169"/>
  <c r="F329" i="169"/>
  <c r="G329" i="169"/>
  <c r="H329" i="169"/>
  <c r="I329" i="169"/>
  <c r="J329" i="169"/>
  <c r="K329" i="169"/>
  <c r="L329" i="169"/>
  <c r="M329" i="169"/>
  <c r="N329" i="169"/>
  <c r="B330" i="169"/>
  <c r="C330" i="169"/>
  <c r="D330" i="169"/>
  <c r="E330" i="169"/>
  <c r="F330" i="169"/>
  <c r="G330" i="169"/>
  <c r="H330" i="169"/>
  <c r="I330" i="169"/>
  <c r="J330" i="169"/>
  <c r="K330" i="169"/>
  <c r="L330" i="169"/>
  <c r="M330" i="169"/>
  <c r="N330" i="169"/>
  <c r="B331" i="169"/>
  <c r="C331" i="169"/>
  <c r="D331" i="169"/>
  <c r="E331" i="169"/>
  <c r="F331" i="169"/>
  <c r="G331" i="169"/>
  <c r="H331" i="169"/>
  <c r="I331" i="169"/>
  <c r="J331" i="169"/>
  <c r="K331" i="169"/>
  <c r="L331" i="169"/>
  <c r="M331" i="169"/>
  <c r="N331" i="169"/>
  <c r="B332" i="169"/>
  <c r="C332" i="169"/>
  <c r="D332" i="169"/>
  <c r="E332" i="169"/>
  <c r="F332" i="169"/>
  <c r="G332" i="169"/>
  <c r="H332" i="169"/>
  <c r="I332" i="169"/>
  <c r="J332" i="169"/>
  <c r="K332" i="169"/>
  <c r="L332" i="169"/>
  <c r="M332" i="169"/>
  <c r="N332" i="169"/>
  <c r="B333" i="169"/>
  <c r="C333" i="169"/>
  <c r="D333" i="169"/>
  <c r="E333" i="169"/>
  <c r="F333" i="169"/>
  <c r="G333" i="169"/>
  <c r="H333" i="169"/>
  <c r="I333" i="169"/>
  <c r="J333" i="169"/>
  <c r="K333" i="169"/>
  <c r="L333" i="169"/>
  <c r="M333" i="169"/>
  <c r="N333" i="169"/>
  <c r="B334" i="169"/>
  <c r="C334" i="169"/>
  <c r="D334" i="169"/>
  <c r="E334" i="169"/>
  <c r="F334" i="169"/>
  <c r="G334" i="169"/>
  <c r="H334" i="169"/>
  <c r="I334" i="169"/>
  <c r="J334" i="169"/>
  <c r="K334" i="169"/>
  <c r="L334" i="169"/>
  <c r="M334" i="169"/>
  <c r="N334" i="169"/>
  <c r="B335" i="169"/>
  <c r="C335" i="169"/>
  <c r="D335" i="169"/>
  <c r="E335" i="169"/>
  <c r="F335" i="169"/>
  <c r="G335" i="169"/>
  <c r="H335" i="169"/>
  <c r="I335" i="169"/>
  <c r="J335" i="169"/>
  <c r="K335" i="169"/>
  <c r="L335" i="169"/>
  <c r="M335" i="169"/>
  <c r="N335" i="169"/>
  <c r="B336" i="169"/>
  <c r="C336" i="169"/>
  <c r="D336" i="169"/>
  <c r="E336" i="169"/>
  <c r="F336" i="169"/>
  <c r="G336" i="169"/>
  <c r="H336" i="169"/>
  <c r="I336" i="169"/>
  <c r="J336" i="169"/>
  <c r="K336" i="169"/>
  <c r="L336" i="169"/>
  <c r="M336" i="169"/>
  <c r="N336" i="169"/>
  <c r="B337" i="169"/>
  <c r="C337" i="169"/>
  <c r="D337" i="169"/>
  <c r="E337" i="169"/>
  <c r="F337" i="169"/>
  <c r="G337" i="169"/>
  <c r="H337" i="169"/>
  <c r="I337" i="169"/>
  <c r="J337" i="169"/>
  <c r="K337" i="169"/>
  <c r="L337" i="169"/>
  <c r="M337" i="169"/>
  <c r="N337" i="169"/>
  <c r="B338" i="169"/>
  <c r="C338" i="169"/>
  <c r="D338" i="169"/>
  <c r="E338" i="169"/>
  <c r="F338" i="169"/>
  <c r="G338" i="169"/>
  <c r="H338" i="169"/>
  <c r="I338" i="169"/>
  <c r="J338" i="169"/>
  <c r="K338" i="169"/>
  <c r="L338" i="169"/>
  <c r="M338" i="169"/>
  <c r="N338" i="169"/>
  <c r="B339" i="169"/>
  <c r="C339" i="169"/>
  <c r="D339" i="169"/>
  <c r="E339" i="169"/>
  <c r="F339" i="169"/>
  <c r="G339" i="169"/>
  <c r="H339" i="169"/>
  <c r="I339" i="169"/>
  <c r="J339" i="169"/>
  <c r="K339" i="169"/>
  <c r="L339" i="169"/>
  <c r="M339" i="169"/>
  <c r="N339" i="169"/>
  <c r="B340" i="169"/>
  <c r="C340" i="169"/>
  <c r="D340" i="169"/>
  <c r="E340" i="169"/>
  <c r="F340" i="169"/>
  <c r="G340" i="169"/>
  <c r="H340" i="169"/>
  <c r="I340" i="169"/>
  <c r="J340" i="169"/>
  <c r="K340" i="169"/>
  <c r="L340" i="169"/>
  <c r="M340" i="169"/>
  <c r="N340" i="169"/>
  <c r="B341" i="169"/>
  <c r="C341" i="169"/>
  <c r="D341" i="169"/>
  <c r="E341" i="169"/>
  <c r="F341" i="169"/>
  <c r="G341" i="169"/>
  <c r="H341" i="169"/>
  <c r="I341" i="169"/>
  <c r="J341" i="169"/>
  <c r="K341" i="169"/>
  <c r="L341" i="169"/>
  <c r="M341" i="169"/>
  <c r="N341" i="169"/>
  <c r="B342" i="169"/>
  <c r="C342" i="169"/>
  <c r="D342" i="169"/>
  <c r="E342" i="169"/>
  <c r="F342" i="169"/>
  <c r="G342" i="169"/>
  <c r="H342" i="169"/>
  <c r="I342" i="169"/>
  <c r="J342" i="169"/>
  <c r="K342" i="169"/>
  <c r="L342" i="169"/>
  <c r="M342" i="169"/>
  <c r="N342" i="169"/>
  <c r="B343" i="169"/>
  <c r="C343" i="169"/>
  <c r="D343" i="169"/>
  <c r="E343" i="169"/>
  <c r="F343" i="169"/>
  <c r="G343" i="169"/>
  <c r="H343" i="169"/>
  <c r="I343" i="169"/>
  <c r="J343" i="169"/>
  <c r="K343" i="169"/>
  <c r="L343" i="169"/>
  <c r="M343" i="169"/>
  <c r="N343" i="169"/>
  <c r="B344" i="169"/>
  <c r="C344" i="169"/>
  <c r="D344" i="169"/>
  <c r="E344" i="169"/>
  <c r="F344" i="169"/>
  <c r="G344" i="169"/>
  <c r="H344" i="169"/>
  <c r="I344" i="169"/>
  <c r="J344" i="169"/>
  <c r="K344" i="169"/>
  <c r="L344" i="169"/>
  <c r="M344" i="169"/>
  <c r="N344" i="169"/>
  <c r="B345" i="169"/>
  <c r="C345" i="169"/>
  <c r="D345" i="169"/>
  <c r="E345" i="169"/>
  <c r="F345" i="169"/>
  <c r="G345" i="169"/>
  <c r="H345" i="169"/>
  <c r="I345" i="169"/>
  <c r="J345" i="169"/>
  <c r="K345" i="169"/>
  <c r="L345" i="169"/>
  <c r="M345" i="169"/>
  <c r="N345" i="169"/>
  <c r="B346" i="169"/>
  <c r="C346" i="169"/>
  <c r="D346" i="169"/>
  <c r="E346" i="169"/>
  <c r="F346" i="169"/>
  <c r="G346" i="169"/>
  <c r="H346" i="169"/>
  <c r="I346" i="169"/>
  <c r="J346" i="169"/>
  <c r="K346" i="169"/>
  <c r="L346" i="169"/>
  <c r="M346" i="169"/>
  <c r="N346" i="169"/>
  <c r="B347" i="169"/>
  <c r="C347" i="169"/>
  <c r="D347" i="169"/>
  <c r="E347" i="169"/>
  <c r="F347" i="169"/>
  <c r="G347" i="169"/>
  <c r="H347" i="169"/>
  <c r="I347" i="169"/>
  <c r="J347" i="169"/>
  <c r="K347" i="169"/>
  <c r="L347" i="169"/>
  <c r="M347" i="169"/>
  <c r="N347" i="169"/>
  <c r="B348" i="169"/>
  <c r="C348" i="169"/>
  <c r="D348" i="169"/>
  <c r="E348" i="169"/>
  <c r="F348" i="169"/>
  <c r="G348" i="169"/>
  <c r="H348" i="169"/>
  <c r="I348" i="169"/>
  <c r="J348" i="169"/>
  <c r="K348" i="169"/>
  <c r="L348" i="169"/>
  <c r="M348" i="169"/>
  <c r="N348" i="169"/>
  <c r="B349" i="169"/>
  <c r="C349" i="169"/>
  <c r="D349" i="169"/>
  <c r="E349" i="169"/>
  <c r="F349" i="169"/>
  <c r="G349" i="169"/>
  <c r="H349" i="169"/>
  <c r="I349" i="169"/>
  <c r="J349" i="169"/>
  <c r="K349" i="169"/>
  <c r="L349" i="169"/>
  <c r="M349" i="169"/>
  <c r="N349" i="169"/>
  <c r="B350" i="169"/>
  <c r="C350" i="169"/>
  <c r="D350" i="169"/>
  <c r="E350" i="169"/>
  <c r="F350" i="169"/>
  <c r="G350" i="169"/>
  <c r="H350" i="169"/>
  <c r="I350" i="169"/>
  <c r="J350" i="169"/>
  <c r="K350" i="169"/>
  <c r="L350" i="169"/>
  <c r="M350" i="169"/>
  <c r="N350" i="169"/>
  <c r="B351" i="169"/>
  <c r="C351" i="169"/>
  <c r="D351" i="169"/>
  <c r="E351" i="169"/>
  <c r="F351" i="169"/>
  <c r="G351" i="169"/>
  <c r="H351" i="169"/>
  <c r="I351" i="169"/>
  <c r="J351" i="169"/>
  <c r="K351" i="169"/>
  <c r="L351" i="169"/>
  <c r="M351" i="169"/>
  <c r="N351" i="169"/>
  <c r="B352" i="169"/>
  <c r="C352" i="169"/>
  <c r="D352" i="169"/>
  <c r="E352" i="169"/>
  <c r="F352" i="169"/>
  <c r="G352" i="169"/>
  <c r="H352" i="169"/>
  <c r="I352" i="169"/>
  <c r="J352" i="169"/>
  <c r="K352" i="169"/>
  <c r="L352" i="169"/>
  <c r="M352" i="169"/>
  <c r="N352" i="169"/>
  <c r="B353" i="169"/>
  <c r="C353" i="169"/>
  <c r="D353" i="169"/>
  <c r="E353" i="169"/>
  <c r="F353" i="169"/>
  <c r="G353" i="169"/>
  <c r="H353" i="169"/>
  <c r="I353" i="169"/>
  <c r="J353" i="169"/>
  <c r="K353" i="169"/>
  <c r="L353" i="169"/>
  <c r="M353" i="169"/>
  <c r="N353" i="169"/>
  <c r="B354" i="169"/>
  <c r="C354" i="169"/>
  <c r="D354" i="169"/>
  <c r="E354" i="169"/>
  <c r="F354" i="169"/>
  <c r="G354" i="169"/>
  <c r="H354" i="169"/>
  <c r="I354" i="169"/>
  <c r="J354" i="169"/>
  <c r="K354" i="169"/>
  <c r="L354" i="169"/>
  <c r="M354" i="169"/>
  <c r="N354" i="169"/>
  <c r="B355" i="169"/>
  <c r="C355" i="169"/>
  <c r="D355" i="169"/>
  <c r="E355" i="169"/>
  <c r="F355" i="169"/>
  <c r="G355" i="169"/>
  <c r="H355" i="169"/>
  <c r="I355" i="169"/>
  <c r="J355" i="169"/>
  <c r="K355" i="169"/>
  <c r="L355" i="169"/>
  <c r="M355" i="169"/>
  <c r="N355" i="169"/>
  <c r="B356" i="169"/>
  <c r="C356" i="169"/>
  <c r="D356" i="169"/>
  <c r="E356" i="169"/>
  <c r="F356" i="169"/>
  <c r="G356" i="169"/>
  <c r="H356" i="169"/>
  <c r="I356" i="169"/>
  <c r="J356" i="169"/>
  <c r="K356" i="169"/>
  <c r="L356" i="169"/>
  <c r="M356" i="169"/>
  <c r="N356" i="169"/>
  <c r="B357" i="169"/>
  <c r="C357" i="169"/>
  <c r="D357" i="169"/>
  <c r="E357" i="169"/>
  <c r="F357" i="169"/>
  <c r="G357" i="169"/>
  <c r="H357" i="169"/>
  <c r="I357" i="169"/>
  <c r="J357" i="169"/>
  <c r="K357" i="169"/>
  <c r="L357" i="169"/>
  <c r="M357" i="169"/>
  <c r="N357" i="169"/>
  <c r="B358" i="169"/>
  <c r="C358" i="169"/>
  <c r="D358" i="169"/>
  <c r="E358" i="169"/>
  <c r="F358" i="169"/>
  <c r="G358" i="169"/>
  <c r="H358" i="169"/>
  <c r="I358" i="169"/>
  <c r="J358" i="169"/>
  <c r="K358" i="169"/>
  <c r="L358" i="169"/>
  <c r="M358" i="169"/>
  <c r="N358" i="169"/>
  <c r="B359" i="169"/>
  <c r="C359" i="169"/>
  <c r="D359" i="169"/>
  <c r="E359" i="169"/>
  <c r="F359" i="169"/>
  <c r="G359" i="169"/>
  <c r="H359" i="169"/>
  <c r="I359" i="169"/>
  <c r="J359" i="169"/>
  <c r="K359" i="169"/>
  <c r="L359" i="169"/>
  <c r="M359" i="169"/>
  <c r="N359" i="169"/>
  <c r="B360" i="169"/>
  <c r="C360" i="169"/>
  <c r="D360" i="169"/>
  <c r="E360" i="169"/>
  <c r="F360" i="169"/>
  <c r="G360" i="169"/>
  <c r="H360" i="169"/>
  <c r="I360" i="169"/>
  <c r="J360" i="169"/>
  <c r="K360" i="169"/>
  <c r="L360" i="169"/>
  <c r="M360" i="169"/>
  <c r="N360" i="169"/>
  <c r="B361" i="169"/>
  <c r="C361" i="169"/>
  <c r="D361" i="169"/>
  <c r="E361" i="169"/>
  <c r="F361" i="169"/>
  <c r="G361" i="169"/>
  <c r="H361" i="169"/>
  <c r="I361" i="169"/>
  <c r="J361" i="169"/>
  <c r="K361" i="169"/>
  <c r="L361" i="169"/>
  <c r="M361" i="169"/>
  <c r="N361" i="169"/>
  <c r="B362" i="169"/>
  <c r="C362" i="169"/>
  <c r="D362" i="169"/>
  <c r="E362" i="169"/>
  <c r="F362" i="169"/>
  <c r="G362" i="169"/>
  <c r="H362" i="169"/>
  <c r="I362" i="169"/>
  <c r="J362" i="169"/>
  <c r="K362" i="169"/>
  <c r="L362" i="169"/>
  <c r="M362" i="169"/>
  <c r="N362" i="169"/>
  <c r="B363" i="169"/>
  <c r="C363" i="169"/>
  <c r="D363" i="169"/>
  <c r="E363" i="169"/>
  <c r="F363" i="169"/>
  <c r="G363" i="169"/>
  <c r="H363" i="169"/>
  <c r="I363" i="169"/>
  <c r="J363" i="169"/>
  <c r="K363" i="169"/>
  <c r="L363" i="169"/>
  <c r="M363" i="169"/>
  <c r="N363" i="169"/>
  <c r="B364" i="169"/>
  <c r="C364" i="169"/>
  <c r="D364" i="169"/>
  <c r="E364" i="169"/>
  <c r="F364" i="169"/>
  <c r="G364" i="169"/>
  <c r="H364" i="169"/>
  <c r="I364" i="169"/>
  <c r="J364" i="169"/>
  <c r="K364" i="169"/>
  <c r="L364" i="169"/>
  <c r="M364" i="169"/>
  <c r="N364" i="169"/>
  <c r="B365" i="169"/>
  <c r="C365" i="169"/>
  <c r="D365" i="169"/>
  <c r="E365" i="169"/>
  <c r="F365" i="169"/>
  <c r="G365" i="169"/>
  <c r="H365" i="169"/>
  <c r="I365" i="169"/>
  <c r="J365" i="169"/>
  <c r="K365" i="169"/>
  <c r="L365" i="169"/>
  <c r="M365" i="169"/>
  <c r="N365" i="169"/>
  <c r="B366" i="169"/>
  <c r="C366" i="169"/>
  <c r="D366" i="169"/>
  <c r="E366" i="169"/>
  <c r="F366" i="169"/>
  <c r="G366" i="169"/>
  <c r="H366" i="169"/>
  <c r="I366" i="169"/>
  <c r="J366" i="169"/>
  <c r="K366" i="169"/>
  <c r="L366" i="169"/>
  <c r="M366" i="169"/>
  <c r="N366" i="169"/>
  <c r="B367" i="169"/>
  <c r="C367" i="169"/>
  <c r="D367" i="169"/>
  <c r="E367" i="169"/>
  <c r="F367" i="169"/>
  <c r="G367" i="169"/>
  <c r="H367" i="169"/>
  <c r="I367" i="169"/>
  <c r="J367" i="169"/>
  <c r="K367" i="169"/>
  <c r="L367" i="169"/>
  <c r="M367" i="169"/>
  <c r="N367" i="169"/>
  <c r="B368" i="169"/>
  <c r="C368" i="169"/>
  <c r="D368" i="169"/>
  <c r="E368" i="169"/>
  <c r="F368" i="169"/>
  <c r="G368" i="169"/>
  <c r="H368" i="169"/>
  <c r="I368" i="169"/>
  <c r="J368" i="169"/>
  <c r="K368" i="169"/>
  <c r="L368" i="169"/>
  <c r="M368" i="169"/>
  <c r="N368" i="169"/>
  <c r="B369" i="169"/>
  <c r="C369" i="169"/>
  <c r="D369" i="169"/>
  <c r="E369" i="169"/>
  <c r="F369" i="169"/>
  <c r="G369" i="169"/>
  <c r="H369" i="169"/>
  <c r="I369" i="169"/>
  <c r="J369" i="169"/>
  <c r="K369" i="169"/>
  <c r="L369" i="169"/>
  <c r="M369" i="169"/>
  <c r="N369" i="169"/>
  <c r="B370" i="169"/>
  <c r="C370" i="169"/>
  <c r="D370" i="169"/>
  <c r="E370" i="169"/>
  <c r="F370" i="169"/>
  <c r="G370" i="169"/>
  <c r="H370" i="169"/>
  <c r="I370" i="169"/>
  <c r="J370" i="169"/>
  <c r="K370" i="169"/>
  <c r="L370" i="169"/>
  <c r="M370" i="169"/>
  <c r="N370" i="169"/>
  <c r="B371" i="169"/>
  <c r="C371" i="169"/>
  <c r="D371" i="169"/>
  <c r="E371" i="169"/>
  <c r="F371" i="169"/>
  <c r="G371" i="169"/>
  <c r="H371" i="169"/>
  <c r="I371" i="169"/>
  <c r="J371" i="169"/>
  <c r="K371" i="169"/>
  <c r="L371" i="169"/>
  <c r="M371" i="169"/>
  <c r="N371" i="169"/>
  <c r="B372" i="169"/>
  <c r="C372" i="169"/>
  <c r="D372" i="169"/>
  <c r="E372" i="169"/>
  <c r="F372" i="169"/>
  <c r="G372" i="169"/>
  <c r="H372" i="169"/>
  <c r="I372" i="169"/>
  <c r="J372" i="169"/>
  <c r="K372" i="169"/>
  <c r="L372" i="169"/>
  <c r="M372" i="169"/>
  <c r="N372" i="169"/>
  <c r="B373" i="169"/>
  <c r="C373" i="169"/>
  <c r="D373" i="169"/>
  <c r="E373" i="169"/>
  <c r="F373" i="169"/>
  <c r="G373" i="169"/>
  <c r="H373" i="169"/>
  <c r="I373" i="169"/>
  <c r="J373" i="169"/>
  <c r="K373" i="169"/>
  <c r="L373" i="169"/>
  <c r="M373" i="169"/>
  <c r="N373" i="169"/>
  <c r="B374" i="169"/>
  <c r="C374" i="169"/>
  <c r="D374" i="169"/>
  <c r="E374" i="169"/>
  <c r="F374" i="169"/>
  <c r="G374" i="169"/>
  <c r="H374" i="169"/>
  <c r="I374" i="169"/>
  <c r="J374" i="169"/>
  <c r="K374" i="169"/>
  <c r="L374" i="169"/>
  <c r="M374" i="169"/>
  <c r="N374" i="169"/>
  <c r="B375" i="169"/>
  <c r="C375" i="169"/>
  <c r="D375" i="169"/>
  <c r="E375" i="169"/>
  <c r="F375" i="169"/>
  <c r="G375" i="169"/>
  <c r="H375" i="169"/>
  <c r="I375" i="169"/>
  <c r="J375" i="169"/>
  <c r="K375" i="169"/>
  <c r="L375" i="169"/>
  <c r="M375" i="169"/>
  <c r="N375" i="169"/>
  <c r="B376" i="169"/>
  <c r="C376" i="169"/>
  <c r="D376" i="169"/>
  <c r="E376" i="169"/>
  <c r="F376" i="169"/>
  <c r="G376" i="169"/>
  <c r="H376" i="169"/>
  <c r="I376" i="169"/>
  <c r="J376" i="169"/>
  <c r="K376" i="169"/>
  <c r="L376" i="169"/>
  <c r="M376" i="169"/>
  <c r="N376" i="169"/>
  <c r="B377" i="169"/>
  <c r="C377" i="169"/>
  <c r="D377" i="169"/>
  <c r="E377" i="169"/>
  <c r="F377" i="169"/>
  <c r="G377" i="169"/>
  <c r="H377" i="169"/>
  <c r="I377" i="169"/>
  <c r="J377" i="169"/>
  <c r="K377" i="169"/>
  <c r="L377" i="169"/>
  <c r="M377" i="169"/>
  <c r="N377" i="169"/>
  <c r="B378" i="169"/>
  <c r="C378" i="169"/>
  <c r="D378" i="169"/>
  <c r="E378" i="169"/>
  <c r="F378" i="169"/>
  <c r="G378" i="169"/>
  <c r="H378" i="169"/>
  <c r="I378" i="169"/>
  <c r="J378" i="169"/>
  <c r="K378" i="169"/>
  <c r="L378" i="169"/>
  <c r="M378" i="169"/>
  <c r="N378" i="169"/>
  <c r="B379" i="169"/>
  <c r="C379" i="169"/>
  <c r="D379" i="169"/>
  <c r="E379" i="169"/>
  <c r="F379" i="169"/>
  <c r="G379" i="169"/>
  <c r="H379" i="169"/>
  <c r="I379" i="169"/>
  <c r="J379" i="169"/>
  <c r="K379" i="169"/>
  <c r="L379" i="169"/>
  <c r="M379" i="169"/>
  <c r="N379" i="169"/>
  <c r="B380" i="169"/>
  <c r="C380" i="169"/>
  <c r="D380" i="169"/>
  <c r="E380" i="169"/>
  <c r="F380" i="169"/>
  <c r="G380" i="169"/>
  <c r="H380" i="169"/>
  <c r="I380" i="169"/>
  <c r="J380" i="169"/>
  <c r="K380" i="169"/>
  <c r="L380" i="169"/>
  <c r="M380" i="169"/>
  <c r="N380" i="169"/>
  <c r="B381" i="169"/>
  <c r="C381" i="169"/>
  <c r="D381" i="169"/>
  <c r="E381" i="169"/>
  <c r="F381" i="169"/>
  <c r="G381" i="169"/>
  <c r="H381" i="169"/>
  <c r="I381" i="169"/>
  <c r="J381" i="169"/>
  <c r="K381" i="169"/>
  <c r="L381" i="169"/>
  <c r="M381" i="169"/>
  <c r="N381" i="169"/>
  <c r="B382" i="169"/>
  <c r="C382" i="169"/>
  <c r="D382" i="169"/>
  <c r="E382" i="169"/>
  <c r="F382" i="169"/>
  <c r="G382" i="169"/>
  <c r="H382" i="169"/>
  <c r="I382" i="169"/>
  <c r="J382" i="169"/>
  <c r="K382" i="169"/>
  <c r="L382" i="169"/>
  <c r="M382" i="169"/>
  <c r="N382" i="169"/>
  <c r="B383" i="169"/>
  <c r="C383" i="169"/>
  <c r="D383" i="169"/>
  <c r="E383" i="169"/>
  <c r="F383" i="169"/>
  <c r="G383" i="169"/>
  <c r="H383" i="169"/>
  <c r="I383" i="169"/>
  <c r="J383" i="169"/>
  <c r="K383" i="169"/>
  <c r="L383" i="169"/>
  <c r="M383" i="169"/>
  <c r="N383" i="169"/>
  <c r="B384" i="169"/>
  <c r="C384" i="169"/>
  <c r="D384" i="169"/>
  <c r="E384" i="169"/>
  <c r="F384" i="169"/>
  <c r="G384" i="169"/>
  <c r="H384" i="169"/>
  <c r="I384" i="169"/>
  <c r="J384" i="169"/>
  <c r="K384" i="169"/>
  <c r="L384" i="169"/>
  <c r="M384" i="169"/>
  <c r="N384" i="169"/>
  <c r="B385" i="169"/>
  <c r="C385" i="169"/>
  <c r="D385" i="169"/>
  <c r="E385" i="169"/>
  <c r="F385" i="169"/>
  <c r="G385" i="169"/>
  <c r="H385" i="169"/>
  <c r="I385" i="169"/>
  <c r="J385" i="169"/>
  <c r="K385" i="169"/>
  <c r="L385" i="169"/>
  <c r="M385" i="169"/>
  <c r="N385" i="169"/>
  <c r="B386" i="169"/>
  <c r="C386" i="169"/>
  <c r="D386" i="169"/>
  <c r="E386" i="169"/>
  <c r="F386" i="169"/>
  <c r="G386" i="169"/>
  <c r="H386" i="169"/>
  <c r="I386" i="169"/>
  <c r="J386" i="169"/>
  <c r="K386" i="169"/>
  <c r="L386" i="169"/>
  <c r="M386" i="169"/>
  <c r="N386" i="169"/>
  <c r="B387" i="169"/>
  <c r="C387" i="169"/>
  <c r="D387" i="169"/>
  <c r="E387" i="169"/>
  <c r="F387" i="169"/>
  <c r="G387" i="169"/>
  <c r="H387" i="169"/>
  <c r="I387" i="169"/>
  <c r="J387" i="169"/>
  <c r="K387" i="169"/>
  <c r="L387" i="169"/>
  <c r="M387" i="169"/>
  <c r="N387" i="169"/>
  <c r="B388" i="169"/>
  <c r="C388" i="169"/>
  <c r="D388" i="169"/>
  <c r="E388" i="169"/>
  <c r="F388" i="169"/>
  <c r="G388" i="169"/>
  <c r="H388" i="169"/>
  <c r="I388" i="169"/>
  <c r="J388" i="169"/>
  <c r="K388" i="169"/>
  <c r="L388" i="169"/>
  <c r="M388" i="169"/>
  <c r="N388" i="169"/>
  <c r="B389" i="169"/>
  <c r="C389" i="169"/>
  <c r="D389" i="169"/>
  <c r="E389" i="169"/>
  <c r="F389" i="169"/>
  <c r="G389" i="169"/>
  <c r="H389" i="169"/>
  <c r="I389" i="169"/>
  <c r="J389" i="169"/>
  <c r="K389" i="169"/>
  <c r="L389" i="169"/>
  <c r="M389" i="169"/>
  <c r="N389" i="169"/>
  <c r="B390" i="169"/>
  <c r="C390" i="169"/>
  <c r="D390" i="169"/>
  <c r="E390" i="169"/>
  <c r="F390" i="169"/>
  <c r="G390" i="169"/>
  <c r="H390" i="169"/>
  <c r="I390" i="169"/>
  <c r="J390" i="169"/>
  <c r="K390" i="169"/>
  <c r="L390" i="169"/>
  <c r="M390" i="169"/>
  <c r="N390" i="169"/>
  <c r="B391" i="169"/>
  <c r="C391" i="169"/>
  <c r="D391" i="169"/>
  <c r="E391" i="169"/>
  <c r="F391" i="169"/>
  <c r="G391" i="169"/>
  <c r="H391" i="169"/>
  <c r="I391" i="169"/>
  <c r="J391" i="169"/>
  <c r="K391" i="169"/>
  <c r="L391" i="169"/>
  <c r="M391" i="169"/>
  <c r="N391" i="169"/>
  <c r="B392" i="169"/>
  <c r="C392" i="169"/>
  <c r="D392" i="169"/>
  <c r="E392" i="169"/>
  <c r="F392" i="169"/>
  <c r="G392" i="169"/>
  <c r="H392" i="169"/>
  <c r="I392" i="169"/>
  <c r="J392" i="169"/>
  <c r="K392" i="169"/>
  <c r="L392" i="169"/>
  <c r="M392" i="169"/>
  <c r="N392" i="169"/>
  <c r="B393" i="169"/>
  <c r="C393" i="169"/>
  <c r="D393" i="169"/>
  <c r="E393" i="169"/>
  <c r="F393" i="169"/>
  <c r="G393" i="169"/>
  <c r="H393" i="169"/>
  <c r="I393" i="169"/>
  <c r="J393" i="169"/>
  <c r="K393" i="169"/>
  <c r="L393" i="169"/>
  <c r="M393" i="169"/>
  <c r="N393" i="169"/>
  <c r="B394" i="169"/>
  <c r="C394" i="169"/>
  <c r="D394" i="169"/>
  <c r="E394" i="169"/>
  <c r="F394" i="169"/>
  <c r="G394" i="169"/>
  <c r="H394" i="169"/>
  <c r="I394" i="169"/>
  <c r="J394" i="169"/>
  <c r="K394" i="169"/>
  <c r="L394" i="169"/>
  <c r="M394" i="169"/>
  <c r="N394" i="169"/>
  <c r="B395" i="169"/>
  <c r="C395" i="169"/>
  <c r="D395" i="169"/>
  <c r="E395" i="169"/>
  <c r="F395" i="169"/>
  <c r="G395" i="169"/>
  <c r="H395" i="169"/>
  <c r="I395" i="169"/>
  <c r="J395" i="169"/>
  <c r="K395" i="169"/>
  <c r="L395" i="169"/>
  <c r="M395" i="169"/>
  <c r="N395" i="169"/>
  <c r="B396" i="169"/>
  <c r="C396" i="169"/>
  <c r="D396" i="169"/>
  <c r="E396" i="169"/>
  <c r="F396" i="169"/>
  <c r="G396" i="169"/>
  <c r="H396" i="169"/>
  <c r="I396" i="169"/>
  <c r="J396" i="169"/>
  <c r="K396" i="169"/>
  <c r="L396" i="169"/>
  <c r="M396" i="169"/>
  <c r="N396" i="169"/>
  <c r="B397" i="169"/>
  <c r="C397" i="169"/>
  <c r="D397" i="169"/>
  <c r="E397" i="169"/>
  <c r="F397" i="169"/>
  <c r="G397" i="169"/>
  <c r="H397" i="169"/>
  <c r="I397" i="169"/>
  <c r="J397" i="169"/>
  <c r="K397" i="169"/>
  <c r="L397" i="169"/>
  <c r="M397" i="169"/>
  <c r="N397" i="169"/>
  <c r="B398" i="169"/>
  <c r="C398" i="169"/>
  <c r="D398" i="169"/>
  <c r="E398" i="169"/>
  <c r="F398" i="169"/>
  <c r="G398" i="169"/>
  <c r="H398" i="169"/>
  <c r="I398" i="169"/>
  <c r="J398" i="169"/>
  <c r="K398" i="169"/>
  <c r="L398" i="169"/>
  <c r="M398" i="169"/>
  <c r="N398" i="169"/>
  <c r="B399" i="169"/>
  <c r="C399" i="169"/>
  <c r="D399" i="169"/>
  <c r="E399" i="169"/>
  <c r="F399" i="169"/>
  <c r="G399" i="169"/>
  <c r="H399" i="169"/>
  <c r="I399" i="169"/>
  <c r="J399" i="169"/>
  <c r="K399" i="169"/>
  <c r="L399" i="169"/>
  <c r="M399" i="169"/>
  <c r="N399" i="169"/>
  <c r="B400" i="169"/>
  <c r="C400" i="169"/>
  <c r="D400" i="169"/>
  <c r="E400" i="169"/>
  <c r="F400" i="169"/>
  <c r="G400" i="169"/>
  <c r="H400" i="169"/>
  <c r="I400" i="169"/>
  <c r="J400" i="169"/>
  <c r="K400" i="169"/>
  <c r="L400" i="169"/>
  <c r="M400" i="169"/>
  <c r="N400" i="169"/>
  <c r="B401" i="169"/>
  <c r="C401" i="169"/>
  <c r="D401" i="169"/>
  <c r="E401" i="169"/>
  <c r="F401" i="169"/>
  <c r="G401" i="169"/>
  <c r="H401" i="169"/>
  <c r="I401" i="169"/>
  <c r="J401" i="169"/>
  <c r="K401" i="169"/>
  <c r="L401" i="169"/>
  <c r="M401" i="169"/>
  <c r="N401" i="169"/>
  <c r="B402" i="169"/>
  <c r="C402" i="169"/>
  <c r="D402" i="169"/>
  <c r="E402" i="169"/>
  <c r="F402" i="169"/>
  <c r="G402" i="169"/>
  <c r="H402" i="169"/>
  <c r="I402" i="169"/>
  <c r="J402" i="169"/>
  <c r="K402" i="169"/>
  <c r="L402" i="169"/>
  <c r="M402" i="169"/>
  <c r="N402" i="169"/>
  <c r="B403" i="169"/>
  <c r="C403" i="169"/>
  <c r="D403" i="169"/>
  <c r="E403" i="169"/>
  <c r="F403" i="169"/>
  <c r="G403" i="169"/>
  <c r="H403" i="169"/>
  <c r="I403" i="169"/>
  <c r="J403" i="169"/>
  <c r="K403" i="169"/>
  <c r="L403" i="169"/>
  <c r="M403" i="169"/>
  <c r="N403" i="169"/>
  <c r="B404" i="169"/>
  <c r="C404" i="169"/>
  <c r="D404" i="169"/>
  <c r="E404" i="169"/>
  <c r="F404" i="169"/>
  <c r="G404" i="169"/>
  <c r="H404" i="169"/>
  <c r="I404" i="169"/>
  <c r="J404" i="169"/>
  <c r="K404" i="169"/>
  <c r="L404" i="169"/>
  <c r="M404" i="169"/>
  <c r="N404" i="169"/>
  <c r="B405" i="169"/>
  <c r="C405" i="169"/>
  <c r="D405" i="169"/>
  <c r="E405" i="169"/>
  <c r="F405" i="169"/>
  <c r="G405" i="169"/>
  <c r="H405" i="169"/>
  <c r="I405" i="169"/>
  <c r="J405" i="169"/>
  <c r="K405" i="169"/>
  <c r="L405" i="169"/>
  <c r="M405" i="169"/>
  <c r="N405" i="169"/>
  <c r="B406" i="169"/>
  <c r="C406" i="169"/>
  <c r="D406" i="169"/>
  <c r="E406" i="169"/>
  <c r="F406" i="169"/>
  <c r="G406" i="169"/>
  <c r="H406" i="169"/>
  <c r="I406" i="169"/>
  <c r="J406" i="169"/>
  <c r="K406" i="169"/>
  <c r="L406" i="169"/>
  <c r="M406" i="169"/>
  <c r="N406" i="169"/>
  <c r="B407" i="169"/>
  <c r="C407" i="169"/>
  <c r="D407" i="169"/>
  <c r="E407" i="169"/>
  <c r="F407" i="169"/>
  <c r="G407" i="169"/>
  <c r="H407" i="169"/>
  <c r="I407" i="169"/>
  <c r="J407" i="169"/>
  <c r="K407" i="169"/>
  <c r="L407" i="169"/>
  <c r="M407" i="169"/>
  <c r="N407" i="169"/>
  <c r="B408" i="169"/>
  <c r="C408" i="169"/>
  <c r="D408" i="169"/>
  <c r="E408" i="169"/>
  <c r="F408" i="169"/>
  <c r="G408" i="169"/>
  <c r="H408" i="169"/>
  <c r="I408" i="169"/>
  <c r="J408" i="169"/>
  <c r="K408" i="169"/>
  <c r="L408" i="169"/>
  <c r="M408" i="169"/>
  <c r="N408" i="169"/>
  <c r="B409" i="169"/>
  <c r="C409" i="169"/>
  <c r="D409" i="169"/>
  <c r="E409" i="169"/>
  <c r="F409" i="169"/>
  <c r="G409" i="169"/>
  <c r="H409" i="169"/>
  <c r="I409" i="169"/>
  <c r="J409" i="169"/>
  <c r="K409" i="169"/>
  <c r="L409" i="169"/>
  <c r="M409" i="169"/>
  <c r="N409" i="169"/>
  <c r="B410" i="169"/>
  <c r="C410" i="169"/>
  <c r="D410" i="169"/>
  <c r="E410" i="169"/>
  <c r="F410" i="169"/>
  <c r="G410" i="169"/>
  <c r="H410" i="169"/>
  <c r="I410" i="169"/>
  <c r="J410" i="169"/>
  <c r="K410" i="169"/>
  <c r="L410" i="169"/>
  <c r="M410" i="169"/>
  <c r="N410" i="169"/>
  <c r="B411" i="169"/>
  <c r="C411" i="169"/>
  <c r="D411" i="169"/>
  <c r="E411" i="169"/>
  <c r="F411" i="169"/>
  <c r="G411" i="169"/>
  <c r="H411" i="169"/>
  <c r="I411" i="169"/>
  <c r="J411" i="169"/>
  <c r="K411" i="169"/>
  <c r="L411" i="169"/>
  <c r="M411" i="169"/>
  <c r="N411" i="169"/>
  <c r="B412" i="169"/>
  <c r="C412" i="169"/>
  <c r="D412" i="169"/>
  <c r="E412" i="169"/>
  <c r="F412" i="169"/>
  <c r="G412" i="169"/>
  <c r="H412" i="169"/>
  <c r="I412" i="169"/>
  <c r="J412" i="169"/>
  <c r="K412" i="169"/>
  <c r="L412" i="169"/>
  <c r="M412" i="169"/>
  <c r="N412" i="169"/>
  <c r="B413" i="169"/>
  <c r="C413" i="169"/>
  <c r="D413" i="169"/>
  <c r="E413" i="169"/>
  <c r="F413" i="169"/>
  <c r="G413" i="169"/>
  <c r="H413" i="169"/>
  <c r="I413" i="169"/>
  <c r="J413" i="169"/>
  <c r="K413" i="169"/>
  <c r="L413" i="169"/>
  <c r="M413" i="169"/>
  <c r="N413" i="169"/>
  <c r="B414" i="169"/>
  <c r="C414" i="169"/>
  <c r="D414" i="169"/>
  <c r="E414" i="169"/>
  <c r="F414" i="169"/>
  <c r="G414" i="169"/>
  <c r="H414" i="169"/>
  <c r="I414" i="169"/>
  <c r="J414" i="169"/>
  <c r="K414" i="169"/>
  <c r="L414" i="169"/>
  <c r="M414" i="169"/>
  <c r="N414" i="169"/>
  <c r="B415" i="169"/>
  <c r="C415" i="169"/>
  <c r="D415" i="169"/>
  <c r="E415" i="169"/>
  <c r="F415" i="169"/>
  <c r="G415" i="169"/>
  <c r="H415" i="169"/>
  <c r="I415" i="169"/>
  <c r="J415" i="169"/>
  <c r="K415" i="169"/>
  <c r="L415" i="169"/>
  <c r="M415" i="169"/>
  <c r="N415" i="169"/>
  <c r="B416" i="169"/>
  <c r="C416" i="169"/>
  <c r="D416" i="169"/>
  <c r="E416" i="169"/>
  <c r="F416" i="169"/>
  <c r="G416" i="169"/>
  <c r="H416" i="169"/>
  <c r="I416" i="169"/>
  <c r="J416" i="169"/>
  <c r="K416" i="169"/>
  <c r="L416" i="169"/>
  <c r="M416" i="169"/>
  <c r="N416" i="169"/>
  <c r="B417" i="169"/>
  <c r="C417" i="169"/>
  <c r="D417" i="169"/>
  <c r="E417" i="169"/>
  <c r="F417" i="169"/>
  <c r="G417" i="169"/>
  <c r="H417" i="169"/>
  <c r="I417" i="169"/>
  <c r="J417" i="169"/>
  <c r="K417" i="169"/>
  <c r="L417" i="169"/>
  <c r="M417" i="169"/>
  <c r="N417" i="169"/>
  <c r="B418" i="169"/>
  <c r="C418" i="169"/>
  <c r="D418" i="169"/>
  <c r="E418" i="169"/>
  <c r="F418" i="169"/>
  <c r="G418" i="169"/>
  <c r="H418" i="169"/>
  <c r="I418" i="169"/>
  <c r="J418" i="169"/>
  <c r="K418" i="169"/>
  <c r="L418" i="169"/>
  <c r="M418" i="169"/>
  <c r="N418" i="169"/>
  <c r="B419" i="169"/>
  <c r="C419" i="169"/>
  <c r="D419" i="169"/>
  <c r="E419" i="169"/>
  <c r="F419" i="169"/>
  <c r="G419" i="169"/>
  <c r="H419" i="169"/>
  <c r="I419" i="169"/>
  <c r="J419" i="169"/>
  <c r="K419" i="169"/>
  <c r="L419" i="169"/>
  <c r="M419" i="169"/>
  <c r="N419" i="169"/>
  <c r="B420" i="169"/>
  <c r="C420" i="169"/>
  <c r="D420" i="169"/>
  <c r="E420" i="169"/>
  <c r="F420" i="169"/>
  <c r="G420" i="169"/>
  <c r="H420" i="169"/>
  <c r="I420" i="169"/>
  <c r="J420" i="169"/>
  <c r="K420" i="169"/>
  <c r="L420" i="169"/>
  <c r="M420" i="169"/>
  <c r="N420" i="169"/>
  <c r="B421" i="169"/>
  <c r="C421" i="169"/>
  <c r="D421" i="169"/>
  <c r="E421" i="169"/>
  <c r="F421" i="169"/>
  <c r="G421" i="169"/>
  <c r="H421" i="169"/>
  <c r="I421" i="169"/>
  <c r="J421" i="169"/>
  <c r="K421" i="169"/>
  <c r="L421" i="169"/>
  <c r="M421" i="169"/>
  <c r="N421" i="169"/>
  <c r="B422" i="169"/>
  <c r="C422" i="169"/>
  <c r="D422" i="169"/>
  <c r="E422" i="169"/>
  <c r="F422" i="169"/>
  <c r="G422" i="169"/>
  <c r="H422" i="169"/>
  <c r="I422" i="169"/>
  <c r="J422" i="169"/>
  <c r="K422" i="169"/>
  <c r="L422" i="169"/>
  <c r="M422" i="169"/>
  <c r="N422" i="169"/>
  <c r="B423" i="169"/>
  <c r="C423" i="169"/>
  <c r="D423" i="169"/>
  <c r="E423" i="169"/>
  <c r="F423" i="169"/>
  <c r="G423" i="169"/>
  <c r="H423" i="169"/>
  <c r="I423" i="169"/>
  <c r="J423" i="169"/>
  <c r="K423" i="169"/>
  <c r="L423" i="169"/>
  <c r="M423" i="169"/>
  <c r="N423" i="169"/>
  <c r="B424" i="169"/>
  <c r="C424" i="169"/>
  <c r="D424" i="169"/>
  <c r="E424" i="169"/>
  <c r="F424" i="169"/>
  <c r="G424" i="169"/>
  <c r="H424" i="169"/>
  <c r="I424" i="169"/>
  <c r="J424" i="169"/>
  <c r="K424" i="169"/>
  <c r="L424" i="169"/>
  <c r="M424" i="169"/>
  <c r="N424" i="169"/>
  <c r="B425" i="169"/>
  <c r="C425" i="169"/>
  <c r="D425" i="169"/>
  <c r="E425" i="169"/>
  <c r="F425" i="169"/>
  <c r="G425" i="169"/>
  <c r="H425" i="169"/>
  <c r="I425" i="169"/>
  <c r="J425" i="169"/>
  <c r="K425" i="169"/>
  <c r="L425" i="169"/>
  <c r="M425" i="169"/>
  <c r="N425" i="169"/>
  <c r="B426" i="169"/>
  <c r="C426" i="169"/>
  <c r="D426" i="169"/>
  <c r="E426" i="169"/>
  <c r="F426" i="169"/>
  <c r="G426" i="169"/>
  <c r="H426" i="169"/>
  <c r="I426" i="169"/>
  <c r="J426" i="169"/>
  <c r="K426" i="169"/>
  <c r="L426" i="169"/>
  <c r="M426" i="169"/>
  <c r="N426" i="169"/>
  <c r="B427" i="169"/>
  <c r="C427" i="169"/>
  <c r="D427" i="169"/>
  <c r="E427" i="169"/>
  <c r="F427" i="169"/>
  <c r="G427" i="169"/>
  <c r="H427" i="169"/>
  <c r="I427" i="169"/>
  <c r="J427" i="169"/>
  <c r="K427" i="169"/>
  <c r="L427" i="169"/>
  <c r="M427" i="169"/>
  <c r="N427" i="169"/>
  <c r="B428" i="169"/>
  <c r="C428" i="169"/>
  <c r="D428" i="169"/>
  <c r="E428" i="169"/>
  <c r="F428" i="169"/>
  <c r="G428" i="169"/>
  <c r="H428" i="169"/>
  <c r="I428" i="169"/>
  <c r="J428" i="169"/>
  <c r="K428" i="169"/>
  <c r="L428" i="169"/>
  <c r="M428" i="169"/>
  <c r="N428" i="169"/>
  <c r="B429" i="169"/>
  <c r="C429" i="169"/>
  <c r="D429" i="169"/>
  <c r="E429" i="169"/>
  <c r="F429" i="169"/>
  <c r="G429" i="169"/>
  <c r="H429" i="169"/>
  <c r="I429" i="169"/>
  <c r="J429" i="169"/>
  <c r="K429" i="169"/>
  <c r="L429" i="169"/>
  <c r="M429" i="169"/>
  <c r="N429" i="169"/>
  <c r="B430" i="169"/>
  <c r="C430" i="169"/>
  <c r="D430" i="169"/>
  <c r="E430" i="169"/>
  <c r="F430" i="169"/>
  <c r="G430" i="169"/>
  <c r="H430" i="169"/>
  <c r="I430" i="169"/>
  <c r="J430" i="169"/>
  <c r="K430" i="169"/>
  <c r="L430" i="169"/>
  <c r="M430" i="169"/>
  <c r="N430" i="169"/>
  <c r="B431" i="169"/>
  <c r="C431" i="169"/>
  <c r="D431" i="169"/>
  <c r="E431" i="169"/>
  <c r="F431" i="169"/>
  <c r="G431" i="169"/>
  <c r="H431" i="169"/>
  <c r="I431" i="169"/>
  <c r="J431" i="169"/>
  <c r="K431" i="169"/>
  <c r="L431" i="169"/>
  <c r="M431" i="169"/>
  <c r="N431" i="169"/>
  <c r="B432" i="169"/>
  <c r="C432" i="169"/>
  <c r="D432" i="169"/>
  <c r="E432" i="169"/>
  <c r="F432" i="169"/>
  <c r="G432" i="169"/>
  <c r="H432" i="169"/>
  <c r="I432" i="169"/>
  <c r="J432" i="169"/>
  <c r="K432" i="169"/>
  <c r="L432" i="169"/>
  <c r="M432" i="169"/>
  <c r="N432" i="169"/>
  <c r="B433" i="169"/>
  <c r="C433" i="169"/>
  <c r="D433" i="169"/>
  <c r="E433" i="169"/>
  <c r="F433" i="169"/>
  <c r="G433" i="169"/>
  <c r="H433" i="169"/>
  <c r="I433" i="169"/>
  <c r="J433" i="169"/>
  <c r="K433" i="169"/>
  <c r="L433" i="169"/>
  <c r="M433" i="169"/>
  <c r="N433" i="169"/>
  <c r="B434" i="169"/>
  <c r="C434" i="169"/>
  <c r="D434" i="169"/>
  <c r="E434" i="169"/>
  <c r="F434" i="169"/>
  <c r="G434" i="169"/>
  <c r="H434" i="169"/>
  <c r="I434" i="169"/>
  <c r="J434" i="169"/>
  <c r="K434" i="169"/>
  <c r="L434" i="169"/>
  <c r="M434" i="169"/>
  <c r="N434" i="169"/>
  <c r="B435" i="169"/>
  <c r="C435" i="169"/>
  <c r="D435" i="169"/>
  <c r="E435" i="169"/>
  <c r="F435" i="169"/>
  <c r="G435" i="169"/>
  <c r="H435" i="169"/>
  <c r="I435" i="169"/>
  <c r="J435" i="169"/>
  <c r="K435" i="169"/>
  <c r="L435" i="169"/>
  <c r="M435" i="169"/>
  <c r="N435" i="169"/>
  <c r="B436" i="169"/>
  <c r="C436" i="169"/>
  <c r="D436" i="169"/>
  <c r="E436" i="169"/>
  <c r="F436" i="169"/>
  <c r="G436" i="169"/>
  <c r="H436" i="169"/>
  <c r="I436" i="169"/>
  <c r="J436" i="169"/>
  <c r="K436" i="169"/>
  <c r="L436" i="169"/>
  <c r="M436" i="169"/>
  <c r="N436" i="169"/>
  <c r="B437" i="169"/>
  <c r="C437" i="169"/>
  <c r="D437" i="169"/>
  <c r="E437" i="169"/>
  <c r="F437" i="169"/>
  <c r="G437" i="169"/>
  <c r="H437" i="169"/>
  <c r="I437" i="169"/>
  <c r="J437" i="169"/>
  <c r="K437" i="169"/>
  <c r="L437" i="169"/>
  <c r="M437" i="169"/>
  <c r="N437" i="169"/>
  <c r="B438" i="169"/>
  <c r="C438" i="169"/>
  <c r="D438" i="169"/>
  <c r="E438" i="169"/>
  <c r="F438" i="169"/>
  <c r="G438" i="169"/>
  <c r="H438" i="169"/>
  <c r="I438" i="169"/>
  <c r="J438" i="169"/>
  <c r="K438" i="169"/>
  <c r="L438" i="169"/>
  <c r="M438" i="169"/>
  <c r="N438" i="169"/>
  <c r="B439" i="169"/>
  <c r="C439" i="169"/>
  <c r="D439" i="169"/>
  <c r="E439" i="169"/>
  <c r="F439" i="169"/>
  <c r="G439" i="169"/>
  <c r="H439" i="169"/>
  <c r="I439" i="169"/>
  <c r="J439" i="169"/>
  <c r="K439" i="169"/>
  <c r="L439" i="169"/>
  <c r="M439" i="169"/>
  <c r="N439" i="169"/>
  <c r="B440" i="169"/>
  <c r="C440" i="169"/>
  <c r="D440" i="169"/>
  <c r="E440" i="169"/>
  <c r="F440" i="169"/>
  <c r="G440" i="169"/>
  <c r="H440" i="169"/>
  <c r="I440" i="169"/>
  <c r="J440" i="169"/>
  <c r="K440" i="169"/>
  <c r="L440" i="169"/>
  <c r="M440" i="169"/>
  <c r="N440" i="169"/>
  <c r="B441" i="169"/>
  <c r="C441" i="169"/>
  <c r="D441" i="169"/>
  <c r="E441" i="169"/>
  <c r="F441" i="169"/>
  <c r="G441" i="169"/>
  <c r="H441" i="169"/>
  <c r="I441" i="169"/>
  <c r="J441" i="169"/>
  <c r="K441" i="169"/>
  <c r="L441" i="169"/>
  <c r="M441" i="169"/>
  <c r="N441" i="169"/>
  <c r="B442" i="169"/>
  <c r="C442" i="169"/>
  <c r="D442" i="169"/>
  <c r="E442" i="169"/>
  <c r="F442" i="169"/>
  <c r="G442" i="169"/>
  <c r="H442" i="169"/>
  <c r="I442" i="169"/>
  <c r="J442" i="169"/>
  <c r="K442" i="169"/>
  <c r="L442" i="169"/>
  <c r="M442" i="169"/>
  <c r="N442" i="169"/>
  <c r="B443" i="169"/>
  <c r="C443" i="169"/>
  <c r="D443" i="169"/>
  <c r="E443" i="169"/>
  <c r="F443" i="169"/>
  <c r="G443" i="169"/>
  <c r="H443" i="169"/>
  <c r="I443" i="169"/>
  <c r="J443" i="169"/>
  <c r="K443" i="169"/>
  <c r="L443" i="169"/>
  <c r="M443" i="169"/>
  <c r="N443" i="169"/>
  <c r="B444" i="169"/>
  <c r="C444" i="169"/>
  <c r="D444" i="169"/>
  <c r="E444" i="169"/>
  <c r="F444" i="169"/>
  <c r="G444" i="169"/>
  <c r="H444" i="169"/>
  <c r="I444" i="169"/>
  <c r="J444" i="169"/>
  <c r="K444" i="169"/>
  <c r="L444" i="169"/>
  <c r="M444" i="169"/>
  <c r="N444" i="169"/>
  <c r="B445" i="169"/>
  <c r="C445" i="169"/>
  <c r="D445" i="169"/>
  <c r="E445" i="169"/>
  <c r="F445" i="169"/>
  <c r="G445" i="169"/>
  <c r="H445" i="169"/>
  <c r="I445" i="169"/>
  <c r="J445" i="169"/>
  <c r="K445" i="169"/>
  <c r="L445" i="169"/>
  <c r="M445" i="169"/>
  <c r="N445" i="169"/>
  <c r="B446" i="169"/>
  <c r="C446" i="169"/>
  <c r="D446" i="169"/>
  <c r="E446" i="169"/>
  <c r="F446" i="169"/>
  <c r="G446" i="169"/>
  <c r="H446" i="169"/>
  <c r="I446" i="169"/>
  <c r="J446" i="169"/>
  <c r="K446" i="169"/>
  <c r="L446" i="169"/>
  <c r="M446" i="169"/>
  <c r="N446" i="169"/>
  <c r="B447" i="169"/>
  <c r="C447" i="169"/>
  <c r="D447" i="169"/>
  <c r="E447" i="169"/>
  <c r="F447" i="169"/>
  <c r="G447" i="169"/>
  <c r="H447" i="169"/>
  <c r="I447" i="169"/>
  <c r="J447" i="169"/>
  <c r="K447" i="169"/>
  <c r="L447" i="169"/>
  <c r="M447" i="169"/>
  <c r="N447" i="169"/>
  <c r="B448" i="169"/>
  <c r="C448" i="169"/>
  <c r="D448" i="169"/>
  <c r="E448" i="169"/>
  <c r="F448" i="169"/>
  <c r="G448" i="169"/>
  <c r="H448" i="169"/>
  <c r="I448" i="169"/>
  <c r="J448" i="169"/>
  <c r="K448" i="169"/>
  <c r="L448" i="169"/>
  <c r="M448" i="169"/>
  <c r="N448" i="169"/>
  <c r="B449" i="169"/>
  <c r="C449" i="169"/>
  <c r="D449" i="169"/>
  <c r="E449" i="169"/>
  <c r="F449" i="169"/>
  <c r="G449" i="169"/>
  <c r="H449" i="169"/>
  <c r="I449" i="169"/>
  <c r="J449" i="169"/>
  <c r="K449" i="169"/>
  <c r="L449" i="169"/>
  <c r="M449" i="169"/>
  <c r="N449" i="169"/>
  <c r="B450" i="169"/>
  <c r="C450" i="169"/>
  <c r="D450" i="169"/>
  <c r="E450" i="169"/>
  <c r="F450" i="169"/>
  <c r="G450" i="169"/>
  <c r="H450" i="169"/>
  <c r="I450" i="169"/>
  <c r="J450" i="169"/>
  <c r="K450" i="169"/>
  <c r="L450" i="169"/>
  <c r="M450" i="169"/>
  <c r="N450" i="169"/>
  <c r="B451" i="169"/>
  <c r="C451" i="169"/>
  <c r="D451" i="169"/>
  <c r="E451" i="169"/>
  <c r="F451" i="169"/>
  <c r="G451" i="169"/>
  <c r="H451" i="169"/>
  <c r="I451" i="169"/>
  <c r="J451" i="169"/>
  <c r="K451" i="169"/>
  <c r="L451" i="169"/>
  <c r="M451" i="169"/>
  <c r="N451" i="169"/>
  <c r="B452" i="169"/>
  <c r="C452" i="169"/>
  <c r="D452" i="169"/>
  <c r="E452" i="169"/>
  <c r="F452" i="169"/>
  <c r="G452" i="169"/>
  <c r="H452" i="169"/>
  <c r="I452" i="169"/>
  <c r="J452" i="169"/>
  <c r="K452" i="169"/>
  <c r="L452" i="169"/>
  <c r="M452" i="169"/>
  <c r="N452" i="169"/>
  <c r="B453" i="169"/>
  <c r="C453" i="169"/>
  <c r="D453" i="169"/>
  <c r="E453" i="169"/>
  <c r="F453" i="169"/>
  <c r="G453" i="169"/>
  <c r="H453" i="169"/>
  <c r="I453" i="169"/>
  <c r="J453" i="169"/>
  <c r="K453" i="169"/>
  <c r="L453" i="169"/>
  <c r="M453" i="169"/>
  <c r="N453" i="169"/>
  <c r="B454" i="169"/>
  <c r="C454" i="169"/>
  <c r="D454" i="169"/>
  <c r="E454" i="169"/>
  <c r="F454" i="169"/>
  <c r="G454" i="169"/>
  <c r="H454" i="169"/>
  <c r="I454" i="169"/>
  <c r="J454" i="169"/>
  <c r="K454" i="169"/>
  <c r="L454" i="169"/>
  <c r="M454" i="169"/>
  <c r="N454" i="169"/>
  <c r="B455" i="169"/>
  <c r="C455" i="169"/>
  <c r="D455" i="169"/>
  <c r="E455" i="169"/>
  <c r="F455" i="169"/>
  <c r="G455" i="169"/>
  <c r="H455" i="169"/>
  <c r="I455" i="169"/>
  <c r="J455" i="169"/>
  <c r="K455" i="169"/>
  <c r="L455" i="169"/>
  <c r="M455" i="169"/>
  <c r="N455" i="169"/>
  <c r="B456" i="169"/>
  <c r="C456" i="169"/>
  <c r="D456" i="169"/>
  <c r="E456" i="169"/>
  <c r="F456" i="169"/>
  <c r="G456" i="169"/>
  <c r="H456" i="169"/>
  <c r="I456" i="169"/>
  <c r="J456" i="169"/>
  <c r="K456" i="169"/>
  <c r="L456" i="169"/>
  <c r="M456" i="169"/>
  <c r="N456" i="169"/>
  <c r="B457" i="169"/>
  <c r="C457" i="169"/>
  <c r="D457" i="169"/>
  <c r="E457" i="169"/>
  <c r="F457" i="169"/>
  <c r="G457" i="169"/>
  <c r="H457" i="169"/>
  <c r="I457" i="169"/>
  <c r="J457" i="169"/>
  <c r="K457" i="169"/>
  <c r="L457" i="169"/>
  <c r="M457" i="169"/>
  <c r="N457" i="169"/>
  <c r="B458" i="169"/>
  <c r="C458" i="169"/>
  <c r="D458" i="169"/>
  <c r="E458" i="169"/>
  <c r="F458" i="169"/>
  <c r="G458" i="169"/>
  <c r="H458" i="169"/>
  <c r="I458" i="169"/>
  <c r="J458" i="169"/>
  <c r="K458" i="169"/>
  <c r="L458" i="169"/>
  <c r="M458" i="169"/>
  <c r="N458" i="169"/>
  <c r="B459" i="169"/>
  <c r="C459" i="169"/>
  <c r="D459" i="169"/>
  <c r="E459" i="169"/>
  <c r="F459" i="169"/>
  <c r="G459" i="169"/>
  <c r="H459" i="169"/>
  <c r="I459" i="169"/>
  <c r="J459" i="169"/>
  <c r="K459" i="169"/>
  <c r="L459" i="169"/>
  <c r="M459" i="169"/>
  <c r="N459" i="169"/>
  <c r="B460" i="169"/>
  <c r="C460" i="169"/>
  <c r="D460" i="169"/>
  <c r="E460" i="169"/>
  <c r="F460" i="169"/>
  <c r="G460" i="169"/>
  <c r="H460" i="169"/>
  <c r="I460" i="169"/>
  <c r="J460" i="169"/>
  <c r="K460" i="169"/>
  <c r="L460" i="169"/>
  <c r="M460" i="169"/>
  <c r="N460" i="169"/>
  <c r="B461" i="169"/>
  <c r="C461" i="169"/>
  <c r="D461" i="169"/>
  <c r="E461" i="169"/>
  <c r="F461" i="169"/>
  <c r="G461" i="169"/>
  <c r="H461" i="169"/>
  <c r="I461" i="169"/>
  <c r="J461" i="169"/>
  <c r="K461" i="169"/>
  <c r="L461" i="169"/>
  <c r="M461" i="169"/>
  <c r="N461" i="169"/>
  <c r="B462" i="169"/>
  <c r="C462" i="169"/>
  <c r="D462" i="169"/>
  <c r="E462" i="169"/>
  <c r="F462" i="169"/>
  <c r="G462" i="169"/>
  <c r="H462" i="169"/>
  <c r="I462" i="169"/>
  <c r="J462" i="169"/>
  <c r="K462" i="169"/>
  <c r="L462" i="169"/>
  <c r="M462" i="169"/>
  <c r="N462" i="169"/>
  <c r="B463" i="169"/>
  <c r="C463" i="169"/>
  <c r="D463" i="169"/>
  <c r="E463" i="169"/>
  <c r="F463" i="169"/>
  <c r="G463" i="169"/>
  <c r="H463" i="169"/>
  <c r="I463" i="169"/>
  <c r="J463" i="169"/>
  <c r="K463" i="169"/>
  <c r="L463" i="169"/>
  <c r="M463" i="169"/>
  <c r="N463" i="169"/>
  <c r="B464" i="169"/>
  <c r="C464" i="169"/>
  <c r="D464" i="169"/>
  <c r="E464" i="169"/>
  <c r="F464" i="169"/>
  <c r="G464" i="169"/>
  <c r="H464" i="169"/>
  <c r="I464" i="169"/>
  <c r="J464" i="169"/>
  <c r="K464" i="169"/>
  <c r="L464" i="169"/>
  <c r="M464" i="169"/>
  <c r="N464" i="169"/>
  <c r="B465" i="169"/>
  <c r="C465" i="169"/>
  <c r="D465" i="169"/>
  <c r="E465" i="169"/>
  <c r="F465" i="169"/>
  <c r="G465" i="169"/>
  <c r="H465" i="169"/>
  <c r="I465" i="169"/>
  <c r="J465" i="169"/>
  <c r="K465" i="169"/>
  <c r="L465" i="169"/>
  <c r="M465" i="169"/>
  <c r="N465" i="169"/>
  <c r="B466" i="169"/>
  <c r="C466" i="169"/>
  <c r="D466" i="169"/>
  <c r="E466" i="169"/>
  <c r="F466" i="169"/>
  <c r="G466" i="169"/>
  <c r="H466" i="169"/>
  <c r="I466" i="169"/>
  <c r="J466" i="169"/>
  <c r="K466" i="169"/>
  <c r="L466" i="169"/>
  <c r="M466" i="169"/>
  <c r="N466" i="169"/>
  <c r="B467" i="169"/>
  <c r="C467" i="169"/>
  <c r="D467" i="169"/>
  <c r="E467" i="169"/>
  <c r="F467" i="169"/>
  <c r="G467" i="169"/>
  <c r="H467" i="169"/>
  <c r="I467" i="169"/>
  <c r="J467" i="169"/>
  <c r="K467" i="169"/>
  <c r="L467" i="169"/>
  <c r="M467" i="169"/>
  <c r="N467" i="169"/>
  <c r="B468" i="169"/>
  <c r="C468" i="169"/>
  <c r="D468" i="169"/>
  <c r="E468" i="169"/>
  <c r="F468" i="169"/>
  <c r="G468" i="169"/>
  <c r="H468" i="169"/>
  <c r="I468" i="169"/>
  <c r="J468" i="169"/>
  <c r="K468" i="169"/>
  <c r="L468" i="169"/>
  <c r="M468" i="169"/>
  <c r="N468" i="169"/>
  <c r="B469" i="169"/>
  <c r="C469" i="169"/>
  <c r="D469" i="169"/>
  <c r="E469" i="169"/>
  <c r="F469" i="169"/>
  <c r="G469" i="169"/>
  <c r="H469" i="169"/>
  <c r="I469" i="169"/>
  <c r="J469" i="169"/>
  <c r="K469" i="169"/>
  <c r="L469" i="169"/>
  <c r="M469" i="169"/>
  <c r="N469" i="169"/>
  <c r="B470" i="169"/>
  <c r="C470" i="169"/>
  <c r="D470" i="169"/>
  <c r="E470" i="169"/>
  <c r="F470" i="169"/>
  <c r="G470" i="169"/>
  <c r="H470" i="169"/>
  <c r="I470" i="169"/>
  <c r="J470" i="169"/>
  <c r="K470" i="169"/>
  <c r="L470" i="169"/>
  <c r="M470" i="169"/>
  <c r="N470" i="169"/>
  <c r="B471" i="169"/>
  <c r="C471" i="169"/>
  <c r="D471" i="169"/>
  <c r="E471" i="169"/>
  <c r="F471" i="169"/>
  <c r="G471" i="169"/>
  <c r="H471" i="169"/>
  <c r="I471" i="169"/>
  <c r="J471" i="169"/>
  <c r="K471" i="169"/>
  <c r="L471" i="169"/>
  <c r="M471" i="169"/>
  <c r="N471" i="169"/>
  <c r="B472" i="169"/>
  <c r="C472" i="169"/>
  <c r="D472" i="169"/>
  <c r="E472" i="169"/>
  <c r="F472" i="169"/>
  <c r="G472" i="169"/>
  <c r="H472" i="169"/>
  <c r="I472" i="169"/>
  <c r="J472" i="169"/>
  <c r="K472" i="169"/>
  <c r="L472" i="169"/>
  <c r="M472" i="169"/>
  <c r="N472" i="169"/>
  <c r="B473" i="169"/>
  <c r="C473" i="169"/>
  <c r="D473" i="169"/>
  <c r="E473" i="169"/>
  <c r="F473" i="169"/>
  <c r="G473" i="169"/>
  <c r="H473" i="169"/>
  <c r="I473" i="169"/>
  <c r="J473" i="169"/>
  <c r="K473" i="169"/>
  <c r="L473" i="169"/>
  <c r="M473" i="169"/>
  <c r="N473" i="169"/>
  <c r="B474" i="169"/>
  <c r="C474" i="169"/>
  <c r="D474" i="169"/>
  <c r="E474" i="169"/>
  <c r="F474" i="169"/>
  <c r="G474" i="169"/>
  <c r="H474" i="169"/>
  <c r="I474" i="169"/>
  <c r="J474" i="169"/>
  <c r="K474" i="169"/>
  <c r="L474" i="169"/>
  <c r="M474" i="169"/>
  <c r="N474" i="169"/>
  <c r="B475" i="169"/>
  <c r="C475" i="169"/>
  <c r="D475" i="169"/>
  <c r="E475" i="169"/>
  <c r="F475" i="169"/>
  <c r="G475" i="169"/>
  <c r="H475" i="169"/>
  <c r="I475" i="169"/>
  <c r="J475" i="169"/>
  <c r="K475" i="169"/>
  <c r="L475" i="169"/>
  <c r="M475" i="169"/>
  <c r="N475" i="169"/>
  <c r="B476" i="169"/>
  <c r="C476" i="169"/>
  <c r="D476" i="169"/>
  <c r="E476" i="169"/>
  <c r="F476" i="169"/>
  <c r="G476" i="169"/>
  <c r="H476" i="169"/>
  <c r="I476" i="169"/>
  <c r="J476" i="169"/>
  <c r="K476" i="169"/>
  <c r="L476" i="169"/>
  <c r="M476" i="169"/>
  <c r="N476" i="169"/>
  <c r="B477" i="169"/>
  <c r="C477" i="169"/>
  <c r="D477" i="169"/>
  <c r="E477" i="169"/>
  <c r="F477" i="169"/>
  <c r="G477" i="169"/>
  <c r="H477" i="169"/>
  <c r="I477" i="169"/>
  <c r="J477" i="169"/>
  <c r="K477" i="169"/>
  <c r="L477" i="169"/>
  <c r="M477" i="169"/>
  <c r="N477" i="169"/>
  <c r="B478" i="169"/>
  <c r="C478" i="169"/>
  <c r="D478" i="169"/>
  <c r="E478" i="169"/>
  <c r="F478" i="169"/>
  <c r="G478" i="169"/>
  <c r="H478" i="169"/>
  <c r="I478" i="169"/>
  <c r="J478" i="169"/>
  <c r="K478" i="169"/>
  <c r="L478" i="169"/>
  <c r="M478" i="169"/>
  <c r="N478" i="169"/>
  <c r="B479" i="169"/>
  <c r="C479" i="169"/>
  <c r="D479" i="169"/>
  <c r="E479" i="169"/>
  <c r="F479" i="169"/>
  <c r="G479" i="169"/>
  <c r="H479" i="169"/>
  <c r="I479" i="169"/>
  <c r="J479" i="169"/>
  <c r="K479" i="169"/>
  <c r="L479" i="169"/>
  <c r="M479" i="169"/>
  <c r="N479" i="169"/>
  <c r="B480" i="169"/>
  <c r="C480" i="169"/>
  <c r="D480" i="169"/>
  <c r="E480" i="169"/>
  <c r="F480" i="169"/>
  <c r="G480" i="169"/>
  <c r="H480" i="169"/>
  <c r="I480" i="169"/>
  <c r="J480" i="169"/>
  <c r="K480" i="169"/>
  <c r="L480" i="169"/>
  <c r="M480" i="169"/>
  <c r="N480" i="169"/>
  <c r="B481" i="169"/>
  <c r="C481" i="169"/>
  <c r="D481" i="169"/>
  <c r="E481" i="169"/>
  <c r="F481" i="169"/>
  <c r="G481" i="169"/>
  <c r="H481" i="169"/>
  <c r="I481" i="169"/>
  <c r="J481" i="169"/>
  <c r="K481" i="169"/>
  <c r="L481" i="169"/>
  <c r="M481" i="169"/>
  <c r="N481" i="169"/>
  <c r="B482" i="169"/>
  <c r="C482" i="169"/>
  <c r="D482" i="169"/>
  <c r="E482" i="169"/>
  <c r="F482" i="169"/>
  <c r="G482" i="169"/>
  <c r="H482" i="169"/>
  <c r="I482" i="169"/>
  <c r="J482" i="169"/>
  <c r="K482" i="169"/>
  <c r="L482" i="169"/>
  <c r="M482" i="169"/>
  <c r="N482" i="169"/>
  <c r="B483" i="169"/>
  <c r="C483" i="169"/>
  <c r="D483" i="169"/>
  <c r="E483" i="169"/>
  <c r="F483" i="169"/>
  <c r="G483" i="169"/>
  <c r="H483" i="169"/>
  <c r="I483" i="169"/>
  <c r="J483" i="169"/>
  <c r="K483" i="169"/>
  <c r="L483" i="169"/>
  <c r="M483" i="169"/>
  <c r="N483" i="169"/>
  <c r="B484" i="169"/>
  <c r="C484" i="169"/>
  <c r="D484" i="169"/>
  <c r="E484" i="169"/>
  <c r="F484" i="169"/>
  <c r="G484" i="169"/>
  <c r="H484" i="169"/>
  <c r="I484" i="169"/>
  <c r="J484" i="169"/>
  <c r="K484" i="169"/>
  <c r="L484" i="169"/>
  <c r="M484" i="169"/>
  <c r="N484" i="169"/>
  <c r="B485" i="169"/>
  <c r="C485" i="169"/>
  <c r="D485" i="169"/>
  <c r="E485" i="169"/>
  <c r="F485" i="169"/>
  <c r="G485" i="169"/>
  <c r="H485" i="169"/>
  <c r="I485" i="169"/>
  <c r="J485" i="169"/>
  <c r="K485" i="169"/>
  <c r="L485" i="169"/>
  <c r="M485" i="169"/>
  <c r="N485" i="169"/>
  <c r="B486" i="169"/>
  <c r="C486" i="169"/>
  <c r="D486" i="169"/>
  <c r="E486" i="169"/>
  <c r="F486" i="169"/>
  <c r="G486" i="169"/>
  <c r="H486" i="169"/>
  <c r="I486" i="169"/>
  <c r="J486" i="169"/>
  <c r="K486" i="169"/>
  <c r="L486" i="169"/>
  <c r="M486" i="169"/>
  <c r="N486" i="169"/>
  <c r="B487" i="169"/>
  <c r="C487" i="169"/>
  <c r="D487" i="169"/>
  <c r="E487" i="169"/>
  <c r="F487" i="169"/>
  <c r="G487" i="169"/>
  <c r="H487" i="169"/>
  <c r="I487" i="169"/>
  <c r="J487" i="169"/>
  <c r="K487" i="169"/>
  <c r="L487" i="169"/>
  <c r="M487" i="169"/>
  <c r="N487" i="169"/>
  <c r="B488" i="169"/>
  <c r="C488" i="169"/>
  <c r="D488" i="169"/>
  <c r="E488" i="169"/>
  <c r="F488" i="169"/>
  <c r="G488" i="169"/>
  <c r="H488" i="169"/>
  <c r="I488" i="169"/>
  <c r="J488" i="169"/>
  <c r="K488" i="169"/>
  <c r="L488" i="169"/>
  <c r="M488" i="169"/>
  <c r="N488" i="169"/>
  <c r="B489" i="169"/>
  <c r="C489" i="169"/>
  <c r="D489" i="169"/>
  <c r="E489" i="169"/>
  <c r="F489" i="169"/>
  <c r="G489" i="169"/>
  <c r="H489" i="169"/>
  <c r="I489" i="169"/>
  <c r="J489" i="169"/>
  <c r="K489" i="169"/>
  <c r="L489" i="169"/>
  <c r="M489" i="169"/>
  <c r="N489" i="169"/>
  <c r="B490" i="169"/>
  <c r="C490" i="169"/>
  <c r="D490" i="169"/>
  <c r="E490" i="169"/>
  <c r="F490" i="169"/>
  <c r="G490" i="169"/>
  <c r="H490" i="169"/>
  <c r="I490" i="169"/>
  <c r="J490" i="169"/>
  <c r="K490" i="169"/>
  <c r="L490" i="169"/>
  <c r="M490" i="169"/>
  <c r="N490" i="169"/>
  <c r="B491" i="169"/>
  <c r="C491" i="169"/>
  <c r="D491" i="169"/>
  <c r="E491" i="169"/>
  <c r="F491" i="169"/>
  <c r="G491" i="169"/>
  <c r="H491" i="169"/>
  <c r="I491" i="169"/>
  <c r="J491" i="169"/>
  <c r="K491" i="169"/>
  <c r="L491" i="169"/>
  <c r="M491" i="169"/>
  <c r="N491" i="169"/>
  <c r="B492" i="169"/>
  <c r="C492" i="169"/>
  <c r="D492" i="169"/>
  <c r="E492" i="169"/>
  <c r="F492" i="169"/>
  <c r="G492" i="169"/>
  <c r="H492" i="169"/>
  <c r="I492" i="169"/>
  <c r="J492" i="169"/>
  <c r="K492" i="169"/>
  <c r="L492" i="169"/>
  <c r="M492" i="169"/>
  <c r="N492" i="169"/>
  <c r="B493" i="169"/>
  <c r="C493" i="169"/>
  <c r="D493" i="169"/>
  <c r="E493" i="169"/>
  <c r="F493" i="169"/>
  <c r="G493" i="169"/>
  <c r="H493" i="169"/>
  <c r="I493" i="169"/>
  <c r="J493" i="169"/>
  <c r="K493" i="169"/>
  <c r="L493" i="169"/>
  <c r="M493" i="169"/>
  <c r="N493" i="169"/>
  <c r="B494" i="169"/>
  <c r="C494" i="169"/>
  <c r="D494" i="169"/>
  <c r="E494" i="169"/>
  <c r="F494" i="169"/>
  <c r="G494" i="169"/>
  <c r="H494" i="169"/>
  <c r="I494" i="169"/>
  <c r="J494" i="169"/>
  <c r="K494" i="169"/>
  <c r="L494" i="169"/>
  <c r="M494" i="169"/>
  <c r="N494" i="169"/>
  <c r="B495" i="169"/>
  <c r="C495" i="169"/>
  <c r="D495" i="169"/>
  <c r="E495" i="169"/>
  <c r="F495" i="169"/>
  <c r="G495" i="169"/>
  <c r="H495" i="169"/>
  <c r="I495" i="169"/>
  <c r="J495" i="169"/>
  <c r="K495" i="169"/>
  <c r="L495" i="169"/>
  <c r="M495" i="169"/>
  <c r="N495" i="169"/>
  <c r="B496" i="169"/>
  <c r="C496" i="169"/>
  <c r="D496" i="169"/>
  <c r="E496" i="169"/>
  <c r="F496" i="169"/>
  <c r="G496" i="169"/>
  <c r="H496" i="169"/>
  <c r="I496" i="169"/>
  <c r="J496" i="169"/>
  <c r="K496" i="169"/>
  <c r="L496" i="169"/>
  <c r="M496" i="169"/>
  <c r="N496" i="169"/>
  <c r="B497" i="169"/>
  <c r="C497" i="169"/>
  <c r="D497" i="169"/>
  <c r="E497" i="169"/>
  <c r="F497" i="169"/>
  <c r="G497" i="169"/>
  <c r="H497" i="169"/>
  <c r="I497" i="169"/>
  <c r="J497" i="169"/>
  <c r="K497" i="169"/>
  <c r="L497" i="169"/>
  <c r="M497" i="169"/>
  <c r="N497" i="169"/>
  <c r="B498" i="169"/>
  <c r="C498" i="169"/>
  <c r="D498" i="169"/>
  <c r="E498" i="169"/>
  <c r="F498" i="169"/>
  <c r="G498" i="169"/>
  <c r="H498" i="169"/>
  <c r="I498" i="169"/>
  <c r="J498" i="169"/>
  <c r="K498" i="169"/>
  <c r="L498" i="169"/>
  <c r="M498" i="169"/>
  <c r="N498" i="169"/>
  <c r="B499" i="169"/>
  <c r="C499" i="169"/>
  <c r="D499" i="169"/>
  <c r="E499" i="169"/>
  <c r="F499" i="169"/>
  <c r="G499" i="169"/>
  <c r="H499" i="169"/>
  <c r="I499" i="169"/>
  <c r="J499" i="169"/>
  <c r="K499" i="169"/>
  <c r="L499" i="169"/>
  <c r="M499" i="169"/>
  <c r="N499" i="169"/>
  <c r="B500" i="169"/>
  <c r="C500" i="169"/>
  <c r="D500" i="169"/>
  <c r="E500" i="169"/>
  <c r="F500" i="169"/>
  <c r="G500" i="169"/>
  <c r="H500" i="169"/>
  <c r="I500" i="169"/>
  <c r="J500" i="169"/>
  <c r="K500" i="169"/>
  <c r="L500" i="169"/>
  <c r="M500" i="169"/>
  <c r="N500" i="169"/>
  <c r="B501" i="169"/>
  <c r="C501" i="169"/>
  <c r="D501" i="169"/>
  <c r="E501" i="169"/>
  <c r="F501" i="169"/>
  <c r="G501" i="169"/>
  <c r="H501" i="169"/>
  <c r="I501" i="169"/>
  <c r="J501" i="169"/>
  <c r="K501" i="169"/>
  <c r="L501" i="169"/>
  <c r="M501" i="169"/>
  <c r="N501" i="169"/>
  <c r="B502" i="169"/>
  <c r="C502" i="169"/>
  <c r="D502" i="169"/>
  <c r="E502" i="169"/>
  <c r="F502" i="169"/>
  <c r="G502" i="169"/>
  <c r="H502" i="169"/>
  <c r="I502" i="169"/>
  <c r="J502" i="169"/>
  <c r="K502" i="169"/>
  <c r="L502" i="169"/>
  <c r="M502" i="169"/>
  <c r="N502" i="169"/>
  <c r="B503" i="169"/>
  <c r="C503" i="169"/>
  <c r="D503" i="169"/>
  <c r="E503" i="169"/>
  <c r="F503" i="169"/>
  <c r="G503" i="169"/>
  <c r="H503" i="169"/>
  <c r="I503" i="169"/>
  <c r="J503" i="169"/>
  <c r="K503" i="169"/>
  <c r="L503" i="169"/>
  <c r="M503" i="169"/>
  <c r="N503" i="169"/>
  <c r="B504" i="169"/>
  <c r="C504" i="169"/>
  <c r="D504" i="169"/>
  <c r="E504" i="169"/>
  <c r="F504" i="169"/>
  <c r="G504" i="169"/>
  <c r="H504" i="169"/>
  <c r="I504" i="169"/>
  <c r="J504" i="169"/>
  <c r="K504" i="169"/>
  <c r="L504" i="169"/>
  <c r="M504" i="169"/>
  <c r="N504" i="169"/>
  <c r="B505" i="169"/>
  <c r="C505" i="169"/>
  <c r="D505" i="169"/>
  <c r="E505" i="169"/>
  <c r="F505" i="169"/>
  <c r="G505" i="169"/>
  <c r="H505" i="169"/>
  <c r="I505" i="169"/>
  <c r="J505" i="169"/>
  <c r="K505" i="169"/>
  <c r="L505" i="169"/>
  <c r="M505" i="169"/>
  <c r="N505" i="169"/>
  <c r="B506" i="169"/>
  <c r="C506" i="169"/>
  <c r="D506" i="169"/>
  <c r="E506" i="169"/>
  <c r="F506" i="169"/>
  <c r="G506" i="169"/>
  <c r="H506" i="169"/>
  <c r="I506" i="169"/>
  <c r="J506" i="169"/>
  <c r="K506" i="169"/>
  <c r="L506" i="169"/>
  <c r="M506" i="169"/>
  <c r="N506" i="169"/>
  <c r="B507" i="169"/>
  <c r="C507" i="169"/>
  <c r="D507" i="169"/>
  <c r="E507" i="169"/>
  <c r="F507" i="169"/>
  <c r="G507" i="169"/>
  <c r="H507" i="169"/>
  <c r="I507" i="169"/>
  <c r="J507" i="169"/>
  <c r="K507" i="169"/>
  <c r="L507" i="169"/>
  <c r="M507" i="169"/>
  <c r="N507" i="169"/>
  <c r="B508" i="169"/>
  <c r="C508" i="169"/>
  <c r="D508" i="169"/>
  <c r="E508" i="169"/>
  <c r="F508" i="169"/>
  <c r="G508" i="169"/>
  <c r="H508" i="169"/>
  <c r="I508" i="169"/>
  <c r="J508" i="169"/>
  <c r="K508" i="169"/>
  <c r="L508" i="169"/>
  <c r="M508" i="169"/>
  <c r="N508" i="169"/>
  <c r="B509" i="169"/>
  <c r="C509" i="169"/>
  <c r="D509" i="169"/>
  <c r="E509" i="169"/>
  <c r="F509" i="169"/>
  <c r="G509" i="169"/>
  <c r="H509" i="169"/>
  <c r="I509" i="169"/>
  <c r="J509" i="169"/>
  <c r="K509" i="169"/>
  <c r="L509" i="169"/>
  <c r="M509" i="169"/>
  <c r="N509" i="169"/>
  <c r="B510" i="169"/>
  <c r="C510" i="169"/>
  <c r="D510" i="169"/>
  <c r="E510" i="169"/>
  <c r="F510" i="169"/>
  <c r="G510" i="169"/>
  <c r="H510" i="169"/>
  <c r="I510" i="169"/>
  <c r="J510" i="169"/>
  <c r="K510" i="169"/>
  <c r="L510" i="169"/>
  <c r="M510" i="169"/>
  <c r="N510" i="169"/>
  <c r="B511" i="169"/>
  <c r="C511" i="169"/>
  <c r="D511" i="169"/>
  <c r="E511" i="169"/>
  <c r="F511" i="169"/>
  <c r="G511" i="169"/>
  <c r="H511" i="169"/>
  <c r="I511" i="169"/>
  <c r="J511" i="169"/>
  <c r="K511" i="169"/>
  <c r="L511" i="169"/>
  <c r="M511" i="169"/>
  <c r="N511" i="169"/>
  <c r="B512" i="169"/>
  <c r="C512" i="169"/>
  <c r="D512" i="169"/>
  <c r="E512" i="169"/>
  <c r="F512" i="169"/>
  <c r="G512" i="169"/>
  <c r="H512" i="169"/>
  <c r="I512" i="169"/>
  <c r="J512" i="169"/>
  <c r="K512" i="169"/>
  <c r="L512" i="169"/>
  <c r="M512" i="169"/>
  <c r="N512" i="169"/>
  <c r="B513" i="169"/>
  <c r="C513" i="169"/>
  <c r="D513" i="169"/>
  <c r="E513" i="169"/>
  <c r="F513" i="169"/>
  <c r="G513" i="169"/>
  <c r="H513" i="169"/>
  <c r="I513" i="169"/>
  <c r="J513" i="169"/>
  <c r="K513" i="169"/>
  <c r="L513" i="169"/>
  <c r="M513" i="169"/>
  <c r="N513" i="169"/>
  <c r="B514" i="169"/>
  <c r="C514" i="169"/>
  <c r="D514" i="169"/>
  <c r="E514" i="169"/>
  <c r="F514" i="169"/>
  <c r="G514" i="169"/>
  <c r="H514" i="169"/>
  <c r="I514" i="169"/>
  <c r="J514" i="169"/>
  <c r="K514" i="169"/>
  <c r="L514" i="169"/>
  <c r="M514" i="169"/>
  <c r="N514" i="169"/>
  <c r="B515" i="169"/>
  <c r="C515" i="169"/>
  <c r="D515" i="169"/>
  <c r="E515" i="169"/>
  <c r="F515" i="169"/>
  <c r="G515" i="169"/>
  <c r="H515" i="169"/>
  <c r="I515" i="169"/>
  <c r="J515" i="169"/>
  <c r="K515" i="169"/>
  <c r="L515" i="169"/>
  <c r="M515" i="169"/>
  <c r="N515" i="169"/>
  <c r="B516" i="169"/>
  <c r="C516" i="169"/>
  <c r="D516" i="169"/>
  <c r="E516" i="169"/>
  <c r="F516" i="169"/>
  <c r="G516" i="169"/>
  <c r="H516" i="169"/>
  <c r="I516" i="169"/>
  <c r="J516" i="169"/>
  <c r="K516" i="169"/>
  <c r="L516" i="169"/>
  <c r="M516" i="169"/>
  <c r="N516" i="169"/>
  <c r="B517" i="169"/>
  <c r="C517" i="169"/>
  <c r="D517" i="169"/>
  <c r="E517" i="169"/>
  <c r="F517" i="169"/>
  <c r="G517" i="169"/>
  <c r="H517" i="169"/>
  <c r="I517" i="169"/>
  <c r="J517" i="169"/>
  <c r="K517" i="169"/>
  <c r="L517" i="169"/>
  <c r="M517" i="169"/>
  <c r="N517" i="169"/>
  <c r="B518" i="169"/>
  <c r="C518" i="169"/>
  <c r="D518" i="169"/>
  <c r="E518" i="169"/>
  <c r="F518" i="169"/>
  <c r="G518" i="169"/>
  <c r="H518" i="169"/>
  <c r="I518" i="169"/>
  <c r="J518" i="169"/>
  <c r="K518" i="169"/>
  <c r="L518" i="169"/>
  <c r="M518" i="169"/>
  <c r="N518" i="169"/>
  <c r="B519" i="169"/>
  <c r="C519" i="169"/>
  <c r="D519" i="169"/>
  <c r="E519" i="169"/>
  <c r="F519" i="169"/>
  <c r="G519" i="169"/>
  <c r="H519" i="169"/>
  <c r="I519" i="169"/>
  <c r="J519" i="169"/>
  <c r="K519" i="169"/>
  <c r="L519" i="169"/>
  <c r="M519" i="169"/>
  <c r="N519" i="169"/>
  <c r="B520" i="169"/>
  <c r="C520" i="169"/>
  <c r="D520" i="169"/>
  <c r="E520" i="169"/>
  <c r="F520" i="169"/>
  <c r="G520" i="169"/>
  <c r="H520" i="169"/>
  <c r="I520" i="169"/>
  <c r="J520" i="169"/>
  <c r="K520" i="169"/>
  <c r="L520" i="169"/>
  <c r="M520" i="169"/>
  <c r="N520" i="169"/>
  <c r="B521" i="169"/>
  <c r="C521" i="169"/>
  <c r="D521" i="169"/>
  <c r="E521" i="169"/>
  <c r="F521" i="169"/>
  <c r="G521" i="169"/>
  <c r="H521" i="169"/>
  <c r="I521" i="169"/>
  <c r="J521" i="169"/>
  <c r="K521" i="169"/>
  <c r="L521" i="169"/>
  <c r="M521" i="169"/>
  <c r="N521" i="169"/>
  <c r="B522" i="169"/>
  <c r="C522" i="169"/>
  <c r="D522" i="169"/>
  <c r="E522" i="169"/>
  <c r="F522" i="169"/>
  <c r="G522" i="169"/>
  <c r="H522" i="169"/>
  <c r="I522" i="169"/>
  <c r="J522" i="169"/>
  <c r="K522" i="169"/>
  <c r="L522" i="169"/>
  <c r="M522" i="169"/>
  <c r="N522" i="169"/>
  <c r="B523" i="169"/>
  <c r="C523" i="169"/>
  <c r="D523" i="169"/>
  <c r="E523" i="169"/>
  <c r="F523" i="169"/>
  <c r="G523" i="169"/>
  <c r="H523" i="169"/>
  <c r="I523" i="169"/>
  <c r="J523" i="169"/>
  <c r="K523" i="169"/>
  <c r="L523" i="169"/>
  <c r="M523" i="169"/>
  <c r="N523" i="169"/>
  <c r="B524" i="169"/>
  <c r="C524" i="169"/>
  <c r="D524" i="169"/>
  <c r="E524" i="169"/>
  <c r="F524" i="169"/>
  <c r="G524" i="169"/>
  <c r="H524" i="169"/>
  <c r="I524" i="169"/>
  <c r="J524" i="169"/>
  <c r="K524" i="169"/>
  <c r="L524" i="169"/>
  <c r="M524" i="169"/>
  <c r="N524" i="169"/>
  <c r="B525" i="169"/>
  <c r="C525" i="169"/>
  <c r="D525" i="169"/>
  <c r="E525" i="169"/>
  <c r="F525" i="169"/>
  <c r="G525" i="169"/>
  <c r="H525" i="169"/>
  <c r="I525" i="169"/>
  <c r="J525" i="169"/>
  <c r="K525" i="169"/>
  <c r="L525" i="169"/>
  <c r="M525" i="169"/>
  <c r="N525" i="169"/>
  <c r="B526" i="169"/>
  <c r="C526" i="169"/>
  <c r="D526" i="169"/>
  <c r="E526" i="169"/>
  <c r="F526" i="169"/>
  <c r="G526" i="169"/>
  <c r="H526" i="169"/>
  <c r="I526" i="169"/>
  <c r="J526" i="169"/>
  <c r="K526" i="169"/>
  <c r="L526" i="169"/>
  <c r="M526" i="169"/>
  <c r="N526" i="169"/>
  <c r="B527" i="169"/>
  <c r="C527" i="169"/>
  <c r="D527" i="169"/>
  <c r="E527" i="169"/>
  <c r="F527" i="169"/>
  <c r="G527" i="169"/>
  <c r="H527" i="169"/>
  <c r="I527" i="169"/>
  <c r="J527" i="169"/>
  <c r="K527" i="169"/>
  <c r="L527" i="169"/>
  <c r="M527" i="169"/>
  <c r="N527" i="169"/>
  <c r="B528" i="169"/>
  <c r="C528" i="169"/>
  <c r="D528" i="169"/>
  <c r="E528" i="169"/>
  <c r="F528" i="169"/>
  <c r="G528" i="169"/>
  <c r="H528" i="169"/>
  <c r="I528" i="169"/>
  <c r="J528" i="169"/>
  <c r="K528" i="169"/>
  <c r="L528" i="169"/>
  <c r="M528" i="169"/>
  <c r="N528" i="169"/>
  <c r="B529" i="169"/>
  <c r="C529" i="169"/>
  <c r="D529" i="169"/>
  <c r="E529" i="169"/>
  <c r="F529" i="169"/>
  <c r="G529" i="169"/>
  <c r="H529" i="169"/>
  <c r="I529" i="169"/>
  <c r="J529" i="169"/>
  <c r="K529" i="169"/>
  <c r="L529" i="169"/>
  <c r="M529" i="169"/>
  <c r="N529" i="169"/>
  <c r="B530" i="169"/>
  <c r="C530" i="169"/>
  <c r="D530" i="169"/>
  <c r="E530" i="169"/>
  <c r="F530" i="169"/>
  <c r="G530" i="169"/>
  <c r="H530" i="169"/>
  <c r="I530" i="169"/>
  <c r="J530" i="169"/>
  <c r="K530" i="169"/>
  <c r="L530" i="169"/>
  <c r="M530" i="169"/>
  <c r="N530" i="169"/>
  <c r="B531" i="169"/>
  <c r="C531" i="169"/>
  <c r="D531" i="169"/>
  <c r="E531" i="169"/>
  <c r="F531" i="169"/>
  <c r="G531" i="169"/>
  <c r="H531" i="169"/>
  <c r="I531" i="169"/>
  <c r="J531" i="169"/>
  <c r="K531" i="169"/>
  <c r="L531" i="169"/>
  <c r="M531" i="169"/>
  <c r="N531" i="169"/>
  <c r="B532" i="169"/>
  <c r="C532" i="169"/>
  <c r="D532" i="169"/>
  <c r="E532" i="169"/>
  <c r="F532" i="169"/>
  <c r="G532" i="169"/>
  <c r="H532" i="169"/>
  <c r="I532" i="169"/>
  <c r="J532" i="169"/>
  <c r="K532" i="169"/>
  <c r="L532" i="169"/>
  <c r="M532" i="169"/>
  <c r="N532" i="169"/>
  <c r="B533" i="169"/>
  <c r="C533" i="169"/>
  <c r="D533" i="169"/>
  <c r="E533" i="169"/>
  <c r="F533" i="169"/>
  <c r="G533" i="169"/>
  <c r="H533" i="169"/>
  <c r="I533" i="169"/>
  <c r="J533" i="169"/>
  <c r="K533" i="169"/>
  <c r="L533" i="169"/>
  <c r="M533" i="169"/>
  <c r="N533" i="169"/>
  <c r="B534" i="169"/>
  <c r="C534" i="169"/>
  <c r="D534" i="169"/>
  <c r="E534" i="169"/>
  <c r="F534" i="169"/>
  <c r="G534" i="169"/>
  <c r="H534" i="169"/>
  <c r="I534" i="169"/>
  <c r="J534" i="169"/>
  <c r="K534" i="169"/>
  <c r="L534" i="169"/>
  <c r="M534" i="169"/>
  <c r="N534" i="169"/>
  <c r="B535" i="169"/>
  <c r="C535" i="169"/>
  <c r="D535" i="169"/>
  <c r="E535" i="169"/>
  <c r="F535" i="169"/>
  <c r="G535" i="169"/>
  <c r="H535" i="169"/>
  <c r="I535" i="169"/>
  <c r="J535" i="169"/>
  <c r="K535" i="169"/>
  <c r="L535" i="169"/>
  <c r="M535" i="169"/>
  <c r="N535" i="169"/>
  <c r="B536" i="169"/>
  <c r="C536" i="169"/>
  <c r="D536" i="169"/>
  <c r="E536" i="169"/>
  <c r="F536" i="169"/>
  <c r="G536" i="169"/>
  <c r="H536" i="169"/>
  <c r="I536" i="169"/>
  <c r="J536" i="169"/>
  <c r="K536" i="169"/>
  <c r="L536" i="169"/>
  <c r="M536" i="169"/>
  <c r="N536" i="169"/>
  <c r="B537" i="169"/>
  <c r="C537" i="169"/>
  <c r="D537" i="169"/>
  <c r="E537" i="169"/>
  <c r="F537" i="169"/>
  <c r="G537" i="169"/>
  <c r="H537" i="169"/>
  <c r="I537" i="169"/>
  <c r="J537" i="169"/>
  <c r="K537" i="169"/>
  <c r="L537" i="169"/>
  <c r="M537" i="169"/>
  <c r="N537" i="169"/>
  <c r="B538" i="169"/>
  <c r="C538" i="169"/>
  <c r="D538" i="169"/>
  <c r="E538" i="169"/>
  <c r="F538" i="169"/>
  <c r="G538" i="169"/>
  <c r="H538" i="169"/>
  <c r="I538" i="169"/>
  <c r="J538" i="169"/>
  <c r="K538" i="169"/>
  <c r="L538" i="169"/>
  <c r="M538" i="169"/>
  <c r="N538" i="169"/>
  <c r="B539" i="169"/>
  <c r="C539" i="169"/>
  <c r="D539" i="169"/>
  <c r="E539" i="169"/>
  <c r="F539" i="169"/>
  <c r="G539" i="169"/>
  <c r="H539" i="169"/>
  <c r="I539" i="169"/>
  <c r="J539" i="169"/>
  <c r="K539" i="169"/>
  <c r="L539" i="169"/>
  <c r="M539" i="169"/>
  <c r="N539" i="169"/>
  <c r="B540" i="169"/>
  <c r="C540" i="169"/>
  <c r="D540" i="169"/>
  <c r="E540" i="169"/>
  <c r="F540" i="169"/>
  <c r="G540" i="169"/>
  <c r="H540" i="169"/>
  <c r="I540" i="169"/>
  <c r="J540" i="169"/>
  <c r="K540" i="169"/>
  <c r="L540" i="169"/>
  <c r="M540" i="169"/>
  <c r="N540" i="169"/>
  <c r="B541" i="169"/>
  <c r="C541" i="169"/>
  <c r="D541" i="169"/>
  <c r="E541" i="169"/>
  <c r="F541" i="169"/>
  <c r="G541" i="169"/>
  <c r="H541" i="169"/>
  <c r="I541" i="169"/>
  <c r="J541" i="169"/>
  <c r="K541" i="169"/>
  <c r="L541" i="169"/>
  <c r="M541" i="169"/>
  <c r="N541" i="169"/>
  <c r="B542" i="169"/>
  <c r="C542" i="169"/>
  <c r="D542" i="169"/>
  <c r="E542" i="169"/>
  <c r="F542" i="169"/>
  <c r="G542" i="169"/>
  <c r="H542" i="169"/>
  <c r="I542" i="169"/>
  <c r="J542" i="169"/>
  <c r="K542" i="169"/>
  <c r="L542" i="169"/>
  <c r="M542" i="169"/>
  <c r="N542" i="169"/>
  <c r="B543" i="169"/>
  <c r="C543" i="169"/>
  <c r="D543" i="169"/>
  <c r="E543" i="169"/>
  <c r="F543" i="169"/>
  <c r="G543" i="169"/>
  <c r="H543" i="169"/>
  <c r="I543" i="169"/>
  <c r="J543" i="169"/>
  <c r="K543" i="169"/>
  <c r="L543" i="169"/>
  <c r="M543" i="169"/>
  <c r="N543" i="169"/>
  <c r="B544" i="169"/>
  <c r="C544" i="169"/>
  <c r="D544" i="169"/>
  <c r="E544" i="169"/>
  <c r="F544" i="169"/>
  <c r="G544" i="169"/>
  <c r="H544" i="169"/>
  <c r="I544" i="169"/>
  <c r="J544" i="169"/>
  <c r="K544" i="169"/>
  <c r="L544" i="169"/>
  <c r="M544" i="169"/>
  <c r="N544" i="169"/>
  <c r="B545" i="169"/>
  <c r="C545" i="169"/>
  <c r="D545" i="169"/>
  <c r="E545" i="169"/>
  <c r="F545" i="169"/>
  <c r="G545" i="169"/>
  <c r="H545" i="169"/>
  <c r="I545" i="169"/>
  <c r="J545" i="169"/>
  <c r="K545" i="169"/>
  <c r="L545" i="169"/>
  <c r="M545" i="169"/>
  <c r="N545" i="169"/>
  <c r="B546" i="169"/>
  <c r="C546" i="169"/>
  <c r="D546" i="169"/>
  <c r="E546" i="169"/>
  <c r="F546" i="169"/>
  <c r="G546" i="169"/>
  <c r="H546" i="169"/>
  <c r="I546" i="169"/>
  <c r="J546" i="169"/>
  <c r="K546" i="169"/>
  <c r="L546" i="169"/>
  <c r="M546" i="169"/>
  <c r="N546" i="169"/>
  <c r="B547" i="169"/>
  <c r="C547" i="169"/>
  <c r="D547" i="169"/>
  <c r="E547" i="169"/>
  <c r="F547" i="169"/>
  <c r="G547" i="169"/>
  <c r="H547" i="169"/>
  <c r="I547" i="169"/>
  <c r="J547" i="169"/>
  <c r="K547" i="169"/>
  <c r="L547" i="169"/>
  <c r="M547" i="169"/>
  <c r="N547" i="169"/>
  <c r="B548" i="169"/>
  <c r="C548" i="169"/>
  <c r="D548" i="169"/>
  <c r="E548" i="169"/>
  <c r="F548" i="169"/>
  <c r="G548" i="169"/>
  <c r="H548" i="169"/>
  <c r="I548" i="169"/>
  <c r="J548" i="169"/>
  <c r="K548" i="169"/>
  <c r="L548" i="169"/>
  <c r="M548" i="169"/>
  <c r="N548" i="169"/>
  <c r="B549" i="169"/>
  <c r="C549" i="169"/>
  <c r="D549" i="169"/>
  <c r="E549" i="169"/>
  <c r="F549" i="169"/>
  <c r="G549" i="169"/>
  <c r="H549" i="169"/>
  <c r="I549" i="169"/>
  <c r="J549" i="169"/>
  <c r="K549" i="169"/>
  <c r="L549" i="169"/>
  <c r="M549" i="169"/>
  <c r="N549" i="169"/>
  <c r="B550" i="169"/>
  <c r="C550" i="169"/>
  <c r="D550" i="169"/>
  <c r="E550" i="169"/>
  <c r="F550" i="169"/>
  <c r="G550" i="169"/>
  <c r="H550" i="169"/>
  <c r="I550" i="169"/>
  <c r="J550" i="169"/>
  <c r="K550" i="169"/>
  <c r="L550" i="169"/>
  <c r="M550" i="169"/>
  <c r="N550" i="169"/>
  <c r="B551" i="169"/>
  <c r="C551" i="169"/>
  <c r="D551" i="169"/>
  <c r="E551" i="169"/>
  <c r="F551" i="169"/>
  <c r="G551" i="169"/>
  <c r="H551" i="169"/>
  <c r="I551" i="169"/>
  <c r="J551" i="169"/>
  <c r="K551" i="169"/>
  <c r="L551" i="169"/>
  <c r="M551" i="169"/>
  <c r="N551" i="169"/>
  <c r="B552" i="169"/>
  <c r="C552" i="169"/>
  <c r="D552" i="169"/>
  <c r="E552" i="169"/>
  <c r="F552" i="169"/>
  <c r="G552" i="169"/>
  <c r="H552" i="169"/>
  <c r="I552" i="169"/>
  <c r="J552" i="169"/>
  <c r="K552" i="169"/>
  <c r="L552" i="169"/>
  <c r="M552" i="169"/>
  <c r="N552" i="169"/>
  <c r="B553" i="169"/>
  <c r="C553" i="169"/>
  <c r="D553" i="169"/>
  <c r="E553" i="169"/>
  <c r="F553" i="169"/>
  <c r="G553" i="169"/>
  <c r="H553" i="169"/>
  <c r="I553" i="169"/>
  <c r="J553" i="169"/>
  <c r="K553" i="169"/>
  <c r="L553" i="169"/>
  <c r="M553" i="169"/>
  <c r="N553" i="169"/>
  <c r="B554" i="169"/>
  <c r="C554" i="169"/>
  <c r="D554" i="169"/>
  <c r="E554" i="169"/>
  <c r="F554" i="169"/>
  <c r="G554" i="169"/>
  <c r="H554" i="169"/>
  <c r="I554" i="169"/>
  <c r="J554" i="169"/>
  <c r="K554" i="169"/>
  <c r="L554" i="169"/>
  <c r="M554" i="169"/>
  <c r="N554" i="169"/>
  <c r="B555" i="169"/>
  <c r="C555" i="169"/>
  <c r="D555" i="169"/>
  <c r="E555" i="169"/>
  <c r="F555" i="169"/>
  <c r="G555" i="169"/>
  <c r="H555" i="169"/>
  <c r="I555" i="169"/>
  <c r="J555" i="169"/>
  <c r="K555" i="169"/>
  <c r="L555" i="169"/>
  <c r="M555" i="169"/>
  <c r="N555" i="169"/>
  <c r="B556" i="169"/>
  <c r="C556" i="169"/>
  <c r="D556" i="169"/>
  <c r="E556" i="169"/>
  <c r="F556" i="169"/>
  <c r="G556" i="169"/>
  <c r="H556" i="169"/>
  <c r="I556" i="169"/>
  <c r="J556" i="169"/>
  <c r="K556" i="169"/>
  <c r="L556" i="169"/>
  <c r="M556" i="169"/>
  <c r="N556" i="169"/>
  <c r="B557" i="169"/>
  <c r="C557" i="169"/>
  <c r="D557" i="169"/>
  <c r="E557" i="169"/>
  <c r="F557" i="169"/>
  <c r="G557" i="169"/>
  <c r="H557" i="169"/>
  <c r="I557" i="169"/>
  <c r="J557" i="169"/>
  <c r="K557" i="169"/>
  <c r="L557" i="169"/>
  <c r="M557" i="169"/>
  <c r="N557" i="169"/>
  <c r="B558" i="169"/>
  <c r="C558" i="169"/>
  <c r="D558" i="169"/>
  <c r="E558" i="169"/>
  <c r="F558" i="169"/>
  <c r="G558" i="169"/>
  <c r="H558" i="169"/>
  <c r="I558" i="169"/>
  <c r="J558" i="169"/>
  <c r="K558" i="169"/>
  <c r="L558" i="169"/>
  <c r="M558" i="169"/>
  <c r="N558" i="169"/>
  <c r="B559" i="169"/>
  <c r="C559" i="169"/>
  <c r="D559" i="169"/>
  <c r="E559" i="169"/>
  <c r="F559" i="169"/>
  <c r="G559" i="169"/>
  <c r="H559" i="169"/>
  <c r="I559" i="169"/>
  <c r="J559" i="169"/>
  <c r="K559" i="169"/>
  <c r="L559" i="169"/>
  <c r="M559" i="169"/>
  <c r="N559" i="169"/>
  <c r="B560" i="169"/>
  <c r="C560" i="169"/>
  <c r="D560" i="169"/>
  <c r="E560" i="169"/>
  <c r="F560" i="169"/>
  <c r="G560" i="169"/>
  <c r="H560" i="169"/>
  <c r="I560" i="169"/>
  <c r="J560" i="169"/>
  <c r="K560" i="169"/>
  <c r="L560" i="169"/>
  <c r="M560" i="169"/>
  <c r="N560" i="169"/>
  <c r="B561" i="169"/>
  <c r="C561" i="169"/>
  <c r="D561" i="169"/>
  <c r="E561" i="169"/>
  <c r="F561" i="169"/>
  <c r="G561" i="169"/>
  <c r="H561" i="169"/>
  <c r="I561" i="169"/>
  <c r="J561" i="169"/>
  <c r="K561" i="169"/>
  <c r="L561" i="169"/>
  <c r="M561" i="169"/>
  <c r="N561" i="169"/>
  <c r="B562" i="169"/>
  <c r="C562" i="169"/>
  <c r="D562" i="169"/>
  <c r="E562" i="169"/>
  <c r="F562" i="169"/>
  <c r="G562" i="169"/>
  <c r="H562" i="169"/>
  <c r="I562" i="169"/>
  <c r="J562" i="169"/>
  <c r="K562" i="169"/>
  <c r="L562" i="169"/>
  <c r="M562" i="169"/>
  <c r="N562" i="169"/>
  <c r="B563" i="169"/>
  <c r="C563" i="169"/>
  <c r="D563" i="169"/>
  <c r="E563" i="169"/>
  <c r="F563" i="169"/>
  <c r="G563" i="169"/>
  <c r="H563" i="169"/>
  <c r="I563" i="169"/>
  <c r="J563" i="169"/>
  <c r="K563" i="169"/>
  <c r="L563" i="169"/>
  <c r="M563" i="169"/>
  <c r="N563" i="169"/>
  <c r="B564" i="169"/>
  <c r="C564" i="169"/>
  <c r="D564" i="169"/>
  <c r="E564" i="169"/>
  <c r="F564" i="169"/>
  <c r="G564" i="169"/>
  <c r="H564" i="169"/>
  <c r="I564" i="169"/>
  <c r="J564" i="169"/>
  <c r="K564" i="169"/>
  <c r="L564" i="169"/>
  <c r="M564" i="169"/>
  <c r="N564" i="169"/>
  <c r="B565" i="169"/>
  <c r="C565" i="169"/>
  <c r="D565" i="169"/>
  <c r="E565" i="169"/>
  <c r="F565" i="169"/>
  <c r="G565" i="169"/>
  <c r="H565" i="169"/>
  <c r="I565" i="169"/>
  <c r="J565" i="169"/>
  <c r="K565" i="169"/>
  <c r="L565" i="169"/>
  <c r="M565" i="169"/>
  <c r="N565" i="169"/>
  <c r="B566" i="169"/>
  <c r="C566" i="169"/>
  <c r="D566" i="169"/>
  <c r="E566" i="169"/>
  <c r="F566" i="169"/>
  <c r="G566" i="169"/>
  <c r="H566" i="169"/>
  <c r="I566" i="169"/>
  <c r="J566" i="169"/>
  <c r="K566" i="169"/>
  <c r="L566" i="169"/>
  <c r="M566" i="169"/>
  <c r="N566" i="169"/>
  <c r="B567" i="169"/>
  <c r="C567" i="169"/>
  <c r="D567" i="169"/>
  <c r="E567" i="169"/>
  <c r="F567" i="169"/>
  <c r="G567" i="169"/>
  <c r="H567" i="169"/>
  <c r="I567" i="169"/>
  <c r="J567" i="169"/>
  <c r="K567" i="169"/>
  <c r="L567" i="169"/>
  <c r="M567" i="169"/>
  <c r="N567" i="169"/>
  <c r="B568" i="169"/>
  <c r="C568" i="169"/>
  <c r="D568" i="169"/>
  <c r="E568" i="169"/>
  <c r="F568" i="169"/>
  <c r="G568" i="169"/>
  <c r="H568" i="169"/>
  <c r="I568" i="169"/>
  <c r="J568" i="169"/>
  <c r="K568" i="169"/>
  <c r="L568" i="169"/>
  <c r="M568" i="169"/>
  <c r="N568" i="169"/>
  <c r="B569" i="169"/>
  <c r="C569" i="169"/>
  <c r="D569" i="169"/>
  <c r="E569" i="169"/>
  <c r="F569" i="169"/>
  <c r="G569" i="169"/>
  <c r="H569" i="169"/>
  <c r="I569" i="169"/>
  <c r="J569" i="169"/>
  <c r="K569" i="169"/>
  <c r="L569" i="169"/>
  <c r="M569" i="169"/>
  <c r="N569" i="169"/>
  <c r="B570" i="169"/>
  <c r="C570" i="169"/>
  <c r="D570" i="169"/>
  <c r="E570" i="169"/>
  <c r="F570" i="169"/>
  <c r="G570" i="169"/>
  <c r="H570" i="169"/>
  <c r="I570" i="169"/>
  <c r="J570" i="169"/>
  <c r="K570" i="169"/>
  <c r="L570" i="169"/>
  <c r="M570" i="169"/>
  <c r="N570" i="169"/>
  <c r="B571" i="169"/>
  <c r="C571" i="169"/>
  <c r="D571" i="169"/>
  <c r="E571" i="169"/>
  <c r="F571" i="169"/>
  <c r="G571" i="169"/>
  <c r="H571" i="169"/>
  <c r="I571" i="169"/>
  <c r="J571" i="169"/>
  <c r="K571" i="169"/>
  <c r="L571" i="169"/>
  <c r="M571" i="169"/>
  <c r="N571" i="169"/>
  <c r="B572" i="169"/>
  <c r="C572" i="169"/>
  <c r="D572" i="169"/>
  <c r="E572" i="169"/>
  <c r="F572" i="169"/>
  <c r="G572" i="169"/>
  <c r="H572" i="169"/>
  <c r="I572" i="169"/>
  <c r="J572" i="169"/>
  <c r="K572" i="169"/>
  <c r="L572" i="169"/>
  <c r="M572" i="169"/>
  <c r="N572" i="169"/>
  <c r="B573" i="169"/>
  <c r="C573" i="169"/>
  <c r="D573" i="169"/>
  <c r="E573" i="169"/>
  <c r="F573" i="169"/>
  <c r="G573" i="169"/>
  <c r="H573" i="169"/>
  <c r="I573" i="169"/>
  <c r="J573" i="169"/>
  <c r="K573" i="169"/>
  <c r="L573" i="169"/>
  <c r="M573" i="169"/>
  <c r="N573" i="169"/>
  <c r="B574" i="169"/>
  <c r="C574" i="169"/>
  <c r="D574" i="169"/>
  <c r="E574" i="169"/>
  <c r="F574" i="169"/>
  <c r="G574" i="169"/>
  <c r="H574" i="169"/>
  <c r="I574" i="169"/>
  <c r="J574" i="169"/>
  <c r="K574" i="169"/>
  <c r="L574" i="169"/>
  <c r="M574" i="169"/>
  <c r="N574" i="169"/>
  <c r="B575" i="169"/>
  <c r="C575" i="169"/>
  <c r="D575" i="169"/>
  <c r="E575" i="169"/>
  <c r="F575" i="169"/>
  <c r="G575" i="169"/>
  <c r="H575" i="169"/>
  <c r="I575" i="169"/>
  <c r="J575" i="169"/>
  <c r="K575" i="169"/>
  <c r="L575" i="169"/>
  <c r="M575" i="169"/>
  <c r="N575" i="169"/>
  <c r="B576" i="169"/>
  <c r="C576" i="169"/>
  <c r="D576" i="169"/>
  <c r="E576" i="169"/>
  <c r="F576" i="169"/>
  <c r="G576" i="169"/>
  <c r="H576" i="169"/>
  <c r="I576" i="169"/>
  <c r="J576" i="169"/>
  <c r="K576" i="169"/>
  <c r="L576" i="169"/>
  <c r="M576" i="169"/>
  <c r="N576" i="169"/>
  <c r="B577" i="169"/>
  <c r="C577" i="169"/>
  <c r="D577" i="169"/>
  <c r="E577" i="169"/>
  <c r="F577" i="169"/>
  <c r="G577" i="169"/>
  <c r="H577" i="169"/>
  <c r="I577" i="169"/>
  <c r="J577" i="169"/>
  <c r="K577" i="169"/>
  <c r="L577" i="169"/>
  <c r="M577" i="169"/>
  <c r="N577" i="169"/>
  <c r="B578" i="169"/>
  <c r="C578" i="169"/>
  <c r="D578" i="169"/>
  <c r="E578" i="169"/>
  <c r="F578" i="169"/>
  <c r="G578" i="169"/>
  <c r="H578" i="169"/>
  <c r="I578" i="169"/>
  <c r="J578" i="169"/>
  <c r="K578" i="169"/>
  <c r="L578" i="169"/>
  <c r="M578" i="169"/>
  <c r="N578" i="169"/>
  <c r="B579" i="169"/>
  <c r="C579" i="169"/>
  <c r="D579" i="169"/>
  <c r="E579" i="169"/>
  <c r="F579" i="169"/>
  <c r="G579" i="169"/>
  <c r="H579" i="169"/>
  <c r="I579" i="169"/>
  <c r="J579" i="169"/>
  <c r="K579" i="169"/>
  <c r="L579" i="169"/>
  <c r="M579" i="169"/>
  <c r="N579" i="169"/>
  <c r="B580" i="169"/>
  <c r="C580" i="169"/>
  <c r="D580" i="169"/>
  <c r="E580" i="169"/>
  <c r="F580" i="169"/>
  <c r="G580" i="169"/>
  <c r="H580" i="169"/>
  <c r="I580" i="169"/>
  <c r="J580" i="169"/>
  <c r="K580" i="169"/>
  <c r="L580" i="169"/>
  <c r="M580" i="169"/>
  <c r="N580" i="169"/>
  <c r="B581" i="169"/>
  <c r="C581" i="169"/>
  <c r="D581" i="169"/>
  <c r="E581" i="169"/>
  <c r="F581" i="169"/>
  <c r="G581" i="169"/>
  <c r="H581" i="169"/>
  <c r="I581" i="169"/>
  <c r="J581" i="169"/>
  <c r="K581" i="169"/>
  <c r="L581" i="169"/>
  <c r="M581" i="169"/>
  <c r="N581" i="169"/>
  <c r="B582" i="169"/>
  <c r="C582" i="169"/>
  <c r="D582" i="169"/>
  <c r="E582" i="169"/>
  <c r="F582" i="169"/>
  <c r="G582" i="169"/>
  <c r="H582" i="169"/>
  <c r="I582" i="169"/>
  <c r="J582" i="169"/>
  <c r="K582" i="169"/>
  <c r="L582" i="169"/>
  <c r="M582" i="169"/>
  <c r="N582" i="169"/>
  <c r="B583" i="169"/>
  <c r="C583" i="169"/>
  <c r="D583" i="169"/>
  <c r="E583" i="169"/>
  <c r="F583" i="169"/>
  <c r="G583" i="169"/>
  <c r="H583" i="169"/>
  <c r="I583" i="169"/>
  <c r="J583" i="169"/>
  <c r="K583" i="169"/>
  <c r="L583" i="169"/>
  <c r="M583" i="169"/>
  <c r="N583" i="169"/>
  <c r="B584" i="169"/>
  <c r="C584" i="169"/>
  <c r="D584" i="169"/>
  <c r="E584" i="169"/>
  <c r="F584" i="169"/>
  <c r="G584" i="169"/>
  <c r="H584" i="169"/>
  <c r="I584" i="169"/>
  <c r="J584" i="169"/>
  <c r="K584" i="169"/>
  <c r="L584" i="169"/>
  <c r="M584" i="169"/>
  <c r="N584" i="169"/>
  <c r="B585" i="169"/>
  <c r="C585" i="169"/>
  <c r="D585" i="169"/>
  <c r="E585" i="169"/>
  <c r="F585" i="169"/>
  <c r="G585" i="169"/>
  <c r="H585" i="169"/>
  <c r="I585" i="169"/>
  <c r="J585" i="169"/>
  <c r="K585" i="169"/>
  <c r="L585" i="169"/>
  <c r="M585" i="169"/>
  <c r="N585" i="169"/>
  <c r="B586" i="169"/>
  <c r="C586" i="169"/>
  <c r="D586" i="169"/>
  <c r="E586" i="169"/>
  <c r="F586" i="169"/>
  <c r="G586" i="169"/>
  <c r="H586" i="169"/>
  <c r="I586" i="169"/>
  <c r="J586" i="169"/>
  <c r="K586" i="169"/>
  <c r="L586" i="169"/>
  <c r="M586" i="169"/>
  <c r="N586" i="169"/>
  <c r="B587" i="169"/>
  <c r="C587" i="169"/>
  <c r="D587" i="169"/>
  <c r="E587" i="169"/>
  <c r="F587" i="169"/>
  <c r="G587" i="169"/>
  <c r="H587" i="169"/>
  <c r="I587" i="169"/>
  <c r="J587" i="169"/>
  <c r="K587" i="169"/>
  <c r="L587" i="169"/>
  <c r="M587" i="169"/>
  <c r="N587" i="169"/>
  <c r="B588" i="169"/>
  <c r="C588" i="169"/>
  <c r="D588" i="169"/>
  <c r="E588" i="169"/>
  <c r="F588" i="169"/>
  <c r="G588" i="169"/>
  <c r="H588" i="169"/>
  <c r="I588" i="169"/>
  <c r="J588" i="169"/>
  <c r="K588" i="169"/>
  <c r="L588" i="169"/>
  <c r="M588" i="169"/>
  <c r="N588" i="169"/>
  <c r="B589" i="169"/>
  <c r="C589" i="169"/>
  <c r="D589" i="169"/>
  <c r="E589" i="169"/>
  <c r="F589" i="169"/>
  <c r="G589" i="169"/>
  <c r="H589" i="169"/>
  <c r="I589" i="169"/>
  <c r="J589" i="169"/>
  <c r="K589" i="169"/>
  <c r="L589" i="169"/>
  <c r="M589" i="169"/>
  <c r="N589" i="169"/>
  <c r="B590" i="169"/>
  <c r="C590" i="169"/>
  <c r="D590" i="169"/>
  <c r="E590" i="169"/>
  <c r="F590" i="169"/>
  <c r="G590" i="169"/>
  <c r="H590" i="169"/>
  <c r="I590" i="169"/>
  <c r="J590" i="169"/>
  <c r="K590" i="169"/>
  <c r="L590" i="169"/>
  <c r="M590" i="169"/>
  <c r="N590" i="169"/>
  <c r="B591" i="169"/>
  <c r="C591" i="169"/>
  <c r="D591" i="169"/>
  <c r="E591" i="169"/>
  <c r="F591" i="169"/>
  <c r="G591" i="169"/>
  <c r="H591" i="169"/>
  <c r="I591" i="169"/>
  <c r="J591" i="169"/>
  <c r="K591" i="169"/>
  <c r="L591" i="169"/>
  <c r="M591" i="169"/>
  <c r="N591" i="169"/>
  <c r="B592" i="169"/>
  <c r="C592" i="169"/>
  <c r="D592" i="169"/>
  <c r="E592" i="169"/>
  <c r="F592" i="169"/>
  <c r="G592" i="169"/>
  <c r="H592" i="169"/>
  <c r="I592" i="169"/>
  <c r="J592" i="169"/>
  <c r="K592" i="169"/>
  <c r="L592" i="169"/>
  <c r="M592" i="169"/>
  <c r="N592" i="169"/>
  <c r="B593" i="169"/>
  <c r="C593" i="169"/>
  <c r="D593" i="169"/>
  <c r="E593" i="169"/>
  <c r="F593" i="169"/>
  <c r="G593" i="169"/>
  <c r="H593" i="169"/>
  <c r="I593" i="169"/>
  <c r="J593" i="169"/>
  <c r="K593" i="169"/>
  <c r="L593" i="169"/>
  <c r="M593" i="169"/>
  <c r="N593" i="169"/>
  <c r="B594" i="169"/>
  <c r="C594" i="169"/>
  <c r="D594" i="169"/>
  <c r="E594" i="169"/>
  <c r="F594" i="169"/>
  <c r="G594" i="169"/>
  <c r="H594" i="169"/>
  <c r="I594" i="169"/>
  <c r="J594" i="169"/>
  <c r="K594" i="169"/>
  <c r="L594" i="169"/>
  <c r="M594" i="169"/>
  <c r="N594" i="169"/>
  <c r="B595" i="169"/>
  <c r="C595" i="169"/>
  <c r="D595" i="169"/>
  <c r="E595" i="169"/>
  <c r="F595" i="169"/>
  <c r="G595" i="169"/>
  <c r="H595" i="169"/>
  <c r="I595" i="169"/>
  <c r="J595" i="169"/>
  <c r="K595" i="169"/>
  <c r="L595" i="169"/>
  <c r="M595" i="169"/>
  <c r="N595" i="169"/>
  <c r="B596" i="169"/>
  <c r="C596" i="169"/>
  <c r="D596" i="169"/>
  <c r="E596" i="169"/>
  <c r="F596" i="169"/>
  <c r="G596" i="169"/>
  <c r="H596" i="169"/>
  <c r="I596" i="169"/>
  <c r="J596" i="169"/>
  <c r="K596" i="169"/>
  <c r="L596" i="169"/>
  <c r="M596" i="169"/>
  <c r="N596" i="169"/>
  <c r="B597" i="169"/>
  <c r="C597" i="169"/>
  <c r="D597" i="169"/>
  <c r="E597" i="169"/>
  <c r="F597" i="169"/>
  <c r="G597" i="169"/>
  <c r="H597" i="169"/>
  <c r="I597" i="169"/>
  <c r="J597" i="169"/>
  <c r="K597" i="169"/>
  <c r="L597" i="169"/>
  <c r="M597" i="169"/>
  <c r="N597" i="169"/>
  <c r="B598" i="169"/>
  <c r="C598" i="169"/>
  <c r="D598" i="169"/>
  <c r="E598" i="169"/>
  <c r="F598" i="169"/>
  <c r="G598" i="169"/>
  <c r="H598" i="169"/>
  <c r="I598" i="169"/>
  <c r="J598" i="169"/>
  <c r="K598" i="169"/>
  <c r="L598" i="169"/>
  <c r="M598" i="169"/>
  <c r="N598" i="169"/>
  <c r="B599" i="169"/>
  <c r="C599" i="169"/>
  <c r="D599" i="169"/>
  <c r="E599" i="169"/>
  <c r="F599" i="169"/>
  <c r="G599" i="169"/>
  <c r="H599" i="169"/>
  <c r="I599" i="169"/>
  <c r="J599" i="169"/>
  <c r="K599" i="169"/>
  <c r="L599" i="169"/>
  <c r="M599" i="169"/>
  <c r="N599" i="169"/>
  <c r="B600" i="169"/>
  <c r="C600" i="169"/>
  <c r="D600" i="169"/>
  <c r="E600" i="169"/>
  <c r="F600" i="169"/>
  <c r="G600" i="169"/>
  <c r="H600" i="169"/>
  <c r="I600" i="169"/>
  <c r="J600" i="169"/>
  <c r="K600" i="169"/>
  <c r="L600" i="169"/>
  <c r="M600" i="169"/>
  <c r="N600" i="169"/>
  <c r="B601" i="169"/>
  <c r="C601" i="169"/>
  <c r="D601" i="169"/>
  <c r="E601" i="169"/>
  <c r="F601" i="169"/>
  <c r="G601" i="169"/>
  <c r="H601" i="169"/>
  <c r="I601" i="169"/>
  <c r="J601" i="169"/>
  <c r="K601" i="169"/>
  <c r="L601" i="169"/>
  <c r="M601" i="169"/>
  <c r="N601" i="169"/>
  <c r="B602" i="169"/>
  <c r="C602" i="169"/>
  <c r="D602" i="169"/>
  <c r="E602" i="169"/>
  <c r="F602" i="169"/>
  <c r="G602" i="169"/>
  <c r="H602" i="169"/>
  <c r="I602" i="169"/>
  <c r="J602" i="169"/>
  <c r="K602" i="169"/>
  <c r="L602" i="169"/>
  <c r="M602" i="169"/>
  <c r="N602" i="169"/>
  <c r="B603" i="169"/>
  <c r="C603" i="169"/>
  <c r="D603" i="169"/>
  <c r="E603" i="169"/>
  <c r="F603" i="169"/>
  <c r="G603" i="169"/>
  <c r="H603" i="169"/>
  <c r="I603" i="169"/>
  <c r="J603" i="169"/>
  <c r="K603" i="169"/>
  <c r="L603" i="169"/>
  <c r="M603" i="169"/>
  <c r="N603" i="169"/>
  <c r="B604" i="169"/>
  <c r="C604" i="169"/>
  <c r="D604" i="169"/>
  <c r="E604" i="169"/>
  <c r="F604" i="169"/>
  <c r="G604" i="169"/>
  <c r="H604" i="169"/>
  <c r="I604" i="169"/>
  <c r="J604" i="169"/>
  <c r="K604" i="169"/>
  <c r="L604" i="169"/>
  <c r="M604" i="169"/>
  <c r="N604" i="169"/>
  <c r="B605" i="169"/>
  <c r="C605" i="169"/>
  <c r="D605" i="169"/>
  <c r="E605" i="169"/>
  <c r="F605" i="169"/>
  <c r="G605" i="169"/>
  <c r="H605" i="169"/>
  <c r="I605" i="169"/>
  <c r="J605" i="169"/>
  <c r="K605" i="169"/>
  <c r="L605" i="169"/>
  <c r="M605" i="169"/>
  <c r="N605" i="169"/>
  <c r="B606" i="169"/>
  <c r="C606" i="169"/>
  <c r="D606" i="169"/>
  <c r="E606" i="169"/>
  <c r="F606" i="169"/>
  <c r="G606" i="169"/>
  <c r="H606" i="169"/>
  <c r="I606" i="169"/>
  <c r="J606" i="169"/>
  <c r="K606" i="169"/>
  <c r="L606" i="169"/>
  <c r="M606" i="169"/>
  <c r="N606" i="169"/>
  <c r="B607" i="169"/>
  <c r="C607" i="169"/>
  <c r="D607" i="169"/>
  <c r="E607" i="169"/>
  <c r="F607" i="169"/>
  <c r="G607" i="169"/>
  <c r="H607" i="169"/>
  <c r="I607" i="169"/>
  <c r="J607" i="169"/>
  <c r="K607" i="169"/>
  <c r="L607" i="169"/>
  <c r="M607" i="169"/>
  <c r="N607" i="169"/>
  <c r="B608" i="169"/>
  <c r="C608" i="169"/>
  <c r="D608" i="169"/>
  <c r="E608" i="169"/>
  <c r="F608" i="169"/>
  <c r="G608" i="169"/>
  <c r="H608" i="169"/>
  <c r="I608" i="169"/>
  <c r="J608" i="169"/>
  <c r="K608" i="169"/>
  <c r="L608" i="169"/>
  <c r="M608" i="169"/>
  <c r="N608" i="169"/>
  <c r="B609" i="169"/>
  <c r="C609" i="169"/>
  <c r="D609" i="169"/>
  <c r="E609" i="169"/>
  <c r="F609" i="169"/>
  <c r="G609" i="169"/>
  <c r="H609" i="169"/>
  <c r="I609" i="169"/>
  <c r="J609" i="169"/>
  <c r="K609" i="169"/>
  <c r="L609" i="169"/>
  <c r="M609" i="169"/>
  <c r="N609" i="169"/>
  <c r="B610" i="169"/>
  <c r="C610" i="169"/>
  <c r="D610" i="169"/>
  <c r="E610" i="169"/>
  <c r="F610" i="169"/>
  <c r="G610" i="169"/>
  <c r="H610" i="169"/>
  <c r="I610" i="169"/>
  <c r="J610" i="169"/>
  <c r="K610" i="169"/>
  <c r="L610" i="169"/>
  <c r="M610" i="169"/>
  <c r="N610" i="169"/>
  <c r="B611" i="169"/>
  <c r="C611" i="169"/>
  <c r="D611" i="169"/>
  <c r="E611" i="169"/>
  <c r="F611" i="169"/>
  <c r="G611" i="169"/>
  <c r="H611" i="169"/>
  <c r="I611" i="169"/>
  <c r="J611" i="169"/>
  <c r="K611" i="169"/>
  <c r="L611" i="169"/>
  <c r="M611" i="169"/>
  <c r="N611" i="169"/>
  <c r="B612" i="169"/>
  <c r="C612" i="169"/>
  <c r="D612" i="169"/>
  <c r="E612" i="169"/>
  <c r="F612" i="169"/>
  <c r="G612" i="169"/>
  <c r="H612" i="169"/>
  <c r="I612" i="169"/>
  <c r="J612" i="169"/>
  <c r="K612" i="169"/>
  <c r="L612" i="169"/>
  <c r="M612" i="169"/>
  <c r="N612" i="169"/>
  <c r="B613" i="169"/>
  <c r="C613" i="169"/>
  <c r="D613" i="169"/>
  <c r="E613" i="169"/>
  <c r="F613" i="169"/>
  <c r="G613" i="169"/>
  <c r="H613" i="169"/>
  <c r="I613" i="169"/>
  <c r="J613" i="169"/>
  <c r="K613" i="169"/>
  <c r="L613" i="169"/>
  <c r="M613" i="169"/>
  <c r="N613" i="169"/>
  <c r="B614" i="169"/>
  <c r="C614" i="169"/>
  <c r="D614" i="169"/>
  <c r="E614" i="169"/>
  <c r="F614" i="169"/>
  <c r="G614" i="169"/>
  <c r="H614" i="169"/>
  <c r="I614" i="169"/>
  <c r="J614" i="169"/>
  <c r="K614" i="169"/>
  <c r="L614" i="169"/>
  <c r="M614" i="169"/>
  <c r="N614" i="169"/>
  <c r="B615" i="169"/>
  <c r="C615" i="169"/>
  <c r="D615" i="169"/>
  <c r="E615" i="169"/>
  <c r="F615" i="169"/>
  <c r="G615" i="169"/>
  <c r="H615" i="169"/>
  <c r="I615" i="169"/>
  <c r="J615" i="169"/>
  <c r="K615" i="169"/>
  <c r="L615" i="169"/>
  <c r="M615" i="169"/>
  <c r="N615" i="169"/>
  <c r="B616" i="169"/>
  <c r="C616" i="169"/>
  <c r="D616" i="169"/>
  <c r="E616" i="169"/>
  <c r="F616" i="169"/>
  <c r="G616" i="169"/>
  <c r="H616" i="169"/>
  <c r="I616" i="169"/>
  <c r="J616" i="169"/>
  <c r="K616" i="169"/>
  <c r="L616" i="169"/>
  <c r="M616" i="169"/>
  <c r="N616" i="169"/>
  <c r="B617" i="169"/>
  <c r="C617" i="169"/>
  <c r="D617" i="169"/>
  <c r="E617" i="169"/>
  <c r="F617" i="169"/>
  <c r="G617" i="169"/>
  <c r="H617" i="169"/>
  <c r="I617" i="169"/>
  <c r="J617" i="169"/>
  <c r="K617" i="169"/>
  <c r="L617" i="169"/>
  <c r="M617" i="169"/>
  <c r="N617" i="169"/>
  <c r="B618" i="169"/>
  <c r="C618" i="169"/>
  <c r="D618" i="169"/>
  <c r="E618" i="169"/>
  <c r="F618" i="169"/>
  <c r="G618" i="169"/>
  <c r="H618" i="169"/>
  <c r="I618" i="169"/>
  <c r="J618" i="169"/>
  <c r="K618" i="169"/>
  <c r="L618" i="169"/>
  <c r="M618" i="169"/>
  <c r="N618" i="169"/>
  <c r="B619" i="169"/>
  <c r="C619" i="169"/>
  <c r="D619" i="169"/>
  <c r="E619" i="169"/>
  <c r="F619" i="169"/>
  <c r="G619" i="169"/>
  <c r="H619" i="169"/>
  <c r="I619" i="169"/>
  <c r="J619" i="169"/>
  <c r="K619" i="169"/>
  <c r="L619" i="169"/>
  <c r="M619" i="169"/>
  <c r="N619" i="169"/>
  <c r="B620" i="169"/>
  <c r="C620" i="169"/>
  <c r="D620" i="169"/>
  <c r="E620" i="169"/>
  <c r="F620" i="169"/>
  <c r="G620" i="169"/>
  <c r="H620" i="169"/>
  <c r="I620" i="169"/>
  <c r="J620" i="169"/>
  <c r="K620" i="169"/>
  <c r="L620" i="169"/>
  <c r="M620" i="169"/>
  <c r="N620" i="169"/>
  <c r="B621" i="169"/>
  <c r="C621" i="169"/>
  <c r="D621" i="169"/>
  <c r="E621" i="169"/>
  <c r="F621" i="169"/>
  <c r="G621" i="169"/>
  <c r="H621" i="169"/>
  <c r="I621" i="169"/>
  <c r="J621" i="169"/>
  <c r="K621" i="169"/>
  <c r="L621" i="169"/>
  <c r="M621" i="169"/>
  <c r="N621" i="169"/>
  <c r="B622" i="169"/>
  <c r="C622" i="169"/>
  <c r="D622" i="169"/>
  <c r="E622" i="169"/>
  <c r="F622" i="169"/>
  <c r="G622" i="169"/>
  <c r="H622" i="169"/>
  <c r="I622" i="169"/>
  <c r="J622" i="169"/>
  <c r="K622" i="169"/>
  <c r="L622" i="169"/>
  <c r="M622" i="169"/>
  <c r="N622" i="169"/>
  <c r="B623" i="169"/>
  <c r="C623" i="169"/>
  <c r="D623" i="169"/>
  <c r="E623" i="169"/>
  <c r="F623" i="169"/>
  <c r="G623" i="169"/>
  <c r="H623" i="169"/>
  <c r="I623" i="169"/>
  <c r="J623" i="169"/>
  <c r="K623" i="169"/>
  <c r="L623" i="169"/>
  <c r="M623" i="169"/>
  <c r="N623" i="169"/>
  <c r="B624" i="169"/>
  <c r="C624" i="169"/>
  <c r="D624" i="169"/>
  <c r="E624" i="169"/>
  <c r="F624" i="169"/>
  <c r="G624" i="169"/>
  <c r="H624" i="169"/>
  <c r="I624" i="169"/>
  <c r="J624" i="169"/>
  <c r="K624" i="169"/>
  <c r="L624" i="169"/>
  <c r="M624" i="169"/>
  <c r="N624" i="169"/>
  <c r="B625" i="169"/>
  <c r="C625" i="169"/>
  <c r="D625" i="169"/>
  <c r="E625" i="169"/>
  <c r="F625" i="169"/>
  <c r="G625" i="169"/>
  <c r="H625" i="169"/>
  <c r="I625" i="169"/>
  <c r="J625" i="169"/>
  <c r="K625" i="169"/>
  <c r="L625" i="169"/>
  <c r="M625" i="169"/>
  <c r="N625" i="169"/>
  <c r="B626" i="169"/>
  <c r="C626" i="169"/>
  <c r="D626" i="169"/>
  <c r="E626" i="169"/>
  <c r="F626" i="169"/>
  <c r="G626" i="169"/>
  <c r="H626" i="169"/>
  <c r="I626" i="169"/>
  <c r="J626" i="169"/>
  <c r="K626" i="169"/>
  <c r="L626" i="169"/>
  <c r="M626" i="169"/>
  <c r="N626" i="169"/>
  <c r="B627" i="169"/>
  <c r="C627" i="169"/>
  <c r="D627" i="169"/>
  <c r="E627" i="169"/>
  <c r="F627" i="169"/>
  <c r="G627" i="169"/>
  <c r="H627" i="169"/>
  <c r="I627" i="169"/>
  <c r="J627" i="169"/>
  <c r="K627" i="169"/>
  <c r="L627" i="169"/>
  <c r="M627" i="169"/>
  <c r="N627" i="169"/>
  <c r="B628" i="169"/>
  <c r="C628" i="169"/>
  <c r="D628" i="169"/>
  <c r="E628" i="169"/>
  <c r="F628" i="169"/>
  <c r="G628" i="169"/>
  <c r="H628" i="169"/>
  <c r="I628" i="169"/>
  <c r="J628" i="169"/>
  <c r="K628" i="169"/>
  <c r="L628" i="169"/>
  <c r="M628" i="169"/>
  <c r="N628" i="169"/>
  <c r="B629" i="169"/>
  <c r="C629" i="169"/>
  <c r="D629" i="169"/>
  <c r="E629" i="169"/>
  <c r="F629" i="169"/>
  <c r="G629" i="169"/>
  <c r="H629" i="169"/>
  <c r="I629" i="169"/>
  <c r="J629" i="169"/>
  <c r="K629" i="169"/>
  <c r="L629" i="169"/>
  <c r="M629" i="169"/>
  <c r="N629" i="169"/>
  <c r="B630" i="169"/>
  <c r="C630" i="169"/>
  <c r="D630" i="169"/>
  <c r="E630" i="169"/>
  <c r="F630" i="169"/>
  <c r="G630" i="169"/>
  <c r="H630" i="169"/>
  <c r="I630" i="169"/>
  <c r="J630" i="169"/>
  <c r="K630" i="169"/>
  <c r="L630" i="169"/>
  <c r="M630" i="169"/>
  <c r="N630" i="169"/>
  <c r="B631" i="169"/>
  <c r="C631" i="169"/>
  <c r="D631" i="169"/>
  <c r="E631" i="169"/>
  <c r="F631" i="169"/>
  <c r="G631" i="169"/>
  <c r="H631" i="169"/>
  <c r="I631" i="169"/>
  <c r="J631" i="169"/>
  <c r="K631" i="169"/>
  <c r="L631" i="169"/>
  <c r="M631" i="169"/>
  <c r="N631" i="169"/>
  <c r="B632" i="169"/>
  <c r="C632" i="169"/>
  <c r="D632" i="169"/>
  <c r="E632" i="169"/>
  <c r="F632" i="169"/>
  <c r="G632" i="169"/>
  <c r="H632" i="169"/>
  <c r="I632" i="169"/>
  <c r="J632" i="169"/>
  <c r="K632" i="169"/>
  <c r="L632" i="169"/>
  <c r="M632" i="169"/>
  <c r="N632" i="169"/>
  <c r="B633" i="169"/>
  <c r="C633" i="169"/>
  <c r="D633" i="169"/>
  <c r="E633" i="169"/>
  <c r="F633" i="169"/>
  <c r="G633" i="169"/>
  <c r="H633" i="169"/>
  <c r="I633" i="169"/>
  <c r="J633" i="169"/>
  <c r="K633" i="169"/>
  <c r="L633" i="169"/>
  <c r="M633" i="169"/>
  <c r="N633" i="169"/>
  <c r="B634" i="169"/>
  <c r="C634" i="169"/>
  <c r="D634" i="169"/>
  <c r="E634" i="169"/>
  <c r="F634" i="169"/>
  <c r="G634" i="169"/>
  <c r="H634" i="169"/>
  <c r="I634" i="169"/>
  <c r="J634" i="169"/>
  <c r="K634" i="169"/>
  <c r="L634" i="169"/>
  <c r="M634" i="169"/>
  <c r="N634" i="169"/>
  <c r="B635" i="169"/>
  <c r="C635" i="169"/>
  <c r="D635" i="169"/>
  <c r="E635" i="169"/>
  <c r="F635" i="169"/>
  <c r="G635" i="169"/>
  <c r="H635" i="169"/>
  <c r="I635" i="169"/>
  <c r="J635" i="169"/>
  <c r="K635" i="169"/>
  <c r="L635" i="169"/>
  <c r="M635" i="169"/>
  <c r="N635" i="169"/>
  <c r="B636" i="169"/>
  <c r="C636" i="169"/>
  <c r="D636" i="169"/>
  <c r="E636" i="169"/>
  <c r="F636" i="169"/>
  <c r="G636" i="169"/>
  <c r="H636" i="169"/>
  <c r="I636" i="169"/>
  <c r="J636" i="169"/>
  <c r="K636" i="169"/>
  <c r="L636" i="169"/>
  <c r="M636" i="169"/>
  <c r="N636" i="169"/>
  <c r="B637" i="169"/>
  <c r="C637" i="169"/>
  <c r="D637" i="169"/>
  <c r="E637" i="169"/>
  <c r="F637" i="169"/>
  <c r="G637" i="169"/>
  <c r="H637" i="169"/>
  <c r="I637" i="169"/>
  <c r="J637" i="169"/>
  <c r="K637" i="169"/>
  <c r="L637" i="169"/>
  <c r="M637" i="169"/>
  <c r="N637" i="169"/>
  <c r="B638" i="169"/>
  <c r="C638" i="169"/>
  <c r="D638" i="169"/>
  <c r="E638" i="169"/>
  <c r="F638" i="169"/>
  <c r="G638" i="169"/>
  <c r="H638" i="169"/>
  <c r="I638" i="169"/>
  <c r="J638" i="169"/>
  <c r="K638" i="169"/>
  <c r="L638" i="169"/>
  <c r="M638" i="169"/>
  <c r="N638" i="169"/>
  <c r="B639" i="169"/>
  <c r="C639" i="169"/>
  <c r="D639" i="169"/>
  <c r="E639" i="169"/>
  <c r="F639" i="169"/>
  <c r="G639" i="169"/>
  <c r="H639" i="169"/>
  <c r="I639" i="169"/>
  <c r="J639" i="169"/>
  <c r="K639" i="169"/>
  <c r="L639" i="169"/>
  <c r="M639" i="169"/>
  <c r="N639" i="169"/>
  <c r="B640" i="169"/>
  <c r="C640" i="169"/>
  <c r="D640" i="169"/>
  <c r="E640" i="169"/>
  <c r="F640" i="169"/>
  <c r="G640" i="169"/>
  <c r="H640" i="169"/>
  <c r="I640" i="169"/>
  <c r="J640" i="169"/>
  <c r="K640" i="169"/>
  <c r="L640" i="169"/>
  <c r="M640" i="169"/>
  <c r="N640" i="169"/>
  <c r="B641" i="169"/>
  <c r="C641" i="169"/>
  <c r="D641" i="169"/>
  <c r="E641" i="169"/>
  <c r="F641" i="169"/>
  <c r="G641" i="169"/>
  <c r="H641" i="169"/>
  <c r="I641" i="169"/>
  <c r="J641" i="169"/>
  <c r="K641" i="169"/>
  <c r="L641" i="169"/>
  <c r="M641" i="169"/>
  <c r="N641" i="169"/>
  <c r="B642" i="169"/>
  <c r="C642" i="169"/>
  <c r="D642" i="169"/>
  <c r="E642" i="169"/>
  <c r="F642" i="169"/>
  <c r="G642" i="169"/>
  <c r="H642" i="169"/>
  <c r="I642" i="169"/>
  <c r="J642" i="169"/>
  <c r="K642" i="169"/>
  <c r="L642" i="169"/>
  <c r="M642" i="169"/>
  <c r="N642" i="169"/>
  <c r="B643" i="169"/>
  <c r="C643" i="169"/>
  <c r="D643" i="169"/>
  <c r="E643" i="169"/>
  <c r="F643" i="169"/>
  <c r="G643" i="169"/>
  <c r="H643" i="169"/>
  <c r="I643" i="169"/>
  <c r="J643" i="169"/>
  <c r="K643" i="169"/>
  <c r="L643" i="169"/>
  <c r="M643" i="169"/>
  <c r="N643" i="169"/>
  <c r="B644" i="169"/>
  <c r="C644" i="169"/>
  <c r="D644" i="169"/>
  <c r="E644" i="169"/>
  <c r="F644" i="169"/>
  <c r="G644" i="169"/>
  <c r="H644" i="169"/>
  <c r="I644" i="169"/>
  <c r="J644" i="169"/>
  <c r="K644" i="169"/>
  <c r="L644" i="169"/>
  <c r="M644" i="169"/>
  <c r="N644" i="169"/>
  <c r="B645" i="169"/>
  <c r="C645" i="169"/>
  <c r="D645" i="169"/>
  <c r="E645" i="169"/>
  <c r="F645" i="169"/>
  <c r="G645" i="169"/>
  <c r="H645" i="169"/>
  <c r="I645" i="169"/>
  <c r="J645" i="169"/>
  <c r="K645" i="169"/>
  <c r="L645" i="169"/>
  <c r="M645" i="169"/>
  <c r="N645" i="169"/>
  <c r="B646" i="169"/>
  <c r="C646" i="169"/>
  <c r="D646" i="169"/>
  <c r="E646" i="169"/>
  <c r="F646" i="169"/>
  <c r="G646" i="169"/>
  <c r="H646" i="169"/>
  <c r="I646" i="169"/>
  <c r="J646" i="169"/>
  <c r="K646" i="169"/>
  <c r="L646" i="169"/>
  <c r="M646" i="169"/>
  <c r="N646" i="169"/>
  <c r="B647" i="169"/>
  <c r="C647" i="169"/>
  <c r="D647" i="169"/>
  <c r="E647" i="169"/>
  <c r="F647" i="169"/>
  <c r="G647" i="169"/>
  <c r="H647" i="169"/>
  <c r="I647" i="169"/>
  <c r="J647" i="169"/>
  <c r="K647" i="169"/>
  <c r="L647" i="169"/>
  <c r="M647" i="169"/>
  <c r="N647" i="169"/>
  <c r="B648" i="169"/>
  <c r="C648" i="169"/>
  <c r="D648" i="169"/>
  <c r="E648" i="169"/>
  <c r="F648" i="169"/>
  <c r="G648" i="169"/>
  <c r="H648" i="169"/>
  <c r="I648" i="169"/>
  <c r="J648" i="169"/>
  <c r="K648" i="169"/>
  <c r="L648" i="169"/>
  <c r="M648" i="169"/>
  <c r="N648" i="169"/>
  <c r="B649" i="169"/>
  <c r="C649" i="169"/>
  <c r="D649" i="169"/>
  <c r="E649" i="169"/>
  <c r="F649" i="169"/>
  <c r="G649" i="169"/>
  <c r="H649" i="169"/>
  <c r="I649" i="169"/>
  <c r="J649" i="169"/>
  <c r="K649" i="169"/>
  <c r="L649" i="169"/>
  <c r="M649" i="169"/>
  <c r="N649" i="169"/>
  <c r="B650" i="169"/>
  <c r="C650" i="169"/>
  <c r="D650" i="169"/>
  <c r="E650" i="169"/>
  <c r="F650" i="169"/>
  <c r="G650" i="169"/>
  <c r="H650" i="169"/>
  <c r="I650" i="169"/>
  <c r="J650" i="169"/>
  <c r="K650" i="169"/>
  <c r="L650" i="169"/>
  <c r="M650" i="169"/>
  <c r="N650" i="169"/>
  <c r="B651" i="169"/>
  <c r="C651" i="169"/>
  <c r="D651" i="169"/>
  <c r="E651" i="169"/>
  <c r="F651" i="169"/>
  <c r="G651" i="169"/>
  <c r="H651" i="169"/>
  <c r="I651" i="169"/>
  <c r="J651" i="169"/>
  <c r="K651" i="169"/>
  <c r="L651" i="169"/>
  <c r="M651" i="169"/>
  <c r="N651" i="169"/>
  <c r="B652" i="169"/>
  <c r="C652" i="169"/>
  <c r="D652" i="169"/>
  <c r="E652" i="169"/>
  <c r="F652" i="169"/>
  <c r="G652" i="169"/>
  <c r="H652" i="169"/>
  <c r="I652" i="169"/>
  <c r="J652" i="169"/>
  <c r="K652" i="169"/>
  <c r="L652" i="169"/>
  <c r="M652" i="169"/>
  <c r="N652" i="169"/>
  <c r="B653" i="169"/>
  <c r="C653" i="169"/>
  <c r="D653" i="169"/>
  <c r="E653" i="169"/>
  <c r="F653" i="169"/>
  <c r="G653" i="169"/>
  <c r="H653" i="169"/>
  <c r="I653" i="169"/>
  <c r="J653" i="169"/>
  <c r="K653" i="169"/>
  <c r="L653" i="169"/>
  <c r="M653" i="169"/>
  <c r="N653" i="169"/>
  <c r="B654" i="169"/>
  <c r="C654" i="169"/>
  <c r="D654" i="169"/>
  <c r="E654" i="169"/>
  <c r="F654" i="169"/>
  <c r="G654" i="169"/>
  <c r="H654" i="169"/>
  <c r="I654" i="169"/>
  <c r="J654" i="169"/>
  <c r="K654" i="169"/>
  <c r="L654" i="169"/>
  <c r="M654" i="169"/>
  <c r="N654" i="169"/>
  <c r="B655" i="169"/>
  <c r="C655" i="169"/>
  <c r="D655" i="169"/>
  <c r="E655" i="169"/>
  <c r="F655" i="169"/>
  <c r="G655" i="169"/>
  <c r="H655" i="169"/>
  <c r="I655" i="169"/>
  <c r="J655" i="169"/>
  <c r="K655" i="169"/>
  <c r="L655" i="169"/>
  <c r="M655" i="169"/>
  <c r="N655" i="169"/>
  <c r="B656" i="169"/>
  <c r="C656" i="169"/>
  <c r="D656" i="169"/>
  <c r="E656" i="169"/>
  <c r="F656" i="169"/>
  <c r="G656" i="169"/>
  <c r="H656" i="169"/>
  <c r="I656" i="169"/>
  <c r="J656" i="169"/>
  <c r="K656" i="169"/>
  <c r="L656" i="169"/>
  <c r="M656" i="169"/>
  <c r="N656" i="169"/>
  <c r="B657" i="169"/>
  <c r="C657" i="169"/>
  <c r="D657" i="169"/>
  <c r="E657" i="169"/>
  <c r="F657" i="169"/>
  <c r="G657" i="169"/>
  <c r="H657" i="169"/>
  <c r="I657" i="169"/>
  <c r="J657" i="169"/>
  <c r="K657" i="169"/>
  <c r="L657" i="169"/>
  <c r="M657" i="169"/>
  <c r="N657" i="169"/>
  <c r="B658" i="169"/>
  <c r="C658" i="169"/>
  <c r="D658" i="169"/>
  <c r="E658" i="169"/>
  <c r="F658" i="169"/>
  <c r="G658" i="169"/>
  <c r="H658" i="169"/>
  <c r="I658" i="169"/>
  <c r="J658" i="169"/>
  <c r="K658" i="169"/>
  <c r="L658" i="169"/>
  <c r="M658" i="169"/>
  <c r="N658" i="169"/>
  <c r="B659" i="169"/>
  <c r="C659" i="169"/>
  <c r="D659" i="169"/>
  <c r="E659" i="169"/>
  <c r="F659" i="169"/>
  <c r="G659" i="169"/>
  <c r="H659" i="169"/>
  <c r="I659" i="169"/>
  <c r="J659" i="169"/>
  <c r="K659" i="169"/>
  <c r="L659" i="169"/>
  <c r="M659" i="169"/>
  <c r="N659" i="169"/>
  <c r="B660" i="169"/>
  <c r="C660" i="169"/>
  <c r="D660" i="169"/>
  <c r="E660" i="169"/>
  <c r="F660" i="169"/>
  <c r="G660" i="169"/>
  <c r="H660" i="169"/>
  <c r="I660" i="169"/>
  <c r="J660" i="169"/>
  <c r="K660" i="169"/>
  <c r="L660" i="169"/>
  <c r="M660" i="169"/>
  <c r="N660" i="169"/>
  <c r="B661" i="169"/>
  <c r="C661" i="169"/>
  <c r="D661" i="169"/>
  <c r="E661" i="169"/>
  <c r="F661" i="169"/>
  <c r="G661" i="169"/>
  <c r="H661" i="169"/>
  <c r="I661" i="169"/>
  <c r="J661" i="169"/>
  <c r="K661" i="169"/>
  <c r="L661" i="169"/>
  <c r="M661" i="169"/>
  <c r="N661" i="169"/>
  <c r="B662" i="169"/>
  <c r="C662" i="169"/>
  <c r="D662" i="169"/>
  <c r="E662" i="169"/>
  <c r="F662" i="169"/>
  <c r="G662" i="169"/>
  <c r="H662" i="169"/>
  <c r="I662" i="169"/>
  <c r="J662" i="169"/>
  <c r="K662" i="169"/>
  <c r="L662" i="169"/>
  <c r="M662" i="169"/>
  <c r="N662" i="169"/>
  <c r="B663" i="169"/>
  <c r="C663" i="169"/>
  <c r="D663" i="169"/>
  <c r="E663" i="169"/>
  <c r="F663" i="169"/>
  <c r="G663" i="169"/>
  <c r="H663" i="169"/>
  <c r="I663" i="169"/>
  <c r="J663" i="169"/>
  <c r="K663" i="169"/>
  <c r="L663" i="169"/>
  <c r="M663" i="169"/>
  <c r="N663" i="169"/>
  <c r="B664" i="169"/>
  <c r="C664" i="169"/>
  <c r="D664" i="169"/>
  <c r="E664" i="169"/>
  <c r="F664" i="169"/>
  <c r="G664" i="169"/>
  <c r="H664" i="169"/>
  <c r="I664" i="169"/>
  <c r="J664" i="169"/>
  <c r="K664" i="169"/>
  <c r="L664" i="169"/>
  <c r="M664" i="169"/>
  <c r="N664" i="169"/>
  <c r="B665" i="169"/>
  <c r="C665" i="169"/>
  <c r="D665" i="169"/>
  <c r="E665" i="169"/>
  <c r="F665" i="169"/>
  <c r="G665" i="169"/>
  <c r="H665" i="169"/>
  <c r="I665" i="169"/>
  <c r="J665" i="169"/>
  <c r="K665" i="169"/>
  <c r="L665" i="169"/>
  <c r="M665" i="169"/>
  <c r="N665" i="169"/>
  <c r="B666" i="169"/>
  <c r="C666" i="169"/>
  <c r="D666" i="169"/>
  <c r="E666" i="169"/>
  <c r="F666" i="169"/>
  <c r="G666" i="169"/>
  <c r="H666" i="169"/>
  <c r="I666" i="169"/>
  <c r="J666" i="169"/>
  <c r="K666" i="169"/>
  <c r="L666" i="169"/>
  <c r="M666" i="169"/>
  <c r="N666" i="169"/>
  <c r="B667" i="169"/>
  <c r="C667" i="169"/>
  <c r="D667" i="169"/>
  <c r="E667" i="169"/>
  <c r="F667" i="169"/>
  <c r="G667" i="169"/>
  <c r="H667" i="169"/>
  <c r="I667" i="169"/>
  <c r="J667" i="169"/>
  <c r="K667" i="169"/>
  <c r="L667" i="169"/>
  <c r="M667" i="169"/>
  <c r="N667" i="169"/>
  <c r="B668" i="169"/>
  <c r="C668" i="169"/>
  <c r="D668" i="169"/>
  <c r="E668" i="169"/>
  <c r="F668" i="169"/>
  <c r="G668" i="169"/>
  <c r="H668" i="169"/>
  <c r="I668" i="169"/>
  <c r="J668" i="169"/>
  <c r="K668" i="169"/>
  <c r="L668" i="169"/>
  <c r="M668" i="169"/>
  <c r="N668" i="169"/>
  <c r="B669" i="169"/>
  <c r="C669" i="169"/>
  <c r="D669" i="169"/>
  <c r="E669" i="169"/>
  <c r="F669" i="169"/>
  <c r="G669" i="169"/>
  <c r="H669" i="169"/>
  <c r="I669" i="169"/>
  <c r="J669" i="169"/>
  <c r="K669" i="169"/>
  <c r="L669" i="169"/>
  <c r="M669" i="169"/>
  <c r="N669" i="169"/>
  <c r="B670" i="169"/>
  <c r="C670" i="169"/>
  <c r="D670" i="169"/>
  <c r="E670" i="169"/>
  <c r="F670" i="169"/>
  <c r="G670" i="169"/>
  <c r="H670" i="169"/>
  <c r="I670" i="169"/>
  <c r="J670" i="169"/>
  <c r="K670" i="169"/>
  <c r="L670" i="169"/>
  <c r="M670" i="169"/>
  <c r="N670" i="169"/>
  <c r="B671" i="169"/>
  <c r="C671" i="169"/>
  <c r="D671" i="169"/>
  <c r="E671" i="169"/>
  <c r="F671" i="169"/>
  <c r="G671" i="169"/>
  <c r="H671" i="169"/>
  <c r="I671" i="169"/>
  <c r="J671" i="169"/>
  <c r="K671" i="169"/>
  <c r="L671" i="169"/>
  <c r="M671" i="169"/>
  <c r="N671" i="169"/>
  <c r="B672" i="169"/>
  <c r="C672" i="169"/>
  <c r="D672" i="169"/>
  <c r="E672" i="169"/>
  <c r="F672" i="169"/>
  <c r="G672" i="169"/>
  <c r="H672" i="169"/>
  <c r="I672" i="169"/>
  <c r="J672" i="169"/>
  <c r="K672" i="169"/>
  <c r="L672" i="169"/>
  <c r="M672" i="169"/>
  <c r="N672" i="169"/>
  <c r="B673" i="169"/>
  <c r="C673" i="169"/>
  <c r="D673" i="169"/>
  <c r="E673" i="169"/>
  <c r="F673" i="169"/>
  <c r="G673" i="169"/>
  <c r="H673" i="169"/>
  <c r="I673" i="169"/>
  <c r="J673" i="169"/>
  <c r="K673" i="169"/>
  <c r="L673" i="169"/>
  <c r="M673" i="169"/>
  <c r="N673" i="169"/>
  <c r="B674" i="169"/>
  <c r="C674" i="169"/>
  <c r="D674" i="169"/>
  <c r="E674" i="169"/>
  <c r="F674" i="169"/>
  <c r="G674" i="169"/>
  <c r="H674" i="169"/>
  <c r="I674" i="169"/>
  <c r="J674" i="169"/>
  <c r="K674" i="169"/>
  <c r="L674" i="169"/>
  <c r="M674" i="169"/>
  <c r="N674" i="169"/>
  <c r="B675" i="169"/>
  <c r="C675" i="169"/>
  <c r="D675" i="169"/>
  <c r="E675" i="169"/>
  <c r="F675" i="169"/>
  <c r="G675" i="169"/>
  <c r="H675" i="169"/>
  <c r="I675" i="169"/>
  <c r="J675" i="169"/>
  <c r="K675" i="169"/>
  <c r="L675" i="169"/>
  <c r="M675" i="169"/>
  <c r="N675" i="169"/>
  <c r="B676" i="169"/>
  <c r="C676" i="169"/>
  <c r="D676" i="169"/>
  <c r="E676" i="169"/>
  <c r="F676" i="169"/>
  <c r="G676" i="169"/>
  <c r="H676" i="169"/>
  <c r="I676" i="169"/>
  <c r="J676" i="169"/>
  <c r="K676" i="169"/>
  <c r="L676" i="169"/>
  <c r="M676" i="169"/>
  <c r="N676" i="169"/>
  <c r="B677" i="169"/>
  <c r="C677" i="169"/>
  <c r="D677" i="169"/>
  <c r="E677" i="169"/>
  <c r="F677" i="169"/>
  <c r="G677" i="169"/>
  <c r="H677" i="169"/>
  <c r="I677" i="169"/>
  <c r="J677" i="169"/>
  <c r="K677" i="169"/>
  <c r="L677" i="169"/>
  <c r="M677" i="169"/>
  <c r="N677" i="169"/>
  <c r="B678" i="169"/>
  <c r="C678" i="169"/>
  <c r="D678" i="169"/>
  <c r="E678" i="169"/>
  <c r="F678" i="169"/>
  <c r="G678" i="169"/>
  <c r="H678" i="169"/>
  <c r="I678" i="169"/>
  <c r="J678" i="169"/>
  <c r="K678" i="169"/>
  <c r="L678" i="169"/>
  <c r="M678" i="169"/>
  <c r="N678" i="169"/>
  <c r="B679" i="169"/>
  <c r="C679" i="169"/>
  <c r="D679" i="169"/>
  <c r="E679" i="169"/>
  <c r="F679" i="169"/>
  <c r="G679" i="169"/>
  <c r="H679" i="169"/>
  <c r="I679" i="169"/>
  <c r="J679" i="169"/>
  <c r="K679" i="169"/>
  <c r="L679" i="169"/>
  <c r="M679" i="169"/>
  <c r="N679" i="169"/>
  <c r="B680" i="169"/>
  <c r="C680" i="169"/>
  <c r="D680" i="169"/>
  <c r="E680" i="169"/>
  <c r="F680" i="169"/>
  <c r="G680" i="169"/>
  <c r="H680" i="169"/>
  <c r="I680" i="169"/>
  <c r="J680" i="169"/>
  <c r="K680" i="169"/>
  <c r="L680" i="169"/>
  <c r="M680" i="169"/>
  <c r="N680" i="169"/>
  <c r="B681" i="169"/>
  <c r="C681" i="169"/>
  <c r="D681" i="169"/>
  <c r="E681" i="169"/>
  <c r="F681" i="169"/>
  <c r="G681" i="169"/>
  <c r="H681" i="169"/>
  <c r="I681" i="169"/>
  <c r="J681" i="169"/>
  <c r="K681" i="169"/>
  <c r="L681" i="169"/>
  <c r="M681" i="169"/>
  <c r="N681" i="169"/>
  <c r="B682" i="169"/>
  <c r="C682" i="169"/>
  <c r="D682" i="169"/>
  <c r="E682" i="169"/>
  <c r="F682" i="169"/>
  <c r="G682" i="169"/>
  <c r="H682" i="169"/>
  <c r="I682" i="169"/>
  <c r="J682" i="169"/>
  <c r="K682" i="169"/>
  <c r="L682" i="169"/>
  <c r="M682" i="169"/>
  <c r="N682" i="169"/>
  <c r="B683" i="169"/>
  <c r="C683" i="169"/>
  <c r="D683" i="169"/>
  <c r="E683" i="169"/>
  <c r="F683" i="169"/>
  <c r="G683" i="169"/>
  <c r="H683" i="169"/>
  <c r="I683" i="169"/>
  <c r="J683" i="169"/>
  <c r="K683" i="169"/>
  <c r="L683" i="169"/>
  <c r="M683" i="169"/>
  <c r="N683" i="169"/>
  <c r="B684" i="169"/>
  <c r="C684" i="169"/>
  <c r="D684" i="169"/>
  <c r="E684" i="169"/>
  <c r="F684" i="169"/>
  <c r="G684" i="169"/>
  <c r="H684" i="169"/>
  <c r="I684" i="169"/>
  <c r="J684" i="169"/>
  <c r="K684" i="169"/>
  <c r="L684" i="169"/>
  <c r="M684" i="169"/>
  <c r="N684" i="169"/>
  <c r="B685" i="169"/>
  <c r="C685" i="169"/>
  <c r="D685" i="169"/>
  <c r="E685" i="169"/>
  <c r="F685" i="169"/>
  <c r="G685" i="169"/>
  <c r="H685" i="169"/>
  <c r="I685" i="169"/>
  <c r="J685" i="169"/>
  <c r="K685" i="169"/>
  <c r="L685" i="169"/>
  <c r="M685" i="169"/>
  <c r="N685" i="169"/>
  <c r="B686" i="169"/>
  <c r="C686" i="169"/>
  <c r="D686" i="169"/>
  <c r="E686" i="169"/>
  <c r="F686" i="169"/>
  <c r="G686" i="169"/>
  <c r="H686" i="169"/>
  <c r="I686" i="169"/>
  <c r="J686" i="169"/>
  <c r="K686" i="169"/>
  <c r="L686" i="169"/>
  <c r="M686" i="169"/>
  <c r="N686" i="169"/>
  <c r="B687" i="169"/>
  <c r="C687" i="169"/>
  <c r="D687" i="169"/>
  <c r="E687" i="169"/>
  <c r="F687" i="169"/>
  <c r="G687" i="169"/>
  <c r="H687" i="169"/>
  <c r="I687" i="169"/>
  <c r="J687" i="169"/>
  <c r="K687" i="169"/>
  <c r="L687" i="169"/>
  <c r="M687" i="169"/>
  <c r="N687" i="169"/>
  <c r="B688" i="169"/>
  <c r="C688" i="169"/>
  <c r="D688" i="169"/>
  <c r="E688" i="169"/>
  <c r="F688" i="169"/>
  <c r="G688" i="169"/>
  <c r="H688" i="169"/>
  <c r="I688" i="169"/>
  <c r="J688" i="169"/>
  <c r="K688" i="169"/>
  <c r="L688" i="169"/>
  <c r="M688" i="169"/>
  <c r="N688" i="169"/>
  <c r="B689" i="169"/>
  <c r="C689" i="169"/>
  <c r="D689" i="169"/>
  <c r="E689" i="169"/>
  <c r="F689" i="169"/>
  <c r="G689" i="169"/>
  <c r="H689" i="169"/>
  <c r="I689" i="169"/>
  <c r="J689" i="169"/>
  <c r="K689" i="169"/>
  <c r="L689" i="169"/>
  <c r="M689" i="169"/>
  <c r="N689" i="169"/>
  <c r="B690" i="169"/>
  <c r="C690" i="169"/>
  <c r="D690" i="169"/>
  <c r="E690" i="169"/>
  <c r="F690" i="169"/>
  <c r="G690" i="169"/>
  <c r="H690" i="169"/>
  <c r="I690" i="169"/>
  <c r="J690" i="169"/>
  <c r="K690" i="169"/>
  <c r="L690" i="169"/>
  <c r="M690" i="169"/>
  <c r="N690" i="169"/>
  <c r="B691" i="169"/>
  <c r="C691" i="169"/>
  <c r="D691" i="169"/>
  <c r="E691" i="169"/>
  <c r="F691" i="169"/>
  <c r="G691" i="169"/>
  <c r="H691" i="169"/>
  <c r="I691" i="169"/>
  <c r="J691" i="169"/>
  <c r="K691" i="169"/>
  <c r="L691" i="169"/>
  <c r="M691" i="169"/>
  <c r="N691" i="169"/>
  <c r="B692" i="169"/>
  <c r="C692" i="169"/>
  <c r="D692" i="169"/>
  <c r="E692" i="169"/>
  <c r="F692" i="169"/>
  <c r="G692" i="169"/>
  <c r="H692" i="169"/>
  <c r="I692" i="169"/>
  <c r="J692" i="169"/>
  <c r="K692" i="169"/>
  <c r="L692" i="169"/>
  <c r="M692" i="169"/>
  <c r="N692" i="169"/>
  <c r="B693" i="169"/>
  <c r="C693" i="169"/>
  <c r="D693" i="169"/>
  <c r="E693" i="169"/>
  <c r="F693" i="169"/>
  <c r="G693" i="169"/>
  <c r="H693" i="169"/>
  <c r="I693" i="169"/>
  <c r="J693" i="169"/>
  <c r="K693" i="169"/>
  <c r="L693" i="169"/>
  <c r="M693" i="169"/>
  <c r="N693" i="169"/>
  <c r="B694" i="169"/>
  <c r="C694" i="169"/>
  <c r="D694" i="169"/>
  <c r="E694" i="169"/>
  <c r="F694" i="169"/>
  <c r="G694" i="169"/>
  <c r="H694" i="169"/>
  <c r="I694" i="169"/>
  <c r="J694" i="169"/>
  <c r="K694" i="169"/>
  <c r="L694" i="169"/>
  <c r="M694" i="169"/>
  <c r="N694" i="169"/>
  <c r="B695" i="169"/>
  <c r="C695" i="169"/>
  <c r="D695" i="169"/>
  <c r="E695" i="169"/>
  <c r="F695" i="169"/>
  <c r="G695" i="169"/>
  <c r="H695" i="169"/>
  <c r="I695" i="169"/>
  <c r="J695" i="169"/>
  <c r="K695" i="169"/>
  <c r="L695" i="169"/>
  <c r="M695" i="169"/>
  <c r="N695" i="169"/>
  <c r="B696" i="169"/>
  <c r="C696" i="169"/>
  <c r="D696" i="169"/>
  <c r="E696" i="169"/>
  <c r="F696" i="169"/>
  <c r="G696" i="169"/>
  <c r="H696" i="169"/>
  <c r="I696" i="169"/>
  <c r="J696" i="169"/>
  <c r="K696" i="169"/>
  <c r="L696" i="169"/>
  <c r="M696" i="169"/>
  <c r="N696" i="169"/>
  <c r="B697" i="169"/>
  <c r="C697" i="169"/>
  <c r="D697" i="169"/>
  <c r="E697" i="169"/>
  <c r="F697" i="169"/>
  <c r="G697" i="169"/>
  <c r="H697" i="169"/>
  <c r="I697" i="169"/>
  <c r="J697" i="169"/>
  <c r="K697" i="169"/>
  <c r="L697" i="169"/>
  <c r="M697" i="169"/>
  <c r="N697" i="169"/>
  <c r="B698" i="169"/>
  <c r="C698" i="169"/>
  <c r="D698" i="169"/>
  <c r="E698" i="169"/>
  <c r="F698" i="169"/>
  <c r="G698" i="169"/>
  <c r="H698" i="169"/>
  <c r="I698" i="169"/>
  <c r="J698" i="169"/>
  <c r="K698" i="169"/>
  <c r="L698" i="169"/>
  <c r="M698" i="169"/>
  <c r="N698" i="169"/>
  <c r="B699" i="169"/>
  <c r="C699" i="169"/>
  <c r="D699" i="169"/>
  <c r="E699" i="169"/>
  <c r="F699" i="169"/>
  <c r="G699" i="169"/>
  <c r="H699" i="169"/>
  <c r="I699" i="169"/>
  <c r="J699" i="169"/>
  <c r="K699" i="169"/>
  <c r="L699" i="169"/>
  <c r="M699" i="169"/>
  <c r="N699" i="169"/>
  <c r="B700" i="169"/>
  <c r="C700" i="169"/>
  <c r="D700" i="169"/>
  <c r="E700" i="169"/>
  <c r="F700" i="169"/>
  <c r="G700" i="169"/>
  <c r="H700" i="169"/>
  <c r="I700" i="169"/>
  <c r="J700" i="169"/>
  <c r="K700" i="169"/>
  <c r="L700" i="169"/>
  <c r="M700" i="169"/>
  <c r="N700" i="169"/>
  <c r="B701" i="169"/>
  <c r="C701" i="169"/>
  <c r="D701" i="169"/>
  <c r="E701" i="169"/>
  <c r="F701" i="169"/>
  <c r="G701" i="169"/>
  <c r="H701" i="169"/>
  <c r="I701" i="169"/>
  <c r="J701" i="169"/>
  <c r="K701" i="169"/>
  <c r="L701" i="169"/>
  <c r="M701" i="169"/>
  <c r="N701" i="169"/>
  <c r="B702" i="169"/>
  <c r="C702" i="169"/>
  <c r="D702" i="169"/>
  <c r="E702" i="169"/>
  <c r="F702" i="169"/>
  <c r="G702" i="169"/>
  <c r="H702" i="169"/>
  <c r="I702" i="169"/>
  <c r="J702" i="169"/>
  <c r="K702" i="169"/>
  <c r="L702" i="169"/>
  <c r="M702" i="169"/>
  <c r="N702" i="169"/>
  <c r="B703" i="169"/>
  <c r="C703" i="169"/>
  <c r="D703" i="169"/>
  <c r="E703" i="169"/>
  <c r="F703" i="169"/>
  <c r="G703" i="169"/>
  <c r="H703" i="169"/>
  <c r="I703" i="169"/>
  <c r="J703" i="169"/>
  <c r="K703" i="169"/>
  <c r="L703" i="169"/>
  <c r="M703" i="169"/>
  <c r="N703" i="169"/>
  <c r="B704" i="169"/>
  <c r="C704" i="169"/>
  <c r="D704" i="169"/>
  <c r="E704" i="169"/>
  <c r="F704" i="169"/>
  <c r="G704" i="169"/>
  <c r="H704" i="169"/>
  <c r="I704" i="169"/>
  <c r="J704" i="169"/>
  <c r="K704" i="169"/>
  <c r="L704" i="169"/>
  <c r="M704" i="169"/>
  <c r="N704" i="169"/>
  <c r="B705" i="169"/>
  <c r="C705" i="169"/>
  <c r="D705" i="169"/>
  <c r="E705" i="169"/>
  <c r="F705" i="169"/>
  <c r="G705" i="169"/>
  <c r="H705" i="169"/>
  <c r="I705" i="169"/>
  <c r="J705" i="169"/>
  <c r="K705" i="169"/>
  <c r="L705" i="169"/>
  <c r="M705" i="169"/>
  <c r="N705" i="169"/>
  <c r="B706" i="169"/>
  <c r="C706" i="169"/>
  <c r="D706" i="169"/>
  <c r="E706" i="169"/>
  <c r="F706" i="169"/>
  <c r="G706" i="169"/>
  <c r="H706" i="169"/>
  <c r="I706" i="169"/>
  <c r="J706" i="169"/>
  <c r="K706" i="169"/>
  <c r="L706" i="169"/>
  <c r="M706" i="169"/>
  <c r="N706" i="169"/>
  <c r="B707" i="169"/>
  <c r="C707" i="169"/>
  <c r="D707" i="169"/>
  <c r="E707" i="169"/>
  <c r="F707" i="169"/>
  <c r="G707" i="169"/>
  <c r="H707" i="169"/>
  <c r="I707" i="169"/>
  <c r="J707" i="169"/>
  <c r="K707" i="169"/>
  <c r="L707" i="169"/>
  <c r="M707" i="169"/>
  <c r="N707" i="169"/>
  <c r="B708" i="169"/>
  <c r="C708" i="169"/>
  <c r="D708" i="169"/>
  <c r="E708" i="169"/>
  <c r="F708" i="169"/>
  <c r="G708" i="169"/>
  <c r="H708" i="169"/>
  <c r="I708" i="169"/>
  <c r="J708" i="169"/>
  <c r="K708" i="169"/>
  <c r="L708" i="169"/>
  <c r="M708" i="169"/>
  <c r="N708" i="169"/>
  <c r="B709" i="169"/>
  <c r="C709" i="169"/>
  <c r="D709" i="169"/>
  <c r="E709" i="169"/>
  <c r="F709" i="169"/>
  <c r="G709" i="169"/>
  <c r="H709" i="169"/>
  <c r="I709" i="169"/>
  <c r="J709" i="169"/>
  <c r="K709" i="169"/>
  <c r="L709" i="169"/>
  <c r="M709" i="169"/>
  <c r="N709" i="169"/>
  <c r="B710" i="169"/>
  <c r="C710" i="169"/>
  <c r="D710" i="169"/>
  <c r="E710" i="169"/>
  <c r="F710" i="169"/>
  <c r="G710" i="169"/>
  <c r="H710" i="169"/>
  <c r="I710" i="169"/>
  <c r="J710" i="169"/>
  <c r="K710" i="169"/>
  <c r="L710" i="169"/>
  <c r="M710" i="169"/>
  <c r="N710" i="169"/>
  <c r="B711" i="169"/>
  <c r="C711" i="169"/>
  <c r="D711" i="169"/>
  <c r="E711" i="169"/>
  <c r="F711" i="169"/>
  <c r="G711" i="169"/>
  <c r="H711" i="169"/>
  <c r="I711" i="169"/>
  <c r="J711" i="169"/>
  <c r="K711" i="169"/>
  <c r="L711" i="169"/>
  <c r="M711" i="169"/>
  <c r="N711" i="169"/>
  <c r="B712" i="169"/>
  <c r="C712" i="169"/>
  <c r="D712" i="169"/>
  <c r="E712" i="169"/>
  <c r="F712" i="169"/>
  <c r="G712" i="169"/>
  <c r="H712" i="169"/>
  <c r="I712" i="169"/>
  <c r="J712" i="169"/>
  <c r="K712" i="169"/>
  <c r="L712" i="169"/>
  <c r="M712" i="169"/>
  <c r="N712" i="169"/>
  <c r="B713" i="169"/>
  <c r="C713" i="169"/>
  <c r="D713" i="169"/>
  <c r="E713" i="169"/>
  <c r="F713" i="169"/>
  <c r="G713" i="169"/>
  <c r="H713" i="169"/>
  <c r="I713" i="169"/>
  <c r="J713" i="169"/>
  <c r="K713" i="169"/>
  <c r="L713" i="169"/>
  <c r="M713" i="169"/>
  <c r="N713" i="169"/>
  <c r="B714" i="169"/>
  <c r="C714" i="169"/>
  <c r="D714" i="169"/>
  <c r="E714" i="169"/>
  <c r="F714" i="169"/>
  <c r="G714" i="169"/>
  <c r="H714" i="169"/>
  <c r="I714" i="169"/>
  <c r="J714" i="169"/>
  <c r="K714" i="169"/>
  <c r="L714" i="169"/>
  <c r="M714" i="169"/>
  <c r="N714" i="169"/>
  <c r="B715" i="169"/>
  <c r="C715" i="169"/>
  <c r="D715" i="169"/>
  <c r="E715" i="169"/>
  <c r="F715" i="169"/>
  <c r="G715" i="169"/>
  <c r="H715" i="169"/>
  <c r="I715" i="169"/>
  <c r="J715" i="169"/>
  <c r="K715" i="169"/>
  <c r="L715" i="169"/>
  <c r="M715" i="169"/>
  <c r="N715" i="169"/>
  <c r="B716" i="169"/>
  <c r="C716" i="169"/>
  <c r="D716" i="169"/>
  <c r="E716" i="169"/>
  <c r="F716" i="169"/>
  <c r="G716" i="169"/>
  <c r="H716" i="169"/>
  <c r="I716" i="169"/>
  <c r="J716" i="169"/>
  <c r="K716" i="169"/>
  <c r="L716" i="169"/>
  <c r="M716" i="169"/>
  <c r="N716" i="169"/>
  <c r="B717" i="169"/>
  <c r="C717" i="169"/>
  <c r="D717" i="169"/>
  <c r="E717" i="169"/>
  <c r="F717" i="169"/>
  <c r="G717" i="169"/>
  <c r="H717" i="169"/>
  <c r="I717" i="169"/>
  <c r="J717" i="169"/>
  <c r="K717" i="169"/>
  <c r="L717" i="169"/>
  <c r="M717" i="169"/>
  <c r="N717" i="169"/>
  <c r="B718" i="169"/>
  <c r="C718" i="169"/>
  <c r="D718" i="169"/>
  <c r="E718" i="169"/>
  <c r="F718" i="169"/>
  <c r="G718" i="169"/>
  <c r="H718" i="169"/>
  <c r="I718" i="169"/>
  <c r="J718" i="169"/>
  <c r="K718" i="169"/>
  <c r="L718" i="169"/>
  <c r="M718" i="169"/>
  <c r="N718" i="169"/>
  <c r="B719" i="169"/>
  <c r="C719" i="169"/>
  <c r="D719" i="169"/>
  <c r="E719" i="169"/>
  <c r="F719" i="169"/>
  <c r="G719" i="169"/>
  <c r="H719" i="169"/>
  <c r="I719" i="169"/>
  <c r="J719" i="169"/>
  <c r="K719" i="169"/>
  <c r="L719" i="169"/>
  <c r="M719" i="169"/>
  <c r="N719" i="169"/>
  <c r="B720" i="169"/>
  <c r="C720" i="169"/>
  <c r="D720" i="169"/>
  <c r="E720" i="169"/>
  <c r="F720" i="169"/>
  <c r="G720" i="169"/>
  <c r="H720" i="169"/>
  <c r="I720" i="169"/>
  <c r="J720" i="169"/>
  <c r="K720" i="169"/>
  <c r="L720" i="169"/>
  <c r="M720" i="169"/>
  <c r="N720" i="169"/>
  <c r="B721" i="169"/>
  <c r="C721" i="169"/>
  <c r="D721" i="169"/>
  <c r="E721" i="169"/>
  <c r="F721" i="169"/>
  <c r="G721" i="169"/>
  <c r="H721" i="169"/>
  <c r="I721" i="169"/>
  <c r="J721" i="169"/>
  <c r="K721" i="169"/>
  <c r="L721" i="169"/>
  <c r="M721" i="169"/>
  <c r="N721" i="169"/>
  <c r="B722" i="169"/>
  <c r="C722" i="169"/>
  <c r="D722" i="169"/>
  <c r="E722" i="169"/>
  <c r="F722" i="169"/>
  <c r="G722" i="169"/>
  <c r="H722" i="169"/>
  <c r="I722" i="169"/>
  <c r="J722" i="169"/>
  <c r="K722" i="169"/>
  <c r="L722" i="169"/>
  <c r="M722" i="169"/>
  <c r="N722" i="169"/>
  <c r="B723" i="169"/>
  <c r="C723" i="169"/>
  <c r="D723" i="169"/>
  <c r="E723" i="169"/>
  <c r="F723" i="169"/>
  <c r="G723" i="169"/>
  <c r="H723" i="169"/>
  <c r="I723" i="169"/>
  <c r="J723" i="169"/>
  <c r="K723" i="169"/>
  <c r="L723" i="169"/>
  <c r="M723" i="169"/>
  <c r="N723" i="169"/>
  <c r="B724" i="169"/>
  <c r="C724" i="169"/>
  <c r="D724" i="169"/>
  <c r="E724" i="169"/>
  <c r="F724" i="169"/>
  <c r="G724" i="169"/>
  <c r="H724" i="169"/>
  <c r="I724" i="169"/>
  <c r="J724" i="169"/>
  <c r="K724" i="169"/>
  <c r="L724" i="169"/>
  <c r="M724" i="169"/>
  <c r="N724" i="169"/>
  <c r="B725" i="169"/>
  <c r="C725" i="169"/>
  <c r="D725" i="169"/>
  <c r="E725" i="169"/>
  <c r="F725" i="169"/>
  <c r="G725" i="169"/>
  <c r="H725" i="169"/>
  <c r="I725" i="169"/>
  <c r="J725" i="169"/>
  <c r="K725" i="169"/>
  <c r="L725" i="169"/>
  <c r="M725" i="169"/>
  <c r="N725" i="169"/>
  <c r="B726" i="169"/>
  <c r="C726" i="169"/>
  <c r="D726" i="169"/>
  <c r="E726" i="169"/>
  <c r="F726" i="169"/>
  <c r="G726" i="169"/>
  <c r="H726" i="169"/>
  <c r="I726" i="169"/>
  <c r="J726" i="169"/>
  <c r="K726" i="169"/>
  <c r="L726" i="169"/>
  <c r="M726" i="169"/>
  <c r="N726" i="169"/>
  <c r="B727" i="169"/>
  <c r="C727" i="169"/>
  <c r="D727" i="169"/>
  <c r="E727" i="169"/>
  <c r="F727" i="169"/>
  <c r="G727" i="169"/>
  <c r="H727" i="169"/>
  <c r="I727" i="169"/>
  <c r="J727" i="169"/>
  <c r="K727" i="169"/>
  <c r="L727" i="169"/>
  <c r="M727" i="169"/>
  <c r="N727" i="169"/>
  <c r="B728" i="169"/>
  <c r="C728" i="169"/>
  <c r="D728" i="169"/>
  <c r="E728" i="169"/>
  <c r="F728" i="169"/>
  <c r="G728" i="169"/>
  <c r="H728" i="169"/>
  <c r="I728" i="169"/>
  <c r="J728" i="169"/>
  <c r="K728" i="169"/>
  <c r="L728" i="169"/>
  <c r="M728" i="169"/>
  <c r="N728" i="169"/>
  <c r="B729" i="169"/>
  <c r="C729" i="169"/>
  <c r="D729" i="169"/>
  <c r="E729" i="169"/>
  <c r="F729" i="169"/>
  <c r="G729" i="169"/>
  <c r="H729" i="169"/>
  <c r="I729" i="169"/>
  <c r="J729" i="169"/>
  <c r="K729" i="169"/>
  <c r="L729" i="169"/>
  <c r="M729" i="169"/>
  <c r="N729" i="169"/>
  <c r="B730" i="169"/>
  <c r="C730" i="169"/>
  <c r="D730" i="169"/>
  <c r="E730" i="169"/>
  <c r="F730" i="169"/>
  <c r="G730" i="169"/>
  <c r="H730" i="169"/>
  <c r="I730" i="169"/>
  <c r="J730" i="169"/>
  <c r="K730" i="169"/>
  <c r="L730" i="169"/>
  <c r="M730" i="169"/>
  <c r="N730" i="169"/>
  <c r="B731" i="169"/>
  <c r="C731" i="169"/>
  <c r="D731" i="169"/>
  <c r="E731" i="169"/>
  <c r="F731" i="169"/>
  <c r="G731" i="169"/>
  <c r="H731" i="169"/>
  <c r="I731" i="169"/>
  <c r="J731" i="169"/>
  <c r="K731" i="169"/>
  <c r="L731" i="169"/>
  <c r="M731" i="169"/>
  <c r="N731" i="169"/>
  <c r="B732" i="169"/>
  <c r="C732" i="169"/>
  <c r="D732" i="169"/>
  <c r="E732" i="169"/>
  <c r="F732" i="169"/>
  <c r="G732" i="169"/>
  <c r="H732" i="169"/>
  <c r="I732" i="169"/>
  <c r="J732" i="169"/>
  <c r="K732" i="169"/>
  <c r="L732" i="169"/>
  <c r="M732" i="169"/>
  <c r="N732" i="169"/>
  <c r="B733" i="169"/>
  <c r="C733" i="169"/>
  <c r="D733" i="169"/>
  <c r="E733" i="169"/>
  <c r="F733" i="169"/>
  <c r="G733" i="169"/>
  <c r="H733" i="169"/>
  <c r="I733" i="169"/>
  <c r="J733" i="169"/>
  <c r="K733" i="169"/>
  <c r="L733" i="169"/>
  <c r="M733" i="169"/>
  <c r="N733" i="169"/>
  <c r="B734" i="169"/>
  <c r="C734" i="169"/>
  <c r="D734" i="169"/>
  <c r="E734" i="169"/>
  <c r="F734" i="169"/>
  <c r="G734" i="169"/>
  <c r="H734" i="169"/>
  <c r="I734" i="169"/>
  <c r="J734" i="169"/>
  <c r="K734" i="169"/>
  <c r="L734" i="169"/>
  <c r="M734" i="169"/>
  <c r="N734" i="169"/>
  <c r="B735" i="169"/>
  <c r="C735" i="169"/>
  <c r="D735" i="169"/>
  <c r="E735" i="169"/>
  <c r="F735" i="169"/>
  <c r="G735" i="169"/>
  <c r="H735" i="169"/>
  <c r="I735" i="169"/>
  <c r="J735" i="169"/>
  <c r="K735" i="169"/>
  <c r="L735" i="169"/>
  <c r="M735" i="169"/>
  <c r="N735" i="169"/>
  <c r="B736" i="169"/>
  <c r="C736" i="169"/>
  <c r="D736" i="169"/>
  <c r="E736" i="169"/>
  <c r="F736" i="169"/>
  <c r="G736" i="169"/>
  <c r="H736" i="169"/>
  <c r="I736" i="169"/>
  <c r="J736" i="169"/>
  <c r="K736" i="169"/>
  <c r="L736" i="169"/>
  <c r="M736" i="169"/>
  <c r="N736" i="169"/>
  <c r="B737" i="169"/>
  <c r="C737" i="169"/>
  <c r="D737" i="169"/>
  <c r="E737" i="169"/>
  <c r="F737" i="169"/>
  <c r="G737" i="169"/>
  <c r="H737" i="169"/>
  <c r="I737" i="169"/>
  <c r="J737" i="169"/>
  <c r="K737" i="169"/>
  <c r="L737" i="169"/>
  <c r="M737" i="169"/>
  <c r="N737" i="169"/>
  <c r="B738" i="169"/>
  <c r="C738" i="169"/>
  <c r="D738" i="169"/>
  <c r="E738" i="169"/>
  <c r="F738" i="169"/>
  <c r="G738" i="169"/>
  <c r="H738" i="169"/>
  <c r="I738" i="169"/>
  <c r="J738" i="169"/>
  <c r="K738" i="169"/>
  <c r="L738" i="169"/>
  <c r="M738" i="169"/>
  <c r="N738" i="169"/>
  <c r="B739" i="169"/>
  <c r="C739" i="169"/>
  <c r="D739" i="169"/>
  <c r="E739" i="169"/>
  <c r="F739" i="169"/>
  <c r="G739" i="169"/>
  <c r="H739" i="169"/>
  <c r="I739" i="169"/>
  <c r="J739" i="169"/>
  <c r="K739" i="169"/>
  <c r="L739" i="169"/>
  <c r="M739" i="169"/>
  <c r="N739" i="169"/>
  <c r="B740" i="169"/>
  <c r="C740" i="169"/>
  <c r="D740" i="169"/>
  <c r="E740" i="169"/>
  <c r="F740" i="169"/>
  <c r="G740" i="169"/>
  <c r="H740" i="169"/>
  <c r="I740" i="169"/>
  <c r="J740" i="169"/>
  <c r="K740" i="169"/>
  <c r="L740" i="169"/>
  <c r="M740" i="169"/>
  <c r="N740" i="169"/>
  <c r="B741" i="169"/>
  <c r="C741" i="169"/>
  <c r="D741" i="169"/>
  <c r="E741" i="169"/>
  <c r="F741" i="169"/>
  <c r="G741" i="169"/>
  <c r="H741" i="169"/>
  <c r="I741" i="169"/>
  <c r="J741" i="169"/>
  <c r="K741" i="169"/>
  <c r="L741" i="169"/>
  <c r="M741" i="169"/>
  <c r="N741" i="169"/>
  <c r="B742" i="169"/>
  <c r="C742" i="169"/>
  <c r="D742" i="169"/>
  <c r="E742" i="169"/>
  <c r="F742" i="169"/>
  <c r="G742" i="169"/>
  <c r="H742" i="169"/>
  <c r="I742" i="169"/>
  <c r="J742" i="169"/>
  <c r="K742" i="169"/>
  <c r="L742" i="169"/>
  <c r="M742" i="169"/>
  <c r="N742" i="169"/>
  <c r="B743" i="169"/>
  <c r="C743" i="169"/>
  <c r="D743" i="169"/>
  <c r="E743" i="169"/>
  <c r="F743" i="169"/>
  <c r="G743" i="169"/>
  <c r="H743" i="169"/>
  <c r="I743" i="169"/>
  <c r="J743" i="169"/>
  <c r="K743" i="169"/>
  <c r="L743" i="169"/>
  <c r="M743" i="169"/>
  <c r="N743" i="169"/>
  <c r="B744" i="169"/>
  <c r="C744" i="169"/>
  <c r="D744" i="169"/>
  <c r="E744" i="169"/>
  <c r="F744" i="169"/>
  <c r="G744" i="169"/>
  <c r="H744" i="169"/>
  <c r="I744" i="169"/>
  <c r="J744" i="169"/>
  <c r="K744" i="169"/>
  <c r="L744" i="169"/>
  <c r="M744" i="169"/>
  <c r="N744" i="169"/>
  <c r="B745" i="169"/>
  <c r="C745" i="169"/>
  <c r="D745" i="169"/>
  <c r="E745" i="169"/>
  <c r="F745" i="169"/>
  <c r="G745" i="169"/>
  <c r="H745" i="169"/>
  <c r="I745" i="169"/>
  <c r="J745" i="169"/>
  <c r="K745" i="169"/>
  <c r="L745" i="169"/>
  <c r="M745" i="169"/>
  <c r="N745" i="169"/>
  <c r="B746" i="169"/>
  <c r="C746" i="169"/>
  <c r="D746" i="169"/>
  <c r="E746" i="169"/>
  <c r="F746" i="169"/>
  <c r="G746" i="169"/>
  <c r="H746" i="169"/>
  <c r="I746" i="169"/>
  <c r="J746" i="169"/>
  <c r="K746" i="169"/>
  <c r="L746" i="169"/>
  <c r="M746" i="169"/>
  <c r="N746" i="169"/>
  <c r="B747" i="169"/>
  <c r="C747" i="169"/>
  <c r="D747" i="169"/>
  <c r="E747" i="169"/>
  <c r="F747" i="169"/>
  <c r="G747" i="169"/>
  <c r="H747" i="169"/>
  <c r="I747" i="169"/>
  <c r="J747" i="169"/>
  <c r="K747" i="169"/>
  <c r="L747" i="169"/>
  <c r="M747" i="169"/>
  <c r="N747" i="169"/>
  <c r="B748" i="169"/>
  <c r="C748" i="169"/>
  <c r="D748" i="169"/>
  <c r="E748" i="169"/>
  <c r="F748" i="169"/>
  <c r="G748" i="169"/>
  <c r="H748" i="169"/>
  <c r="I748" i="169"/>
  <c r="J748" i="169"/>
  <c r="K748" i="169"/>
  <c r="L748" i="169"/>
  <c r="M748" i="169"/>
  <c r="N748" i="169"/>
  <c r="B749" i="169"/>
  <c r="C749" i="169"/>
  <c r="D749" i="169"/>
  <c r="E749" i="169"/>
  <c r="F749" i="169"/>
  <c r="G749" i="169"/>
  <c r="H749" i="169"/>
  <c r="I749" i="169"/>
  <c r="J749" i="169"/>
  <c r="K749" i="169"/>
  <c r="L749" i="169"/>
  <c r="M749" i="169"/>
  <c r="N749" i="169"/>
  <c r="B750" i="169"/>
  <c r="C750" i="169"/>
  <c r="D750" i="169"/>
  <c r="E750" i="169"/>
  <c r="F750" i="169"/>
  <c r="G750" i="169"/>
  <c r="H750" i="169"/>
  <c r="I750" i="169"/>
  <c r="J750" i="169"/>
  <c r="K750" i="169"/>
  <c r="L750" i="169"/>
  <c r="M750" i="169"/>
  <c r="N750" i="169"/>
  <c r="B751" i="169"/>
  <c r="C751" i="169"/>
  <c r="D751" i="169"/>
  <c r="E751" i="169"/>
  <c r="F751" i="169"/>
  <c r="G751" i="169"/>
  <c r="H751" i="169"/>
  <c r="I751" i="169"/>
  <c r="J751" i="169"/>
  <c r="K751" i="169"/>
  <c r="L751" i="169"/>
  <c r="M751" i="169"/>
  <c r="N751" i="169"/>
  <c r="B752" i="169"/>
  <c r="C752" i="169"/>
  <c r="D752" i="169"/>
  <c r="E752" i="169"/>
  <c r="F752" i="169"/>
  <c r="G752" i="169"/>
  <c r="H752" i="169"/>
  <c r="I752" i="169"/>
  <c r="J752" i="169"/>
  <c r="K752" i="169"/>
  <c r="L752" i="169"/>
  <c r="M752" i="169"/>
  <c r="N752" i="169"/>
  <c r="B753" i="169"/>
  <c r="C753" i="169"/>
  <c r="D753" i="169"/>
  <c r="E753" i="169"/>
  <c r="F753" i="169"/>
  <c r="G753" i="169"/>
  <c r="H753" i="169"/>
  <c r="I753" i="169"/>
  <c r="J753" i="169"/>
  <c r="K753" i="169"/>
  <c r="L753" i="169"/>
  <c r="M753" i="169"/>
  <c r="N753" i="169"/>
  <c r="B754" i="169"/>
  <c r="C754" i="169"/>
  <c r="D754" i="169"/>
  <c r="E754" i="169"/>
  <c r="F754" i="169"/>
  <c r="G754" i="169"/>
  <c r="H754" i="169"/>
  <c r="I754" i="169"/>
  <c r="J754" i="169"/>
  <c r="K754" i="169"/>
  <c r="L754" i="169"/>
  <c r="M754" i="169"/>
  <c r="N754" i="169"/>
  <c r="B755" i="169"/>
  <c r="C755" i="169"/>
  <c r="D755" i="169"/>
  <c r="E755" i="169"/>
  <c r="F755" i="169"/>
  <c r="G755" i="169"/>
  <c r="H755" i="169"/>
  <c r="I755" i="169"/>
  <c r="J755" i="169"/>
  <c r="K755" i="169"/>
  <c r="L755" i="169"/>
  <c r="M755" i="169"/>
  <c r="N755" i="169"/>
  <c r="B756" i="169"/>
  <c r="C756" i="169"/>
  <c r="D756" i="169"/>
  <c r="E756" i="169"/>
  <c r="F756" i="169"/>
  <c r="G756" i="169"/>
  <c r="H756" i="169"/>
  <c r="I756" i="169"/>
  <c r="J756" i="169"/>
  <c r="K756" i="169"/>
  <c r="L756" i="169"/>
  <c r="M756" i="169"/>
  <c r="N756" i="169"/>
  <c r="B757" i="169"/>
  <c r="C757" i="169"/>
  <c r="D757" i="169"/>
  <c r="E757" i="169"/>
  <c r="F757" i="169"/>
  <c r="G757" i="169"/>
  <c r="H757" i="169"/>
  <c r="I757" i="169"/>
  <c r="J757" i="169"/>
  <c r="K757" i="169"/>
  <c r="L757" i="169"/>
  <c r="M757" i="169"/>
  <c r="N757" i="169"/>
  <c r="B758" i="169"/>
  <c r="C758" i="169"/>
  <c r="D758" i="169"/>
  <c r="E758" i="169"/>
  <c r="F758" i="169"/>
  <c r="G758" i="169"/>
  <c r="H758" i="169"/>
  <c r="I758" i="169"/>
  <c r="J758" i="169"/>
  <c r="K758" i="169"/>
  <c r="L758" i="169"/>
  <c r="M758" i="169"/>
  <c r="N758" i="169"/>
  <c r="B759" i="169"/>
  <c r="C759" i="169"/>
  <c r="D759" i="169"/>
  <c r="E759" i="169"/>
  <c r="F759" i="169"/>
  <c r="G759" i="169"/>
  <c r="H759" i="169"/>
  <c r="I759" i="169"/>
  <c r="J759" i="169"/>
  <c r="K759" i="169"/>
  <c r="L759" i="169"/>
  <c r="M759" i="169"/>
  <c r="N759" i="169"/>
  <c r="B760" i="169"/>
  <c r="C760" i="169"/>
  <c r="D760" i="169"/>
  <c r="E760" i="169"/>
  <c r="F760" i="169"/>
  <c r="G760" i="169"/>
  <c r="H760" i="169"/>
  <c r="I760" i="169"/>
  <c r="J760" i="169"/>
  <c r="K760" i="169"/>
  <c r="L760" i="169"/>
  <c r="M760" i="169"/>
  <c r="N760" i="169"/>
  <c r="B761" i="169"/>
  <c r="C761" i="169"/>
  <c r="D761" i="169"/>
  <c r="E761" i="169"/>
  <c r="F761" i="169"/>
  <c r="G761" i="169"/>
  <c r="H761" i="169"/>
  <c r="I761" i="169"/>
  <c r="J761" i="169"/>
  <c r="K761" i="169"/>
  <c r="L761" i="169"/>
  <c r="M761" i="169"/>
  <c r="N761" i="169"/>
  <c r="B762" i="169"/>
  <c r="C762" i="169"/>
  <c r="D762" i="169"/>
  <c r="E762" i="169"/>
  <c r="F762" i="169"/>
  <c r="G762" i="169"/>
  <c r="H762" i="169"/>
  <c r="I762" i="169"/>
  <c r="J762" i="169"/>
  <c r="K762" i="169"/>
  <c r="L762" i="169"/>
  <c r="M762" i="169"/>
  <c r="N762" i="169"/>
  <c r="B763" i="169"/>
  <c r="C763" i="169"/>
  <c r="D763" i="169"/>
  <c r="E763" i="169"/>
  <c r="F763" i="169"/>
  <c r="G763" i="169"/>
  <c r="H763" i="169"/>
  <c r="I763" i="169"/>
  <c r="J763" i="169"/>
  <c r="K763" i="169"/>
  <c r="L763" i="169"/>
  <c r="M763" i="169"/>
  <c r="N763" i="169"/>
  <c r="B764" i="169"/>
  <c r="C764" i="169"/>
  <c r="D764" i="169"/>
  <c r="E764" i="169"/>
  <c r="F764" i="169"/>
  <c r="G764" i="169"/>
  <c r="H764" i="169"/>
  <c r="I764" i="169"/>
  <c r="J764" i="169"/>
  <c r="K764" i="169"/>
  <c r="L764" i="169"/>
  <c r="M764" i="169"/>
  <c r="N764" i="169"/>
  <c r="B765" i="169"/>
  <c r="C765" i="169"/>
  <c r="D765" i="169"/>
  <c r="E765" i="169"/>
  <c r="F765" i="169"/>
  <c r="G765" i="169"/>
  <c r="H765" i="169"/>
  <c r="I765" i="169"/>
  <c r="J765" i="169"/>
  <c r="K765" i="169"/>
  <c r="L765" i="169"/>
  <c r="M765" i="169"/>
  <c r="N765" i="169"/>
  <c r="B766" i="169"/>
  <c r="C766" i="169"/>
  <c r="D766" i="169"/>
  <c r="E766" i="169"/>
  <c r="F766" i="169"/>
  <c r="G766" i="169"/>
  <c r="H766" i="169"/>
  <c r="I766" i="169"/>
  <c r="J766" i="169"/>
  <c r="K766" i="169"/>
  <c r="L766" i="169"/>
  <c r="M766" i="169"/>
  <c r="N766" i="169"/>
  <c r="B767" i="169"/>
  <c r="C767" i="169"/>
  <c r="D767" i="169"/>
  <c r="E767" i="169"/>
  <c r="F767" i="169"/>
  <c r="G767" i="169"/>
  <c r="H767" i="169"/>
  <c r="I767" i="169"/>
  <c r="J767" i="169"/>
  <c r="K767" i="169"/>
  <c r="L767" i="169"/>
  <c r="M767" i="169"/>
  <c r="N767" i="169"/>
  <c r="B768" i="169"/>
  <c r="C768" i="169"/>
  <c r="D768" i="169"/>
  <c r="E768" i="169"/>
  <c r="F768" i="169"/>
  <c r="G768" i="169"/>
  <c r="H768" i="169"/>
  <c r="I768" i="169"/>
  <c r="J768" i="169"/>
  <c r="K768" i="169"/>
  <c r="L768" i="169"/>
  <c r="M768" i="169"/>
  <c r="N768" i="169"/>
  <c r="B769" i="169"/>
  <c r="C769" i="169"/>
  <c r="D769" i="169"/>
  <c r="E769" i="169"/>
  <c r="F769" i="169"/>
  <c r="G769" i="169"/>
  <c r="H769" i="169"/>
  <c r="I769" i="169"/>
  <c r="J769" i="169"/>
  <c r="K769" i="169"/>
  <c r="L769" i="169"/>
  <c r="M769" i="169"/>
  <c r="N769" i="169"/>
  <c r="B770" i="169"/>
  <c r="C770" i="169"/>
  <c r="D770" i="169"/>
  <c r="E770" i="169"/>
  <c r="F770" i="169"/>
  <c r="G770" i="169"/>
  <c r="H770" i="169"/>
  <c r="I770" i="169"/>
  <c r="J770" i="169"/>
  <c r="K770" i="169"/>
  <c r="L770" i="169"/>
  <c r="M770" i="169"/>
  <c r="N770" i="169"/>
  <c r="B771" i="169"/>
  <c r="C771" i="169"/>
  <c r="D771" i="169"/>
  <c r="E771" i="169"/>
  <c r="F771" i="169"/>
  <c r="G771" i="169"/>
  <c r="H771" i="169"/>
  <c r="I771" i="169"/>
  <c r="J771" i="169"/>
  <c r="K771" i="169"/>
  <c r="L771" i="169"/>
  <c r="M771" i="169"/>
  <c r="N771" i="169"/>
  <c r="B772" i="169"/>
  <c r="C772" i="169"/>
  <c r="D772" i="169"/>
  <c r="E772" i="169"/>
  <c r="F772" i="169"/>
  <c r="G772" i="169"/>
  <c r="H772" i="169"/>
  <c r="I772" i="169"/>
  <c r="J772" i="169"/>
  <c r="K772" i="169"/>
  <c r="L772" i="169"/>
  <c r="M772" i="169"/>
  <c r="N772" i="169"/>
  <c r="B773" i="169"/>
  <c r="C773" i="169"/>
  <c r="D773" i="169"/>
  <c r="E773" i="169"/>
  <c r="F773" i="169"/>
  <c r="G773" i="169"/>
  <c r="H773" i="169"/>
  <c r="I773" i="169"/>
  <c r="J773" i="169"/>
  <c r="K773" i="169"/>
  <c r="L773" i="169"/>
  <c r="M773" i="169"/>
  <c r="N773" i="169"/>
  <c r="B774" i="169"/>
  <c r="C774" i="169"/>
  <c r="D774" i="169"/>
  <c r="E774" i="169"/>
  <c r="F774" i="169"/>
  <c r="G774" i="169"/>
  <c r="H774" i="169"/>
  <c r="I774" i="169"/>
  <c r="J774" i="169"/>
  <c r="K774" i="169"/>
  <c r="L774" i="169"/>
  <c r="M774" i="169"/>
  <c r="N774" i="169"/>
  <c r="B775" i="169"/>
  <c r="C775" i="169"/>
  <c r="D775" i="169"/>
  <c r="E775" i="169"/>
  <c r="F775" i="169"/>
  <c r="G775" i="169"/>
  <c r="H775" i="169"/>
  <c r="I775" i="169"/>
  <c r="J775" i="169"/>
  <c r="K775" i="169"/>
  <c r="L775" i="169"/>
  <c r="M775" i="169"/>
  <c r="N775" i="169"/>
  <c r="B776" i="169"/>
  <c r="C776" i="169"/>
  <c r="D776" i="169"/>
  <c r="E776" i="169"/>
  <c r="F776" i="169"/>
  <c r="G776" i="169"/>
  <c r="H776" i="169"/>
  <c r="I776" i="169"/>
  <c r="J776" i="169"/>
  <c r="K776" i="169"/>
  <c r="L776" i="169"/>
  <c r="M776" i="169"/>
  <c r="N776" i="169"/>
  <c r="B777" i="169"/>
  <c r="C777" i="169"/>
  <c r="D777" i="169"/>
  <c r="E777" i="169"/>
  <c r="F777" i="169"/>
  <c r="G777" i="169"/>
  <c r="H777" i="169"/>
  <c r="I777" i="169"/>
  <c r="J777" i="169"/>
  <c r="K777" i="169"/>
  <c r="L777" i="169"/>
  <c r="M777" i="169"/>
  <c r="N777" i="169"/>
  <c r="B778" i="169"/>
  <c r="C778" i="169"/>
  <c r="D778" i="169"/>
  <c r="E778" i="169"/>
  <c r="F778" i="169"/>
  <c r="G778" i="169"/>
  <c r="H778" i="169"/>
  <c r="I778" i="169"/>
  <c r="J778" i="169"/>
  <c r="K778" i="169"/>
  <c r="L778" i="169"/>
  <c r="M778" i="169"/>
  <c r="N778" i="169"/>
  <c r="B779" i="169"/>
  <c r="C779" i="169"/>
  <c r="D779" i="169"/>
  <c r="E779" i="169"/>
  <c r="F779" i="169"/>
  <c r="G779" i="169"/>
  <c r="H779" i="169"/>
  <c r="I779" i="169"/>
  <c r="J779" i="169"/>
  <c r="K779" i="169"/>
  <c r="L779" i="169"/>
  <c r="M779" i="169"/>
  <c r="N779" i="169"/>
  <c r="B780" i="169"/>
  <c r="C780" i="169"/>
  <c r="D780" i="169"/>
  <c r="E780" i="169"/>
  <c r="F780" i="169"/>
  <c r="G780" i="169"/>
  <c r="H780" i="169"/>
  <c r="I780" i="169"/>
  <c r="J780" i="169"/>
  <c r="K780" i="169"/>
  <c r="L780" i="169"/>
  <c r="M780" i="169"/>
  <c r="N780" i="169"/>
  <c r="B781" i="169"/>
  <c r="C781" i="169"/>
  <c r="D781" i="169"/>
  <c r="E781" i="169"/>
  <c r="F781" i="169"/>
  <c r="G781" i="169"/>
  <c r="H781" i="169"/>
  <c r="I781" i="169"/>
  <c r="J781" i="169"/>
  <c r="K781" i="169"/>
  <c r="L781" i="169"/>
  <c r="M781" i="169"/>
  <c r="N781" i="169"/>
  <c r="B782" i="169"/>
  <c r="C782" i="169"/>
  <c r="D782" i="169"/>
  <c r="E782" i="169"/>
  <c r="F782" i="169"/>
  <c r="G782" i="169"/>
  <c r="H782" i="169"/>
  <c r="I782" i="169"/>
  <c r="J782" i="169"/>
  <c r="K782" i="169"/>
  <c r="L782" i="169"/>
  <c r="M782" i="169"/>
  <c r="N782" i="169"/>
  <c r="B783" i="169"/>
  <c r="C783" i="169"/>
  <c r="D783" i="169"/>
  <c r="E783" i="169"/>
  <c r="F783" i="169"/>
  <c r="G783" i="169"/>
  <c r="H783" i="169"/>
  <c r="I783" i="169"/>
  <c r="J783" i="169"/>
  <c r="K783" i="169"/>
  <c r="L783" i="169"/>
  <c r="M783" i="169"/>
  <c r="N783" i="169"/>
  <c r="B784" i="169"/>
  <c r="C784" i="169"/>
  <c r="D784" i="169"/>
  <c r="E784" i="169"/>
  <c r="F784" i="169"/>
  <c r="G784" i="169"/>
  <c r="H784" i="169"/>
  <c r="I784" i="169"/>
  <c r="J784" i="169"/>
  <c r="K784" i="169"/>
  <c r="L784" i="169"/>
  <c r="M784" i="169"/>
  <c r="N784" i="169"/>
  <c r="B785" i="169"/>
  <c r="C785" i="169"/>
  <c r="D785" i="169"/>
  <c r="E785" i="169"/>
  <c r="F785" i="169"/>
  <c r="G785" i="169"/>
  <c r="H785" i="169"/>
  <c r="I785" i="169"/>
  <c r="J785" i="169"/>
  <c r="K785" i="169"/>
  <c r="L785" i="169"/>
  <c r="M785" i="169"/>
  <c r="N785" i="169"/>
  <c r="B786" i="169"/>
  <c r="C786" i="169"/>
  <c r="D786" i="169"/>
  <c r="E786" i="169"/>
  <c r="F786" i="169"/>
  <c r="G786" i="169"/>
  <c r="H786" i="169"/>
  <c r="I786" i="169"/>
  <c r="J786" i="169"/>
  <c r="K786" i="169"/>
  <c r="L786" i="169"/>
  <c r="M786" i="169"/>
  <c r="N786" i="169"/>
  <c r="B787" i="169"/>
  <c r="C787" i="169"/>
  <c r="D787" i="169"/>
  <c r="E787" i="169"/>
  <c r="F787" i="169"/>
  <c r="G787" i="169"/>
  <c r="H787" i="169"/>
  <c r="I787" i="169"/>
  <c r="J787" i="169"/>
  <c r="K787" i="169"/>
  <c r="L787" i="169"/>
  <c r="M787" i="169"/>
  <c r="N787" i="169"/>
  <c r="B788" i="169"/>
  <c r="C788" i="169"/>
  <c r="D788" i="169"/>
  <c r="E788" i="169"/>
  <c r="F788" i="169"/>
  <c r="G788" i="169"/>
  <c r="H788" i="169"/>
  <c r="I788" i="169"/>
  <c r="J788" i="169"/>
  <c r="K788" i="169"/>
  <c r="L788" i="169"/>
  <c r="M788" i="169"/>
  <c r="N788" i="169"/>
  <c r="B789" i="169"/>
  <c r="C789" i="169"/>
  <c r="D789" i="169"/>
  <c r="E789" i="169"/>
  <c r="F789" i="169"/>
  <c r="G789" i="169"/>
  <c r="H789" i="169"/>
  <c r="I789" i="169"/>
  <c r="J789" i="169"/>
  <c r="K789" i="169"/>
  <c r="L789" i="169"/>
  <c r="M789" i="169"/>
  <c r="N789" i="169"/>
  <c r="B790" i="169"/>
  <c r="C790" i="169"/>
  <c r="D790" i="169"/>
  <c r="E790" i="169"/>
  <c r="F790" i="169"/>
  <c r="G790" i="169"/>
  <c r="H790" i="169"/>
  <c r="I790" i="169"/>
  <c r="J790" i="169"/>
  <c r="K790" i="169"/>
  <c r="L790" i="169"/>
  <c r="M790" i="169"/>
  <c r="N790" i="169"/>
  <c r="B791" i="169"/>
  <c r="C791" i="169"/>
  <c r="D791" i="169"/>
  <c r="E791" i="169"/>
  <c r="F791" i="169"/>
  <c r="G791" i="169"/>
  <c r="H791" i="169"/>
  <c r="I791" i="169"/>
  <c r="J791" i="169"/>
  <c r="K791" i="169"/>
  <c r="L791" i="169"/>
  <c r="M791" i="169"/>
  <c r="N791" i="169"/>
  <c r="B792" i="169"/>
  <c r="C792" i="169"/>
  <c r="D792" i="169"/>
  <c r="E792" i="169"/>
  <c r="F792" i="169"/>
  <c r="G792" i="169"/>
  <c r="H792" i="169"/>
  <c r="I792" i="169"/>
  <c r="J792" i="169"/>
  <c r="K792" i="169"/>
  <c r="L792" i="169"/>
  <c r="M792" i="169"/>
  <c r="N792" i="169"/>
  <c r="B793" i="169"/>
  <c r="C793" i="169"/>
  <c r="D793" i="169"/>
  <c r="E793" i="169"/>
  <c r="F793" i="169"/>
  <c r="G793" i="169"/>
  <c r="H793" i="169"/>
  <c r="I793" i="169"/>
  <c r="J793" i="169"/>
  <c r="K793" i="169"/>
  <c r="L793" i="169"/>
  <c r="M793" i="169"/>
  <c r="N793" i="169"/>
  <c r="B794" i="169"/>
  <c r="C794" i="169"/>
  <c r="D794" i="169"/>
  <c r="E794" i="169"/>
  <c r="F794" i="169"/>
  <c r="G794" i="169"/>
  <c r="H794" i="169"/>
  <c r="I794" i="169"/>
  <c r="J794" i="169"/>
  <c r="K794" i="169"/>
  <c r="L794" i="169"/>
  <c r="M794" i="169"/>
  <c r="N794" i="169"/>
  <c r="B795" i="169"/>
  <c r="C795" i="169"/>
  <c r="D795" i="169"/>
  <c r="E795" i="169"/>
  <c r="F795" i="169"/>
  <c r="G795" i="169"/>
  <c r="H795" i="169"/>
  <c r="I795" i="169"/>
  <c r="J795" i="169"/>
  <c r="K795" i="169"/>
  <c r="L795" i="169"/>
  <c r="M795" i="169"/>
  <c r="N795" i="169"/>
  <c r="B796" i="169"/>
  <c r="C796" i="169"/>
  <c r="D796" i="169"/>
  <c r="E796" i="169"/>
  <c r="F796" i="169"/>
  <c r="G796" i="169"/>
  <c r="H796" i="169"/>
  <c r="I796" i="169"/>
  <c r="J796" i="169"/>
  <c r="K796" i="169"/>
  <c r="L796" i="169"/>
  <c r="M796" i="169"/>
  <c r="N796" i="169"/>
  <c r="B797" i="169"/>
  <c r="C797" i="169"/>
  <c r="D797" i="169"/>
  <c r="E797" i="169"/>
  <c r="F797" i="169"/>
  <c r="G797" i="169"/>
  <c r="H797" i="169"/>
  <c r="I797" i="169"/>
  <c r="J797" i="169"/>
  <c r="K797" i="169"/>
  <c r="L797" i="169"/>
  <c r="M797" i="169"/>
  <c r="N797" i="169"/>
  <c r="B798" i="169"/>
  <c r="C798" i="169"/>
  <c r="D798" i="169"/>
  <c r="E798" i="169"/>
  <c r="F798" i="169"/>
  <c r="G798" i="169"/>
  <c r="H798" i="169"/>
  <c r="I798" i="169"/>
  <c r="J798" i="169"/>
  <c r="K798" i="169"/>
  <c r="L798" i="169"/>
  <c r="M798" i="169"/>
  <c r="N798" i="169"/>
  <c r="B799" i="169"/>
  <c r="C799" i="169"/>
  <c r="D799" i="169"/>
  <c r="E799" i="169"/>
  <c r="F799" i="169"/>
  <c r="G799" i="169"/>
  <c r="H799" i="169"/>
  <c r="I799" i="169"/>
  <c r="J799" i="169"/>
  <c r="K799" i="169"/>
  <c r="L799" i="169"/>
  <c r="M799" i="169"/>
  <c r="N799" i="169"/>
  <c r="B800" i="169"/>
  <c r="C800" i="169"/>
  <c r="D800" i="169"/>
  <c r="E800" i="169"/>
  <c r="F800" i="169"/>
  <c r="G800" i="169"/>
  <c r="H800" i="169"/>
  <c r="I800" i="169"/>
  <c r="J800" i="169"/>
  <c r="K800" i="169"/>
  <c r="L800" i="169"/>
  <c r="M800" i="169"/>
  <c r="N800" i="169"/>
  <c r="B801" i="169"/>
  <c r="C801" i="169"/>
  <c r="D801" i="169"/>
  <c r="E801" i="169"/>
  <c r="F801" i="169"/>
  <c r="G801" i="169"/>
  <c r="H801" i="169"/>
  <c r="I801" i="169"/>
  <c r="J801" i="169"/>
  <c r="K801" i="169"/>
  <c r="L801" i="169"/>
  <c r="M801" i="169"/>
  <c r="N801" i="169"/>
  <c r="B802" i="169"/>
  <c r="C802" i="169"/>
  <c r="D802" i="169"/>
  <c r="E802" i="169"/>
  <c r="F802" i="169"/>
  <c r="G802" i="169"/>
  <c r="H802" i="169"/>
  <c r="I802" i="169"/>
  <c r="J802" i="169"/>
  <c r="K802" i="169"/>
  <c r="L802" i="169"/>
  <c r="M802" i="169"/>
  <c r="N802" i="169"/>
  <c r="B803" i="169"/>
  <c r="C803" i="169"/>
  <c r="D803" i="169"/>
  <c r="E803" i="169"/>
  <c r="F803" i="169"/>
  <c r="G803" i="169"/>
  <c r="H803" i="169"/>
  <c r="I803" i="169"/>
  <c r="J803" i="169"/>
  <c r="K803" i="169"/>
  <c r="L803" i="169"/>
  <c r="M803" i="169"/>
  <c r="N803" i="169"/>
  <c r="B804" i="169"/>
  <c r="C804" i="169"/>
  <c r="D804" i="169"/>
  <c r="E804" i="169"/>
  <c r="F804" i="169"/>
  <c r="G804" i="169"/>
  <c r="H804" i="169"/>
  <c r="I804" i="169"/>
  <c r="J804" i="169"/>
  <c r="K804" i="169"/>
  <c r="L804" i="169"/>
  <c r="M804" i="169"/>
  <c r="N804" i="169"/>
  <c r="B805" i="169"/>
  <c r="C805" i="169"/>
  <c r="D805" i="169"/>
  <c r="E805" i="169"/>
  <c r="F805" i="169"/>
  <c r="G805" i="169"/>
  <c r="H805" i="169"/>
  <c r="I805" i="169"/>
  <c r="J805" i="169"/>
  <c r="K805" i="169"/>
  <c r="L805" i="169"/>
  <c r="M805" i="169"/>
  <c r="N805" i="169"/>
  <c r="B806" i="169"/>
  <c r="C806" i="169"/>
  <c r="D806" i="169"/>
  <c r="E806" i="169"/>
  <c r="F806" i="169"/>
  <c r="G806" i="169"/>
  <c r="H806" i="169"/>
  <c r="I806" i="169"/>
  <c r="J806" i="169"/>
  <c r="K806" i="169"/>
  <c r="L806" i="169"/>
  <c r="M806" i="169"/>
  <c r="N806" i="169"/>
  <c r="B807" i="169"/>
  <c r="C807" i="169"/>
  <c r="D807" i="169"/>
  <c r="E807" i="169"/>
  <c r="F807" i="169"/>
  <c r="G807" i="169"/>
  <c r="H807" i="169"/>
  <c r="I807" i="169"/>
  <c r="J807" i="169"/>
  <c r="K807" i="169"/>
  <c r="L807" i="169"/>
  <c r="M807" i="169"/>
  <c r="N807" i="169"/>
  <c r="B808" i="169"/>
  <c r="C808" i="169"/>
  <c r="D808" i="169"/>
  <c r="E808" i="169"/>
  <c r="F808" i="169"/>
  <c r="G808" i="169"/>
  <c r="H808" i="169"/>
  <c r="I808" i="169"/>
  <c r="J808" i="169"/>
  <c r="K808" i="169"/>
  <c r="L808" i="169"/>
  <c r="M808" i="169"/>
  <c r="N808" i="169"/>
  <c r="B809" i="169"/>
  <c r="C809" i="169"/>
  <c r="D809" i="169"/>
  <c r="E809" i="169"/>
  <c r="F809" i="169"/>
  <c r="G809" i="169"/>
  <c r="H809" i="169"/>
  <c r="I809" i="169"/>
  <c r="J809" i="169"/>
  <c r="K809" i="169"/>
  <c r="L809" i="169"/>
  <c r="M809" i="169"/>
  <c r="N809" i="169"/>
  <c r="B810" i="169"/>
  <c r="C810" i="169"/>
  <c r="D810" i="169"/>
  <c r="E810" i="169"/>
  <c r="F810" i="169"/>
  <c r="G810" i="169"/>
  <c r="H810" i="169"/>
  <c r="I810" i="169"/>
  <c r="J810" i="169"/>
  <c r="K810" i="169"/>
  <c r="L810" i="169"/>
  <c r="M810" i="169"/>
  <c r="N810" i="169"/>
  <c r="B811" i="169"/>
  <c r="C811" i="169"/>
  <c r="D811" i="169"/>
  <c r="E811" i="169"/>
  <c r="F811" i="169"/>
  <c r="G811" i="169"/>
  <c r="H811" i="169"/>
  <c r="I811" i="169"/>
  <c r="J811" i="169"/>
  <c r="K811" i="169"/>
  <c r="L811" i="169"/>
  <c r="M811" i="169"/>
  <c r="N811" i="169"/>
  <c r="B812" i="169"/>
  <c r="C812" i="169"/>
  <c r="D812" i="169"/>
  <c r="E812" i="169"/>
  <c r="F812" i="169"/>
  <c r="G812" i="169"/>
  <c r="H812" i="169"/>
  <c r="I812" i="169"/>
  <c r="J812" i="169"/>
  <c r="K812" i="169"/>
  <c r="L812" i="169"/>
  <c r="M812" i="169"/>
  <c r="N812" i="169"/>
  <c r="B813" i="169"/>
  <c r="C813" i="169"/>
  <c r="D813" i="169"/>
  <c r="E813" i="169"/>
  <c r="F813" i="169"/>
  <c r="G813" i="169"/>
  <c r="H813" i="169"/>
  <c r="I813" i="169"/>
  <c r="J813" i="169"/>
  <c r="K813" i="169"/>
  <c r="L813" i="169"/>
  <c r="M813" i="169"/>
  <c r="N813" i="169"/>
  <c r="B814" i="169"/>
  <c r="C814" i="169"/>
  <c r="D814" i="169"/>
  <c r="E814" i="169"/>
  <c r="F814" i="169"/>
  <c r="G814" i="169"/>
  <c r="H814" i="169"/>
  <c r="I814" i="169"/>
  <c r="J814" i="169"/>
  <c r="K814" i="169"/>
  <c r="L814" i="169"/>
  <c r="M814" i="169"/>
  <c r="N814" i="169"/>
  <c r="B815" i="169"/>
  <c r="C815" i="169"/>
  <c r="D815" i="169"/>
  <c r="E815" i="169"/>
  <c r="F815" i="169"/>
  <c r="G815" i="169"/>
  <c r="H815" i="169"/>
  <c r="I815" i="169"/>
  <c r="J815" i="169"/>
  <c r="K815" i="169"/>
  <c r="L815" i="169"/>
  <c r="M815" i="169"/>
  <c r="N815" i="169"/>
  <c r="B816" i="169"/>
  <c r="C816" i="169"/>
  <c r="D816" i="169"/>
  <c r="E816" i="169"/>
  <c r="F816" i="169"/>
  <c r="G816" i="169"/>
  <c r="H816" i="169"/>
  <c r="I816" i="169"/>
  <c r="J816" i="169"/>
  <c r="K816" i="169"/>
  <c r="L816" i="169"/>
  <c r="M816" i="169"/>
  <c r="N816" i="169"/>
  <c r="B817" i="169"/>
  <c r="C817" i="169"/>
  <c r="D817" i="169"/>
  <c r="E817" i="169"/>
  <c r="F817" i="169"/>
  <c r="G817" i="169"/>
  <c r="H817" i="169"/>
  <c r="I817" i="169"/>
  <c r="J817" i="169"/>
  <c r="K817" i="169"/>
  <c r="L817" i="169"/>
  <c r="M817" i="169"/>
  <c r="N817" i="169"/>
  <c r="B818" i="169"/>
  <c r="C818" i="169"/>
  <c r="D818" i="169"/>
  <c r="E818" i="169"/>
  <c r="F818" i="169"/>
  <c r="G818" i="169"/>
  <c r="H818" i="169"/>
  <c r="I818" i="169"/>
  <c r="J818" i="169"/>
  <c r="K818" i="169"/>
  <c r="L818" i="169"/>
  <c r="M818" i="169"/>
  <c r="N818" i="169"/>
  <c r="B819" i="169"/>
  <c r="C819" i="169"/>
  <c r="D819" i="169"/>
  <c r="E819" i="169"/>
  <c r="F819" i="169"/>
  <c r="G819" i="169"/>
  <c r="H819" i="169"/>
  <c r="I819" i="169"/>
  <c r="J819" i="169"/>
  <c r="K819" i="169"/>
  <c r="L819" i="169"/>
  <c r="M819" i="169"/>
  <c r="N819" i="169"/>
  <c r="B820" i="169"/>
  <c r="C820" i="169"/>
  <c r="D820" i="169"/>
  <c r="E820" i="169"/>
  <c r="F820" i="169"/>
  <c r="G820" i="169"/>
  <c r="H820" i="169"/>
  <c r="I820" i="169"/>
  <c r="J820" i="169"/>
  <c r="K820" i="169"/>
  <c r="L820" i="169"/>
  <c r="M820" i="169"/>
  <c r="N820" i="169"/>
  <c r="B821" i="169"/>
  <c r="C821" i="169"/>
  <c r="D821" i="169"/>
  <c r="E821" i="169"/>
  <c r="F821" i="169"/>
  <c r="G821" i="169"/>
  <c r="H821" i="169"/>
  <c r="I821" i="169"/>
  <c r="J821" i="169"/>
  <c r="K821" i="169"/>
  <c r="L821" i="169"/>
  <c r="M821" i="169"/>
  <c r="N821" i="169"/>
  <c r="B822" i="169"/>
  <c r="C822" i="169"/>
  <c r="D822" i="169"/>
  <c r="E822" i="169"/>
  <c r="F822" i="169"/>
  <c r="G822" i="169"/>
  <c r="H822" i="169"/>
  <c r="I822" i="169"/>
  <c r="J822" i="169"/>
  <c r="K822" i="169"/>
  <c r="L822" i="169"/>
  <c r="M822" i="169"/>
  <c r="N822" i="169"/>
  <c r="B823" i="169"/>
  <c r="C823" i="169"/>
  <c r="D823" i="169"/>
  <c r="E823" i="169"/>
  <c r="F823" i="169"/>
  <c r="G823" i="169"/>
  <c r="H823" i="169"/>
  <c r="I823" i="169"/>
  <c r="J823" i="169"/>
  <c r="K823" i="169"/>
  <c r="L823" i="169"/>
  <c r="M823" i="169"/>
  <c r="N823" i="169"/>
  <c r="B824" i="169"/>
  <c r="C824" i="169"/>
  <c r="D824" i="169"/>
  <c r="E824" i="169"/>
  <c r="F824" i="169"/>
  <c r="G824" i="169"/>
  <c r="H824" i="169"/>
  <c r="I824" i="169"/>
  <c r="J824" i="169"/>
  <c r="K824" i="169"/>
  <c r="L824" i="169"/>
  <c r="M824" i="169"/>
  <c r="N824" i="169"/>
  <c r="B825" i="169"/>
  <c r="C825" i="169"/>
  <c r="D825" i="169"/>
  <c r="E825" i="169"/>
  <c r="F825" i="169"/>
  <c r="G825" i="169"/>
  <c r="H825" i="169"/>
  <c r="I825" i="169"/>
  <c r="J825" i="169"/>
  <c r="K825" i="169"/>
  <c r="L825" i="169"/>
  <c r="M825" i="169"/>
  <c r="N825" i="169"/>
  <c r="B826" i="169"/>
  <c r="C826" i="169"/>
  <c r="D826" i="169"/>
  <c r="E826" i="169"/>
  <c r="F826" i="169"/>
  <c r="G826" i="169"/>
  <c r="H826" i="169"/>
  <c r="I826" i="169"/>
  <c r="J826" i="169"/>
  <c r="K826" i="169"/>
  <c r="L826" i="169"/>
  <c r="M826" i="169"/>
  <c r="N826" i="169"/>
  <c r="B827" i="169"/>
  <c r="C827" i="169"/>
  <c r="D827" i="169"/>
  <c r="E827" i="169"/>
  <c r="F827" i="169"/>
  <c r="G827" i="169"/>
  <c r="H827" i="169"/>
  <c r="I827" i="169"/>
  <c r="J827" i="169"/>
  <c r="K827" i="169"/>
  <c r="L827" i="169"/>
  <c r="M827" i="169"/>
  <c r="N827" i="169"/>
  <c r="B828" i="169"/>
  <c r="C828" i="169"/>
  <c r="D828" i="169"/>
  <c r="E828" i="169"/>
  <c r="F828" i="169"/>
  <c r="G828" i="169"/>
  <c r="H828" i="169"/>
  <c r="I828" i="169"/>
  <c r="J828" i="169"/>
  <c r="K828" i="169"/>
  <c r="L828" i="169"/>
  <c r="M828" i="169"/>
  <c r="N828" i="169"/>
  <c r="B829" i="169"/>
  <c r="C829" i="169"/>
  <c r="D829" i="169"/>
  <c r="E829" i="169"/>
  <c r="F829" i="169"/>
  <c r="G829" i="169"/>
  <c r="H829" i="169"/>
  <c r="I829" i="169"/>
  <c r="J829" i="169"/>
  <c r="K829" i="169"/>
  <c r="L829" i="169"/>
  <c r="M829" i="169"/>
  <c r="N829" i="169"/>
  <c r="B830" i="169"/>
  <c r="C830" i="169"/>
  <c r="D830" i="169"/>
  <c r="E830" i="169"/>
  <c r="F830" i="169"/>
  <c r="G830" i="169"/>
  <c r="H830" i="169"/>
  <c r="I830" i="169"/>
  <c r="J830" i="169"/>
  <c r="K830" i="169"/>
  <c r="L830" i="169"/>
  <c r="M830" i="169"/>
  <c r="N830" i="169"/>
  <c r="B831" i="169"/>
  <c r="C831" i="169"/>
  <c r="D831" i="169"/>
  <c r="E831" i="169"/>
  <c r="F831" i="169"/>
  <c r="G831" i="169"/>
  <c r="H831" i="169"/>
  <c r="I831" i="169"/>
  <c r="J831" i="169"/>
  <c r="K831" i="169"/>
  <c r="L831" i="169"/>
  <c r="M831" i="169"/>
  <c r="N831" i="169"/>
  <c r="B832" i="169"/>
  <c r="C832" i="169"/>
  <c r="D832" i="169"/>
  <c r="E832" i="169"/>
  <c r="F832" i="169"/>
  <c r="G832" i="169"/>
  <c r="H832" i="169"/>
  <c r="I832" i="169"/>
  <c r="J832" i="169"/>
  <c r="K832" i="169"/>
  <c r="L832" i="169"/>
  <c r="M832" i="169"/>
  <c r="N832" i="169"/>
  <c r="B833" i="169"/>
  <c r="C833" i="169"/>
  <c r="D833" i="169"/>
  <c r="E833" i="169"/>
  <c r="F833" i="169"/>
  <c r="G833" i="169"/>
  <c r="H833" i="169"/>
  <c r="I833" i="169"/>
  <c r="J833" i="169"/>
  <c r="K833" i="169"/>
  <c r="L833" i="169"/>
  <c r="M833" i="169"/>
  <c r="N833" i="169"/>
  <c r="B834" i="169"/>
  <c r="C834" i="169"/>
  <c r="D834" i="169"/>
  <c r="E834" i="169"/>
  <c r="F834" i="169"/>
  <c r="G834" i="169"/>
  <c r="H834" i="169"/>
  <c r="I834" i="169"/>
  <c r="J834" i="169"/>
  <c r="K834" i="169"/>
  <c r="L834" i="169"/>
  <c r="M834" i="169"/>
  <c r="N834" i="169"/>
  <c r="B835" i="169"/>
  <c r="C835" i="169"/>
  <c r="D835" i="169"/>
  <c r="E835" i="169"/>
  <c r="F835" i="169"/>
  <c r="G835" i="169"/>
  <c r="H835" i="169"/>
  <c r="I835" i="169"/>
  <c r="J835" i="169"/>
  <c r="K835" i="169"/>
  <c r="L835" i="169"/>
  <c r="M835" i="169"/>
  <c r="N835" i="169"/>
  <c r="B836" i="169"/>
  <c r="C836" i="169"/>
  <c r="D836" i="169"/>
  <c r="E836" i="169"/>
  <c r="F836" i="169"/>
  <c r="G836" i="169"/>
  <c r="H836" i="169"/>
  <c r="I836" i="169"/>
  <c r="J836" i="169"/>
  <c r="K836" i="169"/>
  <c r="L836" i="169"/>
  <c r="M836" i="169"/>
  <c r="N836" i="169"/>
  <c r="B837" i="169"/>
  <c r="C837" i="169"/>
  <c r="D837" i="169"/>
  <c r="E837" i="169"/>
  <c r="F837" i="169"/>
  <c r="G837" i="169"/>
  <c r="H837" i="169"/>
  <c r="I837" i="169"/>
  <c r="J837" i="169"/>
  <c r="K837" i="169"/>
  <c r="L837" i="169"/>
  <c r="M837" i="169"/>
  <c r="N837" i="169"/>
  <c r="B838" i="169"/>
  <c r="C838" i="169"/>
  <c r="D838" i="169"/>
  <c r="E838" i="169"/>
  <c r="F838" i="169"/>
  <c r="G838" i="169"/>
  <c r="H838" i="169"/>
  <c r="I838" i="169"/>
  <c r="J838" i="169"/>
  <c r="K838" i="169"/>
  <c r="L838" i="169"/>
  <c r="M838" i="169"/>
  <c r="N838" i="169"/>
  <c r="B839" i="169"/>
  <c r="C839" i="169"/>
  <c r="D839" i="169"/>
  <c r="E839" i="169"/>
  <c r="F839" i="169"/>
  <c r="G839" i="169"/>
  <c r="H839" i="169"/>
  <c r="I839" i="169"/>
  <c r="J839" i="169"/>
  <c r="K839" i="169"/>
  <c r="L839" i="169"/>
  <c r="M839" i="169"/>
  <c r="N839" i="169"/>
  <c r="B840" i="169"/>
  <c r="C840" i="169"/>
  <c r="D840" i="169"/>
  <c r="E840" i="169"/>
  <c r="F840" i="169"/>
  <c r="G840" i="169"/>
  <c r="H840" i="169"/>
  <c r="I840" i="169"/>
  <c r="J840" i="169"/>
  <c r="K840" i="169"/>
  <c r="L840" i="169"/>
  <c r="M840" i="169"/>
  <c r="N840" i="169"/>
  <c r="B841" i="169"/>
  <c r="C841" i="169"/>
  <c r="D841" i="169"/>
  <c r="E841" i="169"/>
  <c r="F841" i="169"/>
  <c r="G841" i="169"/>
  <c r="H841" i="169"/>
  <c r="I841" i="169"/>
  <c r="J841" i="169"/>
  <c r="K841" i="169"/>
  <c r="L841" i="169"/>
  <c r="M841" i="169"/>
  <c r="N841" i="169"/>
  <c r="B842" i="169"/>
  <c r="C842" i="169"/>
  <c r="D842" i="169"/>
  <c r="E842" i="169"/>
  <c r="F842" i="169"/>
  <c r="G842" i="169"/>
  <c r="H842" i="169"/>
  <c r="I842" i="169"/>
  <c r="J842" i="169"/>
  <c r="K842" i="169"/>
  <c r="L842" i="169"/>
  <c r="M842" i="169"/>
  <c r="N842" i="169"/>
  <c r="B843" i="169"/>
  <c r="C843" i="169"/>
  <c r="D843" i="169"/>
  <c r="E843" i="169"/>
  <c r="F843" i="169"/>
  <c r="G843" i="169"/>
  <c r="H843" i="169"/>
  <c r="I843" i="169"/>
  <c r="J843" i="169"/>
  <c r="K843" i="169"/>
  <c r="L843" i="169"/>
  <c r="M843" i="169"/>
  <c r="N843" i="169"/>
  <c r="B844" i="169"/>
  <c r="C844" i="169"/>
  <c r="D844" i="169"/>
  <c r="E844" i="169"/>
  <c r="F844" i="169"/>
  <c r="G844" i="169"/>
  <c r="H844" i="169"/>
  <c r="I844" i="169"/>
  <c r="J844" i="169"/>
  <c r="K844" i="169"/>
  <c r="L844" i="169"/>
  <c r="M844" i="169"/>
  <c r="N844" i="169"/>
  <c r="B845" i="169"/>
  <c r="C845" i="169"/>
  <c r="D845" i="169"/>
  <c r="E845" i="169"/>
  <c r="F845" i="169"/>
  <c r="G845" i="169"/>
  <c r="H845" i="169"/>
  <c r="I845" i="169"/>
  <c r="J845" i="169"/>
  <c r="K845" i="169"/>
  <c r="L845" i="169"/>
  <c r="M845" i="169"/>
  <c r="N845" i="169"/>
  <c r="B846" i="169"/>
  <c r="C846" i="169"/>
  <c r="D846" i="169"/>
  <c r="E846" i="169"/>
  <c r="F846" i="169"/>
  <c r="G846" i="169"/>
  <c r="H846" i="169"/>
  <c r="I846" i="169"/>
  <c r="J846" i="169"/>
  <c r="K846" i="169"/>
  <c r="L846" i="169"/>
  <c r="M846" i="169"/>
  <c r="N846" i="169"/>
  <c r="B847" i="169"/>
  <c r="C847" i="169"/>
  <c r="D847" i="169"/>
  <c r="E847" i="169"/>
  <c r="F847" i="169"/>
  <c r="G847" i="169"/>
  <c r="H847" i="169"/>
  <c r="I847" i="169"/>
  <c r="J847" i="169"/>
  <c r="K847" i="169"/>
  <c r="L847" i="169"/>
  <c r="M847" i="169"/>
  <c r="N847" i="169"/>
  <c r="B848" i="169"/>
  <c r="C848" i="169"/>
  <c r="D848" i="169"/>
  <c r="E848" i="169"/>
  <c r="F848" i="169"/>
  <c r="G848" i="169"/>
  <c r="H848" i="169"/>
  <c r="I848" i="169"/>
  <c r="J848" i="169"/>
  <c r="K848" i="169"/>
  <c r="L848" i="169"/>
  <c r="M848" i="169"/>
  <c r="N848" i="169"/>
  <c r="B849" i="169"/>
  <c r="C849" i="169"/>
  <c r="D849" i="169"/>
  <c r="E849" i="169"/>
  <c r="F849" i="169"/>
  <c r="G849" i="169"/>
  <c r="H849" i="169"/>
  <c r="I849" i="169"/>
  <c r="J849" i="169"/>
  <c r="K849" i="169"/>
  <c r="L849" i="169"/>
  <c r="M849" i="169"/>
  <c r="N849" i="169"/>
  <c r="B850" i="169"/>
  <c r="C850" i="169"/>
  <c r="D850" i="169"/>
  <c r="E850" i="169"/>
  <c r="F850" i="169"/>
  <c r="G850" i="169"/>
  <c r="H850" i="169"/>
  <c r="I850" i="169"/>
  <c r="J850" i="169"/>
  <c r="K850" i="169"/>
  <c r="L850" i="169"/>
  <c r="M850" i="169"/>
  <c r="N850" i="169"/>
  <c r="B851" i="169"/>
  <c r="C851" i="169"/>
  <c r="D851" i="169"/>
  <c r="E851" i="169"/>
  <c r="F851" i="169"/>
  <c r="G851" i="169"/>
  <c r="H851" i="169"/>
  <c r="I851" i="169"/>
  <c r="J851" i="169"/>
  <c r="K851" i="169"/>
  <c r="L851" i="169"/>
  <c r="M851" i="169"/>
  <c r="N851" i="169"/>
  <c r="B852" i="169"/>
  <c r="C852" i="169"/>
  <c r="D852" i="169"/>
  <c r="E852" i="169"/>
  <c r="F852" i="169"/>
  <c r="G852" i="169"/>
  <c r="H852" i="169"/>
  <c r="I852" i="169"/>
  <c r="J852" i="169"/>
  <c r="K852" i="169"/>
  <c r="L852" i="169"/>
  <c r="M852" i="169"/>
  <c r="N852" i="169"/>
  <c r="B853" i="169"/>
  <c r="C853" i="169"/>
  <c r="D853" i="169"/>
  <c r="E853" i="169"/>
  <c r="F853" i="169"/>
  <c r="G853" i="169"/>
  <c r="H853" i="169"/>
  <c r="I853" i="169"/>
  <c r="J853" i="169"/>
  <c r="K853" i="169"/>
  <c r="L853" i="169"/>
  <c r="M853" i="169"/>
  <c r="N853" i="169"/>
  <c r="B854" i="169"/>
  <c r="C854" i="169"/>
  <c r="D854" i="169"/>
  <c r="E854" i="169"/>
  <c r="F854" i="169"/>
  <c r="G854" i="169"/>
  <c r="H854" i="169"/>
  <c r="I854" i="169"/>
  <c r="J854" i="169"/>
  <c r="K854" i="169"/>
  <c r="L854" i="169"/>
  <c r="M854" i="169"/>
  <c r="N854" i="169"/>
  <c r="B855" i="169"/>
  <c r="C855" i="169"/>
  <c r="D855" i="169"/>
  <c r="E855" i="169"/>
  <c r="F855" i="169"/>
  <c r="G855" i="169"/>
  <c r="H855" i="169"/>
  <c r="I855" i="169"/>
  <c r="J855" i="169"/>
  <c r="K855" i="169"/>
  <c r="L855" i="169"/>
  <c r="M855" i="169"/>
  <c r="N855" i="169"/>
  <c r="B856" i="169"/>
  <c r="C856" i="169"/>
  <c r="D856" i="169"/>
  <c r="E856" i="169"/>
  <c r="F856" i="169"/>
  <c r="G856" i="169"/>
  <c r="H856" i="169"/>
  <c r="I856" i="169"/>
  <c r="J856" i="169"/>
  <c r="K856" i="169"/>
  <c r="L856" i="169"/>
  <c r="M856" i="169"/>
  <c r="N856" i="169"/>
  <c r="B857" i="169"/>
  <c r="C857" i="169"/>
  <c r="D857" i="169"/>
  <c r="E857" i="169"/>
  <c r="F857" i="169"/>
  <c r="G857" i="169"/>
  <c r="H857" i="169"/>
  <c r="I857" i="169"/>
  <c r="J857" i="169"/>
  <c r="K857" i="169"/>
  <c r="L857" i="169"/>
  <c r="M857" i="169"/>
  <c r="N857" i="169"/>
  <c r="B858" i="169"/>
  <c r="C858" i="169"/>
  <c r="D858" i="169"/>
  <c r="E858" i="169"/>
  <c r="F858" i="169"/>
  <c r="G858" i="169"/>
  <c r="H858" i="169"/>
  <c r="I858" i="169"/>
  <c r="J858" i="169"/>
  <c r="K858" i="169"/>
  <c r="L858" i="169"/>
  <c r="M858" i="169"/>
  <c r="N858" i="169"/>
  <c r="B859" i="169"/>
  <c r="C859" i="169"/>
  <c r="D859" i="169"/>
  <c r="E859" i="169"/>
  <c r="F859" i="169"/>
  <c r="G859" i="169"/>
  <c r="H859" i="169"/>
  <c r="I859" i="169"/>
  <c r="J859" i="169"/>
  <c r="K859" i="169"/>
  <c r="L859" i="169"/>
  <c r="M859" i="169"/>
  <c r="N859" i="169"/>
  <c r="B860" i="169"/>
  <c r="C860" i="169"/>
  <c r="D860" i="169"/>
  <c r="E860" i="169"/>
  <c r="F860" i="169"/>
  <c r="G860" i="169"/>
  <c r="H860" i="169"/>
  <c r="I860" i="169"/>
  <c r="J860" i="169"/>
  <c r="K860" i="169"/>
  <c r="L860" i="169"/>
  <c r="M860" i="169"/>
  <c r="N860" i="169"/>
  <c r="B861" i="169"/>
  <c r="C861" i="169"/>
  <c r="D861" i="169"/>
  <c r="E861" i="169"/>
  <c r="F861" i="169"/>
  <c r="G861" i="169"/>
  <c r="H861" i="169"/>
  <c r="I861" i="169"/>
  <c r="J861" i="169"/>
  <c r="K861" i="169"/>
  <c r="L861" i="169"/>
  <c r="M861" i="169"/>
  <c r="N861" i="169"/>
  <c r="B862" i="169"/>
  <c r="C862" i="169"/>
  <c r="D862" i="169"/>
  <c r="E862" i="169"/>
  <c r="F862" i="169"/>
  <c r="G862" i="169"/>
  <c r="H862" i="169"/>
  <c r="I862" i="169"/>
  <c r="J862" i="169"/>
  <c r="K862" i="169"/>
  <c r="L862" i="169"/>
  <c r="M862" i="169"/>
  <c r="N862" i="169"/>
  <c r="B863" i="169"/>
  <c r="C863" i="169"/>
  <c r="D863" i="169"/>
  <c r="E863" i="169"/>
  <c r="F863" i="169"/>
  <c r="G863" i="169"/>
  <c r="H863" i="169"/>
  <c r="I863" i="169"/>
  <c r="J863" i="169"/>
  <c r="K863" i="169"/>
  <c r="L863" i="169"/>
  <c r="M863" i="169"/>
  <c r="N863" i="169"/>
  <c r="B864" i="169"/>
  <c r="C864" i="169"/>
  <c r="D864" i="169"/>
  <c r="E864" i="169"/>
  <c r="F864" i="169"/>
  <c r="G864" i="169"/>
  <c r="H864" i="169"/>
  <c r="I864" i="169"/>
  <c r="J864" i="169"/>
  <c r="K864" i="169"/>
  <c r="L864" i="169"/>
  <c r="M864" i="169"/>
  <c r="N864" i="169"/>
  <c r="B865" i="169"/>
  <c r="C865" i="169"/>
  <c r="D865" i="169"/>
  <c r="E865" i="169"/>
  <c r="F865" i="169"/>
  <c r="G865" i="169"/>
  <c r="H865" i="169"/>
  <c r="I865" i="169"/>
  <c r="J865" i="169"/>
  <c r="K865" i="169"/>
  <c r="L865" i="169"/>
  <c r="M865" i="169"/>
  <c r="N865" i="169"/>
  <c r="B866" i="169"/>
  <c r="C866" i="169"/>
  <c r="D866" i="169"/>
  <c r="E866" i="169"/>
  <c r="F866" i="169"/>
  <c r="G866" i="169"/>
  <c r="H866" i="169"/>
  <c r="I866" i="169"/>
  <c r="J866" i="169"/>
  <c r="K866" i="169"/>
  <c r="L866" i="169"/>
  <c r="M866" i="169"/>
  <c r="N866" i="169"/>
  <c r="B867" i="169"/>
  <c r="C867" i="169"/>
  <c r="D867" i="169"/>
  <c r="E867" i="169"/>
  <c r="F867" i="169"/>
  <c r="G867" i="169"/>
  <c r="H867" i="169"/>
  <c r="I867" i="169"/>
  <c r="J867" i="169"/>
  <c r="K867" i="169"/>
  <c r="L867" i="169"/>
  <c r="M867" i="169"/>
  <c r="N867" i="169"/>
  <c r="B868" i="169"/>
  <c r="C868" i="169"/>
  <c r="D868" i="169"/>
  <c r="E868" i="169"/>
  <c r="F868" i="169"/>
  <c r="G868" i="169"/>
  <c r="H868" i="169"/>
  <c r="I868" i="169"/>
  <c r="J868" i="169"/>
  <c r="K868" i="169"/>
  <c r="L868" i="169"/>
  <c r="M868" i="169"/>
  <c r="N868" i="169"/>
  <c r="B869" i="169"/>
  <c r="C869" i="169"/>
  <c r="D869" i="169"/>
  <c r="E869" i="169"/>
  <c r="F869" i="169"/>
  <c r="G869" i="169"/>
  <c r="H869" i="169"/>
  <c r="I869" i="169"/>
  <c r="J869" i="169"/>
  <c r="K869" i="169"/>
  <c r="L869" i="169"/>
  <c r="M869" i="169"/>
  <c r="N869" i="169"/>
  <c r="B870" i="169"/>
  <c r="C870" i="169"/>
  <c r="D870" i="169"/>
  <c r="E870" i="169"/>
  <c r="F870" i="169"/>
  <c r="G870" i="169"/>
  <c r="H870" i="169"/>
  <c r="I870" i="169"/>
  <c r="J870" i="169"/>
  <c r="K870" i="169"/>
  <c r="L870" i="169"/>
  <c r="M870" i="169"/>
  <c r="N870" i="169"/>
  <c r="B871" i="169"/>
  <c r="C871" i="169"/>
  <c r="D871" i="169"/>
  <c r="E871" i="169"/>
  <c r="F871" i="169"/>
  <c r="G871" i="169"/>
  <c r="H871" i="169"/>
  <c r="I871" i="169"/>
  <c r="J871" i="169"/>
  <c r="K871" i="169"/>
  <c r="L871" i="169"/>
  <c r="M871" i="169"/>
  <c r="N871" i="169"/>
  <c r="B872" i="169"/>
  <c r="C872" i="169"/>
  <c r="D872" i="169"/>
  <c r="E872" i="169"/>
  <c r="F872" i="169"/>
  <c r="G872" i="169"/>
  <c r="H872" i="169"/>
  <c r="I872" i="169"/>
  <c r="J872" i="169"/>
  <c r="K872" i="169"/>
  <c r="L872" i="169"/>
  <c r="M872" i="169"/>
  <c r="N872" i="169"/>
  <c r="B873" i="169"/>
  <c r="C873" i="169"/>
  <c r="D873" i="169"/>
  <c r="E873" i="169"/>
  <c r="F873" i="169"/>
  <c r="G873" i="169"/>
  <c r="H873" i="169"/>
  <c r="I873" i="169"/>
  <c r="J873" i="169"/>
  <c r="K873" i="169"/>
  <c r="L873" i="169"/>
  <c r="M873" i="169"/>
  <c r="N873" i="169"/>
  <c r="B874" i="169"/>
  <c r="C874" i="169"/>
  <c r="D874" i="169"/>
  <c r="E874" i="169"/>
  <c r="F874" i="169"/>
  <c r="G874" i="169"/>
  <c r="H874" i="169"/>
  <c r="I874" i="169"/>
  <c r="J874" i="169"/>
  <c r="K874" i="169"/>
  <c r="L874" i="169"/>
  <c r="M874" i="169"/>
  <c r="N874" i="169"/>
  <c r="B875" i="169"/>
  <c r="C875" i="169"/>
  <c r="D875" i="169"/>
  <c r="E875" i="169"/>
  <c r="F875" i="169"/>
  <c r="G875" i="169"/>
  <c r="H875" i="169"/>
  <c r="I875" i="169"/>
  <c r="J875" i="169"/>
  <c r="K875" i="169"/>
  <c r="L875" i="169"/>
  <c r="M875" i="169"/>
  <c r="N875" i="169"/>
  <c r="B876" i="169"/>
  <c r="C876" i="169"/>
  <c r="D876" i="169"/>
  <c r="E876" i="169"/>
  <c r="F876" i="169"/>
  <c r="G876" i="169"/>
  <c r="H876" i="169"/>
  <c r="I876" i="169"/>
  <c r="J876" i="169"/>
  <c r="K876" i="169"/>
  <c r="L876" i="169"/>
  <c r="M876" i="169"/>
  <c r="N876" i="169"/>
  <c r="B877" i="169"/>
  <c r="C877" i="169"/>
  <c r="D877" i="169"/>
  <c r="E877" i="169"/>
  <c r="F877" i="169"/>
  <c r="G877" i="169"/>
  <c r="H877" i="169"/>
  <c r="I877" i="169"/>
  <c r="J877" i="169"/>
  <c r="K877" i="169"/>
  <c r="L877" i="169"/>
  <c r="M877" i="169"/>
  <c r="N877" i="169"/>
  <c r="B878" i="169"/>
  <c r="C878" i="169"/>
  <c r="D878" i="169"/>
  <c r="E878" i="169"/>
  <c r="F878" i="169"/>
  <c r="G878" i="169"/>
  <c r="H878" i="169"/>
  <c r="I878" i="169"/>
  <c r="J878" i="169"/>
  <c r="K878" i="169"/>
  <c r="L878" i="169"/>
  <c r="M878" i="169"/>
  <c r="N878" i="169"/>
  <c r="B879" i="169"/>
  <c r="C879" i="169"/>
  <c r="D879" i="169"/>
  <c r="E879" i="169"/>
  <c r="F879" i="169"/>
  <c r="G879" i="169"/>
  <c r="H879" i="169"/>
  <c r="I879" i="169"/>
  <c r="J879" i="169"/>
  <c r="K879" i="169"/>
  <c r="L879" i="169"/>
  <c r="M879" i="169"/>
  <c r="N879" i="169"/>
  <c r="B880" i="169"/>
  <c r="C880" i="169"/>
  <c r="D880" i="169"/>
  <c r="E880" i="169"/>
  <c r="F880" i="169"/>
  <c r="G880" i="169"/>
  <c r="H880" i="169"/>
  <c r="I880" i="169"/>
  <c r="J880" i="169"/>
  <c r="K880" i="169"/>
  <c r="L880" i="169"/>
  <c r="M880" i="169"/>
  <c r="N880" i="169"/>
  <c r="B881" i="169"/>
  <c r="C881" i="169"/>
  <c r="D881" i="169"/>
  <c r="E881" i="169"/>
  <c r="F881" i="169"/>
  <c r="G881" i="169"/>
  <c r="H881" i="169"/>
  <c r="I881" i="169"/>
  <c r="J881" i="169"/>
  <c r="K881" i="169"/>
  <c r="L881" i="169"/>
  <c r="M881" i="169"/>
  <c r="N881" i="169"/>
  <c r="B882" i="169"/>
  <c r="C882" i="169"/>
  <c r="D882" i="169"/>
  <c r="E882" i="169"/>
  <c r="F882" i="169"/>
  <c r="G882" i="169"/>
  <c r="H882" i="169"/>
  <c r="I882" i="169"/>
  <c r="J882" i="169"/>
  <c r="K882" i="169"/>
  <c r="L882" i="169"/>
  <c r="M882" i="169"/>
  <c r="N882" i="169"/>
  <c r="B883" i="169"/>
  <c r="C883" i="169"/>
  <c r="D883" i="169"/>
  <c r="E883" i="169"/>
  <c r="F883" i="169"/>
  <c r="G883" i="169"/>
  <c r="H883" i="169"/>
  <c r="I883" i="169"/>
  <c r="J883" i="169"/>
  <c r="K883" i="169"/>
  <c r="L883" i="169"/>
  <c r="M883" i="169"/>
  <c r="N883" i="169"/>
  <c r="B884" i="169"/>
  <c r="C884" i="169"/>
  <c r="D884" i="169"/>
  <c r="E884" i="169"/>
  <c r="F884" i="169"/>
  <c r="G884" i="169"/>
  <c r="H884" i="169"/>
  <c r="I884" i="169"/>
  <c r="J884" i="169"/>
  <c r="K884" i="169"/>
  <c r="L884" i="169"/>
  <c r="M884" i="169"/>
  <c r="N884" i="169"/>
  <c r="B885" i="169"/>
  <c r="C885" i="169"/>
  <c r="D885" i="169"/>
  <c r="E885" i="169"/>
  <c r="F885" i="169"/>
  <c r="G885" i="169"/>
  <c r="H885" i="169"/>
  <c r="I885" i="169"/>
  <c r="J885" i="169"/>
  <c r="K885" i="169"/>
  <c r="L885" i="169"/>
  <c r="M885" i="169"/>
  <c r="N885" i="169"/>
  <c r="B886" i="169"/>
  <c r="C886" i="169"/>
  <c r="D886" i="169"/>
  <c r="E886" i="169"/>
  <c r="F886" i="169"/>
  <c r="G886" i="169"/>
  <c r="H886" i="169"/>
  <c r="I886" i="169"/>
  <c r="J886" i="169"/>
  <c r="K886" i="169"/>
  <c r="L886" i="169"/>
  <c r="M886" i="169"/>
  <c r="N886" i="169"/>
  <c r="B887" i="169"/>
  <c r="C887" i="169"/>
  <c r="D887" i="169"/>
  <c r="E887" i="169"/>
  <c r="F887" i="169"/>
  <c r="G887" i="169"/>
  <c r="H887" i="169"/>
  <c r="I887" i="169"/>
  <c r="J887" i="169"/>
  <c r="K887" i="169"/>
  <c r="L887" i="169"/>
  <c r="M887" i="169"/>
  <c r="N887" i="169"/>
  <c r="B888" i="169"/>
  <c r="C888" i="169"/>
  <c r="D888" i="169"/>
  <c r="E888" i="169"/>
  <c r="F888" i="169"/>
  <c r="G888" i="169"/>
  <c r="H888" i="169"/>
  <c r="I888" i="169"/>
  <c r="J888" i="169"/>
  <c r="K888" i="169"/>
  <c r="L888" i="169"/>
  <c r="M888" i="169"/>
  <c r="N888" i="169"/>
  <c r="B889" i="169"/>
  <c r="C889" i="169"/>
  <c r="D889" i="169"/>
  <c r="E889" i="169"/>
  <c r="F889" i="169"/>
  <c r="G889" i="169"/>
  <c r="H889" i="169"/>
  <c r="I889" i="169"/>
  <c r="J889" i="169"/>
  <c r="K889" i="169"/>
  <c r="L889" i="169"/>
  <c r="M889" i="169"/>
  <c r="N889" i="169"/>
  <c r="B890" i="169"/>
  <c r="C890" i="169"/>
  <c r="D890" i="169"/>
  <c r="E890" i="169"/>
  <c r="F890" i="169"/>
  <c r="G890" i="169"/>
  <c r="H890" i="169"/>
  <c r="I890" i="169"/>
  <c r="J890" i="169"/>
  <c r="K890" i="169"/>
  <c r="L890" i="169"/>
  <c r="M890" i="169"/>
  <c r="N890" i="169"/>
  <c r="B891" i="169"/>
  <c r="C891" i="169"/>
  <c r="D891" i="169"/>
  <c r="E891" i="169"/>
  <c r="F891" i="169"/>
  <c r="G891" i="169"/>
  <c r="H891" i="169"/>
  <c r="I891" i="169"/>
  <c r="J891" i="169"/>
  <c r="K891" i="169"/>
  <c r="L891" i="169"/>
  <c r="M891" i="169"/>
  <c r="N891" i="169"/>
  <c r="B892" i="169"/>
  <c r="C892" i="169"/>
  <c r="D892" i="169"/>
  <c r="E892" i="169"/>
  <c r="F892" i="169"/>
  <c r="G892" i="169"/>
  <c r="H892" i="169"/>
  <c r="I892" i="169"/>
  <c r="J892" i="169"/>
  <c r="K892" i="169"/>
  <c r="L892" i="169"/>
  <c r="M892" i="169"/>
  <c r="N892" i="169"/>
  <c r="B893" i="169"/>
  <c r="C893" i="169"/>
  <c r="D893" i="169"/>
  <c r="E893" i="169"/>
  <c r="F893" i="169"/>
  <c r="G893" i="169"/>
  <c r="H893" i="169"/>
  <c r="I893" i="169"/>
  <c r="J893" i="169"/>
  <c r="K893" i="169"/>
  <c r="L893" i="169"/>
  <c r="M893" i="169"/>
  <c r="N893" i="169"/>
  <c r="B894" i="169"/>
  <c r="C894" i="169"/>
  <c r="D894" i="169"/>
  <c r="E894" i="169"/>
  <c r="F894" i="169"/>
  <c r="G894" i="169"/>
  <c r="H894" i="169"/>
  <c r="I894" i="169"/>
  <c r="J894" i="169"/>
  <c r="K894" i="169"/>
  <c r="L894" i="169"/>
  <c r="M894" i="169"/>
  <c r="N894" i="169"/>
  <c r="B895" i="169"/>
  <c r="C895" i="169"/>
  <c r="D895" i="169"/>
  <c r="E895" i="169"/>
  <c r="F895" i="169"/>
  <c r="G895" i="169"/>
  <c r="H895" i="169"/>
  <c r="I895" i="169"/>
  <c r="J895" i="169"/>
  <c r="K895" i="169"/>
  <c r="L895" i="169"/>
  <c r="M895" i="169"/>
  <c r="N895" i="169"/>
  <c r="B896" i="169"/>
  <c r="C896" i="169"/>
  <c r="D896" i="169"/>
  <c r="E896" i="169"/>
  <c r="F896" i="169"/>
  <c r="G896" i="169"/>
  <c r="H896" i="169"/>
  <c r="I896" i="169"/>
  <c r="J896" i="169"/>
  <c r="K896" i="169"/>
  <c r="L896" i="169"/>
  <c r="M896" i="169"/>
  <c r="N896" i="169"/>
  <c r="B897" i="169"/>
  <c r="C897" i="169"/>
  <c r="D897" i="169"/>
  <c r="E897" i="169"/>
  <c r="F897" i="169"/>
  <c r="G897" i="169"/>
  <c r="H897" i="169"/>
  <c r="I897" i="169"/>
  <c r="J897" i="169"/>
  <c r="K897" i="169"/>
  <c r="L897" i="169"/>
  <c r="M897" i="169"/>
  <c r="N897" i="169"/>
  <c r="B898" i="169"/>
  <c r="C898" i="169"/>
  <c r="D898" i="169"/>
  <c r="E898" i="169"/>
  <c r="F898" i="169"/>
  <c r="G898" i="169"/>
  <c r="H898" i="169"/>
  <c r="I898" i="169"/>
  <c r="J898" i="169"/>
  <c r="K898" i="169"/>
  <c r="L898" i="169"/>
  <c r="M898" i="169"/>
  <c r="N898" i="169"/>
  <c r="B899" i="169"/>
  <c r="C899" i="169"/>
  <c r="D899" i="169"/>
  <c r="E899" i="169"/>
  <c r="F899" i="169"/>
  <c r="G899" i="169"/>
  <c r="H899" i="169"/>
  <c r="I899" i="169"/>
  <c r="J899" i="169"/>
  <c r="K899" i="169"/>
  <c r="L899" i="169"/>
  <c r="M899" i="169"/>
  <c r="N899" i="169"/>
  <c r="B900" i="169"/>
  <c r="C900" i="169"/>
  <c r="D900" i="169"/>
  <c r="E900" i="169"/>
  <c r="F900" i="169"/>
  <c r="G900" i="169"/>
  <c r="H900" i="169"/>
  <c r="I900" i="169"/>
  <c r="J900" i="169"/>
  <c r="K900" i="169"/>
  <c r="L900" i="169"/>
  <c r="M900" i="169"/>
  <c r="N900" i="169"/>
  <c r="B901" i="169"/>
  <c r="C901" i="169"/>
  <c r="D901" i="169"/>
  <c r="E901" i="169"/>
  <c r="F901" i="169"/>
  <c r="G901" i="169"/>
  <c r="H901" i="169"/>
  <c r="I901" i="169"/>
  <c r="J901" i="169"/>
  <c r="K901" i="169"/>
  <c r="L901" i="169"/>
  <c r="M901" i="169"/>
  <c r="N901" i="169"/>
  <c r="B902" i="169"/>
  <c r="C902" i="169"/>
  <c r="D902" i="169"/>
  <c r="E902" i="169"/>
  <c r="F902" i="169"/>
  <c r="G902" i="169"/>
  <c r="H902" i="169"/>
  <c r="I902" i="169"/>
  <c r="J902" i="169"/>
  <c r="K902" i="169"/>
  <c r="L902" i="169"/>
  <c r="M902" i="169"/>
  <c r="N902" i="169"/>
  <c r="B903" i="169"/>
  <c r="C903" i="169"/>
  <c r="D903" i="169"/>
  <c r="E903" i="169"/>
  <c r="F903" i="169"/>
  <c r="G903" i="169"/>
  <c r="H903" i="169"/>
  <c r="I903" i="169"/>
  <c r="J903" i="169"/>
  <c r="K903" i="169"/>
  <c r="L903" i="169"/>
  <c r="M903" i="169"/>
  <c r="N903" i="169"/>
  <c r="B904" i="169"/>
  <c r="C904" i="169"/>
  <c r="D904" i="169"/>
  <c r="E904" i="169"/>
  <c r="F904" i="169"/>
  <c r="G904" i="169"/>
  <c r="H904" i="169"/>
  <c r="I904" i="169"/>
  <c r="J904" i="169"/>
  <c r="K904" i="169"/>
  <c r="L904" i="169"/>
  <c r="M904" i="169"/>
  <c r="N904" i="169"/>
  <c r="B905" i="169"/>
  <c r="C905" i="169"/>
  <c r="D905" i="169"/>
  <c r="E905" i="169"/>
  <c r="F905" i="169"/>
  <c r="G905" i="169"/>
  <c r="H905" i="169"/>
  <c r="I905" i="169"/>
  <c r="J905" i="169"/>
  <c r="K905" i="169"/>
  <c r="L905" i="169"/>
  <c r="M905" i="169"/>
  <c r="N905" i="169"/>
  <c r="B906" i="169"/>
  <c r="C906" i="169"/>
  <c r="D906" i="169"/>
  <c r="E906" i="169"/>
  <c r="F906" i="169"/>
  <c r="G906" i="169"/>
  <c r="H906" i="169"/>
  <c r="I906" i="169"/>
  <c r="J906" i="169"/>
  <c r="K906" i="169"/>
  <c r="L906" i="169"/>
  <c r="M906" i="169"/>
  <c r="N906" i="169"/>
  <c r="B907" i="169"/>
  <c r="C907" i="169"/>
  <c r="D907" i="169"/>
  <c r="E907" i="169"/>
  <c r="F907" i="169"/>
  <c r="G907" i="169"/>
  <c r="H907" i="169"/>
  <c r="I907" i="169"/>
  <c r="J907" i="169"/>
  <c r="K907" i="169"/>
  <c r="L907" i="169"/>
  <c r="M907" i="169"/>
  <c r="N907" i="169"/>
  <c r="B908" i="169"/>
  <c r="C908" i="169"/>
  <c r="D908" i="169"/>
  <c r="E908" i="169"/>
  <c r="F908" i="169"/>
  <c r="G908" i="169"/>
  <c r="H908" i="169"/>
  <c r="I908" i="169"/>
  <c r="J908" i="169"/>
  <c r="K908" i="169"/>
  <c r="L908" i="169"/>
  <c r="M908" i="169"/>
  <c r="N908" i="169"/>
  <c r="B909" i="169"/>
  <c r="C909" i="169"/>
  <c r="D909" i="169"/>
  <c r="E909" i="169"/>
  <c r="F909" i="169"/>
  <c r="G909" i="169"/>
  <c r="H909" i="169"/>
  <c r="I909" i="169"/>
  <c r="J909" i="169"/>
  <c r="K909" i="169"/>
  <c r="L909" i="169"/>
  <c r="M909" i="169"/>
  <c r="N909" i="169"/>
  <c r="B910" i="169"/>
  <c r="C910" i="169"/>
  <c r="D910" i="169"/>
  <c r="E910" i="169"/>
  <c r="F910" i="169"/>
  <c r="G910" i="169"/>
  <c r="H910" i="169"/>
  <c r="I910" i="169"/>
  <c r="J910" i="169"/>
  <c r="K910" i="169"/>
  <c r="L910" i="169"/>
  <c r="M910" i="169"/>
  <c r="N910" i="169"/>
  <c r="B911" i="169"/>
  <c r="C911" i="169"/>
  <c r="D911" i="169"/>
  <c r="E911" i="169"/>
  <c r="F911" i="169"/>
  <c r="G911" i="169"/>
  <c r="H911" i="169"/>
  <c r="I911" i="169"/>
  <c r="J911" i="169"/>
  <c r="K911" i="169"/>
  <c r="L911" i="169"/>
  <c r="M911" i="169"/>
  <c r="N911" i="169"/>
  <c r="B912" i="169"/>
  <c r="C912" i="169"/>
  <c r="D912" i="169"/>
  <c r="E912" i="169"/>
  <c r="F912" i="169"/>
  <c r="G912" i="169"/>
  <c r="H912" i="169"/>
  <c r="I912" i="169"/>
  <c r="J912" i="169"/>
  <c r="K912" i="169"/>
  <c r="L912" i="169"/>
  <c r="M912" i="169"/>
  <c r="N912" i="169"/>
  <c r="B913" i="169"/>
  <c r="C913" i="169"/>
  <c r="D913" i="169"/>
  <c r="E913" i="169"/>
  <c r="F913" i="169"/>
  <c r="G913" i="169"/>
  <c r="H913" i="169"/>
  <c r="I913" i="169"/>
  <c r="J913" i="169"/>
  <c r="K913" i="169"/>
  <c r="L913" i="169"/>
  <c r="M913" i="169"/>
  <c r="N913" i="169"/>
  <c r="B914" i="169"/>
  <c r="C914" i="169"/>
  <c r="D914" i="169"/>
  <c r="E914" i="169"/>
  <c r="F914" i="169"/>
  <c r="G914" i="169"/>
  <c r="H914" i="169"/>
  <c r="I914" i="169"/>
  <c r="J914" i="169"/>
  <c r="K914" i="169"/>
  <c r="L914" i="169"/>
  <c r="M914" i="169"/>
  <c r="N914" i="169"/>
  <c r="B915" i="169"/>
  <c r="C915" i="169"/>
  <c r="D915" i="169"/>
  <c r="E915" i="169"/>
  <c r="F915" i="169"/>
  <c r="G915" i="169"/>
  <c r="H915" i="169"/>
  <c r="I915" i="169"/>
  <c r="J915" i="169"/>
  <c r="K915" i="169"/>
  <c r="L915" i="169"/>
  <c r="M915" i="169"/>
  <c r="N915" i="169"/>
  <c r="B916" i="169"/>
  <c r="C916" i="169"/>
  <c r="D916" i="169"/>
  <c r="E916" i="169"/>
  <c r="F916" i="169"/>
  <c r="G916" i="169"/>
  <c r="H916" i="169"/>
  <c r="I916" i="169"/>
  <c r="J916" i="169"/>
  <c r="K916" i="169"/>
  <c r="L916" i="169"/>
  <c r="M916" i="169"/>
  <c r="N916" i="169"/>
  <c r="B917" i="169"/>
  <c r="C917" i="169"/>
  <c r="D917" i="169"/>
  <c r="E917" i="169"/>
  <c r="F917" i="169"/>
  <c r="G917" i="169"/>
  <c r="H917" i="169"/>
  <c r="I917" i="169"/>
  <c r="J917" i="169"/>
  <c r="K917" i="169"/>
  <c r="L917" i="169"/>
  <c r="M917" i="169"/>
  <c r="N917" i="169"/>
  <c r="B918" i="169"/>
  <c r="C918" i="169"/>
  <c r="D918" i="169"/>
  <c r="E918" i="169"/>
  <c r="F918" i="169"/>
  <c r="G918" i="169"/>
  <c r="H918" i="169"/>
  <c r="I918" i="169"/>
  <c r="J918" i="169"/>
  <c r="K918" i="169"/>
  <c r="L918" i="169"/>
  <c r="M918" i="169"/>
  <c r="N918" i="169"/>
  <c r="B919" i="169"/>
  <c r="C919" i="169"/>
  <c r="D919" i="169"/>
  <c r="E919" i="169"/>
  <c r="F919" i="169"/>
  <c r="G919" i="169"/>
  <c r="H919" i="169"/>
  <c r="I919" i="169"/>
  <c r="J919" i="169"/>
  <c r="K919" i="169"/>
  <c r="L919" i="169"/>
  <c r="M919" i="169"/>
  <c r="N919" i="169"/>
  <c r="B920" i="169"/>
  <c r="C920" i="169"/>
  <c r="D920" i="169"/>
  <c r="E920" i="169"/>
  <c r="F920" i="169"/>
  <c r="G920" i="169"/>
  <c r="H920" i="169"/>
  <c r="I920" i="169"/>
  <c r="J920" i="169"/>
  <c r="K920" i="169"/>
  <c r="L920" i="169"/>
  <c r="M920" i="169"/>
  <c r="N920" i="169"/>
  <c r="B921" i="169"/>
  <c r="C921" i="169"/>
  <c r="D921" i="169"/>
  <c r="E921" i="169"/>
  <c r="F921" i="169"/>
  <c r="G921" i="169"/>
  <c r="H921" i="169"/>
  <c r="I921" i="169"/>
  <c r="J921" i="169"/>
  <c r="K921" i="169"/>
  <c r="L921" i="169"/>
  <c r="M921" i="169"/>
  <c r="N921" i="169"/>
  <c r="B922" i="169"/>
  <c r="C922" i="169"/>
  <c r="D922" i="169"/>
  <c r="E922" i="169"/>
  <c r="F922" i="169"/>
  <c r="G922" i="169"/>
  <c r="H922" i="169"/>
  <c r="I922" i="169"/>
  <c r="J922" i="169"/>
  <c r="K922" i="169"/>
  <c r="L922" i="169"/>
  <c r="M922" i="169"/>
  <c r="N922" i="169"/>
  <c r="B923" i="169"/>
  <c r="C923" i="169"/>
  <c r="D923" i="169"/>
  <c r="E923" i="169"/>
  <c r="F923" i="169"/>
  <c r="G923" i="169"/>
  <c r="H923" i="169"/>
  <c r="I923" i="169"/>
  <c r="J923" i="169"/>
  <c r="K923" i="169"/>
  <c r="L923" i="169"/>
  <c r="M923" i="169"/>
  <c r="N923" i="169"/>
  <c r="B924" i="169"/>
  <c r="C924" i="169"/>
  <c r="D924" i="169"/>
  <c r="E924" i="169"/>
  <c r="F924" i="169"/>
  <c r="G924" i="169"/>
  <c r="H924" i="169"/>
  <c r="I924" i="169"/>
  <c r="J924" i="169"/>
  <c r="K924" i="169"/>
  <c r="L924" i="169"/>
  <c r="M924" i="169"/>
  <c r="N924" i="169"/>
  <c r="B925" i="169"/>
  <c r="C925" i="169"/>
  <c r="D925" i="169"/>
  <c r="E925" i="169"/>
  <c r="F925" i="169"/>
  <c r="G925" i="169"/>
  <c r="H925" i="169"/>
  <c r="I925" i="169"/>
  <c r="J925" i="169"/>
  <c r="K925" i="169"/>
  <c r="L925" i="169"/>
  <c r="M925" i="169"/>
  <c r="N925" i="169"/>
  <c r="B926" i="169"/>
  <c r="C926" i="169"/>
  <c r="D926" i="169"/>
  <c r="E926" i="169"/>
  <c r="F926" i="169"/>
  <c r="G926" i="169"/>
  <c r="H926" i="169"/>
  <c r="I926" i="169"/>
  <c r="J926" i="169"/>
  <c r="K926" i="169"/>
  <c r="L926" i="169"/>
  <c r="M926" i="169"/>
  <c r="N926" i="169"/>
  <c r="B927" i="169"/>
  <c r="C927" i="169"/>
  <c r="D927" i="169"/>
  <c r="E927" i="169"/>
  <c r="F927" i="169"/>
  <c r="G927" i="169"/>
  <c r="H927" i="169"/>
  <c r="I927" i="169"/>
  <c r="J927" i="169"/>
  <c r="K927" i="169"/>
  <c r="L927" i="169"/>
  <c r="M927" i="169"/>
  <c r="N927" i="169"/>
  <c r="B928" i="169"/>
  <c r="C928" i="169"/>
  <c r="D928" i="169"/>
  <c r="E928" i="169"/>
  <c r="F928" i="169"/>
  <c r="G928" i="169"/>
  <c r="H928" i="169"/>
  <c r="I928" i="169"/>
  <c r="J928" i="169"/>
  <c r="K928" i="169"/>
  <c r="L928" i="169"/>
  <c r="M928" i="169"/>
  <c r="N928" i="169"/>
  <c r="B929" i="169"/>
  <c r="C929" i="169"/>
  <c r="D929" i="169"/>
  <c r="E929" i="169"/>
  <c r="F929" i="169"/>
  <c r="G929" i="169"/>
  <c r="H929" i="169"/>
  <c r="I929" i="169"/>
  <c r="J929" i="169"/>
  <c r="K929" i="169"/>
  <c r="L929" i="169"/>
  <c r="M929" i="169"/>
  <c r="N929" i="169"/>
  <c r="B930" i="169"/>
  <c r="C930" i="169"/>
  <c r="D930" i="169"/>
  <c r="E930" i="169"/>
  <c r="F930" i="169"/>
  <c r="G930" i="169"/>
  <c r="H930" i="169"/>
  <c r="I930" i="169"/>
  <c r="J930" i="169"/>
  <c r="K930" i="169"/>
  <c r="L930" i="169"/>
  <c r="M930" i="169"/>
  <c r="N930" i="169"/>
  <c r="B931" i="169"/>
  <c r="C931" i="169"/>
  <c r="D931" i="169"/>
  <c r="E931" i="169"/>
  <c r="F931" i="169"/>
  <c r="G931" i="169"/>
  <c r="H931" i="169"/>
  <c r="I931" i="169"/>
  <c r="J931" i="169"/>
  <c r="K931" i="169"/>
  <c r="L931" i="169"/>
  <c r="M931" i="169"/>
  <c r="N931" i="169"/>
  <c r="B932" i="169"/>
  <c r="C932" i="169"/>
  <c r="D932" i="169"/>
  <c r="E932" i="169"/>
  <c r="F932" i="169"/>
  <c r="G932" i="169"/>
  <c r="H932" i="169"/>
  <c r="I932" i="169"/>
  <c r="J932" i="169"/>
  <c r="K932" i="169"/>
  <c r="L932" i="169"/>
  <c r="M932" i="169"/>
  <c r="N932" i="169"/>
  <c r="B933" i="169"/>
  <c r="C933" i="169"/>
  <c r="D933" i="169"/>
  <c r="E933" i="169"/>
  <c r="F933" i="169"/>
  <c r="G933" i="169"/>
  <c r="H933" i="169"/>
  <c r="I933" i="169"/>
  <c r="J933" i="169"/>
  <c r="K933" i="169"/>
  <c r="L933" i="169"/>
  <c r="M933" i="169"/>
  <c r="N933" i="169"/>
  <c r="B934" i="169"/>
  <c r="C934" i="169"/>
  <c r="D934" i="169"/>
  <c r="E934" i="169"/>
  <c r="F934" i="169"/>
  <c r="G934" i="169"/>
  <c r="H934" i="169"/>
  <c r="I934" i="169"/>
  <c r="J934" i="169"/>
  <c r="K934" i="169"/>
  <c r="L934" i="169"/>
  <c r="M934" i="169"/>
  <c r="N934" i="169"/>
  <c r="B935" i="169"/>
  <c r="C935" i="169"/>
  <c r="D935" i="169"/>
  <c r="E935" i="169"/>
  <c r="F935" i="169"/>
  <c r="G935" i="169"/>
  <c r="H935" i="169"/>
  <c r="I935" i="169"/>
  <c r="J935" i="169"/>
  <c r="K935" i="169"/>
  <c r="L935" i="169"/>
  <c r="M935" i="169"/>
  <c r="N935" i="169"/>
  <c r="B936" i="169"/>
  <c r="C936" i="169"/>
  <c r="D936" i="169"/>
  <c r="E936" i="169"/>
  <c r="F936" i="169"/>
  <c r="G936" i="169"/>
  <c r="H936" i="169"/>
  <c r="I936" i="169"/>
  <c r="J936" i="169"/>
  <c r="K936" i="169"/>
  <c r="L936" i="169"/>
  <c r="M936" i="169"/>
  <c r="N936" i="169"/>
  <c r="B937" i="169"/>
  <c r="C937" i="169"/>
  <c r="D937" i="169"/>
  <c r="E937" i="169"/>
  <c r="F937" i="169"/>
  <c r="G937" i="169"/>
  <c r="H937" i="169"/>
  <c r="I937" i="169"/>
  <c r="J937" i="169"/>
  <c r="K937" i="169"/>
  <c r="L937" i="169"/>
  <c r="M937" i="169"/>
  <c r="N937" i="169"/>
  <c r="B938" i="169"/>
  <c r="C938" i="169"/>
  <c r="D938" i="169"/>
  <c r="E938" i="169"/>
  <c r="F938" i="169"/>
  <c r="G938" i="169"/>
  <c r="H938" i="169"/>
  <c r="I938" i="169"/>
  <c r="J938" i="169"/>
  <c r="K938" i="169"/>
  <c r="L938" i="169"/>
  <c r="M938" i="169"/>
  <c r="N938" i="169"/>
  <c r="B939" i="169"/>
  <c r="C939" i="169"/>
  <c r="D939" i="169"/>
  <c r="E939" i="169"/>
  <c r="F939" i="169"/>
  <c r="G939" i="169"/>
  <c r="H939" i="169"/>
  <c r="I939" i="169"/>
  <c r="J939" i="169"/>
  <c r="K939" i="169"/>
  <c r="L939" i="169"/>
  <c r="M939" i="169"/>
  <c r="N939" i="169"/>
  <c r="B940" i="169"/>
  <c r="C940" i="169"/>
  <c r="D940" i="169"/>
  <c r="E940" i="169"/>
  <c r="F940" i="169"/>
  <c r="G940" i="169"/>
  <c r="H940" i="169"/>
  <c r="I940" i="169"/>
  <c r="J940" i="169"/>
  <c r="K940" i="169"/>
  <c r="L940" i="169"/>
  <c r="M940" i="169"/>
  <c r="N940" i="169"/>
  <c r="B941" i="169"/>
  <c r="C941" i="169"/>
  <c r="D941" i="169"/>
  <c r="E941" i="169"/>
  <c r="F941" i="169"/>
  <c r="G941" i="169"/>
  <c r="H941" i="169"/>
  <c r="I941" i="169"/>
  <c r="J941" i="169"/>
  <c r="K941" i="169"/>
  <c r="L941" i="169"/>
  <c r="M941" i="169"/>
  <c r="N941" i="169"/>
  <c r="B942" i="169"/>
  <c r="C942" i="169"/>
  <c r="D942" i="169"/>
  <c r="E942" i="169"/>
  <c r="F942" i="169"/>
  <c r="G942" i="169"/>
  <c r="H942" i="169"/>
  <c r="I942" i="169"/>
  <c r="J942" i="169"/>
  <c r="K942" i="169"/>
  <c r="L942" i="169"/>
  <c r="M942" i="169"/>
  <c r="N942" i="169"/>
  <c r="B943" i="169"/>
  <c r="C943" i="169"/>
  <c r="D943" i="169"/>
  <c r="E943" i="169"/>
  <c r="F943" i="169"/>
  <c r="G943" i="169"/>
  <c r="H943" i="169"/>
  <c r="I943" i="169"/>
  <c r="J943" i="169"/>
  <c r="K943" i="169"/>
  <c r="L943" i="169"/>
  <c r="M943" i="169"/>
  <c r="N943" i="169"/>
  <c r="B944" i="169"/>
  <c r="C944" i="169"/>
  <c r="D944" i="169"/>
  <c r="E944" i="169"/>
  <c r="F944" i="169"/>
  <c r="G944" i="169"/>
  <c r="H944" i="169"/>
  <c r="I944" i="169"/>
  <c r="J944" i="169"/>
  <c r="K944" i="169"/>
  <c r="L944" i="169"/>
  <c r="M944" i="169"/>
  <c r="N944" i="169"/>
  <c r="B945" i="169"/>
  <c r="C945" i="169"/>
  <c r="D945" i="169"/>
  <c r="E945" i="169"/>
  <c r="F945" i="169"/>
  <c r="G945" i="169"/>
  <c r="H945" i="169"/>
  <c r="I945" i="169"/>
  <c r="J945" i="169"/>
  <c r="K945" i="169"/>
  <c r="L945" i="169"/>
  <c r="M945" i="169"/>
  <c r="N945" i="169"/>
  <c r="B946" i="169"/>
  <c r="C946" i="169"/>
  <c r="D946" i="169"/>
  <c r="E946" i="169"/>
  <c r="F946" i="169"/>
  <c r="G946" i="169"/>
  <c r="H946" i="169"/>
  <c r="I946" i="169"/>
  <c r="J946" i="169"/>
  <c r="K946" i="169"/>
  <c r="L946" i="169"/>
  <c r="M946" i="169"/>
  <c r="N946" i="169"/>
  <c r="B947" i="169"/>
  <c r="C947" i="169"/>
  <c r="D947" i="169"/>
  <c r="E947" i="169"/>
  <c r="F947" i="169"/>
  <c r="G947" i="169"/>
  <c r="H947" i="169"/>
  <c r="I947" i="169"/>
  <c r="J947" i="169"/>
  <c r="K947" i="169"/>
  <c r="L947" i="169"/>
  <c r="M947" i="169"/>
  <c r="N947" i="169"/>
  <c r="B948" i="169"/>
  <c r="C948" i="169"/>
  <c r="D948" i="169"/>
  <c r="E948" i="169"/>
  <c r="F948" i="169"/>
  <c r="G948" i="169"/>
  <c r="H948" i="169"/>
  <c r="I948" i="169"/>
  <c r="J948" i="169"/>
  <c r="K948" i="169"/>
  <c r="L948" i="169"/>
  <c r="M948" i="169"/>
  <c r="N948" i="169"/>
  <c r="B949" i="169"/>
  <c r="C949" i="169"/>
  <c r="D949" i="169"/>
  <c r="E949" i="169"/>
  <c r="F949" i="169"/>
  <c r="G949" i="169"/>
  <c r="H949" i="169"/>
  <c r="I949" i="169"/>
  <c r="J949" i="169"/>
  <c r="K949" i="169"/>
  <c r="L949" i="169"/>
  <c r="M949" i="169"/>
  <c r="N949" i="169"/>
  <c r="B950" i="169"/>
  <c r="C950" i="169"/>
  <c r="D950" i="169"/>
  <c r="E950" i="169"/>
  <c r="F950" i="169"/>
  <c r="G950" i="169"/>
  <c r="H950" i="169"/>
  <c r="I950" i="169"/>
  <c r="J950" i="169"/>
  <c r="K950" i="169"/>
  <c r="L950" i="169"/>
  <c r="M950" i="169"/>
  <c r="N950" i="169"/>
  <c r="B951" i="169"/>
  <c r="C951" i="169"/>
  <c r="D951" i="169"/>
  <c r="E951" i="169"/>
  <c r="F951" i="169"/>
  <c r="G951" i="169"/>
  <c r="H951" i="169"/>
  <c r="I951" i="169"/>
  <c r="J951" i="169"/>
  <c r="K951" i="169"/>
  <c r="L951" i="169"/>
  <c r="M951" i="169"/>
  <c r="N951" i="169"/>
  <c r="B952" i="169"/>
  <c r="C952" i="169"/>
  <c r="D952" i="169"/>
  <c r="E952" i="169"/>
  <c r="F952" i="169"/>
  <c r="G952" i="169"/>
  <c r="H952" i="169"/>
  <c r="I952" i="169"/>
  <c r="J952" i="169"/>
  <c r="K952" i="169"/>
  <c r="L952" i="169"/>
  <c r="M952" i="169"/>
  <c r="N952" i="169"/>
  <c r="B953" i="169"/>
  <c r="C953" i="169"/>
  <c r="D953" i="169"/>
  <c r="E953" i="169"/>
  <c r="F953" i="169"/>
  <c r="G953" i="169"/>
  <c r="H953" i="169"/>
  <c r="I953" i="169"/>
  <c r="J953" i="169"/>
  <c r="K953" i="169"/>
  <c r="L953" i="169"/>
  <c r="M953" i="169"/>
  <c r="N953" i="169"/>
  <c r="B954" i="169"/>
  <c r="C954" i="169"/>
  <c r="D954" i="169"/>
  <c r="E954" i="169"/>
  <c r="F954" i="169"/>
  <c r="G954" i="169"/>
  <c r="H954" i="169"/>
  <c r="I954" i="169"/>
  <c r="J954" i="169"/>
  <c r="K954" i="169"/>
  <c r="L954" i="169"/>
  <c r="M954" i="169"/>
  <c r="N954" i="169"/>
  <c r="B955" i="169"/>
  <c r="C955" i="169"/>
  <c r="D955" i="169"/>
  <c r="E955" i="169"/>
  <c r="F955" i="169"/>
  <c r="G955" i="169"/>
  <c r="H955" i="169"/>
  <c r="I955" i="169"/>
  <c r="J955" i="169"/>
  <c r="K955" i="169"/>
  <c r="L955" i="169"/>
  <c r="M955" i="169"/>
  <c r="N955" i="169"/>
  <c r="B956" i="169"/>
  <c r="C956" i="169"/>
  <c r="D956" i="169"/>
  <c r="E956" i="169"/>
  <c r="F956" i="169"/>
  <c r="G956" i="169"/>
  <c r="H956" i="169"/>
  <c r="I956" i="169"/>
  <c r="J956" i="169"/>
  <c r="K956" i="169"/>
  <c r="L956" i="169"/>
  <c r="M956" i="169"/>
  <c r="N956" i="169"/>
  <c r="B957" i="169"/>
  <c r="C957" i="169"/>
  <c r="D957" i="169"/>
  <c r="E957" i="169"/>
  <c r="F957" i="169"/>
  <c r="G957" i="169"/>
  <c r="H957" i="169"/>
  <c r="I957" i="169"/>
  <c r="J957" i="169"/>
  <c r="K957" i="169"/>
  <c r="L957" i="169"/>
  <c r="M957" i="169"/>
  <c r="N957" i="169"/>
  <c r="B958" i="169"/>
  <c r="C958" i="169"/>
  <c r="D958" i="169"/>
  <c r="E958" i="169"/>
  <c r="F958" i="169"/>
  <c r="G958" i="169"/>
  <c r="H958" i="169"/>
  <c r="I958" i="169"/>
  <c r="J958" i="169"/>
  <c r="K958" i="169"/>
  <c r="L958" i="169"/>
  <c r="M958" i="169"/>
  <c r="N958" i="169"/>
  <c r="B959" i="169"/>
  <c r="C959" i="169"/>
  <c r="D959" i="169"/>
  <c r="E959" i="169"/>
  <c r="F959" i="169"/>
  <c r="G959" i="169"/>
  <c r="H959" i="169"/>
  <c r="I959" i="169"/>
  <c r="J959" i="169"/>
  <c r="K959" i="169"/>
  <c r="L959" i="169"/>
  <c r="M959" i="169"/>
  <c r="N959" i="169"/>
  <c r="B960" i="169"/>
  <c r="C960" i="169"/>
  <c r="D960" i="169"/>
  <c r="E960" i="169"/>
  <c r="F960" i="169"/>
  <c r="G960" i="169"/>
  <c r="H960" i="169"/>
  <c r="I960" i="169"/>
  <c r="J960" i="169"/>
  <c r="K960" i="169"/>
  <c r="L960" i="169"/>
  <c r="M960" i="169"/>
  <c r="N960" i="169"/>
  <c r="B961" i="169"/>
  <c r="C961" i="169"/>
  <c r="D961" i="169"/>
  <c r="E961" i="169"/>
  <c r="F961" i="169"/>
  <c r="G961" i="169"/>
  <c r="H961" i="169"/>
  <c r="I961" i="169"/>
  <c r="J961" i="169"/>
  <c r="K961" i="169"/>
  <c r="L961" i="169"/>
  <c r="M961" i="169"/>
  <c r="N961" i="169"/>
  <c r="B962" i="169"/>
  <c r="C962" i="169"/>
  <c r="D962" i="169"/>
  <c r="E962" i="169"/>
  <c r="F962" i="169"/>
  <c r="G962" i="169"/>
  <c r="H962" i="169"/>
  <c r="I962" i="169"/>
  <c r="J962" i="169"/>
  <c r="K962" i="169"/>
  <c r="L962" i="169"/>
  <c r="M962" i="169"/>
  <c r="N962" i="169"/>
  <c r="B963" i="169"/>
  <c r="C963" i="169"/>
  <c r="D963" i="169"/>
  <c r="E963" i="169"/>
  <c r="F963" i="169"/>
  <c r="G963" i="169"/>
  <c r="H963" i="169"/>
  <c r="I963" i="169"/>
  <c r="J963" i="169"/>
  <c r="K963" i="169"/>
  <c r="L963" i="169"/>
  <c r="M963" i="169"/>
  <c r="N963" i="169"/>
  <c r="B964" i="169"/>
  <c r="C964" i="169"/>
  <c r="D964" i="169"/>
  <c r="E964" i="169"/>
  <c r="F964" i="169"/>
  <c r="G964" i="169"/>
  <c r="H964" i="169"/>
  <c r="I964" i="169"/>
  <c r="J964" i="169"/>
  <c r="K964" i="169"/>
  <c r="L964" i="169"/>
  <c r="M964" i="169"/>
  <c r="N964" i="169"/>
  <c r="B965" i="169"/>
  <c r="C965" i="169"/>
  <c r="D965" i="169"/>
  <c r="E965" i="169"/>
  <c r="F965" i="169"/>
  <c r="G965" i="169"/>
  <c r="H965" i="169"/>
  <c r="I965" i="169"/>
  <c r="J965" i="169"/>
  <c r="K965" i="169"/>
  <c r="L965" i="169"/>
  <c r="M965" i="169"/>
  <c r="N965" i="169"/>
  <c r="B966" i="169"/>
  <c r="C966" i="169"/>
  <c r="D966" i="169"/>
  <c r="E966" i="169"/>
  <c r="F966" i="169"/>
  <c r="G966" i="169"/>
  <c r="H966" i="169"/>
  <c r="I966" i="169"/>
  <c r="J966" i="169"/>
  <c r="K966" i="169"/>
  <c r="L966" i="169"/>
  <c r="M966" i="169"/>
  <c r="N966" i="169"/>
  <c r="B967" i="169"/>
  <c r="C967" i="169"/>
  <c r="D967" i="169"/>
  <c r="E967" i="169"/>
  <c r="F967" i="169"/>
  <c r="G967" i="169"/>
  <c r="H967" i="169"/>
  <c r="I967" i="169"/>
  <c r="J967" i="169"/>
  <c r="K967" i="169"/>
  <c r="L967" i="169"/>
  <c r="M967" i="169"/>
  <c r="N967" i="169"/>
  <c r="B968" i="169"/>
  <c r="C968" i="169"/>
  <c r="D968" i="169"/>
  <c r="E968" i="169"/>
  <c r="F968" i="169"/>
  <c r="G968" i="169"/>
  <c r="H968" i="169"/>
  <c r="I968" i="169"/>
  <c r="J968" i="169"/>
  <c r="K968" i="169"/>
  <c r="L968" i="169"/>
  <c r="M968" i="169"/>
  <c r="N968" i="169"/>
  <c r="B969" i="169"/>
  <c r="C969" i="169"/>
  <c r="D969" i="169"/>
  <c r="E969" i="169"/>
  <c r="F969" i="169"/>
  <c r="G969" i="169"/>
  <c r="H969" i="169"/>
  <c r="I969" i="169"/>
  <c r="J969" i="169"/>
  <c r="K969" i="169"/>
  <c r="L969" i="169"/>
  <c r="M969" i="169"/>
  <c r="N969" i="169"/>
  <c r="B970" i="169"/>
  <c r="C970" i="169"/>
  <c r="D970" i="169"/>
  <c r="E970" i="169"/>
  <c r="F970" i="169"/>
  <c r="G970" i="169"/>
  <c r="H970" i="169"/>
  <c r="I970" i="169"/>
  <c r="J970" i="169"/>
  <c r="K970" i="169"/>
  <c r="L970" i="169"/>
  <c r="M970" i="169"/>
  <c r="N970" i="169"/>
  <c r="B971" i="169"/>
  <c r="C971" i="169"/>
  <c r="D971" i="169"/>
  <c r="E971" i="169"/>
  <c r="F971" i="169"/>
  <c r="G971" i="169"/>
  <c r="H971" i="169"/>
  <c r="I971" i="169"/>
  <c r="J971" i="169"/>
  <c r="K971" i="169"/>
  <c r="L971" i="169"/>
  <c r="M971" i="169"/>
  <c r="N971" i="169"/>
  <c r="B972" i="169"/>
  <c r="C972" i="169"/>
  <c r="D972" i="169"/>
  <c r="E972" i="169"/>
  <c r="F972" i="169"/>
  <c r="G972" i="169"/>
  <c r="H972" i="169"/>
  <c r="I972" i="169"/>
  <c r="J972" i="169"/>
  <c r="K972" i="169"/>
  <c r="L972" i="169"/>
  <c r="M972" i="169"/>
  <c r="N972" i="169"/>
  <c r="B973" i="169"/>
  <c r="C973" i="169"/>
  <c r="D973" i="169"/>
  <c r="E973" i="169"/>
  <c r="F973" i="169"/>
  <c r="G973" i="169"/>
  <c r="H973" i="169"/>
  <c r="I973" i="169"/>
  <c r="J973" i="169"/>
  <c r="K973" i="169"/>
  <c r="L973" i="169"/>
  <c r="M973" i="169"/>
  <c r="N973" i="169"/>
  <c r="B974" i="169"/>
  <c r="C974" i="169"/>
  <c r="D974" i="169"/>
  <c r="E974" i="169"/>
  <c r="F974" i="169"/>
  <c r="G974" i="169"/>
  <c r="H974" i="169"/>
  <c r="I974" i="169"/>
  <c r="J974" i="169"/>
  <c r="K974" i="169"/>
  <c r="L974" i="169"/>
  <c r="M974" i="169"/>
  <c r="N974" i="169"/>
  <c r="B975" i="169"/>
  <c r="C975" i="169"/>
  <c r="D975" i="169"/>
  <c r="E975" i="169"/>
  <c r="F975" i="169"/>
  <c r="G975" i="169"/>
  <c r="H975" i="169"/>
  <c r="I975" i="169"/>
  <c r="J975" i="169"/>
  <c r="K975" i="169"/>
  <c r="L975" i="169"/>
  <c r="M975" i="169"/>
  <c r="N975" i="169"/>
  <c r="B976" i="169"/>
  <c r="C976" i="169"/>
  <c r="D976" i="169"/>
  <c r="E976" i="169"/>
  <c r="F976" i="169"/>
  <c r="G976" i="169"/>
  <c r="H976" i="169"/>
  <c r="I976" i="169"/>
  <c r="J976" i="169"/>
  <c r="K976" i="169"/>
  <c r="L976" i="169"/>
  <c r="M976" i="169"/>
  <c r="N976" i="169"/>
  <c r="B977" i="169"/>
  <c r="C977" i="169"/>
  <c r="D977" i="169"/>
  <c r="E977" i="169"/>
  <c r="F977" i="169"/>
  <c r="G977" i="169"/>
  <c r="H977" i="169"/>
  <c r="I977" i="169"/>
  <c r="J977" i="169"/>
  <c r="K977" i="169"/>
  <c r="L977" i="169"/>
  <c r="M977" i="169"/>
  <c r="N977" i="169"/>
  <c r="B978" i="169"/>
  <c r="C978" i="169"/>
  <c r="D978" i="169"/>
  <c r="E978" i="169"/>
  <c r="F978" i="169"/>
  <c r="G978" i="169"/>
  <c r="H978" i="169"/>
  <c r="I978" i="169"/>
  <c r="J978" i="169"/>
  <c r="K978" i="169"/>
  <c r="L978" i="169"/>
  <c r="M978" i="169"/>
  <c r="N978" i="169"/>
  <c r="B979" i="169"/>
  <c r="C979" i="169"/>
  <c r="D979" i="169"/>
  <c r="E979" i="169"/>
  <c r="F979" i="169"/>
  <c r="G979" i="169"/>
  <c r="H979" i="169"/>
  <c r="I979" i="169"/>
  <c r="J979" i="169"/>
  <c r="K979" i="169"/>
  <c r="L979" i="169"/>
  <c r="M979" i="169"/>
  <c r="N979" i="169"/>
  <c r="B980" i="169"/>
  <c r="C980" i="169"/>
  <c r="D980" i="169"/>
  <c r="E980" i="169"/>
  <c r="F980" i="169"/>
  <c r="G980" i="169"/>
  <c r="H980" i="169"/>
  <c r="I980" i="169"/>
  <c r="J980" i="169"/>
  <c r="K980" i="169"/>
  <c r="L980" i="169"/>
  <c r="M980" i="169"/>
  <c r="N980" i="169"/>
  <c r="B981" i="169"/>
  <c r="C981" i="169"/>
  <c r="D981" i="169"/>
  <c r="E981" i="169"/>
  <c r="F981" i="169"/>
  <c r="G981" i="169"/>
  <c r="H981" i="169"/>
  <c r="I981" i="169"/>
  <c r="J981" i="169"/>
  <c r="K981" i="169"/>
  <c r="L981" i="169"/>
  <c r="M981" i="169"/>
  <c r="N981" i="169"/>
  <c r="B982" i="169"/>
  <c r="C982" i="169"/>
  <c r="D982" i="169"/>
  <c r="E982" i="169"/>
  <c r="F982" i="169"/>
  <c r="G982" i="169"/>
  <c r="H982" i="169"/>
  <c r="I982" i="169"/>
  <c r="J982" i="169"/>
  <c r="K982" i="169"/>
  <c r="L982" i="169"/>
  <c r="M982" i="169"/>
  <c r="N982" i="169"/>
  <c r="B983" i="169"/>
  <c r="C983" i="169"/>
  <c r="D983" i="169"/>
  <c r="E983" i="169"/>
  <c r="F983" i="169"/>
  <c r="G983" i="169"/>
  <c r="H983" i="169"/>
  <c r="I983" i="169"/>
  <c r="J983" i="169"/>
  <c r="K983" i="169"/>
  <c r="L983" i="169"/>
  <c r="M983" i="169"/>
  <c r="N983" i="169"/>
  <c r="B984" i="169"/>
  <c r="C984" i="169"/>
  <c r="D984" i="169"/>
  <c r="E984" i="169"/>
  <c r="F984" i="169"/>
  <c r="G984" i="169"/>
  <c r="H984" i="169"/>
  <c r="I984" i="169"/>
  <c r="J984" i="169"/>
  <c r="K984" i="169"/>
  <c r="L984" i="169"/>
  <c r="M984" i="169"/>
  <c r="N984" i="169"/>
  <c r="B985" i="169"/>
  <c r="C985" i="169"/>
  <c r="D985" i="169"/>
  <c r="E985" i="169"/>
  <c r="F985" i="169"/>
  <c r="G985" i="169"/>
  <c r="H985" i="169"/>
  <c r="I985" i="169"/>
  <c r="J985" i="169"/>
  <c r="K985" i="169"/>
  <c r="L985" i="169"/>
  <c r="M985" i="169"/>
  <c r="N985" i="169"/>
  <c r="B986" i="169"/>
  <c r="C986" i="169"/>
  <c r="D986" i="169"/>
  <c r="E986" i="169"/>
  <c r="F986" i="169"/>
  <c r="G986" i="169"/>
  <c r="H986" i="169"/>
  <c r="I986" i="169"/>
  <c r="J986" i="169"/>
  <c r="K986" i="169"/>
  <c r="L986" i="169"/>
  <c r="M986" i="169"/>
  <c r="N986" i="169"/>
  <c r="B987" i="169"/>
  <c r="C987" i="169"/>
  <c r="D987" i="169"/>
  <c r="E987" i="169"/>
  <c r="F987" i="169"/>
  <c r="G987" i="169"/>
  <c r="H987" i="169"/>
  <c r="I987" i="169"/>
  <c r="J987" i="169"/>
  <c r="K987" i="169"/>
  <c r="L987" i="169"/>
  <c r="M987" i="169"/>
  <c r="N987" i="169"/>
  <c r="B988" i="169"/>
  <c r="C988" i="169"/>
  <c r="D988" i="169"/>
  <c r="E988" i="169"/>
  <c r="F988" i="169"/>
  <c r="G988" i="169"/>
  <c r="H988" i="169"/>
  <c r="I988" i="169"/>
  <c r="J988" i="169"/>
  <c r="K988" i="169"/>
  <c r="L988" i="169"/>
  <c r="M988" i="169"/>
  <c r="N988" i="169"/>
  <c r="B989" i="169"/>
  <c r="C989" i="169"/>
  <c r="D989" i="169"/>
  <c r="E989" i="169"/>
  <c r="F989" i="169"/>
  <c r="G989" i="169"/>
  <c r="H989" i="169"/>
  <c r="I989" i="169"/>
  <c r="J989" i="169"/>
  <c r="K989" i="169"/>
  <c r="L989" i="169"/>
  <c r="M989" i="169"/>
  <c r="N989" i="169"/>
  <c r="B990" i="169"/>
  <c r="C990" i="169"/>
  <c r="D990" i="169"/>
  <c r="E990" i="169"/>
  <c r="F990" i="169"/>
  <c r="G990" i="169"/>
  <c r="H990" i="169"/>
  <c r="I990" i="169"/>
  <c r="J990" i="169"/>
  <c r="K990" i="169"/>
  <c r="L990" i="169"/>
  <c r="M990" i="169"/>
  <c r="N990" i="169"/>
  <c r="B991" i="169"/>
  <c r="C991" i="169"/>
  <c r="D991" i="169"/>
  <c r="E991" i="169"/>
  <c r="F991" i="169"/>
  <c r="G991" i="169"/>
  <c r="H991" i="169"/>
  <c r="I991" i="169"/>
  <c r="J991" i="169"/>
  <c r="K991" i="169"/>
  <c r="L991" i="169"/>
  <c r="M991" i="169"/>
  <c r="N991" i="169"/>
  <c r="B992" i="169"/>
  <c r="C992" i="169"/>
  <c r="D992" i="169"/>
  <c r="E992" i="169"/>
  <c r="F992" i="169"/>
  <c r="G992" i="169"/>
  <c r="H992" i="169"/>
  <c r="I992" i="169"/>
  <c r="J992" i="169"/>
  <c r="K992" i="169"/>
  <c r="L992" i="169"/>
  <c r="M992" i="169"/>
  <c r="N992" i="169"/>
  <c r="B993" i="169"/>
  <c r="C993" i="169"/>
  <c r="D993" i="169"/>
  <c r="E993" i="169"/>
  <c r="F993" i="169"/>
  <c r="G993" i="169"/>
  <c r="H993" i="169"/>
  <c r="I993" i="169"/>
  <c r="J993" i="169"/>
  <c r="K993" i="169"/>
  <c r="L993" i="169"/>
  <c r="M993" i="169"/>
  <c r="N993" i="169"/>
  <c r="B994" i="169"/>
  <c r="C994" i="169"/>
  <c r="D994" i="169"/>
  <c r="E994" i="169"/>
  <c r="F994" i="169"/>
  <c r="G994" i="169"/>
  <c r="H994" i="169"/>
  <c r="I994" i="169"/>
  <c r="J994" i="169"/>
  <c r="K994" i="169"/>
  <c r="L994" i="169"/>
  <c r="M994" i="169"/>
  <c r="N994" i="169"/>
  <c r="B995" i="169"/>
  <c r="C995" i="169"/>
  <c r="D995" i="169"/>
  <c r="E995" i="169"/>
  <c r="F995" i="169"/>
  <c r="G995" i="169"/>
  <c r="H995" i="169"/>
  <c r="I995" i="169"/>
  <c r="J995" i="169"/>
  <c r="K995" i="169"/>
  <c r="L995" i="169"/>
  <c r="M995" i="169"/>
  <c r="N995" i="169"/>
  <c r="B996" i="169"/>
  <c r="C996" i="169"/>
  <c r="D996" i="169"/>
  <c r="E996" i="169"/>
  <c r="F996" i="169"/>
  <c r="G996" i="169"/>
  <c r="H996" i="169"/>
  <c r="I996" i="169"/>
  <c r="J996" i="169"/>
  <c r="K996" i="169"/>
  <c r="L996" i="169"/>
  <c r="M996" i="169"/>
  <c r="N996" i="169"/>
  <c r="B997" i="169"/>
  <c r="C997" i="169"/>
  <c r="D997" i="169"/>
  <c r="E997" i="169"/>
  <c r="F997" i="169"/>
  <c r="G997" i="169"/>
  <c r="H997" i="169"/>
  <c r="I997" i="169"/>
  <c r="J997" i="169"/>
  <c r="K997" i="169"/>
  <c r="L997" i="169"/>
  <c r="M997" i="169"/>
  <c r="N997" i="169"/>
  <c r="B998" i="169"/>
  <c r="C998" i="169"/>
  <c r="D998" i="169"/>
  <c r="E998" i="169"/>
  <c r="F998" i="169"/>
  <c r="G998" i="169"/>
  <c r="H998" i="169"/>
  <c r="I998" i="169"/>
  <c r="J998" i="169"/>
  <c r="K998" i="169"/>
  <c r="L998" i="169"/>
  <c r="M998" i="169"/>
  <c r="N998" i="169"/>
  <c r="B999" i="169"/>
  <c r="C999" i="169"/>
  <c r="D999" i="169"/>
  <c r="E999" i="169"/>
  <c r="F999" i="169"/>
  <c r="G999" i="169"/>
  <c r="H999" i="169"/>
  <c r="I999" i="169"/>
  <c r="J999" i="169"/>
  <c r="K999" i="169"/>
  <c r="L999" i="169"/>
  <c r="M999" i="169"/>
  <c r="N999" i="169"/>
  <c r="B1000" i="169"/>
  <c r="C1000" i="169"/>
  <c r="D1000" i="169"/>
  <c r="E1000" i="169"/>
  <c r="F1000" i="169"/>
  <c r="G1000" i="169"/>
  <c r="H1000" i="169"/>
  <c r="I1000" i="169"/>
  <c r="J1000" i="169"/>
  <c r="K1000" i="169"/>
  <c r="L1000" i="169"/>
  <c r="M1000" i="169"/>
  <c r="N1000" i="169"/>
  <c r="B1001" i="169"/>
  <c r="C1001" i="169"/>
  <c r="D1001" i="169"/>
  <c r="E1001" i="169"/>
  <c r="F1001" i="169"/>
  <c r="G1001" i="169"/>
  <c r="H1001" i="169"/>
  <c r="I1001" i="169"/>
  <c r="J1001" i="169"/>
  <c r="K1001" i="169"/>
  <c r="L1001" i="169"/>
  <c r="M1001" i="169"/>
  <c r="N1001" i="169"/>
  <c r="B1002" i="169"/>
  <c r="C1002" i="169"/>
  <c r="D1002" i="169"/>
  <c r="E1002" i="169"/>
  <c r="F1002" i="169"/>
  <c r="G1002" i="169"/>
  <c r="H1002" i="169"/>
  <c r="I1002" i="169"/>
  <c r="J1002" i="169"/>
  <c r="K1002" i="169"/>
  <c r="L1002" i="169"/>
  <c r="M1002" i="169"/>
  <c r="N1002" i="169"/>
  <c r="B1003" i="169"/>
  <c r="C1003" i="169"/>
  <c r="D1003" i="169"/>
  <c r="E1003" i="169"/>
  <c r="F1003" i="169"/>
  <c r="G1003" i="169"/>
  <c r="H1003" i="169"/>
  <c r="I1003" i="169"/>
  <c r="J1003" i="169"/>
  <c r="K1003" i="169"/>
  <c r="L1003" i="169"/>
  <c r="M1003" i="169"/>
  <c r="N1003" i="169"/>
  <c r="B1004" i="169"/>
  <c r="C1004" i="169"/>
  <c r="D1004" i="169"/>
  <c r="E1004" i="169"/>
  <c r="F1004" i="169"/>
  <c r="G1004" i="169"/>
  <c r="H1004" i="169"/>
  <c r="I1004" i="169"/>
  <c r="J1004" i="169"/>
  <c r="K1004" i="169"/>
  <c r="L1004" i="169"/>
  <c r="M1004" i="169"/>
  <c r="N1004" i="169"/>
  <c r="B1005" i="169"/>
  <c r="C1005" i="169"/>
  <c r="D1005" i="169"/>
  <c r="E1005" i="169"/>
  <c r="F1005" i="169"/>
  <c r="G1005" i="169"/>
  <c r="H1005" i="169"/>
  <c r="I1005" i="169"/>
  <c r="J1005" i="169"/>
  <c r="K1005" i="169"/>
  <c r="L1005" i="169"/>
  <c r="M1005" i="169"/>
  <c r="N1005" i="169"/>
  <c r="B1006" i="169"/>
  <c r="C1006" i="169"/>
  <c r="D1006" i="169"/>
  <c r="E1006" i="169"/>
  <c r="F1006" i="169"/>
  <c r="G1006" i="169"/>
  <c r="H1006" i="169"/>
  <c r="I1006" i="169"/>
  <c r="J1006" i="169"/>
  <c r="K1006" i="169"/>
  <c r="L1006" i="169"/>
  <c r="M1006" i="169"/>
  <c r="N1006" i="169"/>
  <c r="B1007" i="169"/>
  <c r="C1007" i="169"/>
  <c r="D1007" i="169"/>
  <c r="E1007" i="169"/>
  <c r="F1007" i="169"/>
  <c r="G1007" i="169"/>
  <c r="H1007" i="169"/>
  <c r="I1007" i="169"/>
  <c r="J1007" i="169"/>
  <c r="K1007" i="169"/>
  <c r="L1007" i="169"/>
  <c r="M1007" i="169"/>
  <c r="N1007" i="169"/>
  <c r="B1008" i="169"/>
  <c r="C1008" i="169"/>
  <c r="D1008" i="169"/>
  <c r="E1008" i="169"/>
  <c r="F1008" i="169"/>
  <c r="G1008" i="169"/>
  <c r="H1008" i="169"/>
  <c r="I1008" i="169"/>
  <c r="J1008" i="169"/>
  <c r="K1008" i="169"/>
  <c r="L1008" i="169"/>
  <c r="M1008" i="169"/>
  <c r="N1008" i="169"/>
  <c r="B1009" i="169"/>
  <c r="C1009" i="169"/>
  <c r="D1009" i="169"/>
  <c r="E1009" i="169"/>
  <c r="F1009" i="169"/>
  <c r="G1009" i="169"/>
  <c r="H1009" i="169"/>
  <c r="I1009" i="169"/>
  <c r="J1009" i="169"/>
  <c r="K1009" i="169"/>
  <c r="L1009" i="169"/>
  <c r="M1009" i="169"/>
  <c r="N1009" i="169"/>
  <c r="B1010" i="169"/>
  <c r="C1010" i="169"/>
  <c r="D1010" i="169"/>
  <c r="E1010" i="169"/>
  <c r="F1010" i="169"/>
  <c r="G1010" i="169"/>
  <c r="H1010" i="169"/>
  <c r="I1010" i="169"/>
  <c r="J1010" i="169"/>
  <c r="K1010" i="169"/>
  <c r="L1010" i="169"/>
  <c r="M1010" i="169"/>
  <c r="N1010" i="169"/>
  <c r="B1011" i="169"/>
  <c r="C1011" i="169"/>
  <c r="D1011" i="169"/>
  <c r="E1011" i="169"/>
  <c r="F1011" i="169"/>
  <c r="G1011" i="169"/>
  <c r="H1011" i="169"/>
  <c r="I1011" i="169"/>
  <c r="J1011" i="169"/>
  <c r="K1011" i="169"/>
  <c r="L1011" i="169"/>
  <c r="M1011" i="169"/>
  <c r="N1011" i="169"/>
  <c r="B1012" i="169"/>
  <c r="C1012" i="169"/>
  <c r="D1012" i="169"/>
  <c r="E1012" i="169"/>
  <c r="F1012" i="169"/>
  <c r="G1012" i="169"/>
  <c r="H1012" i="169"/>
  <c r="I1012" i="169"/>
  <c r="J1012" i="169"/>
  <c r="K1012" i="169"/>
  <c r="L1012" i="169"/>
  <c r="M1012" i="169"/>
  <c r="N1012" i="169"/>
  <c r="B1013" i="169"/>
  <c r="C1013" i="169"/>
  <c r="D1013" i="169"/>
  <c r="E1013" i="169"/>
  <c r="F1013" i="169"/>
  <c r="G1013" i="169"/>
  <c r="H1013" i="169"/>
  <c r="I1013" i="169"/>
  <c r="J1013" i="169"/>
  <c r="K1013" i="169"/>
  <c r="L1013" i="169"/>
  <c r="M1013" i="169"/>
  <c r="N1013" i="169"/>
  <c r="B1014" i="169"/>
  <c r="C1014" i="169"/>
  <c r="D1014" i="169"/>
  <c r="E1014" i="169"/>
  <c r="F1014" i="169"/>
  <c r="G1014" i="169"/>
  <c r="H1014" i="169"/>
  <c r="I1014" i="169"/>
  <c r="J1014" i="169"/>
  <c r="K1014" i="169"/>
  <c r="L1014" i="169"/>
  <c r="M1014" i="169"/>
  <c r="N1014" i="169"/>
  <c r="B1015" i="169"/>
  <c r="C1015" i="169"/>
  <c r="D1015" i="169"/>
  <c r="E1015" i="169"/>
  <c r="F1015" i="169"/>
  <c r="G1015" i="169"/>
  <c r="H1015" i="169"/>
  <c r="I1015" i="169"/>
  <c r="J1015" i="169"/>
  <c r="K1015" i="169"/>
  <c r="L1015" i="169"/>
  <c r="M1015" i="169"/>
  <c r="N1015" i="169"/>
  <c r="B1016" i="169"/>
  <c r="C1016" i="169"/>
  <c r="D1016" i="169"/>
  <c r="E1016" i="169"/>
  <c r="F1016" i="169"/>
  <c r="G1016" i="169"/>
  <c r="H1016" i="169"/>
  <c r="I1016" i="169"/>
  <c r="J1016" i="169"/>
  <c r="K1016" i="169"/>
  <c r="L1016" i="169"/>
  <c r="M1016" i="169"/>
  <c r="N1016" i="169"/>
  <c r="B1017" i="169"/>
  <c r="C1017" i="169"/>
  <c r="D1017" i="169"/>
  <c r="E1017" i="169"/>
  <c r="F1017" i="169"/>
  <c r="G1017" i="169"/>
  <c r="H1017" i="169"/>
  <c r="I1017" i="169"/>
  <c r="J1017" i="169"/>
  <c r="K1017" i="169"/>
  <c r="L1017" i="169"/>
  <c r="M1017" i="169"/>
  <c r="N1017" i="169"/>
  <c r="B1018" i="169"/>
  <c r="C1018" i="169"/>
  <c r="D1018" i="169"/>
  <c r="E1018" i="169"/>
  <c r="F1018" i="169"/>
  <c r="G1018" i="169"/>
  <c r="H1018" i="169"/>
  <c r="I1018" i="169"/>
  <c r="J1018" i="169"/>
  <c r="K1018" i="169"/>
  <c r="L1018" i="169"/>
  <c r="M1018" i="169"/>
  <c r="N1018" i="169"/>
  <c r="B1019" i="169"/>
  <c r="C1019" i="169"/>
  <c r="D1019" i="169"/>
  <c r="E1019" i="169"/>
  <c r="F1019" i="169"/>
  <c r="G1019" i="169"/>
  <c r="H1019" i="169"/>
  <c r="I1019" i="169"/>
  <c r="J1019" i="169"/>
  <c r="K1019" i="169"/>
  <c r="L1019" i="169"/>
  <c r="M1019" i="169"/>
  <c r="N1019" i="169"/>
  <c r="B1020" i="169"/>
  <c r="C1020" i="169"/>
  <c r="D1020" i="169"/>
  <c r="E1020" i="169"/>
  <c r="F1020" i="169"/>
  <c r="G1020" i="169"/>
  <c r="H1020" i="169"/>
  <c r="I1020" i="169"/>
  <c r="J1020" i="169"/>
  <c r="K1020" i="169"/>
  <c r="L1020" i="169"/>
  <c r="M1020" i="169"/>
  <c r="N1020" i="169"/>
  <c r="B1021" i="169"/>
  <c r="C1021" i="169"/>
  <c r="D1021" i="169"/>
  <c r="E1021" i="169"/>
  <c r="F1021" i="169"/>
  <c r="G1021" i="169"/>
  <c r="H1021" i="169"/>
  <c r="I1021" i="169"/>
  <c r="J1021" i="169"/>
  <c r="K1021" i="169"/>
  <c r="L1021" i="169"/>
  <c r="M1021" i="169"/>
  <c r="N1021" i="169"/>
  <c r="B1022" i="169"/>
  <c r="C1022" i="169"/>
  <c r="D1022" i="169"/>
  <c r="E1022" i="169"/>
  <c r="F1022" i="169"/>
  <c r="G1022" i="169"/>
  <c r="H1022" i="169"/>
  <c r="I1022" i="169"/>
  <c r="J1022" i="169"/>
  <c r="K1022" i="169"/>
  <c r="L1022" i="169"/>
  <c r="M1022" i="169"/>
  <c r="N1022" i="169"/>
  <c r="B1023" i="169"/>
  <c r="C1023" i="169"/>
  <c r="D1023" i="169"/>
  <c r="E1023" i="169"/>
  <c r="F1023" i="169"/>
  <c r="G1023" i="169"/>
  <c r="H1023" i="169"/>
  <c r="I1023" i="169"/>
  <c r="J1023" i="169"/>
  <c r="K1023" i="169"/>
  <c r="L1023" i="169"/>
  <c r="M1023" i="169"/>
  <c r="N1023" i="169"/>
  <c r="B1024" i="169"/>
  <c r="C1024" i="169"/>
  <c r="D1024" i="169"/>
  <c r="E1024" i="169"/>
  <c r="F1024" i="169"/>
  <c r="G1024" i="169"/>
  <c r="H1024" i="169"/>
  <c r="I1024" i="169"/>
  <c r="J1024" i="169"/>
  <c r="K1024" i="169"/>
  <c r="L1024" i="169"/>
  <c r="M1024" i="169"/>
  <c r="N1024" i="169"/>
  <c r="B1025" i="169"/>
  <c r="C1025" i="169"/>
  <c r="D1025" i="169"/>
  <c r="E1025" i="169"/>
  <c r="F1025" i="169"/>
  <c r="G1025" i="169"/>
  <c r="H1025" i="169"/>
  <c r="I1025" i="169"/>
  <c r="J1025" i="169"/>
  <c r="K1025" i="169"/>
  <c r="L1025" i="169"/>
  <c r="M1025" i="169"/>
  <c r="N1025" i="169"/>
  <c r="B1026" i="169"/>
  <c r="C1026" i="169"/>
  <c r="D1026" i="169"/>
  <c r="E1026" i="169"/>
  <c r="F1026" i="169"/>
  <c r="G1026" i="169"/>
  <c r="H1026" i="169"/>
  <c r="I1026" i="169"/>
  <c r="J1026" i="169"/>
  <c r="K1026" i="169"/>
  <c r="L1026" i="169"/>
  <c r="M1026" i="169"/>
  <c r="N1026" i="169"/>
  <c r="B1027" i="169"/>
  <c r="C1027" i="169"/>
  <c r="D1027" i="169"/>
  <c r="E1027" i="169"/>
  <c r="F1027" i="169"/>
  <c r="G1027" i="169"/>
  <c r="H1027" i="169"/>
  <c r="I1027" i="169"/>
  <c r="J1027" i="169"/>
  <c r="K1027" i="169"/>
  <c r="L1027" i="169"/>
  <c r="M1027" i="169"/>
  <c r="N1027" i="169"/>
  <c r="B1028" i="169"/>
  <c r="C1028" i="169"/>
  <c r="D1028" i="169"/>
  <c r="E1028" i="169"/>
  <c r="F1028" i="169"/>
  <c r="G1028" i="169"/>
  <c r="H1028" i="169"/>
  <c r="I1028" i="169"/>
  <c r="J1028" i="169"/>
  <c r="K1028" i="169"/>
  <c r="L1028" i="169"/>
  <c r="M1028" i="169"/>
  <c r="N1028" i="169"/>
  <c r="B1029" i="169"/>
  <c r="C1029" i="169"/>
  <c r="D1029" i="169"/>
  <c r="E1029" i="169"/>
  <c r="F1029" i="169"/>
  <c r="G1029" i="169"/>
  <c r="H1029" i="169"/>
  <c r="I1029" i="169"/>
  <c r="J1029" i="169"/>
  <c r="K1029" i="169"/>
  <c r="L1029" i="169"/>
  <c r="M1029" i="169"/>
  <c r="N1029" i="169"/>
  <c r="B1030" i="169"/>
  <c r="C1030" i="169"/>
  <c r="D1030" i="169"/>
  <c r="E1030" i="169"/>
  <c r="F1030" i="169"/>
  <c r="G1030" i="169"/>
  <c r="H1030" i="169"/>
  <c r="I1030" i="169"/>
  <c r="J1030" i="169"/>
  <c r="K1030" i="169"/>
  <c r="L1030" i="169"/>
  <c r="M1030" i="169"/>
  <c r="N1030" i="169"/>
  <c r="B1031" i="169"/>
  <c r="C1031" i="169"/>
  <c r="D1031" i="169"/>
  <c r="E1031" i="169"/>
  <c r="F1031" i="169"/>
  <c r="G1031" i="169"/>
  <c r="H1031" i="169"/>
  <c r="I1031" i="169"/>
  <c r="J1031" i="169"/>
  <c r="K1031" i="169"/>
  <c r="L1031" i="169"/>
  <c r="M1031" i="169"/>
  <c r="N1031" i="169"/>
  <c r="B1032" i="169"/>
  <c r="C1032" i="169"/>
  <c r="D1032" i="169"/>
  <c r="E1032" i="169"/>
  <c r="F1032" i="169"/>
  <c r="G1032" i="169"/>
  <c r="H1032" i="169"/>
  <c r="I1032" i="169"/>
  <c r="J1032" i="169"/>
  <c r="K1032" i="169"/>
  <c r="L1032" i="169"/>
  <c r="M1032" i="169"/>
  <c r="N1032" i="169"/>
  <c r="B1033" i="169"/>
  <c r="C1033" i="169"/>
  <c r="D1033" i="169"/>
  <c r="E1033" i="169"/>
  <c r="F1033" i="169"/>
  <c r="G1033" i="169"/>
  <c r="H1033" i="169"/>
  <c r="I1033" i="169"/>
  <c r="J1033" i="169"/>
  <c r="K1033" i="169"/>
  <c r="L1033" i="169"/>
  <c r="M1033" i="169"/>
  <c r="N1033" i="169"/>
  <c r="B1034" i="169"/>
  <c r="C1034" i="169"/>
  <c r="D1034" i="169"/>
  <c r="E1034" i="169"/>
  <c r="F1034" i="169"/>
  <c r="G1034" i="169"/>
  <c r="H1034" i="169"/>
  <c r="I1034" i="169"/>
  <c r="J1034" i="169"/>
  <c r="K1034" i="169"/>
  <c r="L1034" i="169"/>
  <c r="M1034" i="169"/>
  <c r="N1034" i="169"/>
  <c r="B1035" i="169"/>
  <c r="C1035" i="169"/>
  <c r="D1035" i="169"/>
  <c r="E1035" i="169"/>
  <c r="F1035" i="169"/>
  <c r="G1035" i="169"/>
  <c r="H1035" i="169"/>
  <c r="I1035" i="169"/>
  <c r="J1035" i="169"/>
  <c r="K1035" i="169"/>
  <c r="L1035" i="169"/>
  <c r="M1035" i="169"/>
  <c r="N1035" i="169"/>
  <c r="B1036" i="169"/>
  <c r="C1036" i="169"/>
  <c r="D1036" i="169"/>
  <c r="E1036" i="169"/>
  <c r="F1036" i="169"/>
  <c r="G1036" i="169"/>
  <c r="H1036" i="169"/>
  <c r="I1036" i="169"/>
  <c r="J1036" i="169"/>
  <c r="K1036" i="169"/>
  <c r="L1036" i="169"/>
  <c r="M1036" i="169"/>
  <c r="N1036" i="169"/>
  <c r="B1037" i="169"/>
  <c r="C1037" i="169"/>
  <c r="D1037" i="169"/>
  <c r="E1037" i="169"/>
  <c r="F1037" i="169"/>
  <c r="G1037" i="169"/>
  <c r="H1037" i="169"/>
  <c r="I1037" i="169"/>
  <c r="J1037" i="169"/>
  <c r="K1037" i="169"/>
  <c r="L1037" i="169"/>
  <c r="M1037" i="169"/>
  <c r="N1037" i="169"/>
  <c r="B1038" i="169"/>
  <c r="C1038" i="169"/>
  <c r="D1038" i="169"/>
  <c r="E1038" i="169"/>
  <c r="F1038" i="169"/>
  <c r="G1038" i="169"/>
  <c r="H1038" i="169"/>
  <c r="I1038" i="169"/>
  <c r="J1038" i="169"/>
  <c r="K1038" i="169"/>
  <c r="L1038" i="169"/>
  <c r="M1038" i="169"/>
  <c r="N1038" i="169"/>
  <c r="B1039" i="169"/>
  <c r="C1039" i="169"/>
  <c r="D1039" i="169"/>
  <c r="E1039" i="169"/>
  <c r="F1039" i="169"/>
  <c r="G1039" i="169"/>
  <c r="H1039" i="169"/>
  <c r="I1039" i="169"/>
  <c r="J1039" i="169"/>
  <c r="K1039" i="169"/>
  <c r="L1039" i="169"/>
  <c r="M1039" i="169"/>
  <c r="N1039" i="169"/>
  <c r="B1040" i="169"/>
  <c r="C1040" i="169"/>
  <c r="D1040" i="169"/>
  <c r="E1040" i="169"/>
  <c r="F1040" i="169"/>
  <c r="G1040" i="169"/>
  <c r="H1040" i="169"/>
  <c r="I1040" i="169"/>
  <c r="J1040" i="169"/>
  <c r="K1040" i="169"/>
  <c r="L1040" i="169"/>
  <c r="M1040" i="169"/>
  <c r="N1040" i="169"/>
  <c r="B1041" i="169"/>
  <c r="C1041" i="169"/>
  <c r="D1041" i="169"/>
  <c r="E1041" i="169"/>
  <c r="F1041" i="169"/>
  <c r="G1041" i="169"/>
  <c r="H1041" i="169"/>
  <c r="I1041" i="169"/>
  <c r="J1041" i="169"/>
  <c r="K1041" i="169"/>
  <c r="L1041" i="169"/>
  <c r="M1041" i="169"/>
  <c r="N1041" i="169"/>
  <c r="B1042" i="169"/>
  <c r="C1042" i="169"/>
  <c r="D1042" i="169"/>
  <c r="E1042" i="169"/>
  <c r="F1042" i="169"/>
  <c r="G1042" i="169"/>
  <c r="H1042" i="169"/>
  <c r="I1042" i="169"/>
  <c r="J1042" i="169"/>
  <c r="K1042" i="169"/>
  <c r="L1042" i="169"/>
  <c r="M1042" i="169"/>
  <c r="N1042" i="169"/>
  <c r="B1043" i="169"/>
  <c r="C1043" i="169"/>
  <c r="D1043" i="169"/>
  <c r="E1043" i="169"/>
  <c r="F1043" i="169"/>
  <c r="G1043" i="169"/>
  <c r="H1043" i="169"/>
  <c r="I1043" i="169"/>
  <c r="J1043" i="169"/>
  <c r="K1043" i="169"/>
  <c r="L1043" i="169"/>
  <c r="M1043" i="169"/>
  <c r="N1043" i="169"/>
  <c r="B1044" i="169"/>
  <c r="C1044" i="169"/>
  <c r="D1044" i="169"/>
  <c r="E1044" i="169"/>
  <c r="F1044" i="169"/>
  <c r="G1044" i="169"/>
  <c r="H1044" i="169"/>
  <c r="I1044" i="169"/>
  <c r="J1044" i="169"/>
  <c r="K1044" i="169"/>
  <c r="L1044" i="169"/>
  <c r="M1044" i="169"/>
  <c r="N1044" i="169"/>
  <c r="B1045" i="169"/>
  <c r="C1045" i="169"/>
  <c r="D1045" i="169"/>
  <c r="E1045" i="169"/>
  <c r="F1045" i="169"/>
  <c r="G1045" i="169"/>
  <c r="H1045" i="169"/>
  <c r="I1045" i="169"/>
  <c r="J1045" i="169"/>
  <c r="K1045" i="169"/>
  <c r="L1045" i="169"/>
  <c r="M1045" i="169"/>
  <c r="N1045" i="169"/>
  <c r="B1046" i="169"/>
  <c r="C1046" i="169"/>
  <c r="D1046" i="169"/>
  <c r="E1046" i="169"/>
  <c r="F1046" i="169"/>
  <c r="G1046" i="169"/>
  <c r="H1046" i="169"/>
  <c r="I1046" i="169"/>
  <c r="J1046" i="169"/>
  <c r="K1046" i="169"/>
  <c r="L1046" i="169"/>
  <c r="M1046" i="169"/>
  <c r="N1046" i="169"/>
  <c r="B1047" i="169"/>
  <c r="C1047" i="169"/>
  <c r="D1047" i="169"/>
  <c r="E1047" i="169"/>
  <c r="F1047" i="169"/>
  <c r="G1047" i="169"/>
  <c r="H1047" i="169"/>
  <c r="I1047" i="169"/>
  <c r="J1047" i="169"/>
  <c r="K1047" i="169"/>
  <c r="L1047" i="169"/>
  <c r="M1047" i="169"/>
  <c r="N1047" i="169"/>
  <c r="B1048" i="169"/>
  <c r="C1048" i="169"/>
  <c r="D1048" i="169"/>
  <c r="E1048" i="169"/>
  <c r="F1048" i="169"/>
  <c r="G1048" i="169"/>
  <c r="H1048" i="169"/>
  <c r="I1048" i="169"/>
  <c r="J1048" i="169"/>
  <c r="K1048" i="169"/>
  <c r="L1048" i="169"/>
  <c r="M1048" i="169"/>
  <c r="N1048" i="169"/>
  <c r="B1049" i="169"/>
  <c r="C1049" i="169"/>
  <c r="D1049" i="169"/>
  <c r="E1049" i="169"/>
  <c r="F1049" i="169"/>
  <c r="G1049" i="169"/>
  <c r="H1049" i="169"/>
  <c r="I1049" i="169"/>
  <c r="J1049" i="169"/>
  <c r="K1049" i="169"/>
  <c r="L1049" i="169"/>
  <c r="M1049" i="169"/>
  <c r="N1049" i="169"/>
  <c r="B1050" i="169"/>
  <c r="C1050" i="169"/>
  <c r="D1050" i="169"/>
  <c r="E1050" i="169"/>
  <c r="F1050" i="169"/>
  <c r="G1050" i="169"/>
  <c r="H1050" i="169"/>
  <c r="I1050" i="169"/>
  <c r="J1050" i="169"/>
  <c r="K1050" i="169"/>
  <c r="L1050" i="169"/>
  <c r="M1050" i="169"/>
  <c r="N1050" i="169"/>
  <c r="B1051" i="169"/>
  <c r="C1051" i="169"/>
  <c r="D1051" i="169"/>
  <c r="E1051" i="169"/>
  <c r="F1051" i="169"/>
  <c r="G1051" i="169"/>
  <c r="H1051" i="169"/>
  <c r="I1051" i="169"/>
  <c r="J1051" i="169"/>
  <c r="K1051" i="169"/>
  <c r="L1051" i="169"/>
  <c r="M1051" i="169"/>
  <c r="N1051" i="169"/>
  <c r="B1052" i="169"/>
  <c r="C1052" i="169"/>
  <c r="D1052" i="169"/>
  <c r="E1052" i="169"/>
  <c r="F1052" i="169"/>
  <c r="G1052" i="169"/>
  <c r="H1052" i="169"/>
  <c r="I1052" i="169"/>
  <c r="J1052" i="169"/>
  <c r="K1052" i="169"/>
  <c r="L1052" i="169"/>
  <c r="M1052" i="169"/>
  <c r="N1052" i="169"/>
  <c r="B1053" i="169"/>
  <c r="C1053" i="169"/>
  <c r="D1053" i="169"/>
  <c r="E1053" i="169"/>
  <c r="F1053" i="169"/>
  <c r="G1053" i="169"/>
  <c r="H1053" i="169"/>
  <c r="I1053" i="169"/>
  <c r="J1053" i="169"/>
  <c r="K1053" i="169"/>
  <c r="L1053" i="169"/>
  <c r="M1053" i="169"/>
  <c r="N1053" i="169"/>
  <c r="B1054" i="169"/>
  <c r="C1054" i="169"/>
  <c r="D1054" i="169"/>
  <c r="E1054" i="169"/>
  <c r="F1054" i="169"/>
  <c r="G1054" i="169"/>
  <c r="H1054" i="169"/>
  <c r="I1054" i="169"/>
  <c r="J1054" i="169"/>
  <c r="K1054" i="169"/>
  <c r="L1054" i="169"/>
  <c r="M1054" i="169"/>
  <c r="N1054" i="169"/>
  <c r="B1055" i="169"/>
  <c r="C1055" i="169"/>
  <c r="D1055" i="169"/>
  <c r="E1055" i="169"/>
  <c r="F1055" i="169"/>
  <c r="G1055" i="169"/>
  <c r="H1055" i="169"/>
  <c r="I1055" i="169"/>
  <c r="J1055" i="169"/>
  <c r="K1055" i="169"/>
  <c r="L1055" i="169"/>
  <c r="M1055" i="169"/>
  <c r="N1055" i="169"/>
  <c r="B1056" i="169"/>
  <c r="C1056" i="169"/>
  <c r="D1056" i="169"/>
  <c r="E1056" i="169"/>
  <c r="F1056" i="169"/>
  <c r="G1056" i="169"/>
  <c r="H1056" i="169"/>
  <c r="I1056" i="169"/>
  <c r="J1056" i="169"/>
  <c r="K1056" i="169"/>
  <c r="L1056" i="169"/>
  <c r="M1056" i="169"/>
  <c r="N1056" i="169"/>
  <c r="B1057" i="169"/>
  <c r="C1057" i="169"/>
  <c r="D1057" i="169"/>
  <c r="E1057" i="169"/>
  <c r="F1057" i="169"/>
  <c r="G1057" i="169"/>
  <c r="H1057" i="169"/>
  <c r="I1057" i="169"/>
  <c r="J1057" i="169"/>
  <c r="K1057" i="169"/>
  <c r="L1057" i="169"/>
  <c r="M1057" i="169"/>
  <c r="N1057" i="169"/>
  <c r="B1058" i="169"/>
  <c r="C1058" i="169"/>
  <c r="D1058" i="169"/>
  <c r="E1058" i="169"/>
  <c r="F1058" i="169"/>
  <c r="G1058" i="169"/>
  <c r="H1058" i="169"/>
  <c r="I1058" i="169"/>
  <c r="J1058" i="169"/>
  <c r="K1058" i="169"/>
  <c r="L1058" i="169"/>
  <c r="M1058" i="169"/>
  <c r="N1058" i="169"/>
  <c r="B1059" i="169"/>
  <c r="C1059" i="169"/>
  <c r="D1059" i="169"/>
  <c r="E1059" i="169"/>
  <c r="F1059" i="169"/>
  <c r="G1059" i="169"/>
  <c r="H1059" i="169"/>
  <c r="I1059" i="169"/>
  <c r="J1059" i="169"/>
  <c r="K1059" i="169"/>
  <c r="L1059" i="169"/>
  <c r="M1059" i="169"/>
  <c r="N1059" i="169"/>
  <c r="B1060" i="169"/>
  <c r="C1060" i="169"/>
  <c r="D1060" i="169"/>
  <c r="E1060" i="169"/>
  <c r="F1060" i="169"/>
  <c r="G1060" i="169"/>
  <c r="H1060" i="169"/>
  <c r="I1060" i="169"/>
  <c r="J1060" i="169"/>
  <c r="K1060" i="169"/>
  <c r="L1060" i="169"/>
  <c r="M1060" i="169"/>
  <c r="N1060" i="169"/>
  <c r="B1061" i="169"/>
  <c r="C1061" i="169"/>
  <c r="D1061" i="169"/>
  <c r="E1061" i="169"/>
  <c r="F1061" i="169"/>
  <c r="G1061" i="169"/>
  <c r="H1061" i="169"/>
  <c r="I1061" i="169"/>
  <c r="J1061" i="169"/>
  <c r="K1061" i="169"/>
  <c r="L1061" i="169"/>
  <c r="M1061" i="169"/>
  <c r="N1061" i="169"/>
  <c r="B1062" i="169"/>
  <c r="C1062" i="169"/>
  <c r="D1062" i="169"/>
  <c r="E1062" i="169"/>
  <c r="F1062" i="169"/>
  <c r="G1062" i="169"/>
  <c r="H1062" i="169"/>
  <c r="I1062" i="169"/>
  <c r="J1062" i="169"/>
  <c r="K1062" i="169"/>
  <c r="L1062" i="169"/>
  <c r="M1062" i="169"/>
  <c r="N1062" i="169"/>
  <c r="B1063" i="169"/>
  <c r="C1063" i="169"/>
  <c r="D1063" i="169"/>
  <c r="E1063" i="169"/>
  <c r="F1063" i="169"/>
  <c r="G1063" i="169"/>
  <c r="H1063" i="169"/>
  <c r="I1063" i="169"/>
  <c r="J1063" i="169"/>
  <c r="K1063" i="169"/>
  <c r="L1063" i="169"/>
  <c r="M1063" i="169"/>
  <c r="N1063" i="169"/>
  <c r="B1064" i="169"/>
  <c r="C1064" i="169"/>
  <c r="D1064" i="169"/>
  <c r="E1064" i="169"/>
  <c r="F1064" i="169"/>
  <c r="G1064" i="169"/>
  <c r="H1064" i="169"/>
  <c r="I1064" i="169"/>
  <c r="J1064" i="169"/>
  <c r="K1064" i="169"/>
  <c r="L1064" i="169"/>
  <c r="M1064" i="169"/>
  <c r="N1064" i="169"/>
  <c r="B1065" i="169"/>
  <c r="C1065" i="169"/>
  <c r="D1065" i="169"/>
  <c r="E1065" i="169"/>
  <c r="F1065" i="169"/>
  <c r="G1065" i="169"/>
  <c r="H1065" i="169"/>
  <c r="I1065" i="169"/>
  <c r="J1065" i="169"/>
  <c r="K1065" i="169"/>
  <c r="L1065" i="169"/>
  <c r="M1065" i="169"/>
  <c r="N1065" i="169"/>
  <c r="B1066" i="169"/>
  <c r="C1066" i="169"/>
  <c r="D1066" i="169"/>
  <c r="E1066" i="169"/>
  <c r="F1066" i="169"/>
  <c r="G1066" i="169"/>
  <c r="H1066" i="169"/>
  <c r="I1066" i="169"/>
  <c r="J1066" i="169"/>
  <c r="K1066" i="169"/>
  <c r="L1066" i="169"/>
  <c r="M1066" i="169"/>
  <c r="N1066" i="169"/>
  <c r="B1067" i="169"/>
  <c r="C1067" i="169"/>
  <c r="D1067" i="169"/>
  <c r="E1067" i="169"/>
  <c r="F1067" i="169"/>
  <c r="G1067" i="169"/>
  <c r="H1067" i="169"/>
  <c r="I1067" i="169"/>
  <c r="J1067" i="169"/>
  <c r="K1067" i="169"/>
  <c r="L1067" i="169"/>
  <c r="M1067" i="169"/>
  <c r="N1067" i="169"/>
  <c r="B1068" i="169"/>
  <c r="C1068" i="169"/>
  <c r="D1068" i="169"/>
  <c r="E1068" i="169"/>
  <c r="F1068" i="169"/>
  <c r="G1068" i="169"/>
  <c r="H1068" i="169"/>
  <c r="I1068" i="169"/>
  <c r="J1068" i="169"/>
  <c r="K1068" i="169"/>
  <c r="L1068" i="169"/>
  <c r="M1068" i="169"/>
  <c r="N1068" i="169"/>
  <c r="B1069" i="169"/>
  <c r="C1069" i="169"/>
  <c r="D1069" i="169"/>
  <c r="E1069" i="169"/>
  <c r="F1069" i="169"/>
  <c r="G1069" i="169"/>
  <c r="H1069" i="169"/>
  <c r="I1069" i="169"/>
  <c r="J1069" i="169"/>
  <c r="K1069" i="169"/>
  <c r="L1069" i="169"/>
  <c r="M1069" i="169"/>
  <c r="N1069" i="169"/>
  <c r="B1070" i="169"/>
  <c r="C1070" i="169"/>
  <c r="D1070" i="169"/>
  <c r="E1070" i="169"/>
  <c r="F1070" i="169"/>
  <c r="G1070" i="169"/>
  <c r="H1070" i="169"/>
  <c r="I1070" i="169"/>
  <c r="J1070" i="169"/>
  <c r="K1070" i="169"/>
  <c r="L1070" i="169"/>
  <c r="M1070" i="169"/>
  <c r="N1070" i="169"/>
  <c r="B1071" i="169"/>
  <c r="C1071" i="169"/>
  <c r="D1071" i="169"/>
  <c r="E1071" i="169"/>
  <c r="F1071" i="169"/>
  <c r="G1071" i="169"/>
  <c r="H1071" i="169"/>
  <c r="I1071" i="169"/>
  <c r="J1071" i="169"/>
  <c r="K1071" i="169"/>
  <c r="L1071" i="169"/>
  <c r="M1071" i="169"/>
  <c r="N1071" i="169"/>
  <c r="B1072" i="169"/>
  <c r="C1072" i="169"/>
  <c r="D1072" i="169"/>
  <c r="E1072" i="169"/>
  <c r="F1072" i="169"/>
  <c r="G1072" i="169"/>
  <c r="H1072" i="169"/>
  <c r="I1072" i="169"/>
  <c r="J1072" i="169"/>
  <c r="K1072" i="169"/>
  <c r="L1072" i="169"/>
  <c r="M1072" i="169"/>
  <c r="N1072" i="169"/>
  <c r="B1073" i="169"/>
  <c r="C1073" i="169"/>
  <c r="D1073" i="169"/>
  <c r="E1073" i="169"/>
  <c r="F1073" i="169"/>
  <c r="G1073" i="169"/>
  <c r="H1073" i="169"/>
  <c r="I1073" i="169"/>
  <c r="J1073" i="169"/>
  <c r="K1073" i="169"/>
  <c r="L1073" i="169"/>
  <c r="M1073" i="169"/>
  <c r="N1073" i="169"/>
  <c r="B1074" i="169"/>
  <c r="C1074" i="169"/>
  <c r="D1074" i="169"/>
  <c r="E1074" i="169"/>
  <c r="F1074" i="169"/>
  <c r="G1074" i="169"/>
  <c r="H1074" i="169"/>
  <c r="I1074" i="169"/>
  <c r="J1074" i="169"/>
  <c r="K1074" i="169"/>
  <c r="L1074" i="169"/>
  <c r="M1074" i="169"/>
  <c r="N1074" i="169"/>
  <c r="B1075" i="169"/>
  <c r="C1075" i="169"/>
  <c r="D1075" i="169"/>
  <c r="E1075" i="169"/>
  <c r="F1075" i="169"/>
  <c r="G1075" i="169"/>
  <c r="H1075" i="169"/>
  <c r="I1075" i="169"/>
  <c r="J1075" i="169"/>
  <c r="K1075" i="169"/>
  <c r="L1075" i="169"/>
  <c r="M1075" i="169"/>
  <c r="N1075" i="169"/>
  <c r="B1076" i="169"/>
  <c r="C1076" i="169"/>
  <c r="D1076" i="169"/>
  <c r="E1076" i="169"/>
  <c r="F1076" i="169"/>
  <c r="G1076" i="169"/>
  <c r="H1076" i="169"/>
  <c r="I1076" i="169"/>
  <c r="J1076" i="169"/>
  <c r="K1076" i="169"/>
  <c r="L1076" i="169"/>
  <c r="M1076" i="169"/>
  <c r="N1076" i="169"/>
  <c r="B1077" i="169"/>
  <c r="C1077" i="169"/>
  <c r="D1077" i="169"/>
  <c r="E1077" i="169"/>
  <c r="F1077" i="169"/>
  <c r="G1077" i="169"/>
  <c r="H1077" i="169"/>
  <c r="I1077" i="169"/>
  <c r="J1077" i="169"/>
  <c r="K1077" i="169"/>
  <c r="L1077" i="169"/>
  <c r="M1077" i="169"/>
  <c r="N1077" i="169"/>
  <c r="B1078" i="169"/>
  <c r="C1078" i="169"/>
  <c r="D1078" i="169"/>
  <c r="E1078" i="169"/>
  <c r="F1078" i="169"/>
  <c r="G1078" i="169"/>
  <c r="H1078" i="169"/>
  <c r="I1078" i="169"/>
  <c r="J1078" i="169"/>
  <c r="K1078" i="169"/>
  <c r="L1078" i="169"/>
  <c r="M1078" i="169"/>
  <c r="N1078" i="169"/>
  <c r="B1079" i="169"/>
  <c r="C1079" i="169"/>
  <c r="D1079" i="169"/>
  <c r="E1079" i="169"/>
  <c r="F1079" i="169"/>
  <c r="G1079" i="169"/>
  <c r="H1079" i="169"/>
  <c r="I1079" i="169"/>
  <c r="J1079" i="169"/>
  <c r="K1079" i="169"/>
  <c r="L1079" i="169"/>
  <c r="M1079" i="169"/>
  <c r="N1079" i="169"/>
  <c r="B1080" i="169"/>
  <c r="C1080" i="169"/>
  <c r="D1080" i="169"/>
  <c r="E1080" i="169"/>
  <c r="F1080" i="169"/>
  <c r="G1080" i="169"/>
  <c r="H1080" i="169"/>
  <c r="I1080" i="169"/>
  <c r="J1080" i="169"/>
  <c r="K1080" i="169"/>
  <c r="L1080" i="169"/>
  <c r="M1080" i="169"/>
  <c r="N1080" i="169"/>
  <c r="B1081" i="169"/>
  <c r="C1081" i="169"/>
  <c r="D1081" i="169"/>
  <c r="E1081" i="169"/>
  <c r="F1081" i="169"/>
  <c r="G1081" i="169"/>
  <c r="H1081" i="169"/>
  <c r="I1081" i="169"/>
  <c r="J1081" i="169"/>
  <c r="K1081" i="169"/>
  <c r="L1081" i="169"/>
  <c r="M1081" i="169"/>
  <c r="N1081" i="169"/>
  <c r="B1082" i="169"/>
  <c r="C1082" i="169"/>
  <c r="D1082" i="169"/>
  <c r="E1082" i="169"/>
  <c r="F1082" i="169"/>
  <c r="G1082" i="169"/>
  <c r="H1082" i="169"/>
  <c r="I1082" i="169"/>
  <c r="J1082" i="169"/>
  <c r="K1082" i="169"/>
  <c r="L1082" i="169"/>
  <c r="M1082" i="169"/>
  <c r="N1082" i="169"/>
  <c r="B1083" i="169"/>
  <c r="C1083" i="169"/>
  <c r="D1083" i="169"/>
  <c r="E1083" i="169"/>
  <c r="F1083" i="169"/>
  <c r="G1083" i="169"/>
  <c r="H1083" i="169"/>
  <c r="I1083" i="169"/>
  <c r="J1083" i="169"/>
  <c r="K1083" i="169"/>
  <c r="L1083" i="169"/>
  <c r="M1083" i="169"/>
  <c r="N1083" i="169"/>
  <c r="B1084" i="169"/>
  <c r="C1084" i="169"/>
  <c r="D1084" i="169"/>
  <c r="E1084" i="169"/>
  <c r="F1084" i="169"/>
  <c r="G1084" i="169"/>
  <c r="H1084" i="169"/>
  <c r="I1084" i="169"/>
  <c r="J1084" i="169"/>
  <c r="K1084" i="169"/>
  <c r="L1084" i="169"/>
  <c r="M1084" i="169"/>
  <c r="N1084" i="169"/>
  <c r="B1085" i="169"/>
  <c r="C1085" i="169"/>
  <c r="D1085" i="169"/>
  <c r="E1085" i="169"/>
  <c r="F1085" i="169"/>
  <c r="G1085" i="169"/>
  <c r="H1085" i="169"/>
  <c r="I1085" i="169"/>
  <c r="J1085" i="169"/>
  <c r="K1085" i="169"/>
  <c r="L1085" i="169"/>
  <c r="M1085" i="169"/>
  <c r="N1085" i="169"/>
  <c r="B1086" i="169"/>
  <c r="C1086" i="169"/>
  <c r="D1086" i="169"/>
  <c r="E1086" i="169"/>
  <c r="F1086" i="169"/>
  <c r="G1086" i="169"/>
  <c r="H1086" i="169"/>
  <c r="I1086" i="169"/>
  <c r="J1086" i="169"/>
  <c r="K1086" i="169"/>
  <c r="L1086" i="169"/>
  <c r="M1086" i="169"/>
  <c r="N1086" i="169"/>
  <c r="B1087" i="169"/>
  <c r="C1087" i="169"/>
  <c r="D1087" i="169"/>
  <c r="E1087" i="169"/>
  <c r="F1087" i="169"/>
  <c r="G1087" i="169"/>
  <c r="H1087" i="169"/>
  <c r="I1087" i="169"/>
  <c r="J1087" i="169"/>
  <c r="K1087" i="169"/>
  <c r="L1087" i="169"/>
  <c r="M1087" i="169"/>
  <c r="N1087" i="169"/>
  <c r="B1088" i="169"/>
  <c r="C1088" i="169"/>
  <c r="D1088" i="169"/>
  <c r="E1088" i="169"/>
  <c r="F1088" i="169"/>
  <c r="G1088" i="169"/>
  <c r="H1088" i="169"/>
  <c r="I1088" i="169"/>
  <c r="J1088" i="169"/>
  <c r="K1088" i="169"/>
  <c r="L1088" i="169"/>
  <c r="M1088" i="169"/>
  <c r="N1088" i="169"/>
  <c r="B1089" i="169"/>
  <c r="C1089" i="169"/>
  <c r="D1089" i="169"/>
  <c r="E1089" i="169"/>
  <c r="F1089" i="169"/>
  <c r="G1089" i="169"/>
  <c r="H1089" i="169"/>
  <c r="I1089" i="169"/>
  <c r="J1089" i="169"/>
  <c r="K1089" i="169"/>
  <c r="L1089" i="169"/>
  <c r="M1089" i="169"/>
  <c r="N1089" i="169"/>
  <c r="B1090" i="169"/>
  <c r="C1090" i="169"/>
  <c r="D1090" i="169"/>
  <c r="E1090" i="169"/>
  <c r="F1090" i="169"/>
  <c r="G1090" i="169"/>
  <c r="H1090" i="169"/>
  <c r="I1090" i="169"/>
  <c r="J1090" i="169"/>
  <c r="K1090" i="169"/>
  <c r="L1090" i="169"/>
  <c r="M1090" i="169"/>
  <c r="N1090" i="169"/>
  <c r="B1091" i="169"/>
  <c r="C1091" i="169"/>
  <c r="D1091" i="169"/>
  <c r="E1091" i="169"/>
  <c r="F1091" i="169"/>
  <c r="G1091" i="169"/>
  <c r="H1091" i="169"/>
  <c r="I1091" i="169"/>
  <c r="J1091" i="169"/>
  <c r="K1091" i="169"/>
  <c r="L1091" i="169"/>
  <c r="M1091" i="169"/>
  <c r="N1091" i="169"/>
  <c r="B1092" i="169"/>
  <c r="C1092" i="169"/>
  <c r="D1092" i="169"/>
  <c r="E1092" i="169"/>
  <c r="F1092" i="169"/>
  <c r="G1092" i="169"/>
  <c r="H1092" i="169"/>
  <c r="I1092" i="169"/>
  <c r="J1092" i="169"/>
  <c r="K1092" i="169"/>
  <c r="L1092" i="169"/>
  <c r="M1092" i="169"/>
  <c r="N1092" i="169"/>
  <c r="B1093" i="169"/>
  <c r="C1093" i="169"/>
  <c r="D1093" i="169"/>
  <c r="E1093" i="169"/>
  <c r="F1093" i="169"/>
  <c r="G1093" i="169"/>
  <c r="H1093" i="169"/>
  <c r="I1093" i="169"/>
  <c r="J1093" i="169"/>
  <c r="K1093" i="169"/>
  <c r="L1093" i="169"/>
  <c r="M1093" i="169"/>
  <c r="N1093" i="169"/>
  <c r="B1094" i="169"/>
  <c r="C1094" i="169"/>
  <c r="D1094" i="169"/>
  <c r="E1094" i="169"/>
  <c r="F1094" i="169"/>
  <c r="G1094" i="169"/>
  <c r="H1094" i="169"/>
  <c r="I1094" i="169"/>
  <c r="J1094" i="169"/>
  <c r="K1094" i="169"/>
  <c r="L1094" i="169"/>
  <c r="M1094" i="169"/>
  <c r="N1094" i="169"/>
  <c r="B1095" i="169"/>
  <c r="C1095" i="169"/>
  <c r="D1095" i="169"/>
  <c r="E1095" i="169"/>
  <c r="F1095" i="169"/>
  <c r="G1095" i="169"/>
  <c r="H1095" i="169"/>
  <c r="I1095" i="169"/>
  <c r="J1095" i="169"/>
  <c r="K1095" i="169"/>
  <c r="L1095" i="169"/>
  <c r="M1095" i="169"/>
  <c r="N1095" i="169"/>
  <c r="B1096" i="169"/>
  <c r="C1096" i="169"/>
  <c r="D1096" i="169"/>
  <c r="E1096" i="169"/>
  <c r="F1096" i="169"/>
  <c r="G1096" i="169"/>
  <c r="H1096" i="169"/>
  <c r="I1096" i="169"/>
  <c r="J1096" i="169"/>
  <c r="K1096" i="169"/>
  <c r="L1096" i="169"/>
  <c r="M1096" i="169"/>
  <c r="N1096" i="169"/>
  <c r="B1097" i="169"/>
  <c r="C1097" i="169"/>
  <c r="D1097" i="169"/>
  <c r="E1097" i="169"/>
  <c r="F1097" i="169"/>
  <c r="G1097" i="169"/>
  <c r="H1097" i="169"/>
  <c r="I1097" i="169"/>
  <c r="J1097" i="169"/>
  <c r="K1097" i="169"/>
  <c r="L1097" i="169"/>
  <c r="M1097" i="169"/>
  <c r="N1097" i="169"/>
  <c r="B1098" i="169"/>
  <c r="C1098" i="169"/>
  <c r="D1098" i="169"/>
  <c r="E1098" i="169"/>
  <c r="F1098" i="169"/>
  <c r="G1098" i="169"/>
  <c r="H1098" i="169"/>
  <c r="I1098" i="169"/>
  <c r="J1098" i="169"/>
  <c r="K1098" i="169"/>
  <c r="L1098" i="169"/>
  <c r="M1098" i="169"/>
  <c r="N1098" i="169"/>
  <c r="B1099" i="169"/>
  <c r="C1099" i="169"/>
  <c r="D1099" i="169"/>
  <c r="E1099" i="169"/>
  <c r="F1099" i="169"/>
  <c r="G1099" i="169"/>
  <c r="H1099" i="169"/>
  <c r="I1099" i="169"/>
  <c r="J1099" i="169"/>
  <c r="K1099" i="169"/>
  <c r="L1099" i="169"/>
  <c r="M1099" i="169"/>
  <c r="N1099" i="169"/>
  <c r="B1100" i="169"/>
  <c r="C1100" i="169"/>
  <c r="D1100" i="169"/>
  <c r="E1100" i="169"/>
  <c r="F1100" i="169"/>
  <c r="G1100" i="169"/>
  <c r="H1100" i="169"/>
  <c r="I1100" i="169"/>
  <c r="J1100" i="169"/>
  <c r="K1100" i="169"/>
  <c r="L1100" i="169"/>
  <c r="M1100" i="169"/>
  <c r="N1100" i="169"/>
  <c r="B1101" i="169"/>
  <c r="C1101" i="169"/>
  <c r="D1101" i="169"/>
  <c r="E1101" i="169"/>
  <c r="F1101" i="169"/>
  <c r="G1101" i="169"/>
  <c r="H1101" i="169"/>
  <c r="I1101" i="169"/>
  <c r="J1101" i="169"/>
  <c r="K1101" i="169"/>
  <c r="L1101" i="169"/>
  <c r="M1101" i="169"/>
  <c r="N1101" i="169"/>
  <c r="B1102" i="169"/>
  <c r="C1102" i="169"/>
  <c r="D1102" i="169"/>
  <c r="E1102" i="169"/>
  <c r="F1102" i="169"/>
  <c r="G1102" i="169"/>
  <c r="H1102" i="169"/>
  <c r="I1102" i="169"/>
  <c r="J1102" i="169"/>
  <c r="K1102" i="169"/>
  <c r="L1102" i="169"/>
  <c r="M1102" i="169"/>
  <c r="N1102" i="169"/>
  <c r="B1103" i="169"/>
  <c r="C1103" i="169"/>
  <c r="D1103" i="169"/>
  <c r="E1103" i="169"/>
  <c r="F1103" i="169"/>
  <c r="G1103" i="169"/>
  <c r="H1103" i="169"/>
  <c r="I1103" i="169"/>
  <c r="J1103" i="169"/>
  <c r="K1103" i="169"/>
  <c r="L1103" i="169"/>
  <c r="M1103" i="169"/>
  <c r="N1103" i="169"/>
  <c r="B1104" i="169"/>
  <c r="C1104" i="169"/>
  <c r="D1104" i="169"/>
  <c r="E1104" i="169"/>
  <c r="F1104" i="169"/>
  <c r="G1104" i="169"/>
  <c r="H1104" i="169"/>
  <c r="I1104" i="169"/>
  <c r="J1104" i="169"/>
  <c r="K1104" i="169"/>
  <c r="L1104" i="169"/>
  <c r="M1104" i="169"/>
  <c r="N1104" i="169"/>
  <c r="B1105" i="169"/>
  <c r="C1105" i="169"/>
  <c r="D1105" i="169"/>
  <c r="E1105" i="169"/>
  <c r="F1105" i="169"/>
  <c r="G1105" i="169"/>
  <c r="H1105" i="169"/>
  <c r="I1105" i="169"/>
  <c r="J1105" i="169"/>
  <c r="K1105" i="169"/>
  <c r="L1105" i="169"/>
  <c r="M1105" i="169"/>
  <c r="N1105" i="169"/>
  <c r="B1106" i="169"/>
  <c r="C1106" i="169"/>
  <c r="D1106" i="169"/>
  <c r="E1106" i="169"/>
  <c r="F1106" i="169"/>
  <c r="G1106" i="169"/>
  <c r="H1106" i="169"/>
  <c r="I1106" i="169"/>
  <c r="J1106" i="169"/>
  <c r="K1106" i="169"/>
  <c r="L1106" i="169"/>
  <c r="M1106" i="169"/>
  <c r="N1106" i="169"/>
  <c r="B1107" i="169"/>
  <c r="C1107" i="169"/>
  <c r="D1107" i="169"/>
  <c r="E1107" i="169"/>
  <c r="F1107" i="169"/>
  <c r="G1107" i="169"/>
  <c r="H1107" i="169"/>
  <c r="I1107" i="169"/>
  <c r="J1107" i="169"/>
  <c r="K1107" i="169"/>
  <c r="L1107" i="169"/>
  <c r="M1107" i="169"/>
  <c r="N1107" i="169"/>
  <c r="B1108" i="169"/>
  <c r="C1108" i="169"/>
  <c r="D1108" i="169"/>
  <c r="E1108" i="169"/>
  <c r="F1108" i="169"/>
  <c r="G1108" i="169"/>
  <c r="H1108" i="169"/>
  <c r="I1108" i="169"/>
  <c r="J1108" i="169"/>
  <c r="K1108" i="169"/>
  <c r="L1108" i="169"/>
  <c r="M1108" i="169"/>
  <c r="N1108" i="169"/>
  <c r="B1109" i="169"/>
  <c r="C1109" i="169"/>
  <c r="D1109" i="169"/>
  <c r="E1109" i="169"/>
  <c r="F1109" i="169"/>
  <c r="G1109" i="169"/>
  <c r="H1109" i="169"/>
  <c r="I1109" i="169"/>
  <c r="J1109" i="169"/>
  <c r="K1109" i="169"/>
  <c r="L1109" i="169"/>
  <c r="M1109" i="169"/>
  <c r="N1109" i="169"/>
  <c r="B1110" i="169"/>
  <c r="C1110" i="169"/>
  <c r="D1110" i="169"/>
  <c r="E1110" i="169"/>
  <c r="F1110" i="169"/>
  <c r="G1110" i="169"/>
  <c r="H1110" i="169"/>
  <c r="I1110" i="169"/>
  <c r="J1110" i="169"/>
  <c r="K1110" i="169"/>
  <c r="L1110" i="169"/>
  <c r="M1110" i="169"/>
  <c r="N1110" i="169"/>
  <c r="B1111" i="169"/>
  <c r="C1111" i="169"/>
  <c r="D1111" i="169"/>
  <c r="E1111" i="169"/>
  <c r="F1111" i="169"/>
  <c r="G1111" i="169"/>
  <c r="H1111" i="169"/>
  <c r="I1111" i="169"/>
  <c r="J1111" i="169"/>
  <c r="K1111" i="169"/>
  <c r="L1111" i="169"/>
  <c r="M1111" i="169"/>
  <c r="N1111" i="169"/>
  <c r="B1112" i="169"/>
  <c r="C1112" i="169"/>
  <c r="D1112" i="169"/>
  <c r="E1112" i="169"/>
  <c r="F1112" i="169"/>
  <c r="G1112" i="169"/>
  <c r="H1112" i="169"/>
  <c r="I1112" i="169"/>
  <c r="J1112" i="169"/>
  <c r="K1112" i="169"/>
  <c r="L1112" i="169"/>
  <c r="M1112" i="169"/>
  <c r="N1112" i="169"/>
  <c r="B1113" i="169"/>
  <c r="C1113" i="169"/>
  <c r="D1113" i="169"/>
  <c r="E1113" i="169"/>
  <c r="F1113" i="169"/>
  <c r="G1113" i="169"/>
  <c r="H1113" i="169"/>
  <c r="I1113" i="169"/>
  <c r="J1113" i="169"/>
  <c r="K1113" i="169"/>
  <c r="L1113" i="169"/>
  <c r="M1113" i="169"/>
  <c r="N1113" i="169"/>
  <c r="B1114" i="169"/>
  <c r="C1114" i="169"/>
  <c r="D1114" i="169"/>
  <c r="E1114" i="169"/>
  <c r="F1114" i="169"/>
  <c r="G1114" i="169"/>
  <c r="H1114" i="169"/>
  <c r="I1114" i="169"/>
  <c r="J1114" i="169"/>
  <c r="K1114" i="169"/>
  <c r="L1114" i="169"/>
  <c r="M1114" i="169"/>
  <c r="N1114" i="169"/>
  <c r="B1115" i="169"/>
  <c r="C1115" i="169"/>
  <c r="D1115" i="169"/>
  <c r="E1115" i="169"/>
  <c r="F1115" i="169"/>
  <c r="G1115" i="169"/>
  <c r="H1115" i="169"/>
  <c r="I1115" i="169"/>
  <c r="J1115" i="169"/>
  <c r="K1115" i="169"/>
  <c r="L1115" i="169"/>
  <c r="M1115" i="169"/>
  <c r="N1115" i="169"/>
  <c r="B1116" i="169"/>
  <c r="C1116" i="169"/>
  <c r="D1116" i="169"/>
  <c r="E1116" i="169"/>
  <c r="F1116" i="169"/>
  <c r="G1116" i="169"/>
  <c r="H1116" i="169"/>
  <c r="I1116" i="169"/>
  <c r="J1116" i="169"/>
  <c r="K1116" i="169"/>
  <c r="L1116" i="169"/>
  <c r="M1116" i="169"/>
  <c r="N1116" i="169"/>
  <c r="B1117" i="169"/>
  <c r="C1117" i="169"/>
  <c r="D1117" i="169"/>
  <c r="E1117" i="169"/>
  <c r="F1117" i="169"/>
  <c r="G1117" i="169"/>
  <c r="H1117" i="169"/>
  <c r="I1117" i="169"/>
  <c r="J1117" i="169"/>
  <c r="K1117" i="169"/>
  <c r="L1117" i="169"/>
  <c r="M1117" i="169"/>
  <c r="N1117" i="169"/>
  <c r="B1118" i="169"/>
  <c r="C1118" i="169"/>
  <c r="D1118" i="169"/>
  <c r="E1118" i="169"/>
  <c r="F1118" i="169"/>
  <c r="G1118" i="169"/>
  <c r="H1118" i="169"/>
  <c r="I1118" i="169"/>
  <c r="J1118" i="169"/>
  <c r="K1118" i="169"/>
  <c r="L1118" i="169"/>
  <c r="M1118" i="169"/>
  <c r="N1118" i="169"/>
  <c r="B1119" i="169"/>
  <c r="C1119" i="169"/>
  <c r="D1119" i="169"/>
  <c r="E1119" i="169"/>
  <c r="F1119" i="169"/>
  <c r="G1119" i="169"/>
  <c r="H1119" i="169"/>
  <c r="I1119" i="169"/>
  <c r="J1119" i="169"/>
  <c r="K1119" i="169"/>
  <c r="L1119" i="169"/>
  <c r="M1119" i="169"/>
  <c r="N1119" i="169"/>
  <c r="B1120" i="169"/>
  <c r="C1120" i="169"/>
  <c r="D1120" i="169"/>
  <c r="E1120" i="169"/>
  <c r="F1120" i="169"/>
  <c r="G1120" i="169"/>
  <c r="H1120" i="169"/>
  <c r="I1120" i="169"/>
  <c r="J1120" i="169"/>
  <c r="K1120" i="169"/>
  <c r="L1120" i="169"/>
  <c r="M1120" i="169"/>
  <c r="N1120" i="169"/>
  <c r="B1121" i="169"/>
  <c r="C1121" i="169"/>
  <c r="D1121" i="169"/>
  <c r="E1121" i="169"/>
  <c r="F1121" i="169"/>
  <c r="G1121" i="169"/>
  <c r="H1121" i="169"/>
  <c r="I1121" i="169"/>
  <c r="J1121" i="169"/>
  <c r="K1121" i="169"/>
  <c r="L1121" i="169"/>
  <c r="M1121" i="169"/>
  <c r="N1121" i="169"/>
  <c r="B1122" i="169"/>
  <c r="C1122" i="169"/>
  <c r="D1122" i="169"/>
  <c r="E1122" i="169"/>
  <c r="F1122" i="169"/>
  <c r="G1122" i="169"/>
  <c r="H1122" i="169"/>
  <c r="I1122" i="169"/>
  <c r="J1122" i="169"/>
  <c r="K1122" i="169"/>
  <c r="L1122" i="169"/>
  <c r="M1122" i="169"/>
  <c r="N1122" i="169"/>
  <c r="B1123" i="169"/>
  <c r="C1123" i="169"/>
  <c r="D1123" i="169"/>
  <c r="E1123" i="169"/>
  <c r="F1123" i="169"/>
  <c r="G1123" i="169"/>
  <c r="H1123" i="169"/>
  <c r="I1123" i="169"/>
  <c r="J1123" i="169"/>
  <c r="K1123" i="169"/>
  <c r="L1123" i="169"/>
  <c r="M1123" i="169"/>
  <c r="N1123" i="169"/>
  <c r="B1124" i="169"/>
  <c r="C1124" i="169"/>
  <c r="D1124" i="169"/>
  <c r="E1124" i="169"/>
  <c r="F1124" i="169"/>
  <c r="G1124" i="169"/>
  <c r="H1124" i="169"/>
  <c r="I1124" i="169"/>
  <c r="J1124" i="169"/>
  <c r="K1124" i="169"/>
  <c r="L1124" i="169"/>
  <c r="M1124" i="169"/>
  <c r="N1124" i="169"/>
  <c r="B1125" i="169"/>
  <c r="C1125" i="169"/>
  <c r="D1125" i="169"/>
  <c r="E1125" i="169"/>
  <c r="F1125" i="169"/>
  <c r="G1125" i="169"/>
  <c r="H1125" i="169"/>
  <c r="I1125" i="169"/>
  <c r="J1125" i="169"/>
  <c r="K1125" i="169"/>
  <c r="L1125" i="169"/>
  <c r="M1125" i="169"/>
  <c r="N1125" i="169"/>
  <c r="B1126" i="169"/>
  <c r="C1126" i="169"/>
  <c r="D1126" i="169"/>
  <c r="E1126" i="169"/>
  <c r="F1126" i="169"/>
  <c r="G1126" i="169"/>
  <c r="H1126" i="169"/>
  <c r="I1126" i="169"/>
  <c r="J1126" i="169"/>
  <c r="K1126" i="169"/>
  <c r="L1126" i="169"/>
  <c r="M1126" i="169"/>
  <c r="N1126" i="169"/>
  <c r="B1127" i="169"/>
  <c r="C1127" i="169"/>
  <c r="D1127" i="169"/>
  <c r="E1127" i="169"/>
  <c r="F1127" i="169"/>
  <c r="G1127" i="169"/>
  <c r="H1127" i="169"/>
  <c r="I1127" i="169"/>
  <c r="J1127" i="169"/>
  <c r="K1127" i="169"/>
  <c r="L1127" i="169"/>
  <c r="M1127" i="169"/>
  <c r="N1127" i="169"/>
  <c r="B1128" i="169"/>
  <c r="C1128" i="169"/>
  <c r="D1128" i="169"/>
  <c r="E1128" i="169"/>
  <c r="F1128" i="169"/>
  <c r="G1128" i="169"/>
  <c r="H1128" i="169"/>
  <c r="I1128" i="169"/>
  <c r="J1128" i="169"/>
  <c r="K1128" i="169"/>
  <c r="L1128" i="169"/>
  <c r="M1128" i="169"/>
  <c r="N1128" i="169"/>
  <c r="B1129" i="169"/>
  <c r="C1129" i="169"/>
  <c r="D1129" i="169"/>
  <c r="E1129" i="169"/>
  <c r="F1129" i="169"/>
  <c r="G1129" i="169"/>
  <c r="H1129" i="169"/>
  <c r="I1129" i="169"/>
  <c r="J1129" i="169"/>
  <c r="K1129" i="169"/>
  <c r="L1129" i="169"/>
  <c r="M1129" i="169"/>
  <c r="N1129" i="169"/>
  <c r="B1130" i="169"/>
  <c r="C1130" i="169"/>
  <c r="D1130" i="169"/>
  <c r="E1130" i="169"/>
  <c r="F1130" i="169"/>
  <c r="G1130" i="169"/>
  <c r="H1130" i="169"/>
  <c r="I1130" i="169"/>
  <c r="J1130" i="169"/>
  <c r="K1130" i="169"/>
  <c r="L1130" i="169"/>
  <c r="M1130" i="169"/>
  <c r="N1130" i="169"/>
  <c r="B1131" i="169"/>
  <c r="C1131" i="169"/>
  <c r="D1131" i="169"/>
  <c r="E1131" i="169"/>
  <c r="F1131" i="169"/>
  <c r="G1131" i="169"/>
  <c r="H1131" i="169"/>
  <c r="I1131" i="169"/>
  <c r="J1131" i="169"/>
  <c r="K1131" i="169"/>
  <c r="L1131" i="169"/>
  <c r="M1131" i="169"/>
  <c r="N1131" i="169"/>
  <c r="B1132" i="169"/>
  <c r="C1132" i="169"/>
  <c r="D1132" i="169"/>
  <c r="E1132" i="169"/>
  <c r="F1132" i="169"/>
  <c r="G1132" i="169"/>
  <c r="H1132" i="169"/>
  <c r="I1132" i="169"/>
  <c r="J1132" i="169"/>
  <c r="K1132" i="169"/>
  <c r="L1132" i="169"/>
  <c r="M1132" i="169"/>
  <c r="N1132" i="169"/>
  <c r="B1133" i="169"/>
  <c r="C1133" i="169"/>
  <c r="D1133" i="169"/>
  <c r="E1133" i="169"/>
  <c r="F1133" i="169"/>
  <c r="G1133" i="169"/>
  <c r="H1133" i="169"/>
  <c r="I1133" i="169"/>
  <c r="J1133" i="169"/>
  <c r="K1133" i="169"/>
  <c r="L1133" i="169"/>
  <c r="M1133" i="169"/>
  <c r="N1133" i="169"/>
  <c r="B1134" i="169"/>
  <c r="C1134" i="169"/>
  <c r="D1134" i="169"/>
  <c r="E1134" i="169"/>
  <c r="F1134" i="169"/>
  <c r="G1134" i="169"/>
  <c r="H1134" i="169"/>
  <c r="I1134" i="169"/>
  <c r="J1134" i="169"/>
  <c r="K1134" i="169"/>
  <c r="L1134" i="169"/>
  <c r="M1134" i="169"/>
  <c r="N1134" i="169"/>
  <c r="B1135" i="169"/>
  <c r="C1135" i="169"/>
  <c r="D1135" i="169"/>
  <c r="E1135" i="169"/>
  <c r="F1135" i="169"/>
  <c r="G1135" i="169"/>
  <c r="H1135" i="169"/>
  <c r="I1135" i="169"/>
  <c r="J1135" i="169"/>
  <c r="K1135" i="169"/>
  <c r="L1135" i="169"/>
  <c r="M1135" i="169"/>
  <c r="N1135" i="169"/>
  <c r="B1136" i="169"/>
  <c r="C1136" i="169"/>
  <c r="D1136" i="169"/>
  <c r="E1136" i="169"/>
  <c r="F1136" i="169"/>
  <c r="G1136" i="169"/>
  <c r="H1136" i="169"/>
  <c r="I1136" i="169"/>
  <c r="J1136" i="169"/>
  <c r="K1136" i="169"/>
  <c r="L1136" i="169"/>
  <c r="M1136" i="169"/>
  <c r="N1136" i="169"/>
  <c r="B1137" i="169"/>
  <c r="C1137" i="169"/>
  <c r="D1137" i="169"/>
  <c r="E1137" i="169"/>
  <c r="F1137" i="169"/>
  <c r="G1137" i="169"/>
  <c r="H1137" i="169"/>
  <c r="I1137" i="169"/>
  <c r="J1137" i="169"/>
  <c r="K1137" i="169"/>
  <c r="L1137" i="169"/>
  <c r="M1137" i="169"/>
  <c r="N1137" i="169"/>
  <c r="B1138" i="169"/>
  <c r="C1138" i="169"/>
  <c r="D1138" i="169"/>
  <c r="E1138" i="169"/>
  <c r="F1138" i="169"/>
  <c r="G1138" i="169"/>
  <c r="H1138" i="169"/>
  <c r="I1138" i="169"/>
  <c r="J1138" i="169"/>
  <c r="K1138" i="169"/>
  <c r="L1138" i="169"/>
  <c r="M1138" i="169"/>
  <c r="N1138" i="169"/>
  <c r="B1139" i="169"/>
  <c r="C1139" i="169"/>
  <c r="D1139" i="169"/>
  <c r="E1139" i="169"/>
  <c r="F1139" i="169"/>
  <c r="G1139" i="169"/>
  <c r="H1139" i="169"/>
  <c r="I1139" i="169"/>
  <c r="J1139" i="169"/>
  <c r="K1139" i="169"/>
  <c r="L1139" i="169"/>
  <c r="M1139" i="169"/>
  <c r="N1139" i="169"/>
  <c r="B1140" i="169"/>
  <c r="C1140" i="169"/>
  <c r="D1140" i="169"/>
  <c r="E1140" i="169"/>
  <c r="F1140" i="169"/>
  <c r="G1140" i="169"/>
  <c r="H1140" i="169"/>
  <c r="I1140" i="169"/>
  <c r="J1140" i="169"/>
  <c r="K1140" i="169"/>
  <c r="L1140" i="169"/>
  <c r="M1140" i="169"/>
  <c r="N1140" i="169"/>
  <c r="B1141" i="169"/>
  <c r="C1141" i="169"/>
  <c r="D1141" i="169"/>
  <c r="E1141" i="169"/>
  <c r="F1141" i="169"/>
  <c r="G1141" i="169"/>
  <c r="H1141" i="169"/>
  <c r="I1141" i="169"/>
  <c r="J1141" i="169"/>
  <c r="K1141" i="169"/>
  <c r="L1141" i="169"/>
  <c r="M1141" i="169"/>
  <c r="N1141" i="169"/>
  <c r="B1142" i="169"/>
  <c r="C1142" i="169"/>
  <c r="D1142" i="169"/>
  <c r="E1142" i="169"/>
  <c r="F1142" i="169"/>
  <c r="G1142" i="169"/>
  <c r="H1142" i="169"/>
  <c r="I1142" i="169"/>
  <c r="J1142" i="169"/>
  <c r="K1142" i="169"/>
  <c r="L1142" i="169"/>
  <c r="M1142" i="169"/>
  <c r="N1142" i="169"/>
  <c r="B1143" i="169"/>
  <c r="C1143" i="169"/>
  <c r="D1143" i="169"/>
  <c r="E1143" i="169"/>
  <c r="F1143" i="169"/>
  <c r="G1143" i="169"/>
  <c r="H1143" i="169"/>
  <c r="I1143" i="169"/>
  <c r="J1143" i="169"/>
  <c r="K1143" i="169"/>
  <c r="L1143" i="169"/>
  <c r="M1143" i="169"/>
  <c r="N1143" i="169"/>
  <c r="B1144" i="169"/>
  <c r="C1144" i="169"/>
  <c r="D1144" i="169"/>
  <c r="E1144" i="169"/>
  <c r="F1144" i="169"/>
  <c r="G1144" i="169"/>
  <c r="H1144" i="169"/>
  <c r="I1144" i="169"/>
  <c r="J1144" i="169"/>
  <c r="K1144" i="169"/>
  <c r="L1144" i="169"/>
  <c r="M1144" i="169"/>
  <c r="N1144" i="169"/>
  <c r="B1145" i="169"/>
  <c r="C1145" i="169"/>
  <c r="D1145" i="169"/>
  <c r="E1145" i="169"/>
  <c r="F1145" i="169"/>
  <c r="G1145" i="169"/>
  <c r="H1145" i="169"/>
  <c r="I1145" i="169"/>
  <c r="J1145" i="169"/>
  <c r="K1145" i="169"/>
  <c r="L1145" i="169"/>
  <c r="M1145" i="169"/>
  <c r="N1145" i="169"/>
  <c r="B1146" i="169"/>
  <c r="C1146" i="169"/>
  <c r="D1146" i="169"/>
  <c r="E1146" i="169"/>
  <c r="F1146" i="169"/>
  <c r="G1146" i="169"/>
  <c r="H1146" i="169"/>
  <c r="I1146" i="169"/>
  <c r="J1146" i="169"/>
  <c r="K1146" i="169"/>
  <c r="L1146" i="169"/>
  <c r="M1146" i="169"/>
  <c r="N1146" i="169"/>
  <c r="B1147" i="169"/>
  <c r="C1147" i="169"/>
  <c r="D1147" i="169"/>
  <c r="E1147" i="169"/>
  <c r="F1147" i="169"/>
  <c r="G1147" i="169"/>
  <c r="H1147" i="169"/>
  <c r="I1147" i="169"/>
  <c r="J1147" i="169"/>
  <c r="K1147" i="169"/>
  <c r="L1147" i="169"/>
  <c r="M1147" i="169"/>
  <c r="N1147" i="169"/>
  <c r="B1148" i="169"/>
  <c r="C1148" i="169"/>
  <c r="D1148" i="169"/>
  <c r="E1148" i="169"/>
  <c r="F1148" i="169"/>
  <c r="G1148" i="169"/>
  <c r="H1148" i="169"/>
  <c r="I1148" i="169"/>
  <c r="J1148" i="169"/>
  <c r="K1148" i="169"/>
  <c r="L1148" i="169"/>
  <c r="M1148" i="169"/>
  <c r="N1148" i="169"/>
  <c r="B1149" i="169"/>
  <c r="C1149" i="169"/>
  <c r="D1149" i="169"/>
  <c r="E1149" i="169"/>
  <c r="F1149" i="169"/>
  <c r="G1149" i="169"/>
  <c r="H1149" i="169"/>
  <c r="I1149" i="169"/>
  <c r="J1149" i="169"/>
  <c r="K1149" i="169"/>
  <c r="L1149" i="169"/>
  <c r="M1149" i="169"/>
  <c r="N1149" i="169"/>
  <c r="B1150" i="169"/>
  <c r="C1150" i="169"/>
  <c r="D1150" i="169"/>
  <c r="E1150" i="169"/>
  <c r="F1150" i="169"/>
  <c r="G1150" i="169"/>
  <c r="H1150" i="169"/>
  <c r="I1150" i="169"/>
  <c r="J1150" i="169"/>
  <c r="K1150" i="169"/>
  <c r="L1150" i="169"/>
  <c r="M1150" i="169"/>
  <c r="N1150" i="169"/>
  <c r="B1151" i="169"/>
  <c r="C1151" i="169"/>
  <c r="D1151" i="169"/>
  <c r="E1151" i="169"/>
  <c r="F1151" i="169"/>
  <c r="G1151" i="169"/>
  <c r="H1151" i="169"/>
  <c r="I1151" i="169"/>
  <c r="J1151" i="169"/>
  <c r="K1151" i="169"/>
  <c r="L1151" i="169"/>
  <c r="M1151" i="169"/>
  <c r="N1151" i="169"/>
  <c r="B1152" i="169"/>
  <c r="C1152" i="169"/>
  <c r="D1152" i="169"/>
  <c r="E1152" i="169"/>
  <c r="F1152" i="169"/>
  <c r="G1152" i="169"/>
  <c r="H1152" i="169"/>
  <c r="I1152" i="169"/>
  <c r="J1152" i="169"/>
  <c r="K1152" i="169"/>
  <c r="L1152" i="169"/>
  <c r="M1152" i="169"/>
  <c r="N1152" i="169"/>
  <c r="B1153" i="169"/>
  <c r="C1153" i="169"/>
  <c r="D1153" i="169"/>
  <c r="E1153" i="169"/>
  <c r="F1153" i="169"/>
  <c r="G1153" i="169"/>
  <c r="H1153" i="169"/>
  <c r="I1153" i="169"/>
  <c r="J1153" i="169"/>
  <c r="K1153" i="169"/>
  <c r="L1153" i="169"/>
  <c r="M1153" i="169"/>
  <c r="N1153" i="169"/>
  <c r="B1154" i="169"/>
  <c r="C1154" i="169"/>
  <c r="D1154" i="169"/>
  <c r="E1154" i="169"/>
  <c r="F1154" i="169"/>
  <c r="G1154" i="169"/>
  <c r="H1154" i="169"/>
  <c r="I1154" i="169"/>
  <c r="J1154" i="169"/>
  <c r="K1154" i="169"/>
  <c r="L1154" i="169"/>
  <c r="M1154" i="169"/>
  <c r="N1154" i="169"/>
  <c r="B1155" i="169"/>
  <c r="C1155" i="169"/>
  <c r="D1155" i="169"/>
  <c r="E1155" i="169"/>
  <c r="F1155" i="169"/>
  <c r="G1155" i="169"/>
  <c r="H1155" i="169"/>
  <c r="I1155" i="169"/>
  <c r="J1155" i="169"/>
  <c r="K1155" i="169"/>
  <c r="L1155" i="169"/>
  <c r="M1155" i="169"/>
  <c r="N1155" i="169"/>
  <c r="B1156" i="169"/>
  <c r="C1156" i="169"/>
  <c r="D1156" i="169"/>
  <c r="E1156" i="169"/>
  <c r="F1156" i="169"/>
  <c r="G1156" i="169"/>
  <c r="H1156" i="169"/>
  <c r="I1156" i="169"/>
  <c r="J1156" i="169"/>
  <c r="K1156" i="169"/>
  <c r="L1156" i="169"/>
  <c r="M1156" i="169"/>
  <c r="N1156" i="169"/>
  <c r="B1157" i="169"/>
  <c r="C1157" i="169"/>
  <c r="D1157" i="169"/>
  <c r="E1157" i="169"/>
  <c r="F1157" i="169"/>
  <c r="G1157" i="169"/>
  <c r="H1157" i="169"/>
  <c r="I1157" i="169"/>
  <c r="J1157" i="169"/>
  <c r="K1157" i="169"/>
  <c r="L1157" i="169"/>
  <c r="M1157" i="169"/>
  <c r="N1157" i="169"/>
  <c r="B1158" i="169"/>
  <c r="C1158" i="169"/>
  <c r="D1158" i="169"/>
  <c r="E1158" i="169"/>
  <c r="F1158" i="169"/>
  <c r="G1158" i="169"/>
  <c r="H1158" i="169"/>
  <c r="I1158" i="169"/>
  <c r="J1158" i="169"/>
  <c r="K1158" i="169"/>
  <c r="L1158" i="169"/>
  <c r="M1158" i="169"/>
  <c r="N1158" i="169"/>
  <c r="B1159" i="169"/>
  <c r="C1159" i="169"/>
  <c r="D1159" i="169"/>
  <c r="E1159" i="169"/>
  <c r="F1159" i="169"/>
  <c r="G1159" i="169"/>
  <c r="H1159" i="169"/>
  <c r="I1159" i="169"/>
  <c r="J1159" i="169"/>
  <c r="K1159" i="169"/>
  <c r="L1159" i="169"/>
  <c r="M1159" i="169"/>
  <c r="N1159" i="169"/>
  <c r="B1160" i="169"/>
  <c r="C1160" i="169"/>
  <c r="D1160" i="169"/>
  <c r="E1160" i="169"/>
  <c r="F1160" i="169"/>
  <c r="G1160" i="169"/>
  <c r="H1160" i="169"/>
  <c r="I1160" i="169"/>
  <c r="J1160" i="169"/>
  <c r="K1160" i="169"/>
  <c r="L1160" i="169"/>
  <c r="M1160" i="169"/>
  <c r="N1160" i="169"/>
  <c r="B1161" i="169"/>
  <c r="C1161" i="169"/>
  <c r="D1161" i="169"/>
  <c r="E1161" i="169"/>
  <c r="F1161" i="169"/>
  <c r="G1161" i="169"/>
  <c r="H1161" i="169"/>
  <c r="I1161" i="169"/>
  <c r="J1161" i="169"/>
  <c r="K1161" i="169"/>
  <c r="L1161" i="169"/>
  <c r="M1161" i="169"/>
  <c r="N1161" i="169"/>
  <c r="B1162" i="169"/>
  <c r="C1162" i="169"/>
  <c r="D1162" i="169"/>
  <c r="E1162" i="169"/>
  <c r="F1162" i="169"/>
  <c r="G1162" i="169"/>
  <c r="H1162" i="169"/>
  <c r="I1162" i="169"/>
  <c r="J1162" i="169"/>
  <c r="K1162" i="169"/>
  <c r="L1162" i="169"/>
  <c r="M1162" i="169"/>
  <c r="N1162" i="169"/>
  <c r="B1163" i="169"/>
  <c r="C1163" i="169"/>
  <c r="D1163" i="169"/>
  <c r="E1163" i="169"/>
  <c r="F1163" i="169"/>
  <c r="G1163" i="169"/>
  <c r="H1163" i="169"/>
  <c r="I1163" i="169"/>
  <c r="J1163" i="169"/>
  <c r="K1163" i="169"/>
  <c r="L1163" i="169"/>
  <c r="M1163" i="169"/>
  <c r="N1163" i="169"/>
  <c r="B1164" i="169"/>
  <c r="C1164" i="169"/>
  <c r="D1164" i="169"/>
  <c r="E1164" i="169"/>
  <c r="F1164" i="169"/>
  <c r="G1164" i="169"/>
  <c r="H1164" i="169"/>
  <c r="I1164" i="169"/>
  <c r="J1164" i="169"/>
  <c r="K1164" i="169"/>
  <c r="L1164" i="169"/>
  <c r="M1164" i="169"/>
  <c r="N1164" i="169"/>
  <c r="B1165" i="169"/>
  <c r="C1165" i="169"/>
  <c r="D1165" i="169"/>
  <c r="E1165" i="169"/>
  <c r="F1165" i="169"/>
  <c r="G1165" i="169"/>
  <c r="H1165" i="169"/>
  <c r="I1165" i="169"/>
  <c r="J1165" i="169"/>
  <c r="K1165" i="169"/>
  <c r="L1165" i="169"/>
  <c r="M1165" i="169"/>
  <c r="N1165" i="169"/>
  <c r="B1166" i="169"/>
  <c r="C1166" i="169"/>
  <c r="D1166" i="169"/>
  <c r="E1166" i="169"/>
  <c r="F1166" i="169"/>
  <c r="G1166" i="169"/>
  <c r="H1166" i="169"/>
  <c r="I1166" i="169"/>
  <c r="J1166" i="169"/>
  <c r="K1166" i="169"/>
  <c r="L1166" i="169"/>
  <c r="M1166" i="169"/>
  <c r="N1166" i="169"/>
  <c r="B1167" i="169"/>
  <c r="C1167" i="169"/>
  <c r="D1167" i="169"/>
  <c r="E1167" i="169"/>
  <c r="F1167" i="169"/>
  <c r="G1167" i="169"/>
  <c r="H1167" i="169"/>
  <c r="I1167" i="169"/>
  <c r="J1167" i="169"/>
  <c r="K1167" i="169"/>
  <c r="L1167" i="169"/>
  <c r="M1167" i="169"/>
  <c r="N1167" i="169"/>
  <c r="B1168" i="169"/>
  <c r="C1168" i="169"/>
  <c r="D1168" i="169"/>
  <c r="E1168" i="169"/>
  <c r="F1168" i="169"/>
  <c r="G1168" i="169"/>
  <c r="H1168" i="169"/>
  <c r="I1168" i="169"/>
  <c r="J1168" i="169"/>
  <c r="K1168" i="169"/>
  <c r="L1168" i="169"/>
  <c r="M1168" i="169"/>
  <c r="N1168" i="169"/>
  <c r="B1169" i="169"/>
  <c r="C1169" i="169"/>
  <c r="D1169" i="169"/>
  <c r="E1169" i="169"/>
  <c r="F1169" i="169"/>
  <c r="G1169" i="169"/>
  <c r="H1169" i="169"/>
  <c r="I1169" i="169"/>
  <c r="J1169" i="169"/>
  <c r="K1169" i="169"/>
  <c r="L1169" i="169"/>
  <c r="M1169" i="169"/>
  <c r="N1169" i="169"/>
  <c r="B1170" i="169"/>
  <c r="C1170" i="169"/>
  <c r="D1170" i="169"/>
  <c r="E1170" i="169"/>
  <c r="F1170" i="169"/>
  <c r="G1170" i="169"/>
  <c r="H1170" i="169"/>
  <c r="I1170" i="169"/>
  <c r="J1170" i="169"/>
  <c r="K1170" i="169"/>
  <c r="L1170" i="169"/>
  <c r="M1170" i="169"/>
  <c r="N1170" i="169"/>
  <c r="B1171" i="169"/>
  <c r="C1171" i="169"/>
  <c r="D1171" i="169"/>
  <c r="E1171" i="169"/>
  <c r="F1171" i="169"/>
  <c r="G1171" i="169"/>
  <c r="H1171" i="169"/>
  <c r="I1171" i="169"/>
  <c r="J1171" i="169"/>
  <c r="K1171" i="169"/>
  <c r="L1171" i="169"/>
  <c r="M1171" i="169"/>
  <c r="N1171" i="169"/>
  <c r="B1172" i="169"/>
  <c r="C1172" i="169"/>
  <c r="D1172" i="169"/>
  <c r="E1172" i="169"/>
  <c r="F1172" i="169"/>
  <c r="G1172" i="169"/>
  <c r="H1172" i="169"/>
  <c r="I1172" i="169"/>
  <c r="J1172" i="169"/>
  <c r="K1172" i="169"/>
  <c r="L1172" i="169"/>
  <c r="M1172" i="169"/>
  <c r="N1172" i="169"/>
  <c r="B1173" i="169"/>
  <c r="C1173" i="169"/>
  <c r="D1173" i="169"/>
  <c r="E1173" i="169"/>
  <c r="F1173" i="169"/>
  <c r="G1173" i="169"/>
  <c r="H1173" i="169"/>
  <c r="I1173" i="169"/>
  <c r="J1173" i="169"/>
  <c r="K1173" i="169"/>
  <c r="L1173" i="169"/>
  <c r="M1173" i="169"/>
  <c r="N1173" i="169"/>
  <c r="B1174" i="169"/>
  <c r="C1174" i="169"/>
  <c r="D1174" i="169"/>
  <c r="E1174" i="169"/>
  <c r="F1174" i="169"/>
  <c r="G1174" i="169"/>
  <c r="H1174" i="169"/>
  <c r="I1174" i="169"/>
  <c r="J1174" i="169"/>
  <c r="K1174" i="169"/>
  <c r="L1174" i="169"/>
  <c r="M1174" i="169"/>
  <c r="N1174" i="169"/>
  <c r="B1175" i="169"/>
  <c r="C1175" i="169"/>
  <c r="D1175" i="169"/>
  <c r="E1175" i="169"/>
  <c r="F1175" i="169"/>
  <c r="G1175" i="169"/>
  <c r="H1175" i="169"/>
  <c r="I1175" i="169"/>
  <c r="J1175" i="169"/>
  <c r="K1175" i="169"/>
  <c r="L1175" i="169"/>
  <c r="M1175" i="169"/>
  <c r="N1175" i="169"/>
  <c r="B1176" i="169"/>
  <c r="C1176" i="169"/>
  <c r="D1176" i="169"/>
  <c r="E1176" i="169"/>
  <c r="F1176" i="169"/>
  <c r="G1176" i="169"/>
  <c r="H1176" i="169"/>
  <c r="I1176" i="169"/>
  <c r="J1176" i="169"/>
  <c r="K1176" i="169"/>
  <c r="L1176" i="169"/>
  <c r="M1176" i="169"/>
  <c r="N1176" i="169"/>
  <c r="B1177" i="169"/>
  <c r="C1177" i="169"/>
  <c r="D1177" i="169"/>
  <c r="E1177" i="169"/>
  <c r="F1177" i="169"/>
  <c r="G1177" i="169"/>
  <c r="H1177" i="169"/>
  <c r="I1177" i="169"/>
  <c r="J1177" i="169"/>
  <c r="K1177" i="169"/>
  <c r="L1177" i="169"/>
  <c r="M1177" i="169"/>
  <c r="N1177" i="169"/>
  <c r="B1178" i="169"/>
  <c r="C1178" i="169"/>
  <c r="D1178" i="169"/>
  <c r="E1178" i="169"/>
  <c r="F1178" i="169"/>
  <c r="G1178" i="169"/>
  <c r="H1178" i="169"/>
  <c r="I1178" i="169"/>
  <c r="J1178" i="169"/>
  <c r="K1178" i="169"/>
  <c r="L1178" i="169"/>
  <c r="M1178" i="169"/>
  <c r="N1178" i="169"/>
  <c r="B1179" i="169"/>
  <c r="C1179" i="169"/>
  <c r="D1179" i="169"/>
  <c r="E1179" i="169"/>
  <c r="F1179" i="169"/>
  <c r="G1179" i="169"/>
  <c r="H1179" i="169"/>
  <c r="I1179" i="169"/>
  <c r="J1179" i="169"/>
  <c r="K1179" i="169"/>
  <c r="L1179" i="169"/>
  <c r="M1179" i="169"/>
  <c r="N1179" i="169"/>
  <c r="B1180" i="169"/>
  <c r="C1180" i="169"/>
  <c r="D1180" i="169"/>
  <c r="E1180" i="169"/>
  <c r="F1180" i="169"/>
  <c r="G1180" i="169"/>
  <c r="H1180" i="169"/>
  <c r="I1180" i="169"/>
  <c r="J1180" i="169"/>
  <c r="K1180" i="169"/>
  <c r="L1180" i="169"/>
  <c r="M1180" i="169"/>
  <c r="N1180" i="169"/>
  <c r="B1181" i="169"/>
  <c r="C1181" i="169"/>
  <c r="D1181" i="169"/>
  <c r="E1181" i="169"/>
  <c r="F1181" i="169"/>
  <c r="G1181" i="169"/>
  <c r="H1181" i="169"/>
  <c r="I1181" i="169"/>
  <c r="J1181" i="169"/>
  <c r="K1181" i="169"/>
  <c r="L1181" i="169"/>
  <c r="M1181" i="169"/>
  <c r="N1181" i="169"/>
  <c r="B1182" i="169"/>
  <c r="C1182" i="169"/>
  <c r="D1182" i="169"/>
  <c r="E1182" i="169"/>
  <c r="F1182" i="169"/>
  <c r="G1182" i="169"/>
  <c r="H1182" i="169"/>
  <c r="I1182" i="169"/>
  <c r="J1182" i="169"/>
  <c r="K1182" i="169"/>
  <c r="L1182" i="169"/>
  <c r="M1182" i="169"/>
  <c r="N1182" i="169"/>
  <c r="B1183" i="169"/>
  <c r="C1183" i="169"/>
  <c r="D1183" i="169"/>
  <c r="E1183" i="169"/>
  <c r="F1183" i="169"/>
  <c r="G1183" i="169"/>
  <c r="H1183" i="169"/>
  <c r="I1183" i="169"/>
  <c r="J1183" i="169"/>
  <c r="K1183" i="169"/>
  <c r="L1183" i="169"/>
  <c r="M1183" i="169"/>
  <c r="N1183" i="169"/>
  <c r="B1184" i="169"/>
  <c r="C1184" i="169"/>
  <c r="D1184" i="169"/>
  <c r="E1184" i="169"/>
  <c r="F1184" i="169"/>
  <c r="G1184" i="169"/>
  <c r="H1184" i="169"/>
  <c r="I1184" i="169"/>
  <c r="J1184" i="169"/>
  <c r="K1184" i="169"/>
  <c r="L1184" i="169"/>
  <c r="M1184" i="169"/>
  <c r="N1184" i="169"/>
  <c r="B1185" i="169"/>
  <c r="C1185" i="169"/>
  <c r="D1185" i="169"/>
  <c r="E1185" i="169"/>
  <c r="F1185" i="169"/>
  <c r="G1185" i="169"/>
  <c r="H1185" i="169"/>
  <c r="I1185" i="169"/>
  <c r="J1185" i="169"/>
  <c r="K1185" i="169"/>
  <c r="L1185" i="169"/>
  <c r="M1185" i="169"/>
  <c r="N1185" i="169"/>
  <c r="B1186" i="169"/>
  <c r="C1186" i="169"/>
  <c r="D1186" i="169"/>
  <c r="E1186" i="169"/>
  <c r="F1186" i="169"/>
  <c r="G1186" i="169"/>
  <c r="H1186" i="169"/>
  <c r="I1186" i="169"/>
  <c r="J1186" i="169"/>
  <c r="K1186" i="169"/>
  <c r="L1186" i="169"/>
  <c r="M1186" i="169"/>
  <c r="N1186" i="169"/>
  <c r="B1187" i="169"/>
  <c r="C1187" i="169"/>
  <c r="D1187" i="169"/>
  <c r="E1187" i="169"/>
  <c r="F1187" i="169"/>
  <c r="G1187" i="169"/>
  <c r="H1187" i="169"/>
  <c r="I1187" i="169"/>
  <c r="J1187" i="169"/>
  <c r="K1187" i="169"/>
  <c r="L1187" i="169"/>
  <c r="M1187" i="169"/>
  <c r="N1187" i="169"/>
  <c r="B1188" i="169"/>
  <c r="C1188" i="169"/>
  <c r="D1188" i="169"/>
  <c r="E1188" i="169"/>
  <c r="F1188" i="169"/>
  <c r="G1188" i="169"/>
  <c r="H1188" i="169"/>
  <c r="I1188" i="169"/>
  <c r="J1188" i="169"/>
  <c r="K1188" i="169"/>
  <c r="L1188" i="169"/>
  <c r="M1188" i="169"/>
  <c r="N1188" i="169"/>
  <c r="B1189" i="169"/>
  <c r="C1189" i="169"/>
  <c r="D1189" i="169"/>
  <c r="E1189" i="169"/>
  <c r="F1189" i="169"/>
  <c r="G1189" i="169"/>
  <c r="H1189" i="169"/>
  <c r="I1189" i="169"/>
  <c r="J1189" i="169"/>
  <c r="K1189" i="169"/>
  <c r="L1189" i="169"/>
  <c r="M1189" i="169"/>
  <c r="N1189" i="169"/>
  <c r="B1190" i="169"/>
  <c r="C1190" i="169"/>
  <c r="D1190" i="169"/>
  <c r="E1190" i="169"/>
  <c r="F1190" i="169"/>
  <c r="G1190" i="169"/>
  <c r="H1190" i="169"/>
  <c r="I1190" i="169"/>
  <c r="J1190" i="169"/>
  <c r="K1190" i="169"/>
  <c r="L1190" i="169"/>
  <c r="M1190" i="169"/>
  <c r="N1190" i="169"/>
  <c r="B1191" i="169"/>
  <c r="C1191" i="169"/>
  <c r="D1191" i="169"/>
  <c r="E1191" i="169"/>
  <c r="F1191" i="169"/>
  <c r="G1191" i="169"/>
  <c r="H1191" i="169"/>
  <c r="I1191" i="169"/>
  <c r="J1191" i="169"/>
  <c r="K1191" i="169"/>
  <c r="L1191" i="169"/>
  <c r="M1191" i="169"/>
  <c r="N1191" i="169"/>
  <c r="B1192" i="169"/>
  <c r="C1192" i="169"/>
  <c r="D1192" i="169"/>
  <c r="E1192" i="169"/>
  <c r="F1192" i="169"/>
  <c r="G1192" i="169"/>
  <c r="H1192" i="169"/>
  <c r="I1192" i="169"/>
  <c r="J1192" i="169"/>
  <c r="K1192" i="169"/>
  <c r="L1192" i="169"/>
  <c r="M1192" i="169"/>
  <c r="N1192" i="169"/>
  <c r="B1193" i="169"/>
  <c r="C1193" i="169"/>
  <c r="D1193" i="169"/>
  <c r="E1193" i="169"/>
  <c r="F1193" i="169"/>
  <c r="G1193" i="169"/>
  <c r="H1193" i="169"/>
  <c r="I1193" i="169"/>
  <c r="J1193" i="169"/>
  <c r="K1193" i="169"/>
  <c r="L1193" i="169"/>
  <c r="M1193" i="169"/>
  <c r="N1193" i="169"/>
  <c r="B1194" i="169"/>
  <c r="C1194" i="169"/>
  <c r="D1194" i="169"/>
  <c r="E1194" i="169"/>
  <c r="F1194" i="169"/>
  <c r="G1194" i="169"/>
  <c r="H1194" i="169"/>
  <c r="I1194" i="169"/>
  <c r="J1194" i="169"/>
  <c r="K1194" i="169"/>
  <c r="L1194" i="169"/>
  <c r="M1194" i="169"/>
  <c r="N1194" i="169"/>
  <c r="B1195" i="169"/>
  <c r="C1195" i="169"/>
  <c r="D1195" i="169"/>
  <c r="E1195" i="169"/>
  <c r="F1195" i="169"/>
  <c r="G1195" i="169"/>
  <c r="H1195" i="169"/>
  <c r="I1195" i="169"/>
  <c r="J1195" i="169"/>
  <c r="K1195" i="169"/>
  <c r="L1195" i="169"/>
  <c r="M1195" i="169"/>
  <c r="N1195" i="169"/>
  <c r="B1196" i="169"/>
  <c r="C1196" i="169"/>
  <c r="D1196" i="169"/>
  <c r="E1196" i="169"/>
  <c r="F1196" i="169"/>
  <c r="G1196" i="169"/>
  <c r="H1196" i="169"/>
  <c r="I1196" i="169"/>
  <c r="J1196" i="169"/>
  <c r="K1196" i="169"/>
  <c r="L1196" i="169"/>
  <c r="M1196" i="169"/>
  <c r="N1196" i="169"/>
  <c r="B1197" i="169"/>
  <c r="C1197" i="169"/>
  <c r="D1197" i="169"/>
  <c r="E1197" i="169"/>
  <c r="F1197" i="169"/>
  <c r="G1197" i="169"/>
  <c r="H1197" i="169"/>
  <c r="I1197" i="169"/>
  <c r="J1197" i="169"/>
  <c r="K1197" i="169"/>
  <c r="L1197" i="169"/>
  <c r="M1197" i="169"/>
  <c r="N1197" i="169"/>
  <c r="B1198" i="169"/>
  <c r="C1198" i="169"/>
  <c r="D1198" i="169"/>
  <c r="E1198" i="169"/>
  <c r="F1198" i="169"/>
  <c r="G1198" i="169"/>
  <c r="H1198" i="169"/>
  <c r="I1198" i="169"/>
  <c r="J1198" i="169"/>
  <c r="K1198" i="169"/>
  <c r="L1198" i="169"/>
  <c r="M1198" i="169"/>
  <c r="N1198" i="169"/>
  <c r="B1199" i="169"/>
  <c r="C1199" i="169"/>
  <c r="D1199" i="169"/>
  <c r="E1199" i="169"/>
  <c r="F1199" i="169"/>
  <c r="G1199" i="169"/>
  <c r="H1199" i="169"/>
  <c r="I1199" i="169"/>
  <c r="J1199" i="169"/>
  <c r="K1199" i="169"/>
  <c r="L1199" i="169"/>
  <c r="M1199" i="169"/>
  <c r="N1199" i="169"/>
  <c r="B1200" i="169"/>
  <c r="C1200" i="169"/>
  <c r="D1200" i="169"/>
  <c r="E1200" i="169"/>
  <c r="F1200" i="169"/>
  <c r="G1200" i="169"/>
  <c r="H1200" i="169"/>
  <c r="I1200" i="169"/>
  <c r="J1200" i="169"/>
  <c r="K1200" i="169"/>
  <c r="L1200" i="169"/>
  <c r="M1200" i="169"/>
  <c r="N1200" i="169"/>
  <c r="B1201" i="169"/>
  <c r="C1201" i="169"/>
  <c r="D1201" i="169"/>
  <c r="E1201" i="169"/>
  <c r="F1201" i="169"/>
  <c r="G1201" i="169"/>
  <c r="H1201" i="169"/>
  <c r="I1201" i="169"/>
  <c r="J1201" i="169"/>
  <c r="K1201" i="169"/>
  <c r="L1201" i="169"/>
  <c r="M1201" i="169"/>
  <c r="N1201" i="169"/>
  <c r="B1202" i="169"/>
  <c r="C1202" i="169"/>
  <c r="D1202" i="169"/>
  <c r="E1202" i="169"/>
  <c r="F1202" i="169"/>
  <c r="G1202" i="169"/>
  <c r="H1202" i="169"/>
  <c r="I1202" i="169"/>
  <c r="J1202" i="169"/>
  <c r="K1202" i="169"/>
  <c r="L1202" i="169"/>
  <c r="M1202" i="169"/>
  <c r="N1202" i="169"/>
  <c r="B1203" i="169"/>
  <c r="C1203" i="169"/>
  <c r="D1203" i="169"/>
  <c r="E1203" i="169"/>
  <c r="F1203" i="169"/>
  <c r="G1203" i="169"/>
  <c r="H1203" i="169"/>
  <c r="I1203" i="169"/>
  <c r="J1203" i="169"/>
  <c r="K1203" i="169"/>
  <c r="L1203" i="169"/>
  <c r="M1203" i="169"/>
  <c r="N1203" i="169"/>
  <c r="B1204" i="169"/>
  <c r="C1204" i="169"/>
  <c r="D1204" i="169"/>
  <c r="E1204" i="169"/>
  <c r="F1204" i="169"/>
  <c r="G1204" i="169"/>
  <c r="H1204" i="169"/>
  <c r="I1204" i="169"/>
  <c r="J1204" i="169"/>
  <c r="K1204" i="169"/>
  <c r="L1204" i="169"/>
  <c r="M1204" i="169"/>
  <c r="N1204" i="169"/>
  <c r="B1205" i="169"/>
  <c r="C1205" i="169"/>
  <c r="D1205" i="169"/>
  <c r="E1205" i="169"/>
  <c r="F1205" i="169"/>
  <c r="G1205" i="169"/>
  <c r="H1205" i="169"/>
  <c r="I1205" i="169"/>
  <c r="J1205" i="169"/>
  <c r="K1205" i="169"/>
  <c r="L1205" i="169"/>
  <c r="M1205" i="169"/>
  <c r="N1205" i="169"/>
  <c r="B1206" i="169"/>
  <c r="C1206" i="169"/>
  <c r="D1206" i="169"/>
  <c r="E1206" i="169"/>
  <c r="F1206" i="169"/>
  <c r="G1206" i="169"/>
  <c r="H1206" i="169"/>
  <c r="I1206" i="169"/>
  <c r="J1206" i="169"/>
  <c r="K1206" i="169"/>
  <c r="L1206" i="169"/>
  <c r="M1206" i="169"/>
  <c r="N1206" i="169"/>
  <c r="B1207" i="169"/>
  <c r="C1207" i="169"/>
  <c r="D1207" i="169"/>
  <c r="E1207" i="169"/>
  <c r="F1207" i="169"/>
  <c r="G1207" i="169"/>
  <c r="H1207" i="169"/>
  <c r="I1207" i="169"/>
  <c r="J1207" i="169"/>
  <c r="K1207" i="169"/>
  <c r="L1207" i="169"/>
  <c r="M1207" i="169"/>
  <c r="N1207" i="169"/>
  <c r="B1208" i="169"/>
  <c r="C1208" i="169"/>
  <c r="D1208" i="169"/>
  <c r="E1208" i="169"/>
  <c r="F1208" i="169"/>
  <c r="G1208" i="169"/>
  <c r="H1208" i="169"/>
  <c r="I1208" i="169"/>
  <c r="J1208" i="169"/>
  <c r="K1208" i="169"/>
  <c r="L1208" i="169"/>
  <c r="M1208" i="169"/>
  <c r="N1208" i="169"/>
  <c r="B1209" i="169"/>
  <c r="C1209" i="169"/>
  <c r="D1209" i="169"/>
  <c r="E1209" i="169"/>
  <c r="F1209" i="169"/>
  <c r="G1209" i="169"/>
  <c r="H1209" i="169"/>
  <c r="I1209" i="169"/>
  <c r="J1209" i="169"/>
  <c r="K1209" i="169"/>
  <c r="L1209" i="169"/>
  <c r="M1209" i="169"/>
  <c r="N1209" i="169"/>
  <c r="B1210" i="169"/>
  <c r="C1210" i="169"/>
  <c r="D1210" i="169"/>
  <c r="E1210" i="169"/>
  <c r="F1210" i="169"/>
  <c r="G1210" i="169"/>
  <c r="H1210" i="169"/>
  <c r="I1210" i="169"/>
  <c r="J1210" i="169"/>
  <c r="K1210" i="169"/>
  <c r="L1210" i="169"/>
  <c r="M1210" i="169"/>
  <c r="N1210" i="169"/>
  <c r="B1211" i="169"/>
  <c r="C1211" i="169"/>
  <c r="D1211" i="169"/>
  <c r="E1211" i="169"/>
  <c r="F1211" i="169"/>
  <c r="G1211" i="169"/>
  <c r="H1211" i="169"/>
  <c r="I1211" i="169"/>
  <c r="J1211" i="169"/>
  <c r="K1211" i="169"/>
  <c r="L1211" i="169"/>
  <c r="M1211" i="169"/>
  <c r="N1211" i="169"/>
  <c r="B1212" i="169"/>
  <c r="C1212" i="169"/>
  <c r="D1212" i="169"/>
  <c r="E1212" i="169"/>
  <c r="F1212" i="169"/>
  <c r="G1212" i="169"/>
  <c r="H1212" i="169"/>
  <c r="I1212" i="169"/>
  <c r="J1212" i="169"/>
  <c r="K1212" i="169"/>
  <c r="L1212" i="169"/>
  <c r="M1212" i="169"/>
  <c r="N1212" i="169"/>
  <c r="B1213" i="169"/>
  <c r="C1213" i="169"/>
  <c r="D1213" i="169"/>
  <c r="E1213" i="169"/>
  <c r="F1213" i="169"/>
  <c r="G1213" i="169"/>
  <c r="H1213" i="169"/>
  <c r="I1213" i="169"/>
  <c r="J1213" i="169"/>
  <c r="K1213" i="169"/>
  <c r="L1213" i="169"/>
  <c r="M1213" i="169"/>
  <c r="N1213" i="169"/>
  <c r="B1214" i="169"/>
  <c r="C1214" i="169"/>
  <c r="D1214" i="169"/>
  <c r="E1214" i="169"/>
  <c r="F1214" i="169"/>
  <c r="G1214" i="169"/>
  <c r="H1214" i="169"/>
  <c r="I1214" i="169"/>
  <c r="J1214" i="169"/>
  <c r="K1214" i="169"/>
  <c r="L1214" i="169"/>
  <c r="M1214" i="169"/>
  <c r="N1214" i="169"/>
  <c r="B1215" i="169"/>
  <c r="C1215" i="169"/>
  <c r="D1215" i="169"/>
  <c r="E1215" i="169"/>
  <c r="F1215" i="169"/>
  <c r="G1215" i="169"/>
  <c r="H1215" i="169"/>
  <c r="I1215" i="169"/>
  <c r="J1215" i="169"/>
  <c r="K1215" i="169"/>
  <c r="L1215" i="169"/>
  <c r="M1215" i="169"/>
  <c r="N1215" i="169"/>
  <c r="B1216" i="169"/>
  <c r="C1216" i="169"/>
  <c r="D1216" i="169"/>
  <c r="E1216" i="169"/>
  <c r="F1216" i="169"/>
  <c r="G1216" i="169"/>
  <c r="H1216" i="169"/>
  <c r="I1216" i="169"/>
  <c r="J1216" i="169"/>
  <c r="K1216" i="169"/>
  <c r="L1216" i="169"/>
  <c r="M1216" i="169"/>
  <c r="N1216" i="169"/>
  <c r="B1217" i="169"/>
  <c r="C1217" i="169"/>
  <c r="D1217" i="169"/>
  <c r="E1217" i="169"/>
  <c r="F1217" i="169"/>
  <c r="G1217" i="169"/>
  <c r="H1217" i="169"/>
  <c r="I1217" i="169"/>
  <c r="J1217" i="169"/>
  <c r="K1217" i="169"/>
  <c r="L1217" i="169"/>
  <c r="M1217" i="169"/>
  <c r="N1217" i="169"/>
  <c r="B1218" i="169"/>
  <c r="C1218" i="169"/>
  <c r="D1218" i="169"/>
  <c r="E1218" i="169"/>
  <c r="F1218" i="169"/>
  <c r="G1218" i="169"/>
  <c r="H1218" i="169"/>
  <c r="I1218" i="169"/>
  <c r="J1218" i="169"/>
  <c r="K1218" i="169"/>
  <c r="L1218" i="169"/>
  <c r="M1218" i="169"/>
  <c r="N1218" i="169"/>
  <c r="B1219" i="169"/>
  <c r="C1219" i="169"/>
  <c r="D1219" i="169"/>
  <c r="E1219" i="169"/>
  <c r="F1219" i="169"/>
  <c r="G1219" i="169"/>
  <c r="H1219" i="169"/>
  <c r="I1219" i="169"/>
  <c r="J1219" i="169"/>
  <c r="K1219" i="169"/>
  <c r="L1219" i="169"/>
  <c r="M1219" i="169"/>
  <c r="N1219" i="169"/>
  <c r="B1220" i="169"/>
  <c r="C1220" i="169"/>
  <c r="D1220" i="169"/>
  <c r="E1220" i="169"/>
  <c r="F1220" i="169"/>
  <c r="G1220" i="169"/>
  <c r="H1220" i="169"/>
  <c r="I1220" i="169"/>
  <c r="J1220" i="169"/>
  <c r="K1220" i="169"/>
  <c r="L1220" i="169"/>
  <c r="M1220" i="169"/>
  <c r="N1220" i="169"/>
  <c r="B1221" i="169"/>
  <c r="C1221" i="169"/>
  <c r="D1221" i="169"/>
  <c r="E1221" i="169"/>
  <c r="F1221" i="169"/>
  <c r="G1221" i="169"/>
  <c r="H1221" i="169"/>
  <c r="I1221" i="169"/>
  <c r="J1221" i="169"/>
  <c r="K1221" i="169"/>
  <c r="L1221" i="169"/>
  <c r="M1221" i="169"/>
  <c r="N1221" i="169"/>
  <c r="B1222" i="169"/>
  <c r="C1222" i="169"/>
  <c r="D1222" i="169"/>
  <c r="E1222" i="169"/>
  <c r="F1222" i="169"/>
  <c r="G1222" i="169"/>
  <c r="H1222" i="169"/>
  <c r="I1222" i="169"/>
  <c r="J1222" i="169"/>
  <c r="K1222" i="169"/>
  <c r="L1222" i="169"/>
  <c r="M1222" i="169"/>
  <c r="N1222" i="169"/>
  <c r="B1223" i="169"/>
  <c r="C1223" i="169"/>
  <c r="D1223" i="169"/>
  <c r="E1223" i="169"/>
  <c r="F1223" i="169"/>
  <c r="G1223" i="169"/>
  <c r="H1223" i="169"/>
  <c r="I1223" i="169"/>
  <c r="J1223" i="169"/>
  <c r="K1223" i="169"/>
  <c r="L1223" i="169"/>
  <c r="M1223" i="169"/>
  <c r="N1223" i="169"/>
  <c r="B1224" i="169"/>
  <c r="C1224" i="169"/>
  <c r="D1224" i="169"/>
  <c r="E1224" i="169"/>
  <c r="F1224" i="169"/>
  <c r="G1224" i="169"/>
  <c r="H1224" i="169"/>
  <c r="I1224" i="169"/>
  <c r="J1224" i="169"/>
  <c r="K1224" i="169"/>
  <c r="L1224" i="169"/>
  <c r="M1224" i="169"/>
  <c r="N1224" i="169"/>
  <c r="B1225" i="169"/>
  <c r="C1225" i="169"/>
  <c r="D1225" i="169"/>
  <c r="E1225" i="169"/>
  <c r="F1225" i="169"/>
  <c r="G1225" i="169"/>
  <c r="H1225" i="169"/>
  <c r="I1225" i="169"/>
  <c r="J1225" i="169"/>
  <c r="K1225" i="169"/>
  <c r="L1225" i="169"/>
  <c r="M1225" i="169"/>
  <c r="N1225" i="169"/>
  <c r="B1226" i="169"/>
  <c r="C1226" i="169"/>
  <c r="D1226" i="169"/>
  <c r="E1226" i="169"/>
  <c r="F1226" i="169"/>
  <c r="G1226" i="169"/>
  <c r="H1226" i="169"/>
  <c r="I1226" i="169"/>
  <c r="J1226" i="169"/>
  <c r="K1226" i="169"/>
  <c r="L1226" i="169"/>
  <c r="M1226" i="169"/>
  <c r="N1226" i="169"/>
  <c r="B1227" i="169"/>
  <c r="C1227" i="169"/>
  <c r="D1227" i="169"/>
  <c r="E1227" i="169"/>
  <c r="F1227" i="169"/>
  <c r="G1227" i="169"/>
  <c r="H1227" i="169"/>
  <c r="I1227" i="169"/>
  <c r="J1227" i="169"/>
  <c r="K1227" i="169"/>
  <c r="L1227" i="169"/>
  <c r="M1227" i="169"/>
  <c r="N1227" i="169"/>
  <c r="B1228" i="169"/>
  <c r="C1228" i="169"/>
  <c r="D1228" i="169"/>
  <c r="E1228" i="169"/>
  <c r="F1228" i="169"/>
  <c r="G1228" i="169"/>
  <c r="H1228" i="169"/>
  <c r="I1228" i="169"/>
  <c r="J1228" i="169"/>
  <c r="K1228" i="169"/>
  <c r="L1228" i="169"/>
  <c r="M1228" i="169"/>
  <c r="N1228" i="169"/>
  <c r="B1229" i="169"/>
  <c r="C1229" i="169"/>
  <c r="D1229" i="169"/>
  <c r="E1229" i="169"/>
  <c r="F1229" i="169"/>
  <c r="G1229" i="169"/>
  <c r="H1229" i="169"/>
  <c r="I1229" i="169"/>
  <c r="J1229" i="169"/>
  <c r="K1229" i="169"/>
  <c r="L1229" i="169"/>
  <c r="M1229" i="169"/>
  <c r="N1229" i="169"/>
  <c r="B1230" i="169"/>
  <c r="C1230" i="169"/>
  <c r="D1230" i="169"/>
  <c r="E1230" i="169"/>
  <c r="F1230" i="169"/>
  <c r="G1230" i="169"/>
  <c r="H1230" i="169"/>
  <c r="I1230" i="169"/>
  <c r="J1230" i="169"/>
  <c r="K1230" i="169"/>
  <c r="L1230" i="169"/>
  <c r="M1230" i="169"/>
  <c r="N1230" i="169"/>
  <c r="B1231" i="169"/>
  <c r="C1231" i="169"/>
  <c r="D1231" i="169"/>
  <c r="E1231" i="169"/>
  <c r="F1231" i="169"/>
  <c r="G1231" i="169"/>
  <c r="H1231" i="169"/>
  <c r="I1231" i="169"/>
  <c r="J1231" i="169"/>
  <c r="K1231" i="169"/>
  <c r="L1231" i="169"/>
  <c r="M1231" i="169"/>
  <c r="N1231" i="169"/>
  <c r="B1232" i="169"/>
  <c r="C1232" i="169"/>
  <c r="D1232" i="169"/>
  <c r="E1232" i="169"/>
  <c r="F1232" i="169"/>
  <c r="G1232" i="169"/>
  <c r="H1232" i="169"/>
  <c r="I1232" i="169"/>
  <c r="J1232" i="169"/>
  <c r="K1232" i="169"/>
  <c r="L1232" i="169"/>
  <c r="M1232" i="169"/>
  <c r="N1232" i="169"/>
  <c r="B1233" i="169"/>
  <c r="C1233" i="169"/>
  <c r="D1233" i="169"/>
  <c r="E1233" i="169"/>
  <c r="F1233" i="169"/>
  <c r="G1233" i="169"/>
  <c r="H1233" i="169"/>
  <c r="I1233" i="169"/>
  <c r="J1233" i="169"/>
  <c r="K1233" i="169"/>
  <c r="L1233" i="169"/>
  <c r="M1233" i="169"/>
  <c r="N1233" i="169"/>
  <c r="B1234" i="169"/>
  <c r="C1234" i="169"/>
  <c r="D1234" i="169"/>
  <c r="E1234" i="169"/>
  <c r="F1234" i="169"/>
  <c r="G1234" i="169"/>
  <c r="H1234" i="169"/>
  <c r="I1234" i="169"/>
  <c r="J1234" i="169"/>
  <c r="K1234" i="169"/>
  <c r="L1234" i="169"/>
  <c r="M1234" i="169"/>
  <c r="N1234" i="169"/>
  <c r="B1235" i="169"/>
  <c r="C1235" i="169"/>
  <c r="D1235" i="169"/>
  <c r="E1235" i="169"/>
  <c r="F1235" i="169"/>
  <c r="G1235" i="169"/>
  <c r="H1235" i="169"/>
  <c r="I1235" i="169"/>
  <c r="J1235" i="169"/>
  <c r="K1235" i="169"/>
  <c r="L1235" i="169"/>
  <c r="M1235" i="169"/>
  <c r="N1235" i="169"/>
  <c r="B1236" i="169"/>
  <c r="C1236" i="169"/>
  <c r="D1236" i="169"/>
  <c r="E1236" i="169"/>
  <c r="F1236" i="169"/>
  <c r="G1236" i="169"/>
  <c r="H1236" i="169"/>
  <c r="I1236" i="169"/>
  <c r="J1236" i="169"/>
  <c r="K1236" i="169"/>
  <c r="L1236" i="169"/>
  <c r="M1236" i="169"/>
  <c r="N1236" i="169"/>
  <c r="B1237" i="169"/>
  <c r="C1237" i="169"/>
  <c r="D1237" i="169"/>
  <c r="E1237" i="169"/>
  <c r="F1237" i="169"/>
  <c r="G1237" i="169"/>
  <c r="H1237" i="169"/>
  <c r="I1237" i="169"/>
  <c r="J1237" i="169"/>
  <c r="K1237" i="169"/>
  <c r="L1237" i="169"/>
  <c r="M1237" i="169"/>
  <c r="N1237" i="169"/>
  <c r="B1238" i="169"/>
  <c r="C1238" i="169"/>
  <c r="D1238" i="169"/>
  <c r="E1238" i="169"/>
  <c r="F1238" i="169"/>
  <c r="G1238" i="169"/>
  <c r="H1238" i="169"/>
  <c r="I1238" i="169"/>
  <c r="J1238" i="169"/>
  <c r="K1238" i="169"/>
  <c r="L1238" i="169"/>
  <c r="M1238" i="169"/>
  <c r="N1238" i="169"/>
  <c r="B1239" i="169"/>
  <c r="C1239" i="169"/>
  <c r="D1239" i="169"/>
  <c r="E1239" i="169"/>
  <c r="F1239" i="169"/>
  <c r="G1239" i="169"/>
  <c r="H1239" i="169"/>
  <c r="I1239" i="169"/>
  <c r="J1239" i="169"/>
  <c r="K1239" i="169"/>
  <c r="L1239" i="169"/>
  <c r="M1239" i="169"/>
  <c r="N1239" i="169"/>
  <c r="B1240" i="169"/>
  <c r="C1240" i="169"/>
  <c r="D1240" i="169"/>
  <c r="E1240" i="169"/>
  <c r="F1240" i="169"/>
  <c r="G1240" i="169"/>
  <c r="H1240" i="169"/>
  <c r="I1240" i="169"/>
  <c r="J1240" i="169"/>
  <c r="K1240" i="169"/>
  <c r="L1240" i="169"/>
  <c r="M1240" i="169"/>
  <c r="N1240" i="169"/>
  <c r="B1241" i="169"/>
  <c r="C1241" i="169"/>
  <c r="D1241" i="169"/>
  <c r="E1241" i="169"/>
  <c r="F1241" i="169"/>
  <c r="G1241" i="169"/>
  <c r="H1241" i="169"/>
  <c r="I1241" i="169"/>
  <c r="J1241" i="169"/>
  <c r="K1241" i="169"/>
  <c r="L1241" i="169"/>
  <c r="M1241" i="169"/>
  <c r="N1241" i="169"/>
  <c r="B1242" i="169"/>
  <c r="C1242" i="169"/>
  <c r="D1242" i="169"/>
  <c r="E1242" i="169"/>
  <c r="F1242" i="169"/>
  <c r="G1242" i="169"/>
  <c r="H1242" i="169"/>
  <c r="I1242" i="169"/>
  <c r="J1242" i="169"/>
  <c r="K1242" i="169"/>
  <c r="L1242" i="169"/>
  <c r="M1242" i="169"/>
  <c r="N1242" i="169"/>
  <c r="B1243" i="169"/>
  <c r="C1243" i="169"/>
  <c r="D1243" i="169"/>
  <c r="E1243" i="169"/>
  <c r="F1243" i="169"/>
  <c r="G1243" i="169"/>
  <c r="H1243" i="169"/>
  <c r="I1243" i="169"/>
  <c r="J1243" i="169"/>
  <c r="K1243" i="169"/>
  <c r="L1243" i="169"/>
  <c r="M1243" i="169"/>
  <c r="N1243" i="169"/>
  <c r="B1244" i="169"/>
  <c r="C1244" i="169"/>
  <c r="D1244" i="169"/>
  <c r="E1244" i="169"/>
  <c r="F1244" i="169"/>
  <c r="G1244" i="169"/>
  <c r="H1244" i="169"/>
  <c r="I1244" i="169"/>
  <c r="J1244" i="169"/>
  <c r="K1244" i="169"/>
  <c r="L1244" i="169"/>
  <c r="M1244" i="169"/>
  <c r="N1244" i="169"/>
  <c r="B1245" i="169"/>
  <c r="C1245" i="169"/>
  <c r="D1245" i="169"/>
  <c r="E1245" i="169"/>
  <c r="F1245" i="169"/>
  <c r="G1245" i="169"/>
  <c r="H1245" i="169"/>
  <c r="I1245" i="169"/>
  <c r="J1245" i="169"/>
  <c r="K1245" i="169"/>
  <c r="L1245" i="169"/>
  <c r="M1245" i="169"/>
  <c r="N1245" i="169"/>
  <c r="B1246" i="169"/>
  <c r="C1246" i="169"/>
  <c r="D1246" i="169"/>
  <c r="E1246" i="169"/>
  <c r="F1246" i="169"/>
  <c r="G1246" i="169"/>
  <c r="H1246" i="169"/>
  <c r="I1246" i="169"/>
  <c r="J1246" i="169"/>
  <c r="K1246" i="169"/>
  <c r="L1246" i="169"/>
  <c r="M1246" i="169"/>
  <c r="N1246" i="169"/>
  <c r="B1247" i="169"/>
  <c r="C1247" i="169"/>
  <c r="D1247" i="169"/>
  <c r="E1247" i="169"/>
  <c r="F1247" i="169"/>
  <c r="G1247" i="169"/>
  <c r="H1247" i="169"/>
  <c r="I1247" i="169"/>
  <c r="J1247" i="169"/>
  <c r="K1247" i="169"/>
  <c r="L1247" i="169"/>
  <c r="M1247" i="169"/>
  <c r="N1247" i="169"/>
  <c r="B1248" i="169"/>
  <c r="C1248" i="169"/>
  <c r="D1248" i="169"/>
  <c r="E1248" i="169"/>
  <c r="F1248" i="169"/>
  <c r="G1248" i="169"/>
  <c r="H1248" i="169"/>
  <c r="I1248" i="169"/>
  <c r="J1248" i="169"/>
  <c r="K1248" i="169"/>
  <c r="L1248" i="169"/>
  <c r="M1248" i="169"/>
  <c r="N1248" i="169"/>
  <c r="B1249" i="169"/>
  <c r="C1249" i="169"/>
  <c r="D1249" i="169"/>
  <c r="E1249" i="169"/>
  <c r="F1249" i="169"/>
  <c r="G1249" i="169"/>
  <c r="H1249" i="169"/>
  <c r="I1249" i="169"/>
  <c r="J1249" i="169"/>
  <c r="K1249" i="169"/>
  <c r="L1249" i="169"/>
  <c r="M1249" i="169"/>
  <c r="N1249" i="169"/>
  <c r="B1250" i="169"/>
  <c r="C1250" i="169"/>
  <c r="D1250" i="169"/>
  <c r="E1250" i="169"/>
  <c r="F1250" i="169"/>
  <c r="G1250" i="169"/>
  <c r="H1250" i="169"/>
  <c r="I1250" i="169"/>
  <c r="J1250" i="169"/>
  <c r="K1250" i="169"/>
  <c r="L1250" i="169"/>
  <c r="M1250" i="169"/>
  <c r="N1250" i="169"/>
  <c r="B1251" i="169"/>
  <c r="C1251" i="169"/>
  <c r="D1251" i="169"/>
  <c r="E1251" i="169"/>
  <c r="F1251" i="169"/>
  <c r="G1251" i="169"/>
  <c r="H1251" i="169"/>
  <c r="I1251" i="169"/>
  <c r="J1251" i="169"/>
  <c r="K1251" i="169"/>
  <c r="L1251" i="169"/>
  <c r="M1251" i="169"/>
  <c r="N1251" i="169"/>
  <c r="B1252" i="169"/>
  <c r="C1252" i="169"/>
  <c r="D1252" i="169"/>
  <c r="E1252" i="169"/>
  <c r="F1252" i="169"/>
  <c r="G1252" i="169"/>
  <c r="H1252" i="169"/>
  <c r="I1252" i="169"/>
  <c r="J1252" i="169"/>
  <c r="K1252" i="169"/>
  <c r="L1252" i="169"/>
  <c r="M1252" i="169"/>
  <c r="N1252" i="169"/>
  <c r="B1253" i="169"/>
  <c r="C1253" i="169"/>
  <c r="D1253" i="169"/>
  <c r="E1253" i="169"/>
  <c r="F1253" i="169"/>
  <c r="G1253" i="169"/>
  <c r="H1253" i="169"/>
  <c r="I1253" i="169"/>
  <c r="J1253" i="169"/>
  <c r="K1253" i="169"/>
  <c r="L1253" i="169"/>
  <c r="M1253" i="169"/>
  <c r="N1253" i="169"/>
  <c r="B1254" i="169"/>
  <c r="C1254" i="169"/>
  <c r="D1254" i="169"/>
  <c r="E1254" i="169"/>
  <c r="F1254" i="169"/>
  <c r="G1254" i="169"/>
  <c r="H1254" i="169"/>
  <c r="I1254" i="169"/>
  <c r="J1254" i="169"/>
  <c r="K1254" i="169"/>
  <c r="L1254" i="169"/>
  <c r="M1254" i="169"/>
  <c r="N1254" i="169"/>
  <c r="B1255" i="169"/>
  <c r="C1255" i="169"/>
  <c r="D1255" i="169"/>
  <c r="E1255" i="169"/>
  <c r="F1255" i="169"/>
  <c r="G1255" i="169"/>
  <c r="H1255" i="169"/>
  <c r="I1255" i="169"/>
  <c r="J1255" i="169"/>
  <c r="K1255" i="169"/>
  <c r="L1255" i="169"/>
  <c r="M1255" i="169"/>
  <c r="N1255" i="169"/>
  <c r="B1256" i="169"/>
  <c r="C1256" i="169"/>
  <c r="D1256" i="169"/>
  <c r="E1256" i="169"/>
  <c r="F1256" i="169"/>
  <c r="G1256" i="169"/>
  <c r="H1256" i="169"/>
  <c r="I1256" i="169"/>
  <c r="J1256" i="169"/>
  <c r="K1256" i="169"/>
  <c r="L1256" i="169"/>
  <c r="M1256" i="169"/>
  <c r="N1256" i="169"/>
  <c r="B1257" i="169"/>
  <c r="C1257" i="169"/>
  <c r="D1257" i="169"/>
  <c r="E1257" i="169"/>
  <c r="F1257" i="169"/>
  <c r="G1257" i="169"/>
  <c r="H1257" i="169"/>
  <c r="I1257" i="169"/>
  <c r="J1257" i="169"/>
  <c r="K1257" i="169"/>
  <c r="L1257" i="169"/>
  <c r="M1257" i="169"/>
  <c r="N1257" i="169"/>
  <c r="B1258" i="169"/>
  <c r="C1258" i="169"/>
  <c r="D1258" i="169"/>
  <c r="E1258" i="169"/>
  <c r="F1258" i="169"/>
  <c r="G1258" i="169"/>
  <c r="H1258" i="169"/>
  <c r="I1258" i="169"/>
  <c r="J1258" i="169"/>
  <c r="K1258" i="169"/>
  <c r="L1258" i="169"/>
  <c r="M1258" i="169"/>
  <c r="N1258" i="169"/>
  <c r="B1259" i="169"/>
  <c r="C1259" i="169"/>
  <c r="D1259" i="169"/>
  <c r="E1259" i="169"/>
  <c r="F1259" i="169"/>
  <c r="G1259" i="169"/>
  <c r="H1259" i="169"/>
  <c r="I1259" i="169"/>
  <c r="J1259" i="169"/>
  <c r="K1259" i="169"/>
  <c r="L1259" i="169"/>
  <c r="M1259" i="169"/>
  <c r="N1259" i="169"/>
  <c r="B1260" i="169"/>
  <c r="C1260" i="169"/>
  <c r="D1260" i="169"/>
  <c r="E1260" i="169"/>
  <c r="F1260" i="169"/>
  <c r="G1260" i="169"/>
  <c r="H1260" i="169"/>
  <c r="I1260" i="169"/>
  <c r="J1260" i="169"/>
  <c r="K1260" i="169"/>
  <c r="L1260" i="169"/>
  <c r="M1260" i="169"/>
  <c r="N1260" i="169"/>
  <c r="B1261" i="169"/>
  <c r="C1261" i="169"/>
  <c r="D1261" i="169"/>
  <c r="E1261" i="169"/>
  <c r="F1261" i="169"/>
  <c r="G1261" i="169"/>
  <c r="H1261" i="169"/>
  <c r="I1261" i="169"/>
  <c r="J1261" i="169"/>
  <c r="K1261" i="169"/>
  <c r="L1261" i="169"/>
  <c r="M1261" i="169"/>
  <c r="N1261" i="169"/>
  <c r="B1262" i="169"/>
  <c r="C1262" i="169"/>
  <c r="D1262" i="169"/>
  <c r="E1262" i="169"/>
  <c r="F1262" i="169"/>
  <c r="G1262" i="169"/>
  <c r="H1262" i="169"/>
  <c r="I1262" i="169"/>
  <c r="J1262" i="169"/>
  <c r="K1262" i="169"/>
  <c r="L1262" i="169"/>
  <c r="M1262" i="169"/>
  <c r="N1262" i="169"/>
  <c r="B1263" i="169"/>
  <c r="C1263" i="169"/>
  <c r="D1263" i="169"/>
  <c r="E1263" i="169"/>
  <c r="F1263" i="169"/>
  <c r="G1263" i="169"/>
  <c r="H1263" i="169"/>
  <c r="I1263" i="169"/>
  <c r="J1263" i="169"/>
  <c r="K1263" i="169"/>
  <c r="L1263" i="169"/>
  <c r="M1263" i="169"/>
  <c r="N1263" i="169"/>
  <c r="B1264" i="169"/>
  <c r="C1264" i="169"/>
  <c r="D1264" i="169"/>
  <c r="E1264" i="169"/>
  <c r="F1264" i="169"/>
  <c r="G1264" i="169"/>
  <c r="H1264" i="169"/>
  <c r="I1264" i="169"/>
  <c r="J1264" i="169"/>
  <c r="K1264" i="169"/>
  <c r="L1264" i="169"/>
  <c r="M1264" i="169"/>
  <c r="N1264" i="169"/>
  <c r="B1265" i="169"/>
  <c r="C1265" i="169"/>
  <c r="D1265" i="169"/>
  <c r="E1265" i="169"/>
  <c r="F1265" i="169"/>
  <c r="G1265" i="169"/>
  <c r="H1265" i="169"/>
  <c r="I1265" i="169"/>
  <c r="J1265" i="169"/>
  <c r="K1265" i="169"/>
  <c r="L1265" i="169"/>
  <c r="M1265" i="169"/>
  <c r="N1265" i="169"/>
  <c r="B1266" i="169"/>
  <c r="C1266" i="169"/>
  <c r="D1266" i="169"/>
  <c r="E1266" i="169"/>
  <c r="F1266" i="169"/>
  <c r="G1266" i="169"/>
  <c r="H1266" i="169"/>
  <c r="I1266" i="169"/>
  <c r="J1266" i="169"/>
  <c r="K1266" i="169"/>
  <c r="L1266" i="169"/>
  <c r="M1266" i="169"/>
  <c r="N1266" i="169"/>
  <c r="B1267" i="169"/>
  <c r="C1267" i="169"/>
  <c r="D1267" i="169"/>
  <c r="E1267" i="169"/>
  <c r="F1267" i="169"/>
  <c r="G1267" i="169"/>
  <c r="H1267" i="169"/>
  <c r="I1267" i="169"/>
  <c r="J1267" i="169"/>
  <c r="K1267" i="169"/>
  <c r="L1267" i="169"/>
  <c r="M1267" i="169"/>
  <c r="N1267" i="169"/>
  <c r="B1268" i="169"/>
  <c r="C1268" i="169"/>
  <c r="D1268" i="169"/>
  <c r="E1268" i="169"/>
  <c r="F1268" i="169"/>
  <c r="G1268" i="169"/>
  <c r="H1268" i="169"/>
  <c r="I1268" i="169"/>
  <c r="J1268" i="169"/>
  <c r="K1268" i="169"/>
  <c r="L1268" i="169"/>
  <c r="M1268" i="169"/>
  <c r="N1268" i="169"/>
  <c r="B1269" i="169"/>
  <c r="C1269" i="169"/>
  <c r="D1269" i="169"/>
  <c r="E1269" i="169"/>
  <c r="F1269" i="169"/>
  <c r="G1269" i="169"/>
  <c r="H1269" i="169"/>
  <c r="I1269" i="169"/>
  <c r="J1269" i="169"/>
  <c r="K1269" i="169"/>
  <c r="L1269" i="169"/>
  <c r="M1269" i="169"/>
  <c r="N1269" i="169"/>
  <c r="B1270" i="169"/>
  <c r="C1270" i="169"/>
  <c r="D1270" i="169"/>
  <c r="E1270" i="169"/>
  <c r="F1270" i="169"/>
  <c r="G1270" i="169"/>
  <c r="H1270" i="169"/>
  <c r="I1270" i="169"/>
  <c r="J1270" i="169"/>
  <c r="K1270" i="169"/>
  <c r="L1270" i="169"/>
  <c r="M1270" i="169"/>
  <c r="N1270" i="169"/>
  <c r="B1271" i="169"/>
  <c r="C1271" i="169"/>
  <c r="D1271" i="169"/>
  <c r="E1271" i="169"/>
  <c r="F1271" i="169"/>
  <c r="G1271" i="169"/>
  <c r="H1271" i="169"/>
  <c r="I1271" i="169"/>
  <c r="J1271" i="169"/>
  <c r="K1271" i="169"/>
  <c r="L1271" i="169"/>
  <c r="M1271" i="169"/>
  <c r="N1271" i="169"/>
  <c r="B1272" i="169"/>
  <c r="C1272" i="169"/>
  <c r="D1272" i="169"/>
  <c r="E1272" i="169"/>
  <c r="F1272" i="169"/>
  <c r="G1272" i="169"/>
  <c r="H1272" i="169"/>
  <c r="I1272" i="169"/>
  <c r="J1272" i="169"/>
  <c r="K1272" i="169"/>
  <c r="L1272" i="169"/>
  <c r="M1272" i="169"/>
  <c r="N1272" i="169"/>
  <c r="B1273" i="169"/>
  <c r="C1273" i="169"/>
  <c r="D1273" i="169"/>
  <c r="E1273" i="169"/>
  <c r="F1273" i="169"/>
  <c r="G1273" i="169"/>
  <c r="H1273" i="169"/>
  <c r="I1273" i="169"/>
  <c r="J1273" i="169"/>
  <c r="K1273" i="169"/>
  <c r="L1273" i="169"/>
  <c r="M1273" i="169"/>
  <c r="N1273" i="169"/>
  <c r="B1274" i="169"/>
  <c r="C1274" i="169"/>
  <c r="D1274" i="169"/>
  <c r="E1274" i="169"/>
  <c r="F1274" i="169"/>
  <c r="G1274" i="169"/>
  <c r="H1274" i="169"/>
  <c r="I1274" i="169"/>
  <c r="J1274" i="169"/>
  <c r="K1274" i="169"/>
  <c r="L1274" i="169"/>
  <c r="M1274" i="169"/>
  <c r="N1274" i="169"/>
  <c r="B1275" i="169"/>
  <c r="C1275" i="169"/>
  <c r="D1275" i="169"/>
  <c r="E1275" i="169"/>
  <c r="F1275" i="169"/>
  <c r="G1275" i="169"/>
  <c r="H1275" i="169"/>
  <c r="I1275" i="169"/>
  <c r="J1275" i="169"/>
  <c r="K1275" i="169"/>
  <c r="L1275" i="169"/>
  <c r="M1275" i="169"/>
  <c r="N1275" i="169"/>
  <c r="B1276" i="169"/>
  <c r="C1276" i="169"/>
  <c r="D1276" i="169"/>
  <c r="E1276" i="169"/>
  <c r="F1276" i="169"/>
  <c r="G1276" i="169"/>
  <c r="H1276" i="169"/>
  <c r="I1276" i="169"/>
  <c r="J1276" i="169"/>
  <c r="K1276" i="169"/>
  <c r="L1276" i="169"/>
  <c r="M1276" i="169"/>
  <c r="N1276" i="169"/>
  <c r="B1277" i="169"/>
  <c r="C1277" i="169"/>
  <c r="D1277" i="169"/>
  <c r="E1277" i="169"/>
  <c r="F1277" i="169"/>
  <c r="G1277" i="169"/>
  <c r="H1277" i="169"/>
  <c r="I1277" i="169"/>
  <c r="J1277" i="169"/>
  <c r="K1277" i="169"/>
  <c r="L1277" i="169"/>
  <c r="M1277" i="169"/>
  <c r="N1277" i="169"/>
  <c r="B1278" i="169"/>
  <c r="C1278" i="169"/>
  <c r="D1278" i="169"/>
  <c r="E1278" i="169"/>
  <c r="F1278" i="169"/>
  <c r="G1278" i="169"/>
  <c r="H1278" i="169"/>
  <c r="I1278" i="169"/>
  <c r="J1278" i="169"/>
  <c r="K1278" i="169"/>
  <c r="L1278" i="169"/>
  <c r="M1278" i="169"/>
  <c r="N1278" i="169"/>
  <c r="B1279" i="169"/>
  <c r="C1279" i="169"/>
  <c r="D1279" i="169"/>
  <c r="E1279" i="169"/>
  <c r="F1279" i="169"/>
  <c r="G1279" i="169"/>
  <c r="H1279" i="169"/>
  <c r="I1279" i="169"/>
  <c r="J1279" i="169"/>
  <c r="K1279" i="169"/>
  <c r="L1279" i="169"/>
  <c r="M1279" i="169"/>
  <c r="N1279" i="169"/>
  <c r="B1280" i="169"/>
  <c r="C1280" i="169"/>
  <c r="D1280" i="169"/>
  <c r="E1280" i="169"/>
  <c r="F1280" i="169"/>
  <c r="G1280" i="169"/>
  <c r="H1280" i="169"/>
  <c r="I1280" i="169"/>
  <c r="J1280" i="169"/>
  <c r="K1280" i="169"/>
  <c r="L1280" i="169"/>
  <c r="M1280" i="169"/>
  <c r="N1280" i="169"/>
  <c r="B1281" i="169"/>
  <c r="C1281" i="169"/>
  <c r="D1281" i="169"/>
  <c r="E1281" i="169"/>
  <c r="F1281" i="169"/>
  <c r="G1281" i="169"/>
  <c r="H1281" i="169"/>
  <c r="I1281" i="169"/>
  <c r="J1281" i="169"/>
  <c r="K1281" i="169"/>
  <c r="L1281" i="169"/>
  <c r="M1281" i="169"/>
  <c r="N1281" i="169"/>
  <c r="B1282" i="169"/>
  <c r="C1282" i="169"/>
  <c r="D1282" i="169"/>
  <c r="E1282" i="169"/>
  <c r="F1282" i="169"/>
  <c r="G1282" i="169"/>
  <c r="H1282" i="169"/>
  <c r="I1282" i="169"/>
  <c r="J1282" i="169"/>
  <c r="K1282" i="169"/>
  <c r="L1282" i="169"/>
  <c r="M1282" i="169"/>
  <c r="N1282" i="169"/>
  <c r="B1283" i="169"/>
  <c r="C1283" i="169"/>
  <c r="D1283" i="169"/>
  <c r="E1283" i="169"/>
  <c r="F1283" i="169"/>
  <c r="G1283" i="169"/>
  <c r="H1283" i="169"/>
  <c r="I1283" i="169"/>
  <c r="J1283" i="169"/>
  <c r="K1283" i="169"/>
  <c r="L1283" i="169"/>
  <c r="M1283" i="169"/>
  <c r="N1283" i="169"/>
  <c r="B1284" i="169"/>
  <c r="C1284" i="169"/>
  <c r="D1284" i="169"/>
  <c r="E1284" i="169"/>
  <c r="F1284" i="169"/>
  <c r="G1284" i="169"/>
  <c r="H1284" i="169"/>
  <c r="I1284" i="169"/>
  <c r="J1284" i="169"/>
  <c r="K1284" i="169"/>
  <c r="L1284" i="169"/>
  <c r="M1284" i="169"/>
  <c r="N1284" i="169"/>
  <c r="B1285" i="169"/>
  <c r="C1285" i="169"/>
  <c r="D1285" i="169"/>
  <c r="E1285" i="169"/>
  <c r="F1285" i="169"/>
  <c r="G1285" i="169"/>
  <c r="H1285" i="169"/>
  <c r="I1285" i="169"/>
  <c r="J1285" i="169"/>
  <c r="K1285" i="169"/>
  <c r="L1285" i="169"/>
  <c r="M1285" i="169"/>
  <c r="N1285" i="169"/>
  <c r="B1286" i="169"/>
  <c r="C1286" i="169"/>
  <c r="D1286" i="169"/>
  <c r="E1286" i="169"/>
  <c r="F1286" i="169"/>
  <c r="G1286" i="169"/>
  <c r="H1286" i="169"/>
  <c r="I1286" i="169"/>
  <c r="J1286" i="169"/>
  <c r="K1286" i="169"/>
  <c r="L1286" i="169"/>
  <c r="M1286" i="169"/>
  <c r="N1286" i="169"/>
  <c r="B1287" i="169"/>
  <c r="C1287" i="169"/>
  <c r="D1287" i="169"/>
  <c r="E1287" i="169"/>
  <c r="F1287" i="169"/>
  <c r="G1287" i="169"/>
  <c r="H1287" i="169"/>
  <c r="I1287" i="169"/>
  <c r="J1287" i="169"/>
  <c r="K1287" i="169"/>
  <c r="L1287" i="169"/>
  <c r="M1287" i="169"/>
  <c r="N1287" i="169"/>
  <c r="B1288" i="169"/>
  <c r="C1288" i="169"/>
  <c r="D1288" i="169"/>
  <c r="E1288" i="169"/>
  <c r="F1288" i="169"/>
  <c r="G1288" i="169"/>
  <c r="H1288" i="169"/>
  <c r="I1288" i="169"/>
  <c r="J1288" i="169"/>
  <c r="K1288" i="169"/>
  <c r="L1288" i="169"/>
  <c r="M1288" i="169"/>
  <c r="N1288" i="169"/>
  <c r="B1289" i="169"/>
  <c r="C1289" i="169"/>
  <c r="D1289" i="169"/>
  <c r="E1289" i="169"/>
  <c r="F1289" i="169"/>
  <c r="G1289" i="169"/>
  <c r="H1289" i="169"/>
  <c r="I1289" i="169"/>
  <c r="J1289" i="169"/>
  <c r="K1289" i="169"/>
  <c r="L1289" i="169"/>
  <c r="M1289" i="169"/>
  <c r="N1289" i="169"/>
  <c r="B1290" i="169"/>
  <c r="C1290" i="169"/>
  <c r="D1290" i="169"/>
  <c r="E1290" i="169"/>
  <c r="F1290" i="169"/>
  <c r="G1290" i="169"/>
  <c r="H1290" i="169"/>
  <c r="I1290" i="169"/>
  <c r="J1290" i="169"/>
  <c r="K1290" i="169"/>
  <c r="L1290" i="169"/>
  <c r="M1290" i="169"/>
  <c r="N1290" i="169"/>
  <c r="B1291" i="169"/>
  <c r="C1291" i="169"/>
  <c r="D1291" i="169"/>
  <c r="E1291" i="169"/>
  <c r="F1291" i="169"/>
  <c r="G1291" i="169"/>
  <c r="H1291" i="169"/>
  <c r="I1291" i="169"/>
  <c r="J1291" i="169"/>
  <c r="K1291" i="169"/>
  <c r="L1291" i="169"/>
  <c r="M1291" i="169"/>
  <c r="N1291" i="169"/>
  <c r="B1292" i="169"/>
  <c r="C1292" i="169"/>
  <c r="D1292" i="169"/>
  <c r="E1292" i="169"/>
  <c r="F1292" i="169"/>
  <c r="G1292" i="169"/>
  <c r="H1292" i="169"/>
  <c r="I1292" i="169"/>
  <c r="J1292" i="169"/>
  <c r="K1292" i="169"/>
  <c r="L1292" i="169"/>
  <c r="M1292" i="169"/>
  <c r="N1292" i="169"/>
  <c r="B1293" i="169"/>
  <c r="C1293" i="169"/>
  <c r="D1293" i="169"/>
  <c r="E1293" i="169"/>
  <c r="F1293" i="169"/>
  <c r="G1293" i="169"/>
  <c r="H1293" i="169"/>
  <c r="I1293" i="169"/>
  <c r="J1293" i="169"/>
  <c r="K1293" i="169"/>
  <c r="L1293" i="169"/>
  <c r="M1293" i="169"/>
  <c r="N1293" i="169"/>
  <c r="B1294" i="169"/>
  <c r="C1294" i="169"/>
  <c r="D1294" i="169"/>
  <c r="E1294" i="169"/>
  <c r="F1294" i="169"/>
  <c r="G1294" i="169"/>
  <c r="H1294" i="169"/>
  <c r="I1294" i="169"/>
  <c r="J1294" i="169"/>
  <c r="K1294" i="169"/>
  <c r="L1294" i="169"/>
  <c r="M1294" i="169"/>
  <c r="N1294" i="169"/>
  <c r="B1295" i="169"/>
  <c r="C1295" i="169"/>
  <c r="D1295" i="169"/>
  <c r="E1295" i="169"/>
  <c r="F1295" i="169"/>
  <c r="G1295" i="169"/>
  <c r="H1295" i="169"/>
  <c r="I1295" i="169"/>
  <c r="J1295" i="169"/>
  <c r="K1295" i="169"/>
  <c r="L1295" i="169"/>
  <c r="M1295" i="169"/>
  <c r="N1295" i="169"/>
  <c r="B1296" i="169"/>
  <c r="C1296" i="169"/>
  <c r="D1296" i="169"/>
  <c r="E1296" i="169"/>
  <c r="F1296" i="169"/>
  <c r="G1296" i="169"/>
  <c r="H1296" i="169"/>
  <c r="I1296" i="169"/>
  <c r="J1296" i="169"/>
  <c r="K1296" i="169"/>
  <c r="L1296" i="169"/>
  <c r="M1296" i="169"/>
  <c r="N1296" i="169"/>
  <c r="B1297" i="169"/>
  <c r="C1297" i="169"/>
  <c r="D1297" i="169"/>
  <c r="E1297" i="169"/>
  <c r="F1297" i="169"/>
  <c r="G1297" i="169"/>
  <c r="H1297" i="169"/>
  <c r="I1297" i="169"/>
  <c r="J1297" i="169"/>
  <c r="K1297" i="169"/>
  <c r="L1297" i="169"/>
  <c r="M1297" i="169"/>
  <c r="N1297" i="169"/>
  <c r="B1298" i="169"/>
  <c r="C1298" i="169"/>
  <c r="D1298" i="169"/>
  <c r="E1298" i="169"/>
  <c r="F1298" i="169"/>
  <c r="G1298" i="169"/>
  <c r="H1298" i="169"/>
  <c r="I1298" i="169"/>
  <c r="J1298" i="169"/>
  <c r="K1298" i="169"/>
  <c r="L1298" i="169"/>
  <c r="M1298" i="169"/>
  <c r="N1298" i="169"/>
  <c r="B1299" i="169"/>
  <c r="C1299" i="169"/>
  <c r="D1299" i="169"/>
  <c r="E1299" i="169"/>
  <c r="F1299" i="169"/>
  <c r="G1299" i="169"/>
  <c r="H1299" i="169"/>
  <c r="I1299" i="169"/>
  <c r="J1299" i="169"/>
  <c r="K1299" i="169"/>
  <c r="L1299" i="169"/>
  <c r="M1299" i="169"/>
  <c r="N1299" i="169"/>
  <c r="B1300" i="169"/>
  <c r="C1300" i="169"/>
  <c r="D1300" i="169"/>
  <c r="E1300" i="169"/>
  <c r="F1300" i="169"/>
  <c r="G1300" i="169"/>
  <c r="H1300" i="169"/>
  <c r="I1300" i="169"/>
  <c r="J1300" i="169"/>
  <c r="K1300" i="169"/>
  <c r="L1300" i="169"/>
  <c r="M1300" i="169"/>
  <c r="N1300" i="169"/>
  <c r="B1301" i="169"/>
  <c r="C1301" i="169"/>
  <c r="D1301" i="169"/>
  <c r="E1301" i="169"/>
  <c r="F1301" i="169"/>
  <c r="G1301" i="169"/>
  <c r="H1301" i="169"/>
  <c r="I1301" i="169"/>
  <c r="J1301" i="169"/>
  <c r="K1301" i="169"/>
  <c r="L1301" i="169"/>
  <c r="M1301" i="169"/>
  <c r="N1301" i="169"/>
  <c r="B1302" i="169"/>
  <c r="C1302" i="169"/>
  <c r="D1302" i="169"/>
  <c r="E1302" i="169"/>
  <c r="F1302" i="169"/>
  <c r="G1302" i="169"/>
  <c r="H1302" i="169"/>
  <c r="I1302" i="169"/>
  <c r="J1302" i="169"/>
  <c r="K1302" i="169"/>
  <c r="L1302" i="169"/>
  <c r="M1302" i="169"/>
  <c r="N1302" i="169"/>
  <c r="B1303" i="169"/>
  <c r="C1303" i="169"/>
  <c r="D1303" i="169"/>
  <c r="E1303" i="169"/>
  <c r="F1303" i="169"/>
  <c r="G1303" i="169"/>
  <c r="H1303" i="169"/>
  <c r="I1303" i="169"/>
  <c r="J1303" i="169"/>
  <c r="K1303" i="169"/>
  <c r="L1303" i="169"/>
  <c r="M1303" i="169"/>
  <c r="N1303" i="169"/>
  <c r="B1304" i="169"/>
  <c r="C1304" i="169"/>
  <c r="D1304" i="169"/>
  <c r="E1304" i="169"/>
  <c r="F1304" i="169"/>
  <c r="G1304" i="169"/>
  <c r="H1304" i="169"/>
  <c r="I1304" i="169"/>
  <c r="J1304" i="169"/>
  <c r="K1304" i="169"/>
  <c r="L1304" i="169"/>
  <c r="M1304" i="169"/>
  <c r="N1304" i="169"/>
  <c r="B1305" i="169"/>
  <c r="C1305" i="169"/>
  <c r="D1305" i="169"/>
  <c r="E1305" i="169"/>
  <c r="F1305" i="169"/>
  <c r="G1305" i="169"/>
  <c r="H1305" i="169"/>
  <c r="I1305" i="169"/>
  <c r="J1305" i="169"/>
  <c r="K1305" i="169"/>
  <c r="L1305" i="169"/>
  <c r="M1305" i="169"/>
  <c r="N1305" i="169"/>
  <c r="B1306" i="169"/>
  <c r="C1306" i="169"/>
  <c r="D1306" i="169"/>
  <c r="E1306" i="169"/>
  <c r="F1306" i="169"/>
  <c r="G1306" i="169"/>
  <c r="H1306" i="169"/>
  <c r="I1306" i="169"/>
  <c r="J1306" i="169"/>
  <c r="K1306" i="169"/>
  <c r="L1306" i="169"/>
  <c r="M1306" i="169"/>
  <c r="N1306" i="169"/>
  <c r="B1307" i="169"/>
  <c r="C1307" i="169"/>
  <c r="D1307" i="169"/>
  <c r="E1307" i="169"/>
  <c r="F1307" i="169"/>
  <c r="G1307" i="169"/>
  <c r="H1307" i="169"/>
  <c r="I1307" i="169"/>
  <c r="J1307" i="169"/>
  <c r="K1307" i="169"/>
  <c r="L1307" i="169"/>
  <c r="M1307" i="169"/>
  <c r="N1307" i="169"/>
  <c r="B1308" i="169"/>
  <c r="C1308" i="169"/>
  <c r="D1308" i="169"/>
  <c r="E1308" i="169"/>
  <c r="F1308" i="169"/>
  <c r="G1308" i="169"/>
  <c r="H1308" i="169"/>
  <c r="I1308" i="169"/>
  <c r="J1308" i="169"/>
  <c r="K1308" i="169"/>
  <c r="L1308" i="169"/>
  <c r="M1308" i="169"/>
  <c r="N1308" i="169"/>
  <c r="B1309" i="169"/>
  <c r="C1309" i="169"/>
  <c r="D1309" i="169"/>
  <c r="E1309" i="169"/>
  <c r="F1309" i="169"/>
  <c r="G1309" i="169"/>
  <c r="H1309" i="169"/>
  <c r="I1309" i="169"/>
  <c r="J1309" i="169"/>
  <c r="K1309" i="169"/>
  <c r="L1309" i="169"/>
  <c r="M1309" i="169"/>
  <c r="N1309" i="169"/>
  <c r="B1310" i="169"/>
  <c r="C1310" i="169"/>
  <c r="D1310" i="169"/>
  <c r="E1310" i="169"/>
  <c r="F1310" i="169"/>
  <c r="G1310" i="169"/>
  <c r="H1310" i="169"/>
  <c r="I1310" i="169"/>
  <c r="J1310" i="169"/>
  <c r="K1310" i="169"/>
  <c r="L1310" i="169"/>
  <c r="M1310" i="169"/>
  <c r="N1310" i="169"/>
  <c r="B1311" i="169"/>
  <c r="C1311" i="169"/>
  <c r="D1311" i="169"/>
  <c r="E1311" i="169"/>
  <c r="F1311" i="169"/>
  <c r="G1311" i="169"/>
  <c r="H1311" i="169"/>
  <c r="I1311" i="169"/>
  <c r="J1311" i="169"/>
  <c r="K1311" i="169"/>
  <c r="L1311" i="169"/>
  <c r="M1311" i="169"/>
  <c r="N1311" i="169"/>
  <c r="B1312" i="169"/>
  <c r="C1312" i="169"/>
  <c r="D1312" i="169"/>
  <c r="E1312" i="169"/>
  <c r="F1312" i="169"/>
  <c r="G1312" i="169"/>
  <c r="H1312" i="169"/>
  <c r="I1312" i="169"/>
  <c r="J1312" i="169"/>
  <c r="K1312" i="169"/>
  <c r="L1312" i="169"/>
  <c r="M1312" i="169"/>
  <c r="N1312" i="169"/>
  <c r="B1313" i="169"/>
  <c r="C1313" i="169"/>
  <c r="D1313" i="169"/>
  <c r="E1313" i="169"/>
  <c r="F1313" i="169"/>
  <c r="G1313" i="169"/>
  <c r="H1313" i="169"/>
  <c r="I1313" i="169"/>
  <c r="J1313" i="169"/>
  <c r="K1313" i="169"/>
  <c r="L1313" i="169"/>
  <c r="M1313" i="169"/>
  <c r="N1313" i="169"/>
  <c r="B1314" i="169"/>
  <c r="C1314" i="169"/>
  <c r="D1314" i="169"/>
  <c r="E1314" i="169"/>
  <c r="F1314" i="169"/>
  <c r="G1314" i="169"/>
  <c r="H1314" i="169"/>
  <c r="I1314" i="169"/>
  <c r="J1314" i="169"/>
  <c r="K1314" i="169"/>
  <c r="L1314" i="169"/>
  <c r="M1314" i="169"/>
  <c r="N1314" i="169"/>
  <c r="B1315" i="169"/>
  <c r="C1315" i="169"/>
  <c r="D1315" i="169"/>
  <c r="E1315" i="169"/>
  <c r="F1315" i="169"/>
  <c r="G1315" i="169"/>
  <c r="H1315" i="169"/>
  <c r="I1315" i="169"/>
  <c r="J1315" i="169"/>
  <c r="K1315" i="169"/>
  <c r="L1315" i="169"/>
  <c r="M1315" i="169"/>
  <c r="N1315" i="169"/>
  <c r="B1316" i="169"/>
  <c r="C1316" i="169"/>
  <c r="D1316" i="169"/>
  <c r="E1316" i="169"/>
  <c r="F1316" i="169"/>
  <c r="G1316" i="169"/>
  <c r="H1316" i="169"/>
  <c r="I1316" i="169"/>
  <c r="J1316" i="169"/>
  <c r="K1316" i="169"/>
  <c r="L1316" i="169"/>
  <c r="M1316" i="169"/>
  <c r="N1316" i="169"/>
  <c r="B1317" i="169"/>
  <c r="C1317" i="169"/>
  <c r="D1317" i="169"/>
  <c r="E1317" i="169"/>
  <c r="F1317" i="169"/>
  <c r="G1317" i="169"/>
  <c r="H1317" i="169"/>
  <c r="I1317" i="169"/>
  <c r="J1317" i="169"/>
  <c r="K1317" i="169"/>
  <c r="L1317" i="169"/>
  <c r="M1317" i="169"/>
  <c r="N1317" i="169"/>
  <c r="B1318" i="169"/>
  <c r="C1318" i="169"/>
  <c r="D1318" i="169"/>
  <c r="E1318" i="169"/>
  <c r="F1318" i="169"/>
  <c r="G1318" i="169"/>
  <c r="H1318" i="169"/>
  <c r="I1318" i="169"/>
  <c r="J1318" i="169"/>
  <c r="K1318" i="169"/>
  <c r="L1318" i="169"/>
  <c r="M1318" i="169"/>
  <c r="N1318" i="169"/>
  <c r="B1319" i="169"/>
  <c r="C1319" i="169"/>
  <c r="D1319" i="169"/>
  <c r="E1319" i="169"/>
  <c r="F1319" i="169"/>
  <c r="G1319" i="169"/>
  <c r="H1319" i="169"/>
  <c r="I1319" i="169"/>
  <c r="J1319" i="169"/>
  <c r="K1319" i="169"/>
  <c r="L1319" i="169"/>
  <c r="M1319" i="169"/>
  <c r="N1319" i="169"/>
  <c r="B1320" i="169"/>
  <c r="C1320" i="169"/>
  <c r="D1320" i="169"/>
  <c r="E1320" i="169"/>
  <c r="F1320" i="169"/>
  <c r="G1320" i="169"/>
  <c r="H1320" i="169"/>
  <c r="I1320" i="169"/>
  <c r="J1320" i="169"/>
  <c r="K1320" i="169"/>
  <c r="L1320" i="169"/>
  <c r="M1320" i="169"/>
  <c r="N1320" i="169"/>
  <c r="B1321" i="169"/>
  <c r="C1321" i="169"/>
  <c r="D1321" i="169"/>
  <c r="E1321" i="169"/>
  <c r="F1321" i="169"/>
  <c r="G1321" i="169"/>
  <c r="H1321" i="169"/>
  <c r="I1321" i="169"/>
  <c r="J1321" i="169"/>
  <c r="K1321" i="169"/>
  <c r="L1321" i="169"/>
  <c r="M1321" i="169"/>
  <c r="N1321" i="169"/>
  <c r="B1322" i="169"/>
  <c r="C1322" i="169"/>
  <c r="D1322" i="169"/>
  <c r="E1322" i="169"/>
  <c r="F1322" i="169"/>
  <c r="G1322" i="169"/>
  <c r="H1322" i="169"/>
  <c r="I1322" i="169"/>
  <c r="J1322" i="169"/>
  <c r="K1322" i="169"/>
  <c r="L1322" i="169"/>
  <c r="M1322" i="169"/>
  <c r="N1322" i="169"/>
  <c r="B1323" i="169"/>
  <c r="C1323" i="169"/>
  <c r="D1323" i="169"/>
  <c r="E1323" i="169"/>
  <c r="F1323" i="169"/>
  <c r="G1323" i="169"/>
  <c r="H1323" i="169"/>
  <c r="I1323" i="169"/>
  <c r="J1323" i="169"/>
  <c r="K1323" i="169"/>
  <c r="L1323" i="169"/>
  <c r="M1323" i="169"/>
  <c r="N1323" i="169"/>
  <c r="B1324" i="169"/>
  <c r="C1324" i="169"/>
  <c r="D1324" i="169"/>
  <c r="E1324" i="169"/>
  <c r="F1324" i="169"/>
  <c r="G1324" i="169"/>
  <c r="H1324" i="169"/>
  <c r="I1324" i="169"/>
  <c r="J1324" i="169"/>
  <c r="K1324" i="169"/>
  <c r="L1324" i="169"/>
  <c r="M1324" i="169"/>
  <c r="N1324" i="169"/>
  <c r="B1325" i="169"/>
  <c r="C1325" i="169"/>
  <c r="D1325" i="169"/>
  <c r="E1325" i="169"/>
  <c r="F1325" i="169"/>
  <c r="G1325" i="169"/>
  <c r="H1325" i="169"/>
  <c r="I1325" i="169"/>
  <c r="J1325" i="169"/>
  <c r="K1325" i="169"/>
  <c r="L1325" i="169"/>
  <c r="M1325" i="169"/>
  <c r="N1325" i="169"/>
  <c r="B1326" i="169"/>
  <c r="C1326" i="169"/>
  <c r="D1326" i="169"/>
  <c r="E1326" i="169"/>
  <c r="F1326" i="169"/>
  <c r="G1326" i="169"/>
  <c r="H1326" i="169"/>
  <c r="I1326" i="169"/>
  <c r="J1326" i="169"/>
  <c r="K1326" i="169"/>
  <c r="L1326" i="169"/>
  <c r="M1326" i="169"/>
  <c r="N1326" i="169"/>
  <c r="B1327" i="169"/>
  <c r="C1327" i="169"/>
  <c r="D1327" i="169"/>
  <c r="E1327" i="169"/>
  <c r="F1327" i="169"/>
  <c r="G1327" i="169"/>
  <c r="H1327" i="169"/>
  <c r="I1327" i="169"/>
  <c r="J1327" i="169"/>
  <c r="K1327" i="169"/>
  <c r="L1327" i="169"/>
  <c r="M1327" i="169"/>
  <c r="N1327" i="169"/>
  <c r="B1328" i="169"/>
  <c r="C1328" i="169"/>
  <c r="D1328" i="169"/>
  <c r="E1328" i="169"/>
  <c r="F1328" i="169"/>
  <c r="G1328" i="169"/>
  <c r="H1328" i="169"/>
  <c r="I1328" i="169"/>
  <c r="J1328" i="169"/>
  <c r="K1328" i="169"/>
  <c r="L1328" i="169"/>
  <c r="M1328" i="169"/>
  <c r="N1328" i="169"/>
  <c r="B1329" i="169"/>
  <c r="C1329" i="169"/>
  <c r="D1329" i="169"/>
  <c r="E1329" i="169"/>
  <c r="F1329" i="169"/>
  <c r="G1329" i="169"/>
  <c r="H1329" i="169"/>
  <c r="I1329" i="169"/>
  <c r="J1329" i="169"/>
  <c r="K1329" i="169"/>
  <c r="L1329" i="169"/>
  <c r="M1329" i="169"/>
  <c r="N1329" i="169"/>
  <c r="B1330" i="169"/>
  <c r="C1330" i="169"/>
  <c r="D1330" i="169"/>
  <c r="E1330" i="169"/>
  <c r="F1330" i="169"/>
  <c r="G1330" i="169"/>
  <c r="H1330" i="169"/>
  <c r="I1330" i="169"/>
  <c r="J1330" i="169"/>
  <c r="K1330" i="169"/>
  <c r="L1330" i="169"/>
  <c r="M1330" i="169"/>
  <c r="N1330" i="169"/>
  <c r="B1331" i="169"/>
  <c r="C1331" i="169"/>
  <c r="D1331" i="169"/>
  <c r="E1331" i="169"/>
  <c r="F1331" i="169"/>
  <c r="G1331" i="169"/>
  <c r="H1331" i="169"/>
  <c r="I1331" i="169"/>
  <c r="J1331" i="169"/>
  <c r="K1331" i="169"/>
  <c r="L1331" i="169"/>
  <c r="M1331" i="169"/>
  <c r="N1331" i="169"/>
  <c r="B1332" i="169"/>
  <c r="C1332" i="169"/>
  <c r="D1332" i="169"/>
  <c r="E1332" i="169"/>
  <c r="F1332" i="169"/>
  <c r="G1332" i="169"/>
  <c r="H1332" i="169"/>
  <c r="I1332" i="169"/>
  <c r="J1332" i="169"/>
  <c r="K1332" i="169"/>
  <c r="L1332" i="169"/>
  <c r="M1332" i="169"/>
  <c r="N1332" i="169"/>
  <c r="B1333" i="169"/>
  <c r="C1333" i="169"/>
  <c r="D1333" i="169"/>
  <c r="E1333" i="169"/>
  <c r="F1333" i="169"/>
  <c r="G1333" i="169"/>
  <c r="H1333" i="169"/>
  <c r="I1333" i="169"/>
  <c r="J1333" i="169"/>
  <c r="K1333" i="169"/>
  <c r="L1333" i="169"/>
  <c r="M1333" i="169"/>
  <c r="N1333" i="169"/>
  <c r="B1334" i="169"/>
  <c r="C1334" i="169"/>
  <c r="D1334" i="169"/>
  <c r="E1334" i="169"/>
  <c r="F1334" i="169"/>
  <c r="G1334" i="169"/>
  <c r="H1334" i="169"/>
  <c r="I1334" i="169"/>
  <c r="J1334" i="169"/>
  <c r="K1334" i="169"/>
  <c r="L1334" i="169"/>
  <c r="M1334" i="169"/>
  <c r="N1334" i="169"/>
  <c r="B1335" i="169"/>
  <c r="C1335" i="169"/>
  <c r="D1335" i="169"/>
  <c r="E1335" i="169"/>
  <c r="F1335" i="169"/>
  <c r="G1335" i="169"/>
  <c r="H1335" i="169"/>
  <c r="I1335" i="169"/>
  <c r="J1335" i="169"/>
  <c r="K1335" i="169"/>
  <c r="L1335" i="169"/>
  <c r="M1335" i="169"/>
  <c r="N1335" i="169"/>
  <c r="B1336" i="169"/>
  <c r="C1336" i="169"/>
  <c r="D1336" i="169"/>
  <c r="E1336" i="169"/>
  <c r="F1336" i="169"/>
  <c r="G1336" i="169"/>
  <c r="H1336" i="169"/>
  <c r="I1336" i="169"/>
  <c r="J1336" i="169"/>
  <c r="K1336" i="169"/>
  <c r="L1336" i="169"/>
  <c r="M1336" i="169"/>
  <c r="N1336" i="169"/>
  <c r="B1337" i="169"/>
  <c r="C1337" i="169"/>
  <c r="D1337" i="169"/>
  <c r="E1337" i="169"/>
  <c r="F1337" i="169"/>
  <c r="G1337" i="169"/>
  <c r="H1337" i="169"/>
  <c r="I1337" i="169"/>
  <c r="J1337" i="169"/>
  <c r="K1337" i="169"/>
  <c r="L1337" i="169"/>
  <c r="M1337" i="169"/>
  <c r="N1337" i="169"/>
  <c r="B1338" i="169"/>
  <c r="C1338" i="169"/>
  <c r="D1338" i="169"/>
  <c r="E1338" i="169"/>
  <c r="F1338" i="169"/>
  <c r="G1338" i="169"/>
  <c r="H1338" i="169"/>
  <c r="I1338" i="169"/>
  <c r="J1338" i="169"/>
  <c r="K1338" i="169"/>
  <c r="L1338" i="169"/>
  <c r="M1338" i="169"/>
  <c r="N1338" i="169"/>
  <c r="B1339" i="169"/>
  <c r="C1339" i="169"/>
  <c r="D1339" i="169"/>
  <c r="E1339" i="169"/>
  <c r="F1339" i="169"/>
  <c r="G1339" i="169"/>
  <c r="H1339" i="169"/>
  <c r="I1339" i="169"/>
  <c r="J1339" i="169"/>
  <c r="K1339" i="169"/>
  <c r="L1339" i="169"/>
  <c r="M1339" i="169"/>
  <c r="N1339" i="169"/>
  <c r="B1340" i="169"/>
  <c r="C1340" i="169"/>
  <c r="D1340" i="169"/>
  <c r="E1340" i="169"/>
  <c r="F1340" i="169"/>
  <c r="G1340" i="169"/>
  <c r="H1340" i="169"/>
  <c r="I1340" i="169"/>
  <c r="J1340" i="169"/>
  <c r="K1340" i="169"/>
  <c r="L1340" i="169"/>
  <c r="M1340" i="169"/>
  <c r="N1340" i="169"/>
  <c r="B1341" i="169"/>
  <c r="C1341" i="169"/>
  <c r="D1341" i="169"/>
  <c r="E1341" i="169"/>
  <c r="F1341" i="169"/>
  <c r="G1341" i="169"/>
  <c r="H1341" i="169"/>
  <c r="I1341" i="169"/>
  <c r="J1341" i="169"/>
  <c r="K1341" i="169"/>
  <c r="L1341" i="169"/>
  <c r="M1341" i="169"/>
  <c r="N1341" i="169"/>
  <c r="B1342" i="169"/>
  <c r="C1342" i="169"/>
  <c r="D1342" i="169"/>
  <c r="E1342" i="169"/>
  <c r="F1342" i="169"/>
  <c r="G1342" i="169"/>
  <c r="H1342" i="169"/>
  <c r="I1342" i="169"/>
  <c r="J1342" i="169"/>
  <c r="K1342" i="169"/>
  <c r="L1342" i="169"/>
  <c r="M1342" i="169"/>
  <c r="N1342" i="169"/>
  <c r="B1343" i="169"/>
  <c r="C1343" i="169"/>
  <c r="D1343" i="169"/>
  <c r="E1343" i="169"/>
  <c r="F1343" i="169"/>
  <c r="G1343" i="169"/>
  <c r="H1343" i="169"/>
  <c r="I1343" i="169"/>
  <c r="J1343" i="169"/>
  <c r="K1343" i="169"/>
  <c r="L1343" i="169"/>
  <c r="M1343" i="169"/>
  <c r="N1343" i="169"/>
  <c r="B1344" i="169"/>
  <c r="C1344" i="169"/>
  <c r="D1344" i="169"/>
  <c r="E1344" i="169"/>
  <c r="F1344" i="169"/>
  <c r="G1344" i="169"/>
  <c r="H1344" i="169"/>
  <c r="I1344" i="169"/>
  <c r="J1344" i="169"/>
  <c r="K1344" i="169"/>
  <c r="L1344" i="169"/>
  <c r="M1344" i="169"/>
  <c r="N1344" i="169"/>
  <c r="B1345" i="169"/>
  <c r="C1345" i="169"/>
  <c r="D1345" i="169"/>
  <c r="E1345" i="169"/>
  <c r="F1345" i="169"/>
  <c r="G1345" i="169"/>
  <c r="H1345" i="169"/>
  <c r="I1345" i="169"/>
  <c r="J1345" i="169"/>
  <c r="K1345" i="169"/>
  <c r="L1345" i="169"/>
  <c r="M1345" i="169"/>
  <c r="N1345" i="169"/>
  <c r="B1346" i="169"/>
  <c r="C1346" i="169"/>
  <c r="D1346" i="169"/>
  <c r="E1346" i="169"/>
  <c r="F1346" i="169"/>
  <c r="G1346" i="169"/>
  <c r="H1346" i="169"/>
  <c r="I1346" i="169"/>
  <c r="J1346" i="169"/>
  <c r="K1346" i="169"/>
  <c r="L1346" i="169"/>
  <c r="M1346" i="169"/>
  <c r="N1346" i="169"/>
  <c r="B1347" i="169"/>
  <c r="C1347" i="169"/>
  <c r="D1347" i="169"/>
  <c r="E1347" i="169"/>
  <c r="F1347" i="169"/>
  <c r="G1347" i="169"/>
  <c r="H1347" i="169"/>
  <c r="I1347" i="169"/>
  <c r="J1347" i="169"/>
  <c r="K1347" i="169"/>
  <c r="L1347" i="169"/>
  <c r="M1347" i="169"/>
  <c r="N1347" i="169"/>
  <c r="B1348" i="169"/>
  <c r="C1348" i="169"/>
  <c r="D1348" i="169"/>
  <c r="E1348" i="169"/>
  <c r="F1348" i="169"/>
  <c r="G1348" i="169"/>
  <c r="H1348" i="169"/>
  <c r="I1348" i="169"/>
  <c r="J1348" i="169"/>
  <c r="K1348" i="169"/>
  <c r="L1348" i="169"/>
  <c r="M1348" i="169"/>
  <c r="N1348" i="169"/>
  <c r="B1349" i="169"/>
  <c r="C1349" i="169"/>
  <c r="D1349" i="169"/>
  <c r="E1349" i="169"/>
  <c r="F1349" i="169"/>
  <c r="G1349" i="169"/>
  <c r="H1349" i="169"/>
  <c r="I1349" i="169"/>
  <c r="J1349" i="169"/>
  <c r="K1349" i="169"/>
  <c r="L1349" i="169"/>
  <c r="M1349" i="169"/>
  <c r="N1349" i="169"/>
  <c r="B1350" i="169"/>
  <c r="C1350" i="169"/>
  <c r="D1350" i="169"/>
  <c r="E1350" i="169"/>
  <c r="F1350" i="169"/>
  <c r="G1350" i="169"/>
  <c r="H1350" i="169"/>
  <c r="I1350" i="169"/>
  <c r="J1350" i="169"/>
  <c r="K1350" i="169"/>
  <c r="L1350" i="169"/>
  <c r="M1350" i="169"/>
  <c r="N1350" i="169"/>
  <c r="B1351" i="169"/>
  <c r="C1351" i="169"/>
  <c r="D1351" i="169"/>
  <c r="E1351" i="169"/>
  <c r="F1351" i="169"/>
  <c r="G1351" i="169"/>
  <c r="H1351" i="169"/>
  <c r="I1351" i="169"/>
  <c r="J1351" i="169"/>
  <c r="K1351" i="169"/>
  <c r="L1351" i="169"/>
  <c r="M1351" i="169"/>
  <c r="N1351" i="169"/>
  <c r="B1352" i="169"/>
  <c r="C1352" i="169"/>
  <c r="D1352" i="169"/>
  <c r="E1352" i="169"/>
  <c r="F1352" i="169"/>
  <c r="G1352" i="169"/>
  <c r="H1352" i="169"/>
  <c r="I1352" i="169"/>
  <c r="J1352" i="169"/>
  <c r="K1352" i="169"/>
  <c r="L1352" i="169"/>
  <c r="M1352" i="169"/>
  <c r="N1352" i="169"/>
  <c r="B1353" i="169"/>
  <c r="C1353" i="169"/>
  <c r="D1353" i="169"/>
  <c r="E1353" i="169"/>
  <c r="F1353" i="169"/>
  <c r="G1353" i="169"/>
  <c r="H1353" i="169"/>
  <c r="I1353" i="169"/>
  <c r="J1353" i="169"/>
  <c r="K1353" i="169"/>
  <c r="L1353" i="169"/>
  <c r="M1353" i="169"/>
  <c r="N1353" i="169"/>
  <c r="B1354" i="169"/>
  <c r="C1354" i="169"/>
  <c r="D1354" i="169"/>
  <c r="E1354" i="169"/>
  <c r="F1354" i="169"/>
  <c r="G1354" i="169"/>
  <c r="H1354" i="169"/>
  <c r="I1354" i="169"/>
  <c r="J1354" i="169"/>
  <c r="K1354" i="169"/>
  <c r="L1354" i="169"/>
  <c r="M1354" i="169"/>
  <c r="N1354" i="169"/>
  <c r="B1355" i="169"/>
  <c r="C1355" i="169"/>
  <c r="D1355" i="169"/>
  <c r="E1355" i="169"/>
  <c r="F1355" i="169"/>
  <c r="G1355" i="169"/>
  <c r="H1355" i="169"/>
  <c r="I1355" i="169"/>
  <c r="J1355" i="169"/>
  <c r="K1355" i="169"/>
  <c r="L1355" i="169"/>
  <c r="M1355" i="169"/>
  <c r="N1355" i="169"/>
  <c r="B1356" i="169"/>
  <c r="C1356" i="169"/>
  <c r="D1356" i="169"/>
  <c r="E1356" i="169"/>
  <c r="F1356" i="169"/>
  <c r="G1356" i="169"/>
  <c r="H1356" i="169"/>
  <c r="I1356" i="169"/>
  <c r="J1356" i="169"/>
  <c r="K1356" i="169"/>
  <c r="L1356" i="169"/>
  <c r="M1356" i="169"/>
  <c r="N1356" i="169"/>
  <c r="B1357" i="169"/>
  <c r="C1357" i="169"/>
  <c r="D1357" i="169"/>
  <c r="E1357" i="169"/>
  <c r="F1357" i="169"/>
  <c r="G1357" i="169"/>
  <c r="H1357" i="169"/>
  <c r="I1357" i="169"/>
  <c r="J1357" i="169"/>
  <c r="K1357" i="169"/>
  <c r="L1357" i="169"/>
  <c r="M1357" i="169"/>
  <c r="N1357" i="169"/>
  <c r="B1358" i="169"/>
  <c r="C1358" i="169"/>
  <c r="D1358" i="169"/>
  <c r="E1358" i="169"/>
  <c r="F1358" i="169"/>
  <c r="G1358" i="169"/>
  <c r="H1358" i="169"/>
  <c r="I1358" i="169"/>
  <c r="J1358" i="169"/>
  <c r="K1358" i="169"/>
  <c r="L1358" i="169"/>
  <c r="M1358" i="169"/>
  <c r="N1358" i="169"/>
  <c r="B1359" i="169"/>
  <c r="C1359" i="169"/>
  <c r="D1359" i="169"/>
  <c r="E1359" i="169"/>
  <c r="F1359" i="169"/>
  <c r="G1359" i="169"/>
  <c r="H1359" i="169"/>
  <c r="I1359" i="169"/>
  <c r="J1359" i="169"/>
  <c r="K1359" i="169"/>
  <c r="L1359" i="169"/>
  <c r="M1359" i="169"/>
  <c r="N1359" i="169"/>
  <c r="B1360" i="169"/>
  <c r="C1360" i="169"/>
  <c r="D1360" i="169"/>
  <c r="E1360" i="169"/>
  <c r="F1360" i="169"/>
  <c r="G1360" i="169"/>
  <c r="H1360" i="169"/>
  <c r="I1360" i="169"/>
  <c r="J1360" i="169"/>
  <c r="K1360" i="169"/>
  <c r="L1360" i="169"/>
  <c r="M1360" i="169"/>
  <c r="N1360" i="169"/>
  <c r="B1361" i="169"/>
  <c r="C1361" i="169"/>
  <c r="D1361" i="169"/>
  <c r="E1361" i="169"/>
  <c r="F1361" i="169"/>
  <c r="G1361" i="169"/>
  <c r="H1361" i="169"/>
  <c r="I1361" i="169"/>
  <c r="J1361" i="169"/>
  <c r="K1361" i="169"/>
  <c r="L1361" i="169"/>
  <c r="M1361" i="169"/>
  <c r="N1361" i="169"/>
  <c r="B1362" i="169"/>
  <c r="C1362" i="169"/>
  <c r="D1362" i="169"/>
  <c r="E1362" i="169"/>
  <c r="F1362" i="169"/>
  <c r="G1362" i="169"/>
  <c r="H1362" i="169"/>
  <c r="I1362" i="169"/>
  <c r="J1362" i="169"/>
  <c r="K1362" i="169"/>
  <c r="L1362" i="169"/>
  <c r="M1362" i="169"/>
  <c r="N1362" i="169"/>
  <c r="B1363" i="169"/>
  <c r="C1363" i="169"/>
  <c r="D1363" i="169"/>
  <c r="E1363" i="169"/>
  <c r="F1363" i="169"/>
  <c r="G1363" i="169"/>
  <c r="H1363" i="169"/>
  <c r="I1363" i="169"/>
  <c r="J1363" i="169"/>
  <c r="K1363" i="169"/>
  <c r="L1363" i="169"/>
  <c r="M1363" i="169"/>
  <c r="N1363" i="169"/>
  <c r="B1364" i="169"/>
  <c r="C1364" i="169"/>
  <c r="D1364" i="169"/>
  <c r="E1364" i="169"/>
  <c r="F1364" i="169"/>
  <c r="G1364" i="169"/>
  <c r="H1364" i="169"/>
  <c r="I1364" i="169"/>
  <c r="J1364" i="169"/>
  <c r="K1364" i="169"/>
  <c r="L1364" i="169"/>
  <c r="M1364" i="169"/>
  <c r="N1364" i="169"/>
  <c r="B1365" i="169"/>
  <c r="C1365" i="169"/>
  <c r="D1365" i="169"/>
  <c r="E1365" i="169"/>
  <c r="F1365" i="169"/>
  <c r="G1365" i="169"/>
  <c r="H1365" i="169"/>
  <c r="I1365" i="169"/>
  <c r="J1365" i="169"/>
  <c r="K1365" i="169"/>
  <c r="L1365" i="169"/>
  <c r="M1365" i="169"/>
  <c r="N1365" i="169"/>
  <c r="B1366" i="169"/>
  <c r="C1366" i="169"/>
  <c r="D1366" i="169"/>
  <c r="E1366" i="169"/>
  <c r="F1366" i="169"/>
  <c r="G1366" i="169"/>
  <c r="H1366" i="169"/>
  <c r="I1366" i="169"/>
  <c r="J1366" i="169"/>
  <c r="K1366" i="169"/>
  <c r="L1366" i="169"/>
  <c r="M1366" i="169"/>
  <c r="N1366" i="169"/>
  <c r="B1367" i="169"/>
  <c r="C1367" i="169"/>
  <c r="D1367" i="169"/>
  <c r="E1367" i="169"/>
  <c r="F1367" i="169"/>
  <c r="G1367" i="169"/>
  <c r="H1367" i="169"/>
  <c r="I1367" i="169"/>
  <c r="J1367" i="169"/>
  <c r="K1367" i="169"/>
  <c r="L1367" i="169"/>
  <c r="M1367" i="169"/>
  <c r="N1367" i="169"/>
  <c r="B1368" i="169"/>
  <c r="C1368" i="169"/>
  <c r="D1368" i="169"/>
  <c r="E1368" i="169"/>
  <c r="F1368" i="169"/>
  <c r="G1368" i="169"/>
  <c r="H1368" i="169"/>
  <c r="I1368" i="169"/>
  <c r="J1368" i="169"/>
  <c r="K1368" i="169"/>
  <c r="L1368" i="169"/>
  <c r="M1368" i="169"/>
  <c r="N1368" i="169"/>
  <c r="B1369" i="169"/>
  <c r="C1369" i="169"/>
  <c r="D1369" i="169"/>
  <c r="E1369" i="169"/>
  <c r="F1369" i="169"/>
  <c r="G1369" i="169"/>
  <c r="H1369" i="169"/>
  <c r="I1369" i="169"/>
  <c r="J1369" i="169"/>
  <c r="K1369" i="169"/>
  <c r="L1369" i="169"/>
  <c r="M1369" i="169"/>
  <c r="N1369" i="169"/>
  <c r="B1370" i="169"/>
  <c r="C1370" i="169"/>
  <c r="D1370" i="169"/>
  <c r="E1370" i="169"/>
  <c r="F1370" i="169"/>
  <c r="G1370" i="169"/>
  <c r="H1370" i="169"/>
  <c r="I1370" i="169"/>
  <c r="J1370" i="169"/>
  <c r="K1370" i="169"/>
  <c r="L1370" i="169"/>
  <c r="M1370" i="169"/>
  <c r="N1370" i="169"/>
  <c r="B1371" i="169"/>
  <c r="C1371" i="169"/>
  <c r="D1371" i="169"/>
  <c r="E1371" i="169"/>
  <c r="F1371" i="169"/>
  <c r="G1371" i="169"/>
  <c r="H1371" i="169"/>
  <c r="I1371" i="169"/>
  <c r="J1371" i="169"/>
  <c r="K1371" i="169"/>
  <c r="L1371" i="169"/>
  <c r="M1371" i="169"/>
  <c r="N1371" i="169"/>
  <c r="B1372" i="169"/>
  <c r="C1372" i="169"/>
  <c r="D1372" i="169"/>
  <c r="E1372" i="169"/>
  <c r="F1372" i="169"/>
  <c r="G1372" i="169"/>
  <c r="H1372" i="169"/>
  <c r="I1372" i="169"/>
  <c r="J1372" i="169"/>
  <c r="K1372" i="169"/>
  <c r="L1372" i="169"/>
  <c r="M1372" i="169"/>
  <c r="N1372" i="169"/>
  <c r="B1373" i="169"/>
  <c r="C1373" i="169"/>
  <c r="D1373" i="169"/>
  <c r="E1373" i="169"/>
  <c r="F1373" i="169"/>
  <c r="G1373" i="169"/>
  <c r="H1373" i="169"/>
  <c r="I1373" i="169"/>
  <c r="J1373" i="169"/>
  <c r="K1373" i="169"/>
  <c r="L1373" i="169"/>
  <c r="M1373" i="169"/>
  <c r="N1373" i="169"/>
  <c r="B1374" i="169"/>
  <c r="C1374" i="169"/>
  <c r="D1374" i="169"/>
  <c r="E1374" i="169"/>
  <c r="F1374" i="169"/>
  <c r="G1374" i="169"/>
  <c r="H1374" i="169"/>
  <c r="I1374" i="169"/>
  <c r="J1374" i="169"/>
  <c r="K1374" i="169"/>
  <c r="L1374" i="169"/>
  <c r="M1374" i="169"/>
  <c r="N1374" i="169"/>
  <c r="B1375" i="169"/>
  <c r="C1375" i="169"/>
  <c r="D1375" i="169"/>
  <c r="E1375" i="169"/>
  <c r="F1375" i="169"/>
  <c r="G1375" i="169"/>
  <c r="H1375" i="169"/>
  <c r="I1375" i="169"/>
  <c r="J1375" i="169"/>
  <c r="K1375" i="169"/>
  <c r="L1375" i="169"/>
  <c r="M1375" i="169"/>
  <c r="N1375" i="169"/>
  <c r="B1376" i="169"/>
  <c r="C1376" i="169"/>
  <c r="D1376" i="169"/>
  <c r="E1376" i="169"/>
  <c r="F1376" i="169"/>
  <c r="G1376" i="169"/>
  <c r="H1376" i="169"/>
  <c r="I1376" i="169"/>
  <c r="J1376" i="169"/>
  <c r="K1376" i="169"/>
  <c r="L1376" i="169"/>
  <c r="M1376" i="169"/>
  <c r="N1376" i="169"/>
  <c r="B1377" i="169"/>
  <c r="C1377" i="169"/>
  <c r="D1377" i="169"/>
  <c r="E1377" i="169"/>
  <c r="F1377" i="169"/>
  <c r="G1377" i="169"/>
  <c r="H1377" i="169"/>
  <c r="I1377" i="169"/>
  <c r="J1377" i="169"/>
  <c r="K1377" i="169"/>
  <c r="L1377" i="169"/>
  <c r="M1377" i="169"/>
  <c r="N1377" i="169"/>
  <c r="B1378" i="169"/>
  <c r="C1378" i="169"/>
  <c r="D1378" i="169"/>
  <c r="E1378" i="169"/>
  <c r="F1378" i="169"/>
  <c r="G1378" i="169"/>
  <c r="H1378" i="169"/>
  <c r="I1378" i="169"/>
  <c r="J1378" i="169"/>
  <c r="K1378" i="169"/>
  <c r="L1378" i="169"/>
  <c r="M1378" i="169"/>
  <c r="N1378" i="169"/>
  <c r="B1379" i="169"/>
  <c r="C1379" i="169"/>
  <c r="D1379" i="169"/>
  <c r="E1379" i="169"/>
  <c r="F1379" i="169"/>
  <c r="G1379" i="169"/>
  <c r="H1379" i="169"/>
  <c r="I1379" i="169"/>
  <c r="J1379" i="169"/>
  <c r="K1379" i="169"/>
  <c r="L1379" i="169"/>
  <c r="M1379" i="169"/>
  <c r="N1379" i="169"/>
  <c r="B1380" i="169"/>
  <c r="C1380" i="169"/>
  <c r="D1380" i="169"/>
  <c r="E1380" i="169"/>
  <c r="F1380" i="169"/>
  <c r="G1380" i="169"/>
  <c r="H1380" i="169"/>
  <c r="I1380" i="169"/>
  <c r="J1380" i="169"/>
  <c r="K1380" i="169"/>
  <c r="L1380" i="169"/>
  <c r="M1380" i="169"/>
  <c r="N1380" i="169"/>
  <c r="B1381" i="169"/>
  <c r="C1381" i="169"/>
  <c r="D1381" i="169"/>
  <c r="E1381" i="169"/>
  <c r="F1381" i="169"/>
  <c r="G1381" i="169"/>
  <c r="H1381" i="169"/>
  <c r="I1381" i="169"/>
  <c r="J1381" i="169"/>
  <c r="K1381" i="169"/>
  <c r="L1381" i="169"/>
  <c r="M1381" i="169"/>
  <c r="N1381" i="169"/>
  <c r="B1382" i="169"/>
  <c r="C1382" i="169"/>
  <c r="D1382" i="169"/>
  <c r="E1382" i="169"/>
  <c r="F1382" i="169"/>
  <c r="G1382" i="169"/>
  <c r="H1382" i="169"/>
  <c r="I1382" i="169"/>
  <c r="J1382" i="169"/>
  <c r="K1382" i="169"/>
  <c r="L1382" i="169"/>
  <c r="M1382" i="169"/>
  <c r="N1382" i="169"/>
  <c r="B1383" i="169"/>
  <c r="C1383" i="169"/>
  <c r="D1383" i="169"/>
  <c r="E1383" i="169"/>
  <c r="F1383" i="169"/>
  <c r="G1383" i="169"/>
  <c r="H1383" i="169"/>
  <c r="I1383" i="169"/>
  <c r="J1383" i="169"/>
  <c r="K1383" i="169"/>
  <c r="L1383" i="169"/>
  <c r="M1383" i="169"/>
  <c r="N1383" i="169"/>
  <c r="B1384" i="169"/>
  <c r="C1384" i="169"/>
  <c r="D1384" i="169"/>
  <c r="E1384" i="169"/>
  <c r="F1384" i="169"/>
  <c r="G1384" i="169"/>
  <c r="H1384" i="169"/>
  <c r="I1384" i="169"/>
  <c r="J1384" i="169"/>
  <c r="K1384" i="169"/>
  <c r="L1384" i="169"/>
  <c r="M1384" i="169"/>
  <c r="N1384" i="169"/>
  <c r="B1385" i="169"/>
  <c r="C1385" i="169"/>
  <c r="D1385" i="169"/>
  <c r="E1385" i="169"/>
  <c r="F1385" i="169"/>
  <c r="G1385" i="169"/>
  <c r="H1385" i="169"/>
  <c r="I1385" i="169"/>
  <c r="J1385" i="169"/>
  <c r="K1385" i="169"/>
  <c r="L1385" i="169"/>
  <c r="M1385" i="169"/>
  <c r="N1385" i="169"/>
  <c r="B1386" i="169"/>
  <c r="C1386" i="169"/>
  <c r="D1386" i="169"/>
  <c r="E1386" i="169"/>
  <c r="F1386" i="169"/>
  <c r="G1386" i="169"/>
  <c r="H1386" i="169"/>
  <c r="I1386" i="169"/>
  <c r="J1386" i="169"/>
  <c r="K1386" i="169"/>
  <c r="L1386" i="169"/>
  <c r="M1386" i="169"/>
  <c r="N1386" i="169"/>
  <c r="B1387" i="169"/>
  <c r="C1387" i="169"/>
  <c r="D1387" i="169"/>
  <c r="E1387" i="169"/>
  <c r="F1387" i="169"/>
  <c r="G1387" i="169"/>
  <c r="H1387" i="169"/>
  <c r="I1387" i="169"/>
  <c r="J1387" i="169"/>
  <c r="K1387" i="169"/>
  <c r="L1387" i="169"/>
  <c r="M1387" i="169"/>
  <c r="N1387" i="169"/>
  <c r="B1388" i="169"/>
  <c r="C1388" i="169"/>
  <c r="D1388" i="169"/>
  <c r="E1388" i="169"/>
  <c r="F1388" i="169"/>
  <c r="G1388" i="169"/>
  <c r="H1388" i="169"/>
  <c r="I1388" i="169"/>
  <c r="J1388" i="169"/>
  <c r="K1388" i="169"/>
  <c r="L1388" i="169"/>
  <c r="M1388" i="169"/>
  <c r="N1388" i="169"/>
  <c r="B1389" i="169"/>
  <c r="C1389" i="169"/>
  <c r="D1389" i="169"/>
  <c r="E1389" i="169"/>
  <c r="F1389" i="169"/>
  <c r="G1389" i="169"/>
  <c r="H1389" i="169"/>
  <c r="I1389" i="169"/>
  <c r="J1389" i="169"/>
  <c r="K1389" i="169"/>
  <c r="L1389" i="169"/>
  <c r="M1389" i="169"/>
  <c r="N1389" i="169"/>
  <c r="B1390" i="169"/>
  <c r="C1390" i="169"/>
  <c r="D1390" i="169"/>
  <c r="E1390" i="169"/>
  <c r="F1390" i="169"/>
  <c r="G1390" i="169"/>
  <c r="H1390" i="169"/>
  <c r="I1390" i="169"/>
  <c r="J1390" i="169"/>
  <c r="K1390" i="169"/>
  <c r="L1390" i="169"/>
  <c r="M1390" i="169"/>
  <c r="N1390" i="169"/>
  <c r="B1391" i="169"/>
  <c r="C1391" i="169"/>
  <c r="D1391" i="169"/>
  <c r="E1391" i="169"/>
  <c r="F1391" i="169"/>
  <c r="G1391" i="169"/>
  <c r="H1391" i="169"/>
  <c r="I1391" i="169"/>
  <c r="J1391" i="169"/>
  <c r="K1391" i="169"/>
  <c r="L1391" i="169"/>
  <c r="M1391" i="169"/>
  <c r="N1391" i="169"/>
  <c r="B1392" i="169"/>
  <c r="C1392" i="169"/>
  <c r="D1392" i="169"/>
  <c r="E1392" i="169"/>
  <c r="F1392" i="169"/>
  <c r="G1392" i="169"/>
  <c r="H1392" i="169"/>
  <c r="I1392" i="169"/>
  <c r="J1392" i="169"/>
  <c r="K1392" i="169"/>
  <c r="L1392" i="169"/>
  <c r="M1392" i="169"/>
  <c r="N1392" i="169"/>
  <c r="B1393" i="169"/>
  <c r="C1393" i="169"/>
  <c r="D1393" i="169"/>
  <c r="E1393" i="169"/>
  <c r="F1393" i="169"/>
  <c r="G1393" i="169"/>
  <c r="H1393" i="169"/>
  <c r="I1393" i="169"/>
  <c r="J1393" i="169"/>
  <c r="K1393" i="169"/>
  <c r="L1393" i="169"/>
  <c r="M1393" i="169"/>
  <c r="N1393" i="169"/>
  <c r="B1394" i="169"/>
  <c r="C1394" i="169"/>
  <c r="D1394" i="169"/>
  <c r="E1394" i="169"/>
  <c r="F1394" i="169"/>
  <c r="G1394" i="169"/>
  <c r="H1394" i="169"/>
  <c r="I1394" i="169"/>
  <c r="J1394" i="169"/>
  <c r="K1394" i="169"/>
  <c r="L1394" i="169"/>
  <c r="M1394" i="169"/>
  <c r="N1394" i="169"/>
  <c r="B1395" i="169"/>
  <c r="C1395" i="169"/>
  <c r="D1395" i="169"/>
  <c r="E1395" i="169"/>
  <c r="F1395" i="169"/>
  <c r="G1395" i="169"/>
  <c r="H1395" i="169"/>
  <c r="I1395" i="169"/>
  <c r="J1395" i="169"/>
  <c r="K1395" i="169"/>
  <c r="L1395" i="169"/>
  <c r="M1395" i="169"/>
  <c r="N1395" i="169"/>
  <c r="B1396" i="169"/>
  <c r="C1396" i="169"/>
  <c r="D1396" i="169"/>
  <c r="E1396" i="169"/>
  <c r="F1396" i="169"/>
  <c r="G1396" i="169"/>
  <c r="H1396" i="169"/>
  <c r="I1396" i="169"/>
  <c r="J1396" i="169"/>
  <c r="K1396" i="169"/>
  <c r="L1396" i="169"/>
  <c r="M1396" i="169"/>
  <c r="N1396" i="169"/>
  <c r="B1397" i="169"/>
  <c r="C1397" i="169"/>
  <c r="D1397" i="169"/>
  <c r="E1397" i="169"/>
  <c r="F1397" i="169"/>
  <c r="G1397" i="169"/>
  <c r="H1397" i="169"/>
  <c r="I1397" i="169"/>
  <c r="J1397" i="169"/>
  <c r="K1397" i="169"/>
  <c r="L1397" i="169"/>
  <c r="M1397" i="169"/>
  <c r="N1397" i="169"/>
  <c r="B1398" i="169"/>
  <c r="C1398" i="169"/>
  <c r="D1398" i="169"/>
  <c r="E1398" i="169"/>
  <c r="F1398" i="169"/>
  <c r="G1398" i="169"/>
  <c r="H1398" i="169"/>
  <c r="I1398" i="169"/>
  <c r="J1398" i="169"/>
  <c r="K1398" i="169"/>
  <c r="L1398" i="169"/>
  <c r="M1398" i="169"/>
  <c r="N1398" i="169"/>
  <c r="B1399" i="169"/>
  <c r="C1399" i="169"/>
  <c r="D1399" i="169"/>
  <c r="E1399" i="169"/>
  <c r="F1399" i="169"/>
  <c r="G1399" i="169"/>
  <c r="H1399" i="169"/>
  <c r="I1399" i="169"/>
  <c r="J1399" i="169"/>
  <c r="K1399" i="169"/>
  <c r="L1399" i="169"/>
  <c r="M1399" i="169"/>
  <c r="N1399" i="169"/>
  <c r="B1400" i="169"/>
  <c r="C1400" i="169"/>
  <c r="D1400" i="169"/>
  <c r="E1400" i="169"/>
  <c r="F1400" i="169"/>
  <c r="G1400" i="169"/>
  <c r="H1400" i="169"/>
  <c r="I1400" i="169"/>
  <c r="J1400" i="169"/>
  <c r="K1400" i="169"/>
  <c r="L1400" i="169"/>
  <c r="M1400" i="169"/>
  <c r="N1400" i="169"/>
  <c r="B1401" i="169"/>
  <c r="C1401" i="169"/>
  <c r="D1401" i="169"/>
  <c r="E1401" i="169"/>
  <c r="F1401" i="169"/>
  <c r="G1401" i="169"/>
  <c r="H1401" i="169"/>
  <c r="I1401" i="169"/>
  <c r="J1401" i="169"/>
  <c r="K1401" i="169"/>
  <c r="L1401" i="169"/>
  <c r="M1401" i="169"/>
  <c r="N1401" i="169"/>
  <c r="B1402" i="169"/>
  <c r="C1402" i="169"/>
  <c r="D1402" i="169"/>
  <c r="E1402" i="169"/>
  <c r="F1402" i="169"/>
  <c r="G1402" i="169"/>
  <c r="H1402" i="169"/>
  <c r="I1402" i="169"/>
  <c r="J1402" i="169"/>
  <c r="K1402" i="169"/>
  <c r="L1402" i="169"/>
  <c r="M1402" i="169"/>
  <c r="N1402" i="169"/>
  <c r="B1403" i="169"/>
  <c r="C1403" i="169"/>
  <c r="D1403" i="169"/>
  <c r="E1403" i="169"/>
  <c r="F1403" i="169"/>
  <c r="G1403" i="169"/>
  <c r="H1403" i="169"/>
  <c r="I1403" i="169"/>
  <c r="J1403" i="169"/>
  <c r="K1403" i="169"/>
  <c r="L1403" i="169"/>
  <c r="M1403" i="169"/>
  <c r="N1403" i="169"/>
  <c r="B1404" i="169"/>
  <c r="C1404" i="169"/>
  <c r="D1404" i="169"/>
  <c r="E1404" i="169"/>
  <c r="F1404" i="169"/>
  <c r="G1404" i="169"/>
  <c r="H1404" i="169"/>
  <c r="I1404" i="169"/>
  <c r="J1404" i="169"/>
  <c r="K1404" i="169"/>
  <c r="L1404" i="169"/>
  <c r="M1404" i="169"/>
  <c r="N1404" i="169"/>
  <c r="B1405" i="169"/>
  <c r="C1405" i="169"/>
  <c r="D1405" i="169"/>
  <c r="E1405" i="169"/>
  <c r="F1405" i="169"/>
  <c r="G1405" i="169"/>
  <c r="H1405" i="169"/>
  <c r="I1405" i="169"/>
  <c r="J1405" i="169"/>
  <c r="K1405" i="169"/>
  <c r="L1405" i="169"/>
  <c r="M1405" i="169"/>
  <c r="N1405" i="169"/>
  <c r="B1406" i="169"/>
  <c r="C1406" i="169"/>
  <c r="D1406" i="169"/>
  <c r="E1406" i="169"/>
  <c r="F1406" i="169"/>
  <c r="G1406" i="169"/>
  <c r="H1406" i="169"/>
  <c r="I1406" i="169"/>
  <c r="J1406" i="169"/>
  <c r="K1406" i="169"/>
  <c r="L1406" i="169"/>
  <c r="M1406" i="169"/>
  <c r="N1406" i="169"/>
  <c r="B1407" i="169"/>
  <c r="C1407" i="169"/>
  <c r="D1407" i="169"/>
  <c r="E1407" i="169"/>
  <c r="F1407" i="169"/>
  <c r="G1407" i="169"/>
  <c r="H1407" i="169"/>
  <c r="I1407" i="169"/>
  <c r="J1407" i="169"/>
  <c r="K1407" i="169"/>
  <c r="L1407" i="169"/>
  <c r="M1407" i="169"/>
  <c r="N1407" i="169"/>
  <c r="B1408" i="169"/>
  <c r="C1408" i="169"/>
  <c r="D1408" i="169"/>
  <c r="E1408" i="169"/>
  <c r="F1408" i="169"/>
  <c r="G1408" i="169"/>
  <c r="H1408" i="169"/>
  <c r="I1408" i="169"/>
  <c r="J1408" i="169"/>
  <c r="K1408" i="169"/>
  <c r="L1408" i="169"/>
  <c r="M1408" i="169"/>
  <c r="N1408" i="169"/>
  <c r="B1409" i="169"/>
  <c r="C1409" i="169"/>
  <c r="D1409" i="169"/>
  <c r="E1409" i="169"/>
  <c r="F1409" i="169"/>
  <c r="G1409" i="169"/>
  <c r="H1409" i="169"/>
  <c r="I1409" i="169"/>
  <c r="J1409" i="169"/>
  <c r="K1409" i="169"/>
  <c r="L1409" i="169"/>
  <c r="M1409" i="169"/>
  <c r="N1409" i="169"/>
  <c r="B1410" i="169"/>
  <c r="C1410" i="169"/>
  <c r="D1410" i="169"/>
  <c r="E1410" i="169"/>
  <c r="F1410" i="169"/>
  <c r="G1410" i="169"/>
  <c r="H1410" i="169"/>
  <c r="I1410" i="169"/>
  <c r="J1410" i="169"/>
  <c r="K1410" i="169"/>
  <c r="L1410" i="169"/>
  <c r="M1410" i="169"/>
  <c r="N1410" i="169"/>
  <c r="B1411" i="169"/>
  <c r="C1411" i="169"/>
  <c r="D1411" i="169"/>
  <c r="E1411" i="169"/>
  <c r="F1411" i="169"/>
  <c r="G1411" i="169"/>
  <c r="H1411" i="169"/>
  <c r="I1411" i="169"/>
  <c r="J1411" i="169"/>
  <c r="K1411" i="169"/>
  <c r="L1411" i="169"/>
  <c r="M1411" i="169"/>
  <c r="N1411" i="169"/>
  <c r="B1412" i="169"/>
  <c r="C1412" i="169"/>
  <c r="D1412" i="169"/>
  <c r="E1412" i="169"/>
  <c r="F1412" i="169"/>
  <c r="G1412" i="169"/>
  <c r="H1412" i="169"/>
  <c r="I1412" i="169"/>
  <c r="J1412" i="169"/>
  <c r="K1412" i="169"/>
  <c r="L1412" i="169"/>
  <c r="M1412" i="169"/>
  <c r="N1412" i="169"/>
  <c r="B1413" i="169"/>
  <c r="C1413" i="169"/>
  <c r="D1413" i="169"/>
  <c r="E1413" i="169"/>
  <c r="F1413" i="169"/>
  <c r="G1413" i="169"/>
  <c r="H1413" i="169"/>
  <c r="I1413" i="169"/>
  <c r="J1413" i="169"/>
  <c r="K1413" i="169"/>
  <c r="L1413" i="169"/>
  <c r="M1413" i="169"/>
  <c r="N1413" i="169"/>
  <c r="B1414" i="169"/>
  <c r="C1414" i="169"/>
  <c r="D1414" i="169"/>
  <c r="E1414" i="169"/>
  <c r="F1414" i="169"/>
  <c r="G1414" i="169"/>
  <c r="H1414" i="169"/>
  <c r="I1414" i="169"/>
  <c r="J1414" i="169"/>
  <c r="K1414" i="169"/>
  <c r="L1414" i="169"/>
  <c r="M1414" i="169"/>
  <c r="N1414" i="169"/>
  <c r="B1415" i="169"/>
  <c r="C1415" i="169"/>
  <c r="D1415" i="169"/>
  <c r="E1415" i="169"/>
  <c r="F1415" i="169"/>
  <c r="G1415" i="169"/>
  <c r="H1415" i="169"/>
  <c r="I1415" i="169"/>
  <c r="J1415" i="169"/>
  <c r="K1415" i="169"/>
  <c r="L1415" i="169"/>
  <c r="M1415" i="169"/>
  <c r="N1415" i="169"/>
  <c r="B1416" i="169"/>
  <c r="C1416" i="169"/>
  <c r="D1416" i="169"/>
  <c r="E1416" i="169"/>
  <c r="F1416" i="169"/>
  <c r="G1416" i="169"/>
  <c r="H1416" i="169"/>
  <c r="I1416" i="169"/>
  <c r="J1416" i="169"/>
  <c r="K1416" i="169"/>
  <c r="L1416" i="169"/>
  <c r="M1416" i="169"/>
  <c r="N1416" i="169"/>
  <c r="B1417" i="169"/>
  <c r="C1417" i="169"/>
  <c r="D1417" i="169"/>
  <c r="E1417" i="169"/>
  <c r="F1417" i="169"/>
  <c r="G1417" i="169"/>
  <c r="H1417" i="169"/>
  <c r="I1417" i="169"/>
  <c r="J1417" i="169"/>
  <c r="K1417" i="169"/>
  <c r="L1417" i="169"/>
  <c r="M1417" i="169"/>
  <c r="N1417" i="169"/>
  <c r="B1418" i="169"/>
  <c r="C1418" i="169"/>
  <c r="D1418" i="169"/>
  <c r="E1418" i="169"/>
  <c r="F1418" i="169"/>
  <c r="G1418" i="169"/>
  <c r="H1418" i="169"/>
  <c r="I1418" i="169"/>
  <c r="J1418" i="169"/>
  <c r="K1418" i="169"/>
  <c r="L1418" i="169"/>
  <c r="M1418" i="169"/>
  <c r="N1418" i="169"/>
  <c r="B1419" i="169"/>
  <c r="C1419" i="169"/>
  <c r="D1419" i="169"/>
  <c r="E1419" i="169"/>
  <c r="F1419" i="169"/>
  <c r="G1419" i="169"/>
  <c r="H1419" i="169"/>
  <c r="I1419" i="169"/>
  <c r="J1419" i="169"/>
  <c r="K1419" i="169"/>
  <c r="L1419" i="169"/>
  <c r="M1419" i="169"/>
  <c r="N1419" i="169"/>
  <c r="B1420" i="169"/>
  <c r="C1420" i="169"/>
  <c r="D1420" i="169"/>
  <c r="E1420" i="169"/>
  <c r="F1420" i="169"/>
  <c r="G1420" i="169"/>
  <c r="H1420" i="169"/>
  <c r="I1420" i="169"/>
  <c r="J1420" i="169"/>
  <c r="K1420" i="169"/>
  <c r="L1420" i="169"/>
  <c r="M1420" i="169"/>
  <c r="N1420" i="169"/>
  <c r="B1421" i="169"/>
  <c r="C1421" i="169"/>
  <c r="D1421" i="169"/>
  <c r="E1421" i="169"/>
  <c r="F1421" i="169"/>
  <c r="G1421" i="169"/>
  <c r="H1421" i="169"/>
  <c r="I1421" i="169"/>
  <c r="J1421" i="169"/>
  <c r="K1421" i="169"/>
  <c r="L1421" i="169"/>
  <c r="M1421" i="169"/>
  <c r="N1421" i="169"/>
  <c r="B1422" i="169"/>
  <c r="C1422" i="169"/>
  <c r="D1422" i="169"/>
  <c r="E1422" i="169"/>
  <c r="F1422" i="169"/>
  <c r="G1422" i="169"/>
  <c r="H1422" i="169"/>
  <c r="I1422" i="169"/>
  <c r="J1422" i="169"/>
  <c r="K1422" i="169"/>
  <c r="L1422" i="169"/>
  <c r="M1422" i="169"/>
  <c r="N1422" i="169"/>
  <c r="B1423" i="169"/>
  <c r="C1423" i="169"/>
  <c r="D1423" i="169"/>
  <c r="E1423" i="169"/>
  <c r="F1423" i="169"/>
  <c r="G1423" i="169"/>
  <c r="H1423" i="169"/>
  <c r="I1423" i="169"/>
  <c r="J1423" i="169"/>
  <c r="K1423" i="169"/>
  <c r="L1423" i="169"/>
  <c r="M1423" i="169"/>
  <c r="N1423" i="169"/>
  <c r="B1424" i="169"/>
  <c r="C1424" i="169"/>
  <c r="D1424" i="169"/>
  <c r="E1424" i="169"/>
  <c r="F1424" i="169"/>
  <c r="G1424" i="169"/>
  <c r="H1424" i="169"/>
  <c r="I1424" i="169"/>
  <c r="J1424" i="169"/>
  <c r="K1424" i="169"/>
  <c r="L1424" i="169"/>
  <c r="M1424" i="169"/>
  <c r="N1424" i="169"/>
  <c r="B1425" i="169"/>
  <c r="C1425" i="169"/>
  <c r="D1425" i="169"/>
  <c r="E1425" i="169"/>
  <c r="F1425" i="169"/>
  <c r="G1425" i="169"/>
  <c r="H1425" i="169"/>
  <c r="I1425" i="169"/>
  <c r="J1425" i="169"/>
  <c r="K1425" i="169"/>
  <c r="L1425" i="169"/>
  <c r="M1425" i="169"/>
  <c r="N1425" i="169"/>
  <c r="B1426" i="169"/>
  <c r="C1426" i="169"/>
  <c r="D1426" i="169"/>
  <c r="E1426" i="169"/>
  <c r="F1426" i="169"/>
  <c r="G1426" i="169"/>
  <c r="H1426" i="169"/>
  <c r="I1426" i="169"/>
  <c r="J1426" i="169"/>
  <c r="K1426" i="169"/>
  <c r="L1426" i="169"/>
  <c r="M1426" i="169"/>
  <c r="N1426" i="169"/>
  <c r="B1427" i="169"/>
  <c r="C1427" i="169"/>
  <c r="D1427" i="169"/>
  <c r="E1427" i="169"/>
  <c r="F1427" i="169"/>
  <c r="G1427" i="169"/>
  <c r="H1427" i="169"/>
  <c r="I1427" i="169"/>
  <c r="J1427" i="169"/>
  <c r="K1427" i="169"/>
  <c r="L1427" i="169"/>
  <c r="M1427" i="169"/>
  <c r="N1427" i="169"/>
  <c r="B1428" i="169"/>
  <c r="C1428" i="169"/>
  <c r="D1428" i="169"/>
  <c r="E1428" i="169"/>
  <c r="F1428" i="169"/>
  <c r="G1428" i="169"/>
  <c r="H1428" i="169"/>
  <c r="I1428" i="169"/>
  <c r="J1428" i="169"/>
  <c r="K1428" i="169"/>
  <c r="L1428" i="169"/>
  <c r="M1428" i="169"/>
  <c r="N1428" i="169"/>
  <c r="B1429" i="169"/>
  <c r="C1429" i="169"/>
  <c r="D1429" i="169"/>
  <c r="E1429" i="169"/>
  <c r="F1429" i="169"/>
  <c r="G1429" i="169"/>
  <c r="H1429" i="169"/>
  <c r="I1429" i="169"/>
  <c r="J1429" i="169"/>
  <c r="K1429" i="169"/>
  <c r="L1429" i="169"/>
  <c r="M1429" i="169"/>
  <c r="N1429" i="169"/>
  <c r="B1430" i="169"/>
  <c r="C1430" i="169"/>
  <c r="D1430" i="169"/>
  <c r="E1430" i="169"/>
  <c r="F1430" i="169"/>
  <c r="G1430" i="169"/>
  <c r="H1430" i="169"/>
  <c r="I1430" i="169"/>
  <c r="J1430" i="169"/>
  <c r="K1430" i="169"/>
  <c r="L1430" i="169"/>
  <c r="M1430" i="169"/>
  <c r="N1430" i="169"/>
  <c r="B1431" i="169"/>
  <c r="C1431" i="169"/>
  <c r="D1431" i="169"/>
  <c r="E1431" i="169"/>
  <c r="F1431" i="169"/>
  <c r="G1431" i="169"/>
  <c r="H1431" i="169"/>
  <c r="I1431" i="169"/>
  <c r="J1431" i="169"/>
  <c r="K1431" i="169"/>
  <c r="L1431" i="169"/>
  <c r="M1431" i="169"/>
  <c r="N1431" i="169"/>
  <c r="B1432" i="169"/>
  <c r="C1432" i="169"/>
  <c r="D1432" i="169"/>
  <c r="E1432" i="169"/>
  <c r="F1432" i="169"/>
  <c r="G1432" i="169"/>
  <c r="H1432" i="169"/>
  <c r="I1432" i="169"/>
  <c r="J1432" i="169"/>
  <c r="K1432" i="169"/>
  <c r="L1432" i="169"/>
  <c r="M1432" i="169"/>
  <c r="N1432" i="169"/>
  <c r="B1433" i="169"/>
  <c r="C1433" i="169"/>
  <c r="D1433" i="169"/>
  <c r="E1433" i="169"/>
  <c r="F1433" i="169"/>
  <c r="G1433" i="169"/>
  <c r="H1433" i="169"/>
  <c r="I1433" i="169"/>
  <c r="J1433" i="169"/>
  <c r="K1433" i="169"/>
  <c r="L1433" i="169"/>
  <c r="M1433" i="169"/>
  <c r="N1433" i="169"/>
  <c r="B1434" i="169"/>
  <c r="C1434" i="169"/>
  <c r="D1434" i="169"/>
  <c r="E1434" i="169"/>
  <c r="F1434" i="169"/>
  <c r="G1434" i="169"/>
  <c r="H1434" i="169"/>
  <c r="I1434" i="169"/>
  <c r="J1434" i="169"/>
  <c r="K1434" i="169"/>
  <c r="L1434" i="169"/>
  <c r="M1434" i="169"/>
  <c r="N1434" i="169"/>
  <c r="B1435" i="169"/>
  <c r="C1435" i="169"/>
  <c r="D1435" i="169"/>
  <c r="E1435" i="169"/>
  <c r="F1435" i="169"/>
  <c r="G1435" i="169"/>
  <c r="H1435" i="169"/>
  <c r="I1435" i="169"/>
  <c r="J1435" i="169"/>
  <c r="K1435" i="169"/>
  <c r="L1435" i="169"/>
  <c r="M1435" i="169"/>
  <c r="N1435" i="169"/>
  <c r="B1436" i="169"/>
  <c r="C1436" i="169"/>
  <c r="D1436" i="169"/>
  <c r="E1436" i="169"/>
  <c r="F1436" i="169"/>
  <c r="G1436" i="169"/>
  <c r="H1436" i="169"/>
  <c r="I1436" i="169"/>
  <c r="J1436" i="169"/>
  <c r="K1436" i="169"/>
  <c r="L1436" i="169"/>
  <c r="M1436" i="169"/>
  <c r="N1436" i="169"/>
  <c r="B1437" i="169"/>
  <c r="C1437" i="169"/>
  <c r="D1437" i="169"/>
  <c r="E1437" i="169"/>
  <c r="F1437" i="169"/>
  <c r="G1437" i="169"/>
  <c r="H1437" i="169"/>
  <c r="I1437" i="169"/>
  <c r="J1437" i="169"/>
  <c r="K1437" i="169"/>
  <c r="L1437" i="169"/>
  <c r="M1437" i="169"/>
  <c r="N1437" i="169"/>
  <c r="B1438" i="169"/>
  <c r="C1438" i="169"/>
  <c r="D1438" i="169"/>
  <c r="E1438" i="169"/>
  <c r="F1438" i="169"/>
  <c r="G1438" i="169"/>
  <c r="H1438" i="169"/>
  <c r="I1438" i="169"/>
  <c r="J1438" i="169"/>
  <c r="K1438" i="169"/>
  <c r="L1438" i="169"/>
  <c r="M1438" i="169"/>
  <c r="N1438" i="169"/>
  <c r="B1439" i="169"/>
  <c r="C1439" i="169"/>
  <c r="D1439" i="169"/>
  <c r="E1439" i="169"/>
  <c r="F1439" i="169"/>
  <c r="G1439" i="169"/>
  <c r="H1439" i="169"/>
  <c r="I1439" i="169"/>
  <c r="J1439" i="169"/>
  <c r="K1439" i="169"/>
  <c r="L1439" i="169"/>
  <c r="M1439" i="169"/>
  <c r="N1439" i="169"/>
  <c r="B1440" i="169"/>
  <c r="C1440" i="169"/>
  <c r="D1440" i="169"/>
  <c r="E1440" i="169"/>
  <c r="F1440" i="169"/>
  <c r="G1440" i="169"/>
  <c r="H1440" i="169"/>
  <c r="I1440" i="169"/>
  <c r="J1440" i="169"/>
  <c r="K1440" i="169"/>
  <c r="L1440" i="169"/>
  <c r="M1440" i="169"/>
  <c r="N1440" i="169"/>
  <c r="B1441" i="169"/>
  <c r="C1441" i="169"/>
  <c r="D1441" i="169"/>
  <c r="E1441" i="169"/>
  <c r="F1441" i="169"/>
  <c r="G1441" i="169"/>
  <c r="H1441" i="169"/>
  <c r="I1441" i="169"/>
  <c r="J1441" i="169"/>
  <c r="K1441" i="169"/>
  <c r="L1441" i="169"/>
  <c r="M1441" i="169"/>
  <c r="N1441" i="169"/>
  <c r="B1442" i="169"/>
  <c r="C1442" i="169"/>
  <c r="D1442" i="169"/>
  <c r="E1442" i="169"/>
  <c r="F1442" i="169"/>
  <c r="G1442" i="169"/>
  <c r="H1442" i="169"/>
  <c r="I1442" i="169"/>
  <c r="J1442" i="169"/>
  <c r="K1442" i="169"/>
  <c r="L1442" i="169"/>
  <c r="M1442" i="169"/>
  <c r="N1442" i="169"/>
  <c r="B1443" i="169"/>
  <c r="C1443" i="169"/>
  <c r="D1443" i="169"/>
  <c r="E1443" i="169"/>
  <c r="F1443" i="169"/>
  <c r="G1443" i="169"/>
  <c r="H1443" i="169"/>
  <c r="I1443" i="169"/>
  <c r="J1443" i="169"/>
  <c r="K1443" i="169"/>
  <c r="L1443" i="169"/>
  <c r="M1443" i="169"/>
  <c r="N1443" i="169"/>
  <c r="B1444" i="169"/>
  <c r="C1444" i="169"/>
  <c r="D1444" i="169"/>
  <c r="E1444" i="169"/>
  <c r="F1444" i="169"/>
  <c r="G1444" i="169"/>
  <c r="H1444" i="169"/>
  <c r="I1444" i="169"/>
  <c r="J1444" i="169"/>
  <c r="K1444" i="169"/>
  <c r="L1444" i="169"/>
  <c r="M1444" i="169"/>
  <c r="N1444" i="169"/>
  <c r="B1445" i="169"/>
  <c r="C1445" i="169"/>
  <c r="D1445" i="169"/>
  <c r="E1445" i="169"/>
  <c r="F1445" i="169"/>
  <c r="G1445" i="169"/>
  <c r="H1445" i="169"/>
  <c r="I1445" i="169"/>
  <c r="J1445" i="169"/>
  <c r="K1445" i="169"/>
  <c r="L1445" i="169"/>
  <c r="M1445" i="169"/>
  <c r="N1445" i="169"/>
  <c r="B1446" i="169"/>
  <c r="C1446" i="169"/>
  <c r="D1446" i="169"/>
  <c r="E1446" i="169"/>
  <c r="F1446" i="169"/>
  <c r="G1446" i="169"/>
  <c r="H1446" i="169"/>
  <c r="I1446" i="169"/>
  <c r="J1446" i="169"/>
  <c r="K1446" i="169"/>
  <c r="L1446" i="169"/>
  <c r="M1446" i="169"/>
  <c r="N1446" i="169"/>
  <c r="B1447" i="169"/>
  <c r="C1447" i="169"/>
  <c r="D1447" i="169"/>
  <c r="E1447" i="169"/>
  <c r="F1447" i="169"/>
  <c r="G1447" i="169"/>
  <c r="H1447" i="169"/>
  <c r="I1447" i="169"/>
  <c r="J1447" i="169"/>
  <c r="K1447" i="169"/>
  <c r="L1447" i="169"/>
  <c r="M1447" i="169"/>
  <c r="N1447" i="169"/>
  <c r="B1448" i="169"/>
  <c r="C1448" i="169"/>
  <c r="D1448" i="169"/>
  <c r="E1448" i="169"/>
  <c r="F1448" i="169"/>
  <c r="G1448" i="169"/>
  <c r="H1448" i="169"/>
  <c r="I1448" i="169"/>
  <c r="J1448" i="169"/>
  <c r="K1448" i="169"/>
  <c r="L1448" i="169"/>
  <c r="M1448" i="169"/>
  <c r="N1448" i="169"/>
  <c r="B1449" i="169"/>
  <c r="C1449" i="169"/>
  <c r="D1449" i="169"/>
  <c r="E1449" i="169"/>
  <c r="F1449" i="169"/>
  <c r="G1449" i="169"/>
  <c r="H1449" i="169"/>
  <c r="I1449" i="169"/>
  <c r="J1449" i="169"/>
  <c r="K1449" i="169"/>
  <c r="L1449" i="169"/>
  <c r="M1449" i="169"/>
  <c r="N1449" i="169"/>
  <c r="B1450" i="169"/>
  <c r="C1450" i="169"/>
  <c r="D1450" i="169"/>
  <c r="E1450" i="169"/>
  <c r="F1450" i="169"/>
  <c r="G1450" i="169"/>
  <c r="H1450" i="169"/>
  <c r="I1450" i="169"/>
  <c r="J1450" i="169"/>
  <c r="K1450" i="169"/>
  <c r="L1450" i="169"/>
  <c r="M1450" i="169"/>
  <c r="N1450" i="169"/>
  <c r="B1451" i="169"/>
  <c r="C1451" i="169"/>
  <c r="D1451" i="169"/>
  <c r="E1451" i="169"/>
  <c r="F1451" i="169"/>
  <c r="G1451" i="169"/>
  <c r="H1451" i="169"/>
  <c r="I1451" i="169"/>
  <c r="J1451" i="169"/>
  <c r="K1451" i="169"/>
  <c r="L1451" i="169"/>
  <c r="M1451" i="169"/>
  <c r="N1451" i="169"/>
  <c r="B1452" i="169"/>
  <c r="C1452" i="169"/>
  <c r="D1452" i="169"/>
  <c r="E1452" i="169"/>
  <c r="F1452" i="169"/>
  <c r="G1452" i="169"/>
  <c r="H1452" i="169"/>
  <c r="I1452" i="169"/>
  <c r="J1452" i="169"/>
  <c r="K1452" i="169"/>
  <c r="L1452" i="169"/>
  <c r="M1452" i="169"/>
  <c r="N1452" i="169"/>
  <c r="B1453" i="169"/>
  <c r="C1453" i="169"/>
  <c r="D1453" i="169"/>
  <c r="E1453" i="169"/>
  <c r="F1453" i="169"/>
  <c r="G1453" i="169"/>
  <c r="H1453" i="169"/>
  <c r="I1453" i="169"/>
  <c r="J1453" i="169"/>
  <c r="K1453" i="169"/>
  <c r="L1453" i="169"/>
  <c r="M1453" i="169"/>
  <c r="N1453" i="169"/>
  <c r="B1454" i="169"/>
  <c r="C1454" i="169"/>
  <c r="D1454" i="169"/>
  <c r="E1454" i="169"/>
  <c r="F1454" i="169"/>
  <c r="G1454" i="169"/>
  <c r="H1454" i="169"/>
  <c r="I1454" i="169"/>
  <c r="J1454" i="169"/>
  <c r="K1454" i="169"/>
  <c r="L1454" i="169"/>
  <c r="M1454" i="169"/>
  <c r="N1454" i="169"/>
  <c r="B1455" i="169"/>
  <c r="C1455" i="169"/>
  <c r="D1455" i="169"/>
  <c r="E1455" i="169"/>
  <c r="F1455" i="169"/>
  <c r="G1455" i="169"/>
  <c r="H1455" i="169"/>
  <c r="I1455" i="169"/>
  <c r="J1455" i="169"/>
  <c r="K1455" i="169"/>
  <c r="L1455" i="169"/>
  <c r="M1455" i="169"/>
  <c r="N1455" i="169"/>
  <c r="B1456" i="169"/>
  <c r="C1456" i="169"/>
  <c r="D1456" i="169"/>
  <c r="E1456" i="169"/>
  <c r="F1456" i="169"/>
  <c r="G1456" i="169"/>
  <c r="H1456" i="169"/>
  <c r="I1456" i="169"/>
  <c r="J1456" i="169"/>
  <c r="K1456" i="169"/>
  <c r="L1456" i="169"/>
  <c r="M1456" i="169"/>
  <c r="N1456" i="169"/>
  <c r="B1457" i="169"/>
  <c r="C1457" i="169"/>
  <c r="D1457" i="169"/>
  <c r="E1457" i="169"/>
  <c r="F1457" i="169"/>
  <c r="G1457" i="169"/>
  <c r="H1457" i="169"/>
  <c r="I1457" i="169"/>
  <c r="J1457" i="169"/>
  <c r="K1457" i="169"/>
  <c r="L1457" i="169"/>
  <c r="M1457" i="169"/>
  <c r="N1457" i="169"/>
  <c r="B1458" i="169"/>
  <c r="C1458" i="169"/>
  <c r="D1458" i="169"/>
  <c r="E1458" i="169"/>
  <c r="F1458" i="169"/>
  <c r="G1458" i="169"/>
  <c r="H1458" i="169"/>
  <c r="I1458" i="169"/>
  <c r="J1458" i="169"/>
  <c r="K1458" i="169"/>
  <c r="L1458" i="169"/>
  <c r="M1458" i="169"/>
  <c r="N1458" i="169"/>
  <c r="B1459" i="169"/>
  <c r="C1459" i="169"/>
  <c r="D1459" i="169"/>
  <c r="E1459" i="169"/>
  <c r="F1459" i="169"/>
  <c r="G1459" i="169"/>
  <c r="H1459" i="169"/>
  <c r="I1459" i="169"/>
  <c r="J1459" i="169"/>
  <c r="K1459" i="169"/>
  <c r="L1459" i="169"/>
  <c r="M1459" i="169"/>
  <c r="N1459" i="169"/>
  <c r="B1460" i="169"/>
  <c r="C1460" i="169"/>
  <c r="D1460" i="169"/>
  <c r="E1460" i="169"/>
  <c r="F1460" i="169"/>
  <c r="G1460" i="169"/>
  <c r="H1460" i="169"/>
  <c r="I1460" i="169"/>
  <c r="J1460" i="169"/>
  <c r="K1460" i="169"/>
  <c r="L1460" i="169"/>
  <c r="M1460" i="169"/>
  <c r="N1460" i="169"/>
  <c r="B1461" i="169"/>
  <c r="C1461" i="169"/>
  <c r="D1461" i="169"/>
  <c r="E1461" i="169"/>
  <c r="F1461" i="169"/>
  <c r="G1461" i="169"/>
  <c r="H1461" i="169"/>
  <c r="I1461" i="169"/>
  <c r="J1461" i="169"/>
  <c r="K1461" i="169"/>
  <c r="L1461" i="169"/>
  <c r="M1461" i="169"/>
  <c r="N1461" i="169"/>
  <c r="B1462" i="169"/>
  <c r="C1462" i="169"/>
  <c r="D1462" i="169"/>
  <c r="E1462" i="169"/>
  <c r="F1462" i="169"/>
  <c r="G1462" i="169"/>
  <c r="H1462" i="169"/>
  <c r="I1462" i="169"/>
  <c r="J1462" i="169"/>
  <c r="K1462" i="169"/>
  <c r="L1462" i="169"/>
  <c r="M1462" i="169"/>
  <c r="N1462" i="169"/>
  <c r="B1463" i="169"/>
  <c r="C1463" i="169"/>
  <c r="D1463" i="169"/>
  <c r="E1463" i="169"/>
  <c r="F1463" i="169"/>
  <c r="G1463" i="169"/>
  <c r="H1463" i="169"/>
  <c r="I1463" i="169"/>
  <c r="J1463" i="169"/>
  <c r="K1463" i="169"/>
  <c r="L1463" i="169"/>
  <c r="M1463" i="169"/>
  <c r="N1463" i="169"/>
  <c r="B1464" i="169"/>
  <c r="C1464" i="169"/>
  <c r="D1464" i="169"/>
  <c r="E1464" i="169"/>
  <c r="F1464" i="169"/>
  <c r="G1464" i="169"/>
  <c r="H1464" i="169"/>
  <c r="I1464" i="169"/>
  <c r="J1464" i="169"/>
  <c r="K1464" i="169"/>
  <c r="L1464" i="169"/>
  <c r="M1464" i="169"/>
  <c r="N1464" i="169"/>
  <c r="B1465" i="169"/>
  <c r="C1465" i="169"/>
  <c r="D1465" i="169"/>
  <c r="E1465" i="169"/>
  <c r="F1465" i="169"/>
  <c r="G1465" i="169"/>
  <c r="H1465" i="169"/>
  <c r="I1465" i="169"/>
  <c r="J1465" i="169"/>
  <c r="K1465" i="169"/>
  <c r="L1465" i="169"/>
  <c r="M1465" i="169"/>
  <c r="N1465" i="169"/>
  <c r="B1466" i="169"/>
  <c r="C1466" i="169"/>
  <c r="D1466" i="169"/>
  <c r="E1466" i="169"/>
  <c r="F1466" i="169"/>
  <c r="G1466" i="169"/>
  <c r="H1466" i="169"/>
  <c r="I1466" i="169"/>
  <c r="J1466" i="169"/>
  <c r="K1466" i="169"/>
  <c r="L1466" i="169"/>
  <c r="M1466" i="169"/>
  <c r="N1466" i="169"/>
  <c r="B1467" i="169"/>
  <c r="C1467" i="169"/>
  <c r="D1467" i="169"/>
  <c r="E1467" i="169"/>
  <c r="F1467" i="169"/>
  <c r="G1467" i="169"/>
  <c r="H1467" i="169"/>
  <c r="I1467" i="169"/>
  <c r="J1467" i="169"/>
  <c r="K1467" i="169"/>
  <c r="L1467" i="169"/>
  <c r="M1467" i="169"/>
  <c r="N1467" i="169"/>
  <c r="B1468" i="169"/>
  <c r="C1468" i="169"/>
  <c r="D1468" i="169"/>
  <c r="E1468" i="169"/>
  <c r="F1468" i="169"/>
  <c r="G1468" i="169"/>
  <c r="H1468" i="169"/>
  <c r="I1468" i="169"/>
  <c r="J1468" i="169"/>
  <c r="K1468" i="169"/>
  <c r="L1468" i="169"/>
  <c r="M1468" i="169"/>
  <c r="N1468" i="169"/>
  <c r="B1469" i="169"/>
  <c r="C1469" i="169"/>
  <c r="D1469" i="169"/>
  <c r="E1469" i="169"/>
  <c r="F1469" i="169"/>
  <c r="G1469" i="169"/>
  <c r="H1469" i="169"/>
  <c r="I1469" i="169"/>
  <c r="J1469" i="169"/>
  <c r="K1469" i="169"/>
  <c r="L1469" i="169"/>
  <c r="M1469" i="169"/>
  <c r="N1469" i="169"/>
  <c r="B1470" i="169"/>
  <c r="C1470" i="169"/>
  <c r="D1470" i="169"/>
  <c r="E1470" i="169"/>
  <c r="F1470" i="169"/>
  <c r="G1470" i="169"/>
  <c r="H1470" i="169"/>
  <c r="I1470" i="169"/>
  <c r="J1470" i="169"/>
  <c r="K1470" i="169"/>
  <c r="L1470" i="169"/>
  <c r="M1470" i="169"/>
  <c r="N1470" i="169"/>
  <c r="B1471" i="169"/>
  <c r="C1471" i="169"/>
  <c r="D1471" i="169"/>
  <c r="E1471" i="169"/>
  <c r="F1471" i="169"/>
  <c r="G1471" i="169"/>
  <c r="H1471" i="169"/>
  <c r="I1471" i="169"/>
  <c r="J1471" i="169"/>
  <c r="K1471" i="169"/>
  <c r="L1471" i="169"/>
  <c r="M1471" i="169"/>
  <c r="N1471" i="169"/>
  <c r="B1472" i="169"/>
  <c r="C1472" i="169"/>
  <c r="D1472" i="169"/>
  <c r="E1472" i="169"/>
  <c r="F1472" i="169"/>
  <c r="G1472" i="169"/>
  <c r="H1472" i="169"/>
  <c r="I1472" i="169"/>
  <c r="J1472" i="169"/>
  <c r="K1472" i="169"/>
  <c r="L1472" i="169"/>
  <c r="M1472" i="169"/>
  <c r="N1472" i="169"/>
  <c r="B1473" i="169"/>
  <c r="C1473" i="169"/>
  <c r="D1473" i="169"/>
  <c r="E1473" i="169"/>
  <c r="F1473" i="169"/>
  <c r="G1473" i="169"/>
  <c r="H1473" i="169"/>
  <c r="I1473" i="169"/>
  <c r="J1473" i="169"/>
  <c r="K1473" i="169"/>
  <c r="L1473" i="169"/>
  <c r="M1473" i="169"/>
  <c r="N1473" i="169"/>
  <c r="B1474" i="169"/>
  <c r="C1474" i="169"/>
  <c r="D1474" i="169"/>
  <c r="E1474" i="169"/>
  <c r="F1474" i="169"/>
  <c r="G1474" i="169"/>
  <c r="H1474" i="169"/>
  <c r="I1474" i="169"/>
  <c r="J1474" i="169"/>
  <c r="K1474" i="169"/>
  <c r="L1474" i="169"/>
  <c r="M1474" i="169"/>
  <c r="N1474" i="169"/>
  <c r="B1475" i="169"/>
  <c r="C1475" i="169"/>
  <c r="D1475" i="169"/>
  <c r="E1475" i="169"/>
  <c r="F1475" i="169"/>
  <c r="G1475" i="169"/>
  <c r="H1475" i="169"/>
  <c r="I1475" i="169"/>
  <c r="J1475" i="169"/>
  <c r="K1475" i="169"/>
  <c r="L1475" i="169"/>
  <c r="M1475" i="169"/>
  <c r="N1475" i="169"/>
  <c r="B1476" i="169"/>
  <c r="C1476" i="169"/>
  <c r="D1476" i="169"/>
  <c r="E1476" i="169"/>
  <c r="F1476" i="169"/>
  <c r="G1476" i="169"/>
  <c r="H1476" i="169"/>
  <c r="I1476" i="169"/>
  <c r="J1476" i="169"/>
  <c r="K1476" i="169"/>
  <c r="L1476" i="169"/>
  <c r="M1476" i="169"/>
  <c r="N1476" i="169"/>
  <c r="B1477" i="169"/>
  <c r="C1477" i="169"/>
  <c r="D1477" i="169"/>
  <c r="E1477" i="169"/>
  <c r="F1477" i="169"/>
  <c r="G1477" i="169"/>
  <c r="H1477" i="169"/>
  <c r="I1477" i="169"/>
  <c r="J1477" i="169"/>
  <c r="K1477" i="169"/>
  <c r="L1477" i="169"/>
  <c r="M1477" i="169"/>
  <c r="N1477" i="169"/>
  <c r="B1478" i="169"/>
  <c r="C1478" i="169"/>
  <c r="D1478" i="169"/>
  <c r="E1478" i="169"/>
  <c r="F1478" i="169"/>
  <c r="G1478" i="169"/>
  <c r="H1478" i="169"/>
  <c r="I1478" i="169"/>
  <c r="J1478" i="169"/>
  <c r="K1478" i="169"/>
  <c r="L1478" i="169"/>
  <c r="M1478" i="169"/>
  <c r="N1478" i="169"/>
  <c r="B1479" i="169"/>
  <c r="C1479" i="169"/>
  <c r="D1479" i="169"/>
  <c r="E1479" i="169"/>
  <c r="F1479" i="169"/>
  <c r="G1479" i="169"/>
  <c r="H1479" i="169"/>
  <c r="I1479" i="169"/>
  <c r="J1479" i="169"/>
  <c r="K1479" i="169"/>
  <c r="L1479" i="169"/>
  <c r="M1479" i="169"/>
  <c r="N1479" i="169"/>
  <c r="B1480" i="169"/>
  <c r="C1480" i="169"/>
  <c r="D1480" i="169"/>
  <c r="E1480" i="169"/>
  <c r="F1480" i="169"/>
  <c r="G1480" i="169"/>
  <c r="H1480" i="169"/>
  <c r="I1480" i="169"/>
  <c r="J1480" i="169"/>
  <c r="K1480" i="169"/>
  <c r="L1480" i="169"/>
  <c r="M1480" i="169"/>
  <c r="N1480" i="169"/>
  <c r="B1481" i="169"/>
  <c r="C1481" i="169"/>
  <c r="D1481" i="169"/>
  <c r="E1481" i="169"/>
  <c r="F1481" i="169"/>
  <c r="G1481" i="169"/>
  <c r="H1481" i="169"/>
  <c r="I1481" i="169"/>
  <c r="J1481" i="169"/>
  <c r="K1481" i="169"/>
  <c r="L1481" i="169"/>
  <c r="M1481" i="169"/>
  <c r="N1481" i="169"/>
  <c r="B1482" i="169"/>
  <c r="C1482" i="169"/>
  <c r="D1482" i="169"/>
  <c r="E1482" i="169"/>
  <c r="F1482" i="169"/>
  <c r="G1482" i="169"/>
  <c r="H1482" i="169"/>
  <c r="I1482" i="169"/>
  <c r="J1482" i="169"/>
  <c r="K1482" i="169"/>
  <c r="L1482" i="169"/>
  <c r="M1482" i="169"/>
  <c r="N1482" i="169"/>
  <c r="B1483" i="169"/>
  <c r="C1483" i="169"/>
  <c r="D1483" i="169"/>
  <c r="E1483" i="169"/>
  <c r="F1483" i="169"/>
  <c r="G1483" i="169"/>
  <c r="H1483" i="169"/>
  <c r="I1483" i="169"/>
  <c r="J1483" i="169"/>
  <c r="K1483" i="169"/>
  <c r="L1483" i="169"/>
  <c r="M1483" i="169"/>
  <c r="N1483" i="169"/>
  <c r="B1484" i="169"/>
  <c r="C1484" i="169"/>
  <c r="D1484" i="169"/>
  <c r="E1484" i="169"/>
  <c r="F1484" i="169"/>
  <c r="G1484" i="169"/>
  <c r="H1484" i="169"/>
  <c r="I1484" i="169"/>
  <c r="J1484" i="169"/>
  <c r="K1484" i="169"/>
  <c r="L1484" i="169"/>
  <c r="M1484" i="169"/>
  <c r="N1484" i="169"/>
  <c r="B1485" i="169"/>
  <c r="C1485" i="169"/>
  <c r="D1485" i="169"/>
  <c r="E1485" i="169"/>
  <c r="F1485" i="169"/>
  <c r="G1485" i="169"/>
  <c r="H1485" i="169"/>
  <c r="I1485" i="169"/>
  <c r="J1485" i="169"/>
  <c r="K1485" i="169"/>
  <c r="L1485" i="169"/>
  <c r="M1485" i="169"/>
  <c r="N1485" i="169"/>
  <c r="B1486" i="169"/>
  <c r="C1486" i="169"/>
  <c r="D1486" i="169"/>
  <c r="E1486" i="169"/>
  <c r="F1486" i="169"/>
  <c r="G1486" i="169"/>
  <c r="H1486" i="169"/>
  <c r="I1486" i="169"/>
  <c r="J1486" i="169"/>
  <c r="K1486" i="169"/>
  <c r="L1486" i="169"/>
  <c r="M1486" i="169"/>
  <c r="N1486" i="169"/>
  <c r="B1487" i="169"/>
  <c r="C1487" i="169"/>
  <c r="D1487" i="169"/>
  <c r="E1487" i="169"/>
  <c r="F1487" i="169"/>
  <c r="G1487" i="169"/>
  <c r="H1487" i="169"/>
  <c r="I1487" i="169"/>
  <c r="J1487" i="169"/>
  <c r="K1487" i="169"/>
  <c r="L1487" i="169"/>
  <c r="M1487" i="169"/>
  <c r="N1487" i="169"/>
  <c r="B1488" i="169"/>
  <c r="C1488" i="169"/>
  <c r="D1488" i="169"/>
  <c r="E1488" i="169"/>
  <c r="F1488" i="169"/>
  <c r="G1488" i="169"/>
  <c r="H1488" i="169"/>
  <c r="I1488" i="169"/>
  <c r="J1488" i="169"/>
  <c r="K1488" i="169"/>
  <c r="L1488" i="169"/>
  <c r="M1488" i="169"/>
  <c r="N1488" i="169"/>
  <c r="B1489" i="169"/>
  <c r="C1489" i="169"/>
  <c r="D1489" i="169"/>
  <c r="E1489" i="169"/>
  <c r="F1489" i="169"/>
  <c r="G1489" i="169"/>
  <c r="H1489" i="169"/>
  <c r="I1489" i="169"/>
  <c r="J1489" i="169"/>
  <c r="K1489" i="169"/>
  <c r="L1489" i="169"/>
  <c r="M1489" i="169"/>
  <c r="N1489" i="169"/>
  <c r="B1490" i="169"/>
  <c r="C1490" i="169"/>
  <c r="D1490" i="169"/>
  <c r="E1490" i="169"/>
  <c r="F1490" i="169"/>
  <c r="G1490" i="169"/>
  <c r="H1490" i="169"/>
  <c r="I1490" i="169"/>
  <c r="J1490" i="169"/>
  <c r="K1490" i="169"/>
  <c r="L1490" i="169"/>
  <c r="M1490" i="169"/>
  <c r="N1490" i="169"/>
  <c r="B1491" i="169"/>
  <c r="C1491" i="169"/>
  <c r="D1491" i="169"/>
  <c r="E1491" i="169"/>
  <c r="F1491" i="169"/>
  <c r="G1491" i="169"/>
  <c r="H1491" i="169"/>
  <c r="I1491" i="169"/>
  <c r="J1491" i="169"/>
  <c r="K1491" i="169"/>
  <c r="L1491" i="169"/>
  <c r="M1491" i="169"/>
  <c r="N1491" i="169"/>
  <c r="B1492" i="169"/>
  <c r="C1492" i="169"/>
  <c r="D1492" i="169"/>
  <c r="E1492" i="169"/>
  <c r="F1492" i="169"/>
  <c r="G1492" i="169"/>
  <c r="H1492" i="169"/>
  <c r="I1492" i="169"/>
  <c r="J1492" i="169"/>
  <c r="K1492" i="169"/>
  <c r="L1492" i="169"/>
  <c r="M1492" i="169"/>
  <c r="N1492" i="169"/>
  <c r="B1493" i="169"/>
  <c r="C1493" i="169"/>
  <c r="D1493" i="169"/>
  <c r="E1493" i="169"/>
  <c r="F1493" i="169"/>
  <c r="G1493" i="169"/>
  <c r="H1493" i="169"/>
  <c r="I1493" i="169"/>
  <c r="J1493" i="169"/>
  <c r="K1493" i="169"/>
  <c r="L1493" i="169"/>
  <c r="M1493" i="169"/>
  <c r="N1493" i="169"/>
  <c r="B1494" i="169"/>
  <c r="C1494" i="169"/>
  <c r="D1494" i="169"/>
  <c r="E1494" i="169"/>
  <c r="F1494" i="169"/>
  <c r="G1494" i="169"/>
  <c r="H1494" i="169"/>
  <c r="I1494" i="169"/>
  <c r="J1494" i="169"/>
  <c r="K1494" i="169"/>
  <c r="L1494" i="169"/>
  <c r="M1494" i="169"/>
  <c r="N1494" i="169"/>
  <c r="B1495" i="169"/>
  <c r="C1495" i="169"/>
  <c r="D1495" i="169"/>
  <c r="E1495" i="169"/>
  <c r="F1495" i="169"/>
  <c r="G1495" i="169"/>
  <c r="H1495" i="169"/>
  <c r="I1495" i="169"/>
  <c r="J1495" i="169"/>
  <c r="K1495" i="169"/>
  <c r="L1495" i="169"/>
  <c r="M1495" i="169"/>
  <c r="N1495" i="169"/>
  <c r="B1496" i="169"/>
  <c r="C1496" i="169"/>
  <c r="D1496" i="169"/>
  <c r="E1496" i="169"/>
  <c r="F1496" i="169"/>
  <c r="G1496" i="169"/>
  <c r="H1496" i="169"/>
  <c r="I1496" i="169"/>
  <c r="J1496" i="169"/>
  <c r="K1496" i="169"/>
  <c r="L1496" i="169"/>
  <c r="M1496" i="169"/>
  <c r="N1496" i="169"/>
  <c r="B1497" i="169"/>
  <c r="C1497" i="169"/>
  <c r="D1497" i="169"/>
  <c r="E1497" i="169"/>
  <c r="F1497" i="169"/>
  <c r="G1497" i="169"/>
  <c r="H1497" i="169"/>
  <c r="I1497" i="169"/>
  <c r="J1497" i="169"/>
  <c r="K1497" i="169"/>
  <c r="L1497" i="169"/>
  <c r="M1497" i="169"/>
  <c r="N1497" i="169"/>
  <c r="B1498" i="169"/>
  <c r="C1498" i="169"/>
  <c r="D1498" i="169"/>
  <c r="E1498" i="169"/>
  <c r="F1498" i="169"/>
  <c r="G1498" i="169"/>
  <c r="H1498" i="169"/>
  <c r="I1498" i="169"/>
  <c r="J1498" i="169"/>
  <c r="K1498" i="169"/>
  <c r="L1498" i="169"/>
  <c r="M1498" i="169"/>
  <c r="N1498" i="169"/>
  <c r="B1499" i="169"/>
  <c r="C1499" i="169"/>
  <c r="D1499" i="169"/>
  <c r="E1499" i="169"/>
  <c r="F1499" i="169"/>
  <c r="G1499" i="169"/>
  <c r="H1499" i="169"/>
  <c r="I1499" i="169"/>
  <c r="J1499" i="169"/>
  <c r="K1499" i="169"/>
  <c r="L1499" i="169"/>
  <c r="M1499" i="169"/>
  <c r="N1499" i="169"/>
  <c r="B1500" i="169"/>
  <c r="C1500" i="169"/>
  <c r="D1500" i="169"/>
  <c r="E1500" i="169"/>
  <c r="F1500" i="169"/>
  <c r="G1500" i="169"/>
  <c r="H1500" i="169"/>
  <c r="I1500" i="169"/>
  <c r="J1500" i="169"/>
  <c r="K1500" i="169"/>
  <c r="L1500" i="169"/>
  <c r="M1500" i="169"/>
  <c r="N1500" i="169"/>
  <c r="B1501" i="169"/>
  <c r="C1501" i="169"/>
  <c r="D1501" i="169"/>
  <c r="E1501" i="169"/>
  <c r="F1501" i="169"/>
  <c r="G1501" i="169"/>
  <c r="H1501" i="169"/>
  <c r="I1501" i="169"/>
  <c r="J1501" i="169"/>
  <c r="K1501" i="169"/>
  <c r="L1501" i="169"/>
  <c r="M1501" i="169"/>
  <c r="N1501" i="169"/>
  <c r="B1502" i="169"/>
  <c r="C1502" i="169"/>
  <c r="D1502" i="169"/>
  <c r="E1502" i="169"/>
  <c r="F1502" i="169"/>
  <c r="G1502" i="169"/>
  <c r="H1502" i="169"/>
  <c r="I1502" i="169"/>
  <c r="J1502" i="169"/>
  <c r="K1502" i="169"/>
  <c r="L1502" i="169"/>
  <c r="M1502" i="169"/>
  <c r="N1502" i="169"/>
  <c r="B1503" i="169"/>
  <c r="C1503" i="169"/>
  <c r="D1503" i="169"/>
  <c r="E1503" i="169"/>
  <c r="F1503" i="169"/>
  <c r="G1503" i="169"/>
  <c r="H1503" i="169"/>
  <c r="I1503" i="169"/>
  <c r="J1503" i="169"/>
  <c r="K1503" i="169"/>
  <c r="L1503" i="169"/>
  <c r="M1503" i="169"/>
  <c r="N1503" i="169"/>
  <c r="B1504" i="169"/>
  <c r="C1504" i="169"/>
  <c r="D1504" i="169"/>
  <c r="E1504" i="169"/>
  <c r="F1504" i="169"/>
  <c r="G1504" i="169"/>
  <c r="H1504" i="169"/>
  <c r="I1504" i="169"/>
  <c r="J1504" i="169"/>
  <c r="K1504" i="169"/>
  <c r="L1504" i="169"/>
  <c r="M1504" i="169"/>
  <c r="N1504" i="169"/>
  <c r="B1505" i="169"/>
  <c r="C1505" i="169"/>
  <c r="D1505" i="169"/>
  <c r="E1505" i="169"/>
  <c r="F1505" i="169"/>
  <c r="G1505" i="169"/>
  <c r="H1505" i="169"/>
  <c r="I1505" i="169"/>
  <c r="J1505" i="169"/>
  <c r="K1505" i="169"/>
  <c r="L1505" i="169"/>
  <c r="M1505" i="169"/>
  <c r="N1505" i="169"/>
  <c r="B1506" i="169"/>
  <c r="C1506" i="169"/>
  <c r="D1506" i="169"/>
  <c r="E1506" i="169"/>
  <c r="F1506" i="169"/>
  <c r="G1506" i="169"/>
  <c r="H1506" i="169"/>
  <c r="I1506" i="169"/>
  <c r="J1506" i="169"/>
  <c r="K1506" i="169"/>
  <c r="L1506" i="169"/>
  <c r="M1506" i="169"/>
  <c r="N1506" i="169"/>
  <c r="B1507" i="169"/>
  <c r="C1507" i="169"/>
  <c r="D1507" i="169"/>
  <c r="E1507" i="169"/>
  <c r="F1507" i="169"/>
  <c r="G1507" i="169"/>
  <c r="H1507" i="169"/>
  <c r="I1507" i="169"/>
  <c r="J1507" i="169"/>
  <c r="K1507" i="169"/>
  <c r="L1507" i="169"/>
  <c r="M1507" i="169"/>
  <c r="N1507" i="169"/>
  <c r="B1508" i="169"/>
  <c r="C1508" i="169"/>
  <c r="D1508" i="169"/>
  <c r="E1508" i="169"/>
  <c r="F1508" i="169"/>
  <c r="G1508" i="169"/>
  <c r="H1508" i="169"/>
  <c r="I1508" i="169"/>
  <c r="J1508" i="169"/>
  <c r="K1508" i="169"/>
  <c r="L1508" i="169"/>
  <c r="M1508" i="169"/>
  <c r="N1508" i="169"/>
  <c r="B1509" i="169"/>
  <c r="C1509" i="169"/>
  <c r="D1509" i="169"/>
  <c r="E1509" i="169"/>
  <c r="F1509" i="169"/>
  <c r="G1509" i="169"/>
  <c r="H1509" i="169"/>
  <c r="I1509" i="169"/>
  <c r="J1509" i="169"/>
  <c r="K1509" i="169"/>
  <c r="L1509" i="169"/>
  <c r="M1509" i="169"/>
  <c r="N1509" i="169"/>
  <c r="B1510" i="169"/>
  <c r="C1510" i="169"/>
  <c r="D1510" i="169"/>
  <c r="E1510" i="169"/>
  <c r="F1510" i="169"/>
  <c r="G1510" i="169"/>
  <c r="H1510" i="169"/>
  <c r="I1510" i="169"/>
  <c r="J1510" i="169"/>
  <c r="K1510" i="169"/>
  <c r="L1510" i="169"/>
  <c r="M1510" i="169"/>
  <c r="N1510" i="169"/>
  <c r="B1511" i="169"/>
  <c r="C1511" i="169"/>
  <c r="D1511" i="169"/>
  <c r="E1511" i="169"/>
  <c r="F1511" i="169"/>
  <c r="G1511" i="169"/>
  <c r="H1511" i="169"/>
  <c r="I1511" i="169"/>
  <c r="J1511" i="169"/>
  <c r="K1511" i="169"/>
  <c r="L1511" i="169"/>
  <c r="M1511" i="169"/>
  <c r="N1511" i="169"/>
  <c r="B1512" i="169"/>
  <c r="C1512" i="169"/>
  <c r="D1512" i="169"/>
  <c r="E1512" i="169"/>
  <c r="F1512" i="169"/>
  <c r="G1512" i="169"/>
  <c r="H1512" i="169"/>
  <c r="I1512" i="169"/>
  <c r="J1512" i="169"/>
  <c r="K1512" i="169"/>
  <c r="L1512" i="169"/>
  <c r="M1512" i="169"/>
  <c r="N1512" i="169"/>
  <c r="B1513" i="169"/>
  <c r="C1513" i="169"/>
  <c r="D1513" i="169"/>
  <c r="E1513" i="169"/>
  <c r="F1513" i="169"/>
  <c r="G1513" i="169"/>
  <c r="H1513" i="169"/>
  <c r="I1513" i="169"/>
  <c r="J1513" i="169"/>
  <c r="K1513" i="169"/>
  <c r="L1513" i="169"/>
  <c r="M1513" i="169"/>
  <c r="N1513" i="169"/>
  <c r="B1514" i="169"/>
  <c r="C1514" i="169"/>
  <c r="D1514" i="169"/>
  <c r="E1514" i="169"/>
  <c r="F1514" i="169"/>
  <c r="G1514" i="169"/>
  <c r="H1514" i="169"/>
  <c r="I1514" i="169"/>
  <c r="J1514" i="169"/>
  <c r="K1514" i="169"/>
  <c r="L1514" i="169"/>
  <c r="M1514" i="169"/>
  <c r="N1514" i="169"/>
  <c r="B1515" i="169"/>
  <c r="C1515" i="169"/>
  <c r="D1515" i="169"/>
  <c r="E1515" i="169"/>
  <c r="F1515" i="169"/>
  <c r="G1515" i="169"/>
  <c r="H1515" i="169"/>
  <c r="I1515" i="169"/>
  <c r="J1515" i="169"/>
  <c r="K1515" i="169"/>
  <c r="L1515" i="169"/>
  <c r="M1515" i="169"/>
  <c r="N1515" i="169"/>
  <c r="B1516" i="169"/>
  <c r="C1516" i="169"/>
  <c r="D1516" i="169"/>
  <c r="E1516" i="169"/>
  <c r="F1516" i="169"/>
  <c r="G1516" i="169"/>
  <c r="H1516" i="169"/>
  <c r="I1516" i="169"/>
  <c r="J1516" i="169"/>
  <c r="K1516" i="169"/>
  <c r="L1516" i="169"/>
  <c r="M1516" i="169"/>
  <c r="N1516" i="169"/>
  <c r="B1517" i="169"/>
  <c r="C1517" i="169"/>
  <c r="D1517" i="169"/>
  <c r="E1517" i="169"/>
  <c r="F1517" i="169"/>
  <c r="G1517" i="169"/>
  <c r="H1517" i="169"/>
  <c r="I1517" i="169"/>
  <c r="J1517" i="169"/>
  <c r="K1517" i="169"/>
  <c r="L1517" i="169"/>
  <c r="M1517" i="169"/>
  <c r="N1517" i="169"/>
  <c r="B1518" i="169"/>
  <c r="C1518" i="169"/>
  <c r="D1518" i="169"/>
  <c r="E1518" i="169"/>
  <c r="F1518" i="169"/>
  <c r="G1518" i="169"/>
  <c r="H1518" i="169"/>
  <c r="I1518" i="169"/>
  <c r="J1518" i="169"/>
  <c r="K1518" i="169"/>
  <c r="L1518" i="169"/>
  <c r="M1518" i="169"/>
  <c r="N1518" i="169"/>
  <c r="B1519" i="169"/>
  <c r="C1519" i="169"/>
  <c r="D1519" i="169"/>
  <c r="E1519" i="169"/>
  <c r="F1519" i="169"/>
  <c r="G1519" i="169"/>
  <c r="H1519" i="169"/>
  <c r="I1519" i="169"/>
  <c r="J1519" i="169"/>
  <c r="K1519" i="169"/>
  <c r="L1519" i="169"/>
  <c r="M1519" i="169"/>
  <c r="N1519" i="169"/>
  <c r="B1520" i="169"/>
  <c r="C1520" i="169"/>
  <c r="D1520" i="169"/>
  <c r="E1520" i="169"/>
  <c r="F1520" i="169"/>
  <c r="G1520" i="169"/>
  <c r="H1520" i="169"/>
  <c r="I1520" i="169"/>
  <c r="J1520" i="169"/>
  <c r="K1520" i="169"/>
  <c r="L1520" i="169"/>
  <c r="M1520" i="169"/>
  <c r="N1520" i="169"/>
  <c r="B1521" i="169"/>
  <c r="C1521" i="169"/>
  <c r="D1521" i="169"/>
  <c r="E1521" i="169"/>
  <c r="F1521" i="169"/>
  <c r="G1521" i="169"/>
  <c r="H1521" i="169"/>
  <c r="I1521" i="169"/>
  <c r="J1521" i="169"/>
  <c r="K1521" i="169"/>
  <c r="L1521" i="169"/>
  <c r="M1521" i="169"/>
  <c r="N1521" i="169"/>
  <c r="B1522" i="169"/>
  <c r="C1522" i="169"/>
  <c r="D1522" i="169"/>
  <c r="E1522" i="169"/>
  <c r="F1522" i="169"/>
  <c r="G1522" i="169"/>
  <c r="H1522" i="169"/>
  <c r="I1522" i="169"/>
  <c r="J1522" i="169"/>
  <c r="K1522" i="169"/>
  <c r="L1522" i="169"/>
  <c r="M1522" i="169"/>
  <c r="N1522" i="169"/>
  <c r="B1523" i="169"/>
  <c r="C1523" i="169"/>
  <c r="D1523" i="169"/>
  <c r="E1523" i="169"/>
  <c r="F1523" i="169"/>
  <c r="G1523" i="169"/>
  <c r="H1523" i="169"/>
  <c r="I1523" i="169"/>
  <c r="J1523" i="169"/>
  <c r="K1523" i="169"/>
  <c r="L1523" i="169"/>
  <c r="M1523" i="169"/>
  <c r="N1523" i="169"/>
  <c r="B1524" i="169"/>
  <c r="C1524" i="169"/>
  <c r="D1524" i="169"/>
  <c r="E1524" i="169"/>
  <c r="F1524" i="169"/>
  <c r="G1524" i="169"/>
  <c r="H1524" i="169"/>
  <c r="I1524" i="169"/>
  <c r="J1524" i="169"/>
  <c r="K1524" i="169"/>
  <c r="L1524" i="169"/>
  <c r="M1524" i="169"/>
  <c r="N1524" i="169"/>
  <c r="B1525" i="169"/>
  <c r="C1525" i="169"/>
  <c r="D1525" i="169"/>
  <c r="E1525" i="169"/>
  <c r="F1525" i="169"/>
  <c r="G1525" i="169"/>
  <c r="H1525" i="169"/>
  <c r="I1525" i="169"/>
  <c r="J1525" i="169"/>
  <c r="K1525" i="169"/>
  <c r="L1525" i="169"/>
  <c r="M1525" i="169"/>
  <c r="N1525" i="169"/>
  <c r="B1526" i="169"/>
  <c r="C1526" i="169"/>
  <c r="D1526" i="169"/>
  <c r="E1526" i="169"/>
  <c r="F1526" i="169"/>
  <c r="G1526" i="169"/>
  <c r="H1526" i="169"/>
  <c r="I1526" i="169"/>
  <c r="J1526" i="169"/>
  <c r="K1526" i="169"/>
  <c r="L1526" i="169"/>
  <c r="M1526" i="169"/>
  <c r="N1526" i="169"/>
  <c r="B1527" i="169"/>
  <c r="C1527" i="169"/>
  <c r="D1527" i="169"/>
  <c r="E1527" i="169"/>
  <c r="F1527" i="169"/>
  <c r="G1527" i="169"/>
  <c r="H1527" i="169"/>
  <c r="I1527" i="169"/>
  <c r="J1527" i="169"/>
  <c r="K1527" i="169"/>
  <c r="L1527" i="169"/>
  <c r="M1527" i="169"/>
  <c r="N1527" i="169"/>
  <c r="B1528" i="169"/>
  <c r="C1528" i="169"/>
  <c r="D1528" i="169"/>
  <c r="E1528" i="169"/>
  <c r="F1528" i="169"/>
  <c r="G1528" i="169"/>
  <c r="H1528" i="169"/>
  <c r="I1528" i="169"/>
  <c r="J1528" i="169"/>
  <c r="K1528" i="169"/>
  <c r="L1528" i="169"/>
  <c r="M1528" i="169"/>
  <c r="N1528" i="169"/>
  <c r="B1529" i="169"/>
  <c r="C1529" i="169"/>
  <c r="D1529" i="169"/>
  <c r="E1529" i="169"/>
  <c r="F1529" i="169"/>
  <c r="G1529" i="169"/>
  <c r="H1529" i="169"/>
  <c r="I1529" i="169"/>
  <c r="J1529" i="169"/>
  <c r="K1529" i="169"/>
  <c r="L1529" i="169"/>
  <c r="M1529" i="169"/>
  <c r="N1529" i="169"/>
  <c r="B1530" i="169"/>
  <c r="C1530" i="169"/>
  <c r="D1530" i="169"/>
  <c r="E1530" i="169"/>
  <c r="F1530" i="169"/>
  <c r="G1530" i="169"/>
  <c r="H1530" i="169"/>
  <c r="I1530" i="169"/>
  <c r="J1530" i="169"/>
  <c r="K1530" i="169"/>
  <c r="L1530" i="169"/>
  <c r="M1530" i="169"/>
  <c r="N1530" i="169"/>
  <c r="B1531" i="169"/>
  <c r="C1531" i="169"/>
  <c r="D1531" i="169"/>
  <c r="E1531" i="169"/>
  <c r="F1531" i="169"/>
  <c r="G1531" i="169"/>
  <c r="H1531" i="169"/>
  <c r="I1531" i="169"/>
  <c r="J1531" i="169"/>
  <c r="K1531" i="169"/>
  <c r="L1531" i="169"/>
  <c r="M1531" i="169"/>
  <c r="N1531" i="169"/>
  <c r="B1532" i="169"/>
  <c r="C1532" i="169"/>
  <c r="D1532" i="169"/>
  <c r="E1532" i="169"/>
  <c r="F1532" i="169"/>
  <c r="G1532" i="169"/>
  <c r="H1532" i="169"/>
  <c r="I1532" i="169"/>
  <c r="J1532" i="169"/>
  <c r="K1532" i="169"/>
  <c r="L1532" i="169"/>
  <c r="M1532" i="169"/>
  <c r="N1532" i="169"/>
  <c r="B1533" i="169"/>
  <c r="C1533" i="169"/>
  <c r="D1533" i="169"/>
  <c r="E1533" i="169"/>
  <c r="F1533" i="169"/>
  <c r="G1533" i="169"/>
  <c r="H1533" i="169"/>
  <c r="I1533" i="169"/>
  <c r="J1533" i="169"/>
  <c r="K1533" i="169"/>
  <c r="L1533" i="169"/>
  <c r="M1533" i="169"/>
  <c r="N1533" i="169"/>
  <c r="B1534" i="169"/>
  <c r="C1534" i="169"/>
  <c r="D1534" i="169"/>
  <c r="E1534" i="169"/>
  <c r="F1534" i="169"/>
  <c r="G1534" i="169"/>
  <c r="H1534" i="169"/>
  <c r="I1534" i="169"/>
  <c r="J1534" i="169"/>
  <c r="K1534" i="169"/>
  <c r="L1534" i="169"/>
  <c r="M1534" i="169"/>
  <c r="N1534" i="169"/>
  <c r="B1535" i="169"/>
  <c r="C1535" i="169"/>
  <c r="D1535" i="169"/>
  <c r="E1535" i="169"/>
  <c r="F1535" i="169"/>
  <c r="G1535" i="169"/>
  <c r="H1535" i="169"/>
  <c r="I1535" i="169"/>
  <c r="J1535" i="169"/>
  <c r="K1535" i="169"/>
  <c r="L1535" i="169"/>
  <c r="M1535" i="169"/>
  <c r="N1535" i="169"/>
  <c r="B1536" i="169"/>
  <c r="C1536" i="169"/>
  <c r="D1536" i="169"/>
  <c r="E1536" i="169"/>
  <c r="F1536" i="169"/>
  <c r="G1536" i="169"/>
  <c r="H1536" i="169"/>
  <c r="I1536" i="169"/>
  <c r="J1536" i="169"/>
  <c r="K1536" i="169"/>
  <c r="L1536" i="169"/>
  <c r="M1536" i="169"/>
  <c r="N1536" i="169"/>
  <c r="B1537" i="169"/>
  <c r="C1537" i="169"/>
  <c r="D1537" i="169"/>
  <c r="E1537" i="169"/>
  <c r="F1537" i="169"/>
  <c r="G1537" i="169"/>
  <c r="H1537" i="169"/>
  <c r="I1537" i="169"/>
  <c r="J1537" i="169"/>
  <c r="K1537" i="169"/>
  <c r="L1537" i="169"/>
  <c r="M1537" i="169"/>
  <c r="N1537" i="169"/>
  <c r="B1538" i="169"/>
  <c r="C1538" i="169"/>
  <c r="D1538" i="169"/>
  <c r="E1538" i="169"/>
  <c r="F1538" i="169"/>
  <c r="G1538" i="169"/>
  <c r="H1538" i="169"/>
  <c r="I1538" i="169"/>
  <c r="J1538" i="169"/>
  <c r="K1538" i="169"/>
  <c r="L1538" i="169"/>
  <c r="M1538" i="169"/>
  <c r="N1538" i="169"/>
  <c r="B1539" i="169"/>
  <c r="C1539" i="169"/>
  <c r="D1539" i="169"/>
  <c r="E1539" i="169"/>
  <c r="F1539" i="169"/>
  <c r="G1539" i="169"/>
  <c r="H1539" i="169"/>
  <c r="I1539" i="169"/>
  <c r="J1539" i="169"/>
  <c r="K1539" i="169"/>
  <c r="L1539" i="169"/>
  <c r="M1539" i="169"/>
  <c r="N1539" i="169"/>
  <c r="B1540" i="169"/>
  <c r="C1540" i="169"/>
  <c r="D1540" i="169"/>
  <c r="E1540" i="169"/>
  <c r="F1540" i="169"/>
  <c r="G1540" i="169"/>
  <c r="H1540" i="169"/>
  <c r="I1540" i="169"/>
  <c r="J1540" i="169"/>
  <c r="K1540" i="169"/>
  <c r="L1540" i="169"/>
  <c r="M1540" i="169"/>
  <c r="N1540" i="169"/>
  <c r="B1541" i="169"/>
  <c r="C1541" i="169"/>
  <c r="D1541" i="169"/>
  <c r="E1541" i="169"/>
  <c r="F1541" i="169"/>
  <c r="G1541" i="169"/>
  <c r="H1541" i="169"/>
  <c r="I1541" i="169"/>
  <c r="J1541" i="169"/>
  <c r="K1541" i="169"/>
  <c r="L1541" i="169"/>
  <c r="M1541" i="169"/>
  <c r="N1541" i="169"/>
  <c r="B1542" i="169"/>
  <c r="C1542" i="169"/>
  <c r="D1542" i="169"/>
  <c r="E1542" i="169"/>
  <c r="F1542" i="169"/>
  <c r="G1542" i="169"/>
  <c r="H1542" i="169"/>
  <c r="I1542" i="169"/>
  <c r="J1542" i="169"/>
  <c r="K1542" i="169"/>
  <c r="L1542" i="169"/>
  <c r="M1542" i="169"/>
  <c r="N1542" i="169"/>
  <c r="B1543" i="169"/>
  <c r="C1543" i="169"/>
  <c r="D1543" i="169"/>
  <c r="E1543" i="169"/>
  <c r="F1543" i="169"/>
  <c r="G1543" i="169"/>
  <c r="H1543" i="169"/>
  <c r="I1543" i="169"/>
  <c r="J1543" i="169"/>
  <c r="K1543" i="169"/>
  <c r="L1543" i="169"/>
  <c r="M1543" i="169"/>
  <c r="N1543" i="169"/>
  <c r="B1544" i="169"/>
  <c r="C1544" i="169"/>
  <c r="D1544" i="169"/>
  <c r="E1544" i="169"/>
  <c r="F1544" i="169"/>
  <c r="G1544" i="169"/>
  <c r="H1544" i="169"/>
  <c r="I1544" i="169"/>
  <c r="J1544" i="169"/>
  <c r="K1544" i="169"/>
  <c r="L1544" i="169"/>
  <c r="M1544" i="169"/>
  <c r="N1544" i="169"/>
  <c r="B1545" i="169"/>
  <c r="C1545" i="169"/>
  <c r="D1545" i="169"/>
  <c r="E1545" i="169"/>
  <c r="F1545" i="169"/>
  <c r="G1545" i="169"/>
  <c r="H1545" i="169"/>
  <c r="I1545" i="169"/>
  <c r="J1545" i="169"/>
  <c r="K1545" i="169"/>
  <c r="L1545" i="169"/>
  <c r="M1545" i="169"/>
  <c r="N1545" i="169"/>
  <c r="B1546" i="169"/>
  <c r="C1546" i="169"/>
  <c r="D1546" i="169"/>
  <c r="E1546" i="169"/>
  <c r="F1546" i="169"/>
  <c r="G1546" i="169"/>
  <c r="H1546" i="169"/>
  <c r="I1546" i="169"/>
  <c r="J1546" i="169"/>
  <c r="K1546" i="169"/>
  <c r="L1546" i="169"/>
  <c r="M1546" i="169"/>
  <c r="N1546" i="169"/>
  <c r="B1547" i="169"/>
  <c r="C1547" i="169"/>
  <c r="D1547" i="169"/>
  <c r="E1547" i="169"/>
  <c r="F1547" i="169"/>
  <c r="G1547" i="169"/>
  <c r="H1547" i="169"/>
  <c r="I1547" i="169"/>
  <c r="J1547" i="169"/>
  <c r="K1547" i="169"/>
  <c r="L1547" i="169"/>
  <c r="M1547" i="169"/>
  <c r="N1547" i="169"/>
  <c r="B1548" i="169"/>
  <c r="C1548" i="169"/>
  <c r="D1548" i="169"/>
  <c r="E1548" i="169"/>
  <c r="F1548" i="169"/>
  <c r="G1548" i="169"/>
  <c r="H1548" i="169"/>
  <c r="I1548" i="169"/>
  <c r="J1548" i="169"/>
  <c r="K1548" i="169"/>
  <c r="L1548" i="169"/>
  <c r="M1548" i="169"/>
  <c r="N1548" i="169"/>
  <c r="B1549" i="169"/>
  <c r="C1549" i="169"/>
  <c r="D1549" i="169"/>
  <c r="E1549" i="169"/>
  <c r="F1549" i="169"/>
  <c r="G1549" i="169"/>
  <c r="H1549" i="169"/>
  <c r="I1549" i="169"/>
  <c r="J1549" i="169"/>
  <c r="K1549" i="169"/>
  <c r="L1549" i="169"/>
  <c r="M1549" i="169"/>
  <c r="N1549" i="169"/>
  <c r="B1550" i="169"/>
  <c r="C1550" i="169"/>
  <c r="D1550" i="169"/>
  <c r="E1550" i="169"/>
  <c r="F1550" i="169"/>
  <c r="G1550" i="169"/>
  <c r="H1550" i="169"/>
  <c r="I1550" i="169"/>
  <c r="J1550" i="169"/>
  <c r="K1550" i="169"/>
  <c r="L1550" i="169"/>
  <c r="M1550" i="169"/>
  <c r="N1550" i="169"/>
  <c r="B1551" i="169"/>
  <c r="C1551" i="169"/>
  <c r="D1551" i="169"/>
  <c r="E1551" i="169"/>
  <c r="F1551" i="169"/>
  <c r="G1551" i="169"/>
  <c r="H1551" i="169"/>
  <c r="I1551" i="169"/>
  <c r="J1551" i="169"/>
  <c r="K1551" i="169"/>
  <c r="L1551" i="169"/>
  <c r="M1551" i="169"/>
  <c r="N1551" i="169"/>
  <c r="B1552" i="169"/>
  <c r="C1552" i="169"/>
  <c r="D1552" i="169"/>
  <c r="E1552" i="169"/>
  <c r="F1552" i="169"/>
  <c r="G1552" i="169"/>
  <c r="H1552" i="169"/>
  <c r="I1552" i="169"/>
  <c r="J1552" i="169"/>
  <c r="K1552" i="169"/>
  <c r="L1552" i="169"/>
  <c r="M1552" i="169"/>
  <c r="N1552" i="169"/>
  <c r="B1553" i="169"/>
  <c r="C1553" i="169"/>
  <c r="D1553" i="169"/>
  <c r="E1553" i="169"/>
  <c r="F1553" i="169"/>
  <c r="G1553" i="169"/>
  <c r="H1553" i="169"/>
  <c r="I1553" i="169"/>
  <c r="J1553" i="169"/>
  <c r="K1553" i="169"/>
  <c r="L1553" i="169"/>
  <c r="M1553" i="169"/>
  <c r="N1553" i="169"/>
  <c r="B1554" i="169"/>
  <c r="C1554" i="169"/>
  <c r="D1554" i="169"/>
  <c r="E1554" i="169"/>
  <c r="F1554" i="169"/>
  <c r="G1554" i="169"/>
  <c r="H1554" i="169"/>
  <c r="I1554" i="169"/>
  <c r="J1554" i="169"/>
  <c r="K1554" i="169"/>
  <c r="L1554" i="169"/>
  <c r="M1554" i="169"/>
  <c r="N1554" i="169"/>
  <c r="B1555" i="169"/>
  <c r="C1555" i="169"/>
  <c r="D1555" i="169"/>
  <c r="E1555" i="169"/>
  <c r="F1555" i="169"/>
  <c r="G1555" i="169"/>
  <c r="H1555" i="169"/>
  <c r="I1555" i="169"/>
  <c r="J1555" i="169"/>
  <c r="K1555" i="169"/>
  <c r="L1555" i="169"/>
  <c r="M1555" i="169"/>
  <c r="N1555" i="169"/>
  <c r="B1556" i="169"/>
  <c r="C1556" i="169"/>
  <c r="D1556" i="169"/>
  <c r="E1556" i="169"/>
  <c r="F1556" i="169"/>
  <c r="G1556" i="169"/>
  <c r="H1556" i="169"/>
  <c r="I1556" i="169"/>
  <c r="J1556" i="169"/>
  <c r="K1556" i="169"/>
  <c r="L1556" i="169"/>
  <c r="M1556" i="169"/>
  <c r="N1556" i="169"/>
  <c r="B1557" i="169"/>
  <c r="C1557" i="169"/>
  <c r="D1557" i="169"/>
  <c r="E1557" i="169"/>
  <c r="F1557" i="169"/>
  <c r="G1557" i="169"/>
  <c r="H1557" i="169"/>
  <c r="I1557" i="169"/>
  <c r="J1557" i="169"/>
  <c r="K1557" i="169"/>
  <c r="L1557" i="169"/>
  <c r="M1557" i="169"/>
  <c r="N1557" i="169"/>
  <c r="B1558" i="169"/>
  <c r="C1558" i="169"/>
  <c r="D1558" i="169"/>
  <c r="E1558" i="169"/>
  <c r="F1558" i="169"/>
  <c r="G1558" i="169"/>
  <c r="H1558" i="169"/>
  <c r="I1558" i="169"/>
  <c r="J1558" i="169"/>
  <c r="K1558" i="169"/>
  <c r="L1558" i="169"/>
  <c r="M1558" i="169"/>
  <c r="N1558" i="169"/>
  <c r="B1559" i="169"/>
  <c r="C1559" i="169"/>
  <c r="D1559" i="169"/>
  <c r="E1559" i="169"/>
  <c r="F1559" i="169"/>
  <c r="G1559" i="169"/>
  <c r="H1559" i="169"/>
  <c r="I1559" i="169"/>
  <c r="J1559" i="169"/>
  <c r="K1559" i="169"/>
  <c r="L1559" i="169"/>
  <c r="M1559" i="169"/>
  <c r="N1559" i="169"/>
  <c r="B1560" i="169"/>
  <c r="C1560" i="169"/>
  <c r="D1560" i="169"/>
  <c r="E1560" i="169"/>
  <c r="F1560" i="169"/>
  <c r="G1560" i="169"/>
  <c r="H1560" i="169"/>
  <c r="I1560" i="169"/>
  <c r="J1560" i="169"/>
  <c r="K1560" i="169"/>
  <c r="L1560" i="169"/>
  <c r="M1560" i="169"/>
  <c r="N1560" i="169"/>
  <c r="B1561" i="169"/>
  <c r="C1561" i="169"/>
  <c r="D1561" i="169"/>
  <c r="E1561" i="169"/>
  <c r="F1561" i="169"/>
  <c r="G1561" i="169"/>
  <c r="H1561" i="169"/>
  <c r="I1561" i="169"/>
  <c r="J1561" i="169"/>
  <c r="K1561" i="169"/>
  <c r="L1561" i="169"/>
  <c r="M1561" i="169"/>
  <c r="N1561" i="169"/>
  <c r="B1562" i="169"/>
  <c r="C1562" i="169"/>
  <c r="D1562" i="169"/>
  <c r="E1562" i="169"/>
  <c r="F1562" i="169"/>
  <c r="G1562" i="169"/>
  <c r="H1562" i="169"/>
  <c r="I1562" i="169"/>
  <c r="J1562" i="169"/>
  <c r="K1562" i="169"/>
  <c r="L1562" i="169"/>
  <c r="M1562" i="169"/>
  <c r="N1562" i="169"/>
  <c r="B1563" i="169"/>
  <c r="C1563" i="169"/>
  <c r="D1563" i="169"/>
  <c r="E1563" i="169"/>
  <c r="F1563" i="169"/>
  <c r="G1563" i="169"/>
  <c r="H1563" i="169"/>
  <c r="I1563" i="169"/>
  <c r="J1563" i="169"/>
  <c r="K1563" i="169"/>
  <c r="L1563" i="169"/>
  <c r="M1563" i="169"/>
  <c r="N1563" i="169"/>
  <c r="B1564" i="169"/>
  <c r="C1564" i="169"/>
  <c r="D1564" i="169"/>
  <c r="E1564" i="169"/>
  <c r="F1564" i="169"/>
  <c r="G1564" i="169"/>
  <c r="H1564" i="169"/>
  <c r="I1564" i="169"/>
  <c r="J1564" i="169"/>
  <c r="K1564" i="169"/>
  <c r="L1564" i="169"/>
  <c r="M1564" i="169"/>
  <c r="N1564" i="169"/>
  <c r="B1565" i="169"/>
  <c r="C1565" i="169"/>
  <c r="D1565" i="169"/>
  <c r="E1565" i="169"/>
  <c r="F1565" i="169"/>
  <c r="G1565" i="169"/>
  <c r="H1565" i="169"/>
  <c r="I1565" i="169"/>
  <c r="J1565" i="169"/>
  <c r="K1565" i="169"/>
  <c r="L1565" i="169"/>
  <c r="M1565" i="169"/>
  <c r="N1565" i="169"/>
  <c r="B1566" i="169"/>
  <c r="C1566" i="169"/>
  <c r="D1566" i="169"/>
  <c r="E1566" i="169"/>
  <c r="F1566" i="169"/>
  <c r="G1566" i="169"/>
  <c r="H1566" i="169"/>
  <c r="I1566" i="169"/>
  <c r="J1566" i="169"/>
  <c r="K1566" i="169"/>
  <c r="L1566" i="169"/>
  <c r="M1566" i="169"/>
  <c r="N1566" i="169"/>
  <c r="B1567" i="169"/>
  <c r="C1567" i="169"/>
  <c r="D1567" i="169"/>
  <c r="E1567" i="169"/>
  <c r="F1567" i="169"/>
  <c r="G1567" i="169"/>
  <c r="H1567" i="169"/>
  <c r="I1567" i="169"/>
  <c r="J1567" i="169"/>
  <c r="K1567" i="169"/>
  <c r="L1567" i="169"/>
  <c r="M1567" i="169"/>
  <c r="N1567" i="169"/>
  <c r="B1568" i="169"/>
  <c r="C1568" i="169"/>
  <c r="D1568" i="169"/>
  <c r="E1568" i="169"/>
  <c r="F1568" i="169"/>
  <c r="G1568" i="169"/>
  <c r="H1568" i="169"/>
  <c r="I1568" i="169"/>
  <c r="J1568" i="169"/>
  <c r="K1568" i="169"/>
  <c r="L1568" i="169"/>
  <c r="M1568" i="169"/>
  <c r="N1568" i="169"/>
  <c r="B1569" i="169"/>
  <c r="C1569" i="169"/>
  <c r="D1569" i="169"/>
  <c r="E1569" i="169"/>
  <c r="F1569" i="169"/>
  <c r="G1569" i="169"/>
  <c r="H1569" i="169"/>
  <c r="I1569" i="169"/>
  <c r="J1569" i="169"/>
  <c r="K1569" i="169"/>
  <c r="L1569" i="169"/>
  <c r="M1569" i="169"/>
  <c r="N1569" i="169"/>
  <c r="B1570" i="169"/>
  <c r="C1570" i="169"/>
  <c r="D1570" i="169"/>
  <c r="E1570" i="169"/>
  <c r="F1570" i="169"/>
  <c r="G1570" i="169"/>
  <c r="H1570" i="169"/>
  <c r="I1570" i="169"/>
  <c r="J1570" i="169"/>
  <c r="K1570" i="169"/>
  <c r="L1570" i="169"/>
  <c r="M1570" i="169"/>
  <c r="N1570" i="169"/>
  <c r="B1571" i="169"/>
  <c r="C1571" i="169"/>
  <c r="D1571" i="169"/>
  <c r="E1571" i="169"/>
  <c r="F1571" i="169"/>
  <c r="G1571" i="169"/>
  <c r="H1571" i="169"/>
  <c r="I1571" i="169"/>
  <c r="J1571" i="169"/>
  <c r="K1571" i="169"/>
  <c r="L1571" i="169"/>
  <c r="M1571" i="169"/>
  <c r="N1571" i="169"/>
  <c r="B1572" i="169"/>
  <c r="C1572" i="169"/>
  <c r="D1572" i="169"/>
  <c r="E1572" i="169"/>
  <c r="F1572" i="169"/>
  <c r="G1572" i="169"/>
  <c r="H1572" i="169"/>
  <c r="I1572" i="169"/>
  <c r="J1572" i="169"/>
  <c r="K1572" i="169"/>
  <c r="L1572" i="169"/>
  <c r="M1572" i="169"/>
  <c r="N1572" i="169"/>
  <c r="B1573" i="169"/>
  <c r="C1573" i="169"/>
  <c r="D1573" i="169"/>
  <c r="E1573" i="169"/>
  <c r="F1573" i="169"/>
  <c r="G1573" i="169"/>
  <c r="H1573" i="169"/>
  <c r="I1573" i="169"/>
  <c r="J1573" i="169"/>
  <c r="K1573" i="169"/>
  <c r="L1573" i="169"/>
  <c r="M1573" i="169"/>
  <c r="N1573" i="169"/>
  <c r="B1574" i="169"/>
  <c r="C1574" i="169"/>
  <c r="D1574" i="169"/>
  <c r="E1574" i="169"/>
  <c r="F1574" i="169"/>
  <c r="G1574" i="169"/>
  <c r="H1574" i="169"/>
  <c r="I1574" i="169"/>
  <c r="J1574" i="169"/>
  <c r="K1574" i="169"/>
  <c r="L1574" i="169"/>
  <c r="M1574" i="169"/>
  <c r="N1574" i="169"/>
  <c r="B1575" i="169"/>
  <c r="C1575" i="169"/>
  <c r="D1575" i="169"/>
  <c r="E1575" i="169"/>
  <c r="F1575" i="169"/>
  <c r="G1575" i="169"/>
  <c r="H1575" i="169"/>
  <c r="I1575" i="169"/>
  <c r="J1575" i="169"/>
  <c r="K1575" i="169"/>
  <c r="L1575" i="169"/>
  <c r="M1575" i="169"/>
  <c r="N1575" i="169"/>
  <c r="B1576" i="169"/>
  <c r="C1576" i="169"/>
  <c r="D1576" i="169"/>
  <c r="E1576" i="169"/>
  <c r="F1576" i="169"/>
  <c r="G1576" i="169"/>
  <c r="H1576" i="169"/>
  <c r="I1576" i="169"/>
  <c r="J1576" i="169"/>
  <c r="K1576" i="169"/>
  <c r="L1576" i="169"/>
  <c r="M1576" i="169"/>
  <c r="N1576" i="169"/>
  <c r="B1577" i="169"/>
  <c r="C1577" i="169"/>
  <c r="D1577" i="169"/>
  <c r="E1577" i="169"/>
  <c r="F1577" i="169"/>
  <c r="G1577" i="169"/>
  <c r="H1577" i="169"/>
  <c r="I1577" i="169"/>
  <c r="J1577" i="169"/>
  <c r="K1577" i="169"/>
  <c r="L1577" i="169"/>
  <c r="M1577" i="169"/>
  <c r="N1577" i="169"/>
  <c r="B1578" i="169"/>
  <c r="C1578" i="169"/>
  <c r="D1578" i="169"/>
  <c r="E1578" i="169"/>
  <c r="F1578" i="169"/>
  <c r="G1578" i="169"/>
  <c r="H1578" i="169"/>
  <c r="I1578" i="169"/>
  <c r="J1578" i="169"/>
  <c r="K1578" i="169"/>
  <c r="L1578" i="169"/>
  <c r="M1578" i="169"/>
  <c r="N1578" i="169"/>
  <c r="B1579" i="169"/>
  <c r="C1579" i="169"/>
  <c r="D1579" i="169"/>
  <c r="E1579" i="169"/>
  <c r="F1579" i="169"/>
  <c r="G1579" i="169"/>
  <c r="H1579" i="169"/>
  <c r="I1579" i="169"/>
  <c r="J1579" i="169"/>
  <c r="K1579" i="169"/>
  <c r="L1579" i="169"/>
  <c r="M1579" i="169"/>
  <c r="N1579" i="169"/>
  <c r="B1580" i="169"/>
  <c r="C1580" i="169"/>
  <c r="D1580" i="169"/>
  <c r="E1580" i="169"/>
  <c r="F1580" i="169"/>
  <c r="G1580" i="169"/>
  <c r="H1580" i="169"/>
  <c r="I1580" i="169"/>
  <c r="J1580" i="169"/>
  <c r="K1580" i="169"/>
  <c r="L1580" i="169"/>
  <c r="M1580" i="169"/>
  <c r="N1580" i="169"/>
  <c r="B1581" i="169"/>
  <c r="C1581" i="169"/>
  <c r="D1581" i="169"/>
  <c r="E1581" i="169"/>
  <c r="F1581" i="169"/>
  <c r="G1581" i="169"/>
  <c r="H1581" i="169"/>
  <c r="I1581" i="169"/>
  <c r="J1581" i="169"/>
  <c r="K1581" i="169"/>
  <c r="L1581" i="169"/>
  <c r="M1581" i="169"/>
  <c r="N1581" i="169"/>
  <c r="B1582" i="169"/>
  <c r="C1582" i="169"/>
  <c r="D1582" i="169"/>
  <c r="E1582" i="169"/>
  <c r="F1582" i="169"/>
  <c r="G1582" i="169"/>
  <c r="H1582" i="169"/>
  <c r="I1582" i="169"/>
  <c r="J1582" i="169"/>
  <c r="K1582" i="169"/>
  <c r="L1582" i="169"/>
  <c r="M1582" i="169"/>
  <c r="N1582" i="169"/>
  <c r="B1583" i="169"/>
  <c r="C1583" i="169"/>
  <c r="D1583" i="169"/>
  <c r="E1583" i="169"/>
  <c r="F1583" i="169"/>
  <c r="G1583" i="169"/>
  <c r="H1583" i="169"/>
  <c r="I1583" i="169"/>
  <c r="J1583" i="169"/>
  <c r="K1583" i="169"/>
  <c r="L1583" i="169"/>
  <c r="M1583" i="169"/>
  <c r="N1583" i="169"/>
  <c r="B1584" i="169"/>
  <c r="C1584" i="169"/>
  <c r="D1584" i="169"/>
  <c r="E1584" i="169"/>
  <c r="F1584" i="169"/>
  <c r="G1584" i="169"/>
  <c r="H1584" i="169"/>
  <c r="I1584" i="169"/>
  <c r="J1584" i="169"/>
  <c r="K1584" i="169"/>
  <c r="L1584" i="169"/>
  <c r="M1584" i="169"/>
  <c r="N1584" i="169"/>
  <c r="B1585" i="169"/>
  <c r="C1585" i="169"/>
  <c r="D1585" i="169"/>
  <c r="E1585" i="169"/>
  <c r="F1585" i="169"/>
  <c r="G1585" i="169"/>
  <c r="H1585" i="169"/>
  <c r="I1585" i="169"/>
  <c r="J1585" i="169"/>
  <c r="K1585" i="169"/>
  <c r="L1585" i="169"/>
  <c r="M1585" i="169"/>
  <c r="N1585" i="169"/>
  <c r="B1586" i="169"/>
  <c r="C1586" i="169"/>
  <c r="D1586" i="169"/>
  <c r="E1586" i="169"/>
  <c r="F1586" i="169"/>
  <c r="G1586" i="169"/>
  <c r="H1586" i="169"/>
  <c r="I1586" i="169"/>
  <c r="J1586" i="169"/>
  <c r="K1586" i="169"/>
  <c r="L1586" i="169"/>
  <c r="M1586" i="169"/>
  <c r="N1586" i="169"/>
  <c r="B1587" i="169"/>
  <c r="C1587" i="169"/>
  <c r="D1587" i="169"/>
  <c r="E1587" i="169"/>
  <c r="F1587" i="169"/>
  <c r="G1587" i="169"/>
  <c r="H1587" i="169"/>
  <c r="I1587" i="169"/>
  <c r="J1587" i="169"/>
  <c r="K1587" i="169"/>
  <c r="L1587" i="169"/>
  <c r="M1587" i="169"/>
  <c r="N1587" i="169"/>
  <c r="B1588" i="169"/>
  <c r="C1588" i="169"/>
  <c r="D1588" i="169"/>
  <c r="E1588" i="169"/>
  <c r="F1588" i="169"/>
  <c r="G1588" i="169"/>
  <c r="H1588" i="169"/>
  <c r="I1588" i="169"/>
  <c r="J1588" i="169"/>
  <c r="K1588" i="169"/>
  <c r="L1588" i="169"/>
  <c r="M1588" i="169"/>
  <c r="N1588" i="169"/>
  <c r="B1589" i="169"/>
  <c r="C1589" i="169"/>
  <c r="D1589" i="169"/>
  <c r="E1589" i="169"/>
  <c r="F1589" i="169"/>
  <c r="G1589" i="169"/>
  <c r="H1589" i="169"/>
  <c r="I1589" i="169"/>
  <c r="J1589" i="169"/>
  <c r="K1589" i="169"/>
  <c r="L1589" i="169"/>
  <c r="M1589" i="169"/>
  <c r="N1589" i="169"/>
  <c r="B1590" i="169"/>
  <c r="C1590" i="169"/>
  <c r="D1590" i="169"/>
  <c r="E1590" i="169"/>
  <c r="F1590" i="169"/>
  <c r="G1590" i="169"/>
  <c r="H1590" i="169"/>
  <c r="I1590" i="169"/>
  <c r="J1590" i="169"/>
  <c r="K1590" i="169"/>
  <c r="L1590" i="169"/>
  <c r="M1590" i="169"/>
  <c r="N1590" i="169"/>
  <c r="B1591" i="169"/>
  <c r="C1591" i="169"/>
  <c r="D1591" i="169"/>
  <c r="E1591" i="169"/>
  <c r="F1591" i="169"/>
  <c r="G1591" i="169"/>
  <c r="H1591" i="169"/>
  <c r="I1591" i="169"/>
  <c r="J1591" i="169"/>
  <c r="K1591" i="169"/>
  <c r="L1591" i="169"/>
  <c r="M1591" i="169"/>
  <c r="N1591" i="169"/>
  <c r="B1592" i="169"/>
  <c r="C1592" i="169"/>
  <c r="D1592" i="169"/>
  <c r="E1592" i="169"/>
  <c r="F1592" i="169"/>
  <c r="G1592" i="169"/>
  <c r="H1592" i="169"/>
  <c r="I1592" i="169"/>
  <c r="J1592" i="169"/>
  <c r="K1592" i="169"/>
  <c r="L1592" i="169"/>
  <c r="M1592" i="169"/>
  <c r="N1592" i="169"/>
  <c r="B1593" i="169"/>
  <c r="C1593" i="169"/>
  <c r="D1593" i="169"/>
  <c r="E1593" i="169"/>
  <c r="F1593" i="169"/>
  <c r="G1593" i="169"/>
  <c r="H1593" i="169"/>
  <c r="I1593" i="169"/>
  <c r="J1593" i="169"/>
  <c r="K1593" i="169"/>
  <c r="L1593" i="169"/>
  <c r="M1593" i="169"/>
  <c r="N1593" i="169"/>
  <c r="B1594" i="169"/>
  <c r="C1594" i="169"/>
  <c r="D1594" i="169"/>
  <c r="E1594" i="169"/>
  <c r="F1594" i="169"/>
  <c r="G1594" i="169"/>
  <c r="H1594" i="169"/>
  <c r="I1594" i="169"/>
  <c r="J1594" i="169"/>
  <c r="K1594" i="169"/>
  <c r="L1594" i="169"/>
  <c r="M1594" i="169"/>
  <c r="N1594" i="169"/>
  <c r="B1595" i="169"/>
  <c r="C1595" i="169"/>
  <c r="D1595" i="169"/>
  <c r="E1595" i="169"/>
  <c r="F1595" i="169"/>
  <c r="G1595" i="169"/>
  <c r="H1595" i="169"/>
  <c r="I1595" i="169"/>
  <c r="J1595" i="169"/>
  <c r="K1595" i="169"/>
  <c r="L1595" i="169"/>
  <c r="M1595" i="169"/>
  <c r="N1595" i="169"/>
  <c r="B1596" i="169"/>
  <c r="C1596" i="169"/>
  <c r="D1596" i="169"/>
  <c r="E1596" i="169"/>
  <c r="F1596" i="169"/>
  <c r="G1596" i="169"/>
  <c r="H1596" i="169"/>
  <c r="I1596" i="169"/>
  <c r="J1596" i="169"/>
  <c r="K1596" i="169"/>
  <c r="L1596" i="169"/>
  <c r="M1596" i="169"/>
  <c r="N1596" i="169"/>
  <c r="B1597" i="169"/>
  <c r="C1597" i="169"/>
  <c r="D1597" i="169"/>
  <c r="E1597" i="169"/>
  <c r="F1597" i="169"/>
  <c r="G1597" i="169"/>
  <c r="H1597" i="169"/>
  <c r="I1597" i="169"/>
  <c r="J1597" i="169"/>
  <c r="K1597" i="169"/>
  <c r="L1597" i="169"/>
  <c r="M1597" i="169"/>
  <c r="N1597" i="169"/>
  <c r="B1598" i="169"/>
  <c r="C1598" i="169"/>
  <c r="D1598" i="169"/>
  <c r="E1598" i="169"/>
  <c r="F1598" i="169"/>
  <c r="G1598" i="169"/>
  <c r="H1598" i="169"/>
  <c r="I1598" i="169"/>
  <c r="J1598" i="169"/>
  <c r="K1598" i="169"/>
  <c r="L1598" i="169"/>
  <c r="M1598" i="169"/>
  <c r="N1598" i="169"/>
  <c r="B1599" i="169"/>
  <c r="C1599" i="169"/>
  <c r="D1599" i="169"/>
  <c r="E1599" i="169"/>
  <c r="F1599" i="169"/>
  <c r="G1599" i="169"/>
  <c r="H1599" i="169"/>
  <c r="I1599" i="169"/>
  <c r="J1599" i="169"/>
  <c r="K1599" i="169"/>
  <c r="L1599" i="169"/>
  <c r="M1599" i="169"/>
  <c r="N1599" i="169"/>
  <c r="B1600" i="169"/>
  <c r="C1600" i="169"/>
  <c r="D1600" i="169"/>
  <c r="E1600" i="169"/>
  <c r="F1600" i="169"/>
  <c r="G1600" i="169"/>
  <c r="H1600" i="169"/>
  <c r="I1600" i="169"/>
  <c r="J1600" i="169"/>
  <c r="K1600" i="169"/>
  <c r="L1600" i="169"/>
  <c r="M1600" i="169"/>
  <c r="N1600" i="169"/>
  <c r="B1601" i="169"/>
  <c r="C1601" i="169"/>
  <c r="D1601" i="169"/>
  <c r="E1601" i="169"/>
  <c r="F1601" i="169"/>
  <c r="G1601" i="169"/>
  <c r="H1601" i="169"/>
  <c r="I1601" i="169"/>
  <c r="J1601" i="169"/>
  <c r="K1601" i="169"/>
  <c r="L1601" i="169"/>
  <c r="M1601" i="169"/>
  <c r="N1601" i="169"/>
  <c r="B1602" i="169"/>
  <c r="C1602" i="169"/>
  <c r="D1602" i="169"/>
  <c r="E1602" i="169"/>
  <c r="F1602" i="169"/>
  <c r="G1602" i="169"/>
  <c r="H1602" i="169"/>
  <c r="I1602" i="169"/>
  <c r="J1602" i="169"/>
  <c r="K1602" i="169"/>
  <c r="L1602" i="169"/>
  <c r="M1602" i="169"/>
  <c r="N1602" i="169"/>
  <c r="B1603" i="169"/>
  <c r="C1603" i="169"/>
  <c r="D1603" i="169"/>
  <c r="E1603" i="169"/>
  <c r="F1603" i="169"/>
  <c r="G1603" i="169"/>
  <c r="H1603" i="169"/>
  <c r="I1603" i="169"/>
  <c r="J1603" i="169"/>
  <c r="K1603" i="169"/>
  <c r="L1603" i="169"/>
  <c r="M1603" i="169"/>
  <c r="N1603" i="169"/>
  <c r="B1604" i="169"/>
  <c r="C1604" i="169"/>
  <c r="D1604" i="169"/>
  <c r="E1604" i="169"/>
  <c r="F1604" i="169"/>
  <c r="G1604" i="169"/>
  <c r="H1604" i="169"/>
  <c r="I1604" i="169"/>
  <c r="J1604" i="169"/>
  <c r="K1604" i="169"/>
  <c r="L1604" i="169"/>
  <c r="M1604" i="169"/>
  <c r="N1604" i="169"/>
  <c r="B1605" i="169"/>
  <c r="C1605" i="169"/>
  <c r="D1605" i="169"/>
  <c r="E1605" i="169"/>
  <c r="F1605" i="169"/>
  <c r="G1605" i="169"/>
  <c r="H1605" i="169"/>
  <c r="I1605" i="169"/>
  <c r="J1605" i="169"/>
  <c r="K1605" i="169"/>
  <c r="L1605" i="169"/>
  <c r="M1605" i="169"/>
  <c r="N1605" i="169"/>
  <c r="B1606" i="169"/>
  <c r="C1606" i="169"/>
  <c r="D1606" i="169"/>
  <c r="E1606" i="169"/>
  <c r="F1606" i="169"/>
  <c r="G1606" i="169"/>
  <c r="H1606" i="169"/>
  <c r="I1606" i="169"/>
  <c r="J1606" i="169"/>
  <c r="K1606" i="169"/>
  <c r="L1606" i="169"/>
  <c r="M1606" i="169"/>
  <c r="N1606" i="169"/>
  <c r="B1607" i="169"/>
  <c r="C1607" i="169"/>
  <c r="D1607" i="169"/>
  <c r="E1607" i="169"/>
  <c r="F1607" i="169"/>
  <c r="G1607" i="169"/>
  <c r="H1607" i="169"/>
  <c r="I1607" i="169"/>
  <c r="J1607" i="169"/>
  <c r="K1607" i="169"/>
  <c r="L1607" i="169"/>
  <c r="M1607" i="169"/>
  <c r="N1607" i="169"/>
  <c r="B1608" i="169"/>
  <c r="C1608" i="169"/>
  <c r="D1608" i="169"/>
  <c r="E1608" i="169"/>
  <c r="F1608" i="169"/>
  <c r="G1608" i="169"/>
  <c r="H1608" i="169"/>
  <c r="I1608" i="169"/>
  <c r="J1608" i="169"/>
  <c r="K1608" i="169"/>
  <c r="L1608" i="169"/>
  <c r="M1608" i="169"/>
  <c r="N1608" i="169"/>
  <c r="B1609" i="169"/>
  <c r="C1609" i="169"/>
  <c r="D1609" i="169"/>
  <c r="E1609" i="169"/>
  <c r="F1609" i="169"/>
  <c r="G1609" i="169"/>
  <c r="H1609" i="169"/>
  <c r="I1609" i="169"/>
  <c r="J1609" i="169"/>
  <c r="K1609" i="169"/>
  <c r="L1609" i="169"/>
  <c r="M1609" i="169"/>
  <c r="N1609" i="169"/>
  <c r="B1610" i="169"/>
  <c r="C1610" i="169"/>
  <c r="D1610" i="169"/>
  <c r="E1610" i="169"/>
  <c r="F1610" i="169"/>
  <c r="G1610" i="169"/>
  <c r="H1610" i="169"/>
  <c r="I1610" i="169"/>
  <c r="J1610" i="169"/>
  <c r="K1610" i="169"/>
  <c r="L1610" i="169"/>
  <c r="M1610" i="169"/>
  <c r="N1610" i="169"/>
  <c r="B1611" i="169"/>
  <c r="C1611" i="169"/>
  <c r="D1611" i="169"/>
  <c r="E1611" i="169"/>
  <c r="F1611" i="169"/>
  <c r="G1611" i="169"/>
  <c r="H1611" i="169"/>
  <c r="I1611" i="169"/>
  <c r="J1611" i="169"/>
  <c r="K1611" i="169"/>
  <c r="L1611" i="169"/>
  <c r="M1611" i="169"/>
  <c r="N1611" i="169"/>
  <c r="B1612" i="169"/>
  <c r="C1612" i="169"/>
  <c r="D1612" i="169"/>
  <c r="E1612" i="169"/>
  <c r="F1612" i="169"/>
  <c r="G1612" i="169"/>
  <c r="H1612" i="169"/>
  <c r="I1612" i="169"/>
  <c r="J1612" i="169"/>
  <c r="K1612" i="169"/>
  <c r="L1612" i="169"/>
  <c r="M1612" i="169"/>
  <c r="N1612" i="169"/>
  <c r="B1613" i="169"/>
  <c r="C1613" i="169"/>
  <c r="D1613" i="169"/>
  <c r="E1613" i="169"/>
  <c r="F1613" i="169"/>
  <c r="G1613" i="169"/>
  <c r="H1613" i="169"/>
  <c r="I1613" i="169"/>
  <c r="J1613" i="169"/>
  <c r="K1613" i="169"/>
  <c r="L1613" i="169"/>
  <c r="M1613" i="169"/>
  <c r="N1613" i="169"/>
  <c r="B1614" i="169"/>
  <c r="C1614" i="169"/>
  <c r="D1614" i="169"/>
  <c r="E1614" i="169"/>
  <c r="F1614" i="169"/>
  <c r="G1614" i="169"/>
  <c r="H1614" i="169"/>
  <c r="I1614" i="169"/>
  <c r="J1614" i="169"/>
  <c r="K1614" i="169"/>
  <c r="L1614" i="169"/>
  <c r="M1614" i="169"/>
  <c r="N1614" i="169"/>
  <c r="B1615" i="169"/>
  <c r="C1615" i="169"/>
  <c r="D1615" i="169"/>
  <c r="E1615" i="169"/>
  <c r="F1615" i="169"/>
  <c r="G1615" i="169"/>
  <c r="H1615" i="169"/>
  <c r="I1615" i="169"/>
  <c r="J1615" i="169"/>
  <c r="K1615" i="169"/>
  <c r="L1615" i="169"/>
  <c r="M1615" i="169"/>
  <c r="N1615" i="169"/>
  <c r="B1616" i="169"/>
  <c r="C1616" i="169"/>
  <c r="D1616" i="169"/>
  <c r="E1616" i="169"/>
  <c r="F1616" i="169"/>
  <c r="G1616" i="169"/>
  <c r="H1616" i="169"/>
  <c r="I1616" i="169"/>
  <c r="J1616" i="169"/>
  <c r="K1616" i="169"/>
  <c r="L1616" i="169"/>
  <c r="M1616" i="169"/>
  <c r="N1616" i="169"/>
  <c r="B1617" i="169"/>
  <c r="C1617" i="169"/>
  <c r="D1617" i="169"/>
  <c r="E1617" i="169"/>
  <c r="F1617" i="169"/>
  <c r="G1617" i="169"/>
  <c r="H1617" i="169"/>
  <c r="I1617" i="169"/>
  <c r="J1617" i="169"/>
  <c r="K1617" i="169"/>
  <c r="L1617" i="169"/>
  <c r="M1617" i="169"/>
  <c r="N1617" i="169"/>
  <c r="B1618" i="169"/>
  <c r="C1618" i="169"/>
  <c r="D1618" i="169"/>
  <c r="E1618" i="169"/>
  <c r="F1618" i="169"/>
  <c r="G1618" i="169"/>
  <c r="H1618" i="169"/>
  <c r="I1618" i="169"/>
  <c r="J1618" i="169"/>
  <c r="K1618" i="169"/>
  <c r="L1618" i="169"/>
  <c r="M1618" i="169"/>
  <c r="N1618" i="169"/>
  <c r="B1619" i="169"/>
  <c r="C1619" i="169"/>
  <c r="D1619" i="169"/>
  <c r="E1619" i="169"/>
  <c r="F1619" i="169"/>
  <c r="G1619" i="169"/>
  <c r="H1619" i="169"/>
  <c r="I1619" i="169"/>
  <c r="J1619" i="169"/>
  <c r="K1619" i="169"/>
  <c r="L1619" i="169"/>
  <c r="M1619" i="169"/>
  <c r="N1619" i="169"/>
  <c r="B1620" i="169"/>
  <c r="C1620" i="169"/>
  <c r="D1620" i="169"/>
  <c r="E1620" i="169"/>
  <c r="F1620" i="169"/>
  <c r="G1620" i="169"/>
  <c r="H1620" i="169"/>
  <c r="I1620" i="169"/>
  <c r="J1620" i="169"/>
  <c r="K1620" i="169"/>
  <c r="L1620" i="169"/>
  <c r="M1620" i="169"/>
  <c r="N1620" i="169"/>
  <c r="B1621" i="169"/>
  <c r="C1621" i="169"/>
  <c r="D1621" i="169"/>
  <c r="E1621" i="169"/>
  <c r="F1621" i="169"/>
  <c r="G1621" i="169"/>
  <c r="H1621" i="169"/>
  <c r="I1621" i="169"/>
  <c r="J1621" i="169"/>
  <c r="K1621" i="169"/>
  <c r="L1621" i="169"/>
  <c r="M1621" i="169"/>
  <c r="N1621" i="169"/>
  <c r="B1622" i="169"/>
  <c r="C1622" i="169"/>
  <c r="D1622" i="169"/>
  <c r="E1622" i="169"/>
  <c r="F1622" i="169"/>
  <c r="G1622" i="169"/>
  <c r="H1622" i="169"/>
  <c r="I1622" i="169"/>
  <c r="J1622" i="169"/>
  <c r="K1622" i="169"/>
  <c r="L1622" i="169"/>
  <c r="M1622" i="169"/>
  <c r="N1622" i="169"/>
  <c r="B1623" i="169"/>
  <c r="C1623" i="169"/>
  <c r="D1623" i="169"/>
  <c r="E1623" i="169"/>
  <c r="F1623" i="169"/>
  <c r="G1623" i="169"/>
  <c r="H1623" i="169"/>
  <c r="I1623" i="169"/>
  <c r="J1623" i="169"/>
  <c r="K1623" i="169"/>
  <c r="L1623" i="169"/>
  <c r="M1623" i="169"/>
  <c r="N1623" i="169"/>
  <c r="B1624" i="169"/>
  <c r="C1624" i="169"/>
  <c r="D1624" i="169"/>
  <c r="E1624" i="169"/>
  <c r="F1624" i="169"/>
  <c r="G1624" i="169"/>
  <c r="H1624" i="169"/>
  <c r="I1624" i="169"/>
  <c r="J1624" i="169"/>
  <c r="K1624" i="169"/>
  <c r="L1624" i="169"/>
  <c r="M1624" i="169"/>
  <c r="N1624" i="169"/>
  <c r="B1625" i="169"/>
  <c r="C1625" i="169"/>
  <c r="D1625" i="169"/>
  <c r="E1625" i="169"/>
  <c r="F1625" i="169"/>
  <c r="G1625" i="169"/>
  <c r="H1625" i="169"/>
  <c r="I1625" i="169"/>
  <c r="J1625" i="169"/>
  <c r="K1625" i="169"/>
  <c r="L1625" i="169"/>
  <c r="M1625" i="169"/>
  <c r="N1625" i="169"/>
  <c r="B1626" i="169"/>
  <c r="C1626" i="169"/>
  <c r="D1626" i="169"/>
  <c r="E1626" i="169"/>
  <c r="F1626" i="169"/>
  <c r="G1626" i="169"/>
  <c r="H1626" i="169"/>
  <c r="I1626" i="169"/>
  <c r="J1626" i="169"/>
  <c r="K1626" i="169"/>
  <c r="L1626" i="169"/>
  <c r="M1626" i="169"/>
  <c r="N1626" i="169"/>
  <c r="B1627" i="169"/>
  <c r="C1627" i="169"/>
  <c r="D1627" i="169"/>
  <c r="E1627" i="169"/>
  <c r="F1627" i="169"/>
  <c r="G1627" i="169"/>
  <c r="H1627" i="169"/>
  <c r="I1627" i="169"/>
  <c r="J1627" i="169"/>
  <c r="K1627" i="169"/>
  <c r="L1627" i="169"/>
  <c r="M1627" i="169"/>
  <c r="N1627" i="169"/>
  <c r="B1628" i="169"/>
  <c r="C1628" i="169"/>
  <c r="D1628" i="169"/>
  <c r="E1628" i="169"/>
  <c r="F1628" i="169"/>
  <c r="G1628" i="169"/>
  <c r="H1628" i="169"/>
  <c r="I1628" i="169"/>
  <c r="J1628" i="169"/>
  <c r="K1628" i="169"/>
  <c r="L1628" i="169"/>
  <c r="M1628" i="169"/>
  <c r="N1628" i="169"/>
  <c r="B1629" i="169"/>
  <c r="C1629" i="169"/>
  <c r="D1629" i="169"/>
  <c r="E1629" i="169"/>
  <c r="F1629" i="169"/>
  <c r="G1629" i="169"/>
  <c r="H1629" i="169"/>
  <c r="I1629" i="169"/>
  <c r="J1629" i="169"/>
  <c r="K1629" i="169"/>
  <c r="L1629" i="169"/>
  <c r="M1629" i="169"/>
  <c r="N1629" i="169"/>
  <c r="B1630" i="169"/>
  <c r="C1630" i="169"/>
  <c r="D1630" i="169"/>
  <c r="E1630" i="169"/>
  <c r="F1630" i="169"/>
  <c r="G1630" i="169"/>
  <c r="H1630" i="169"/>
  <c r="I1630" i="169"/>
  <c r="J1630" i="169"/>
  <c r="K1630" i="169"/>
  <c r="L1630" i="169"/>
  <c r="M1630" i="169"/>
  <c r="N1630" i="169"/>
  <c r="B1631" i="169"/>
  <c r="C1631" i="169"/>
  <c r="D1631" i="169"/>
  <c r="E1631" i="169"/>
  <c r="F1631" i="169"/>
  <c r="G1631" i="169"/>
  <c r="H1631" i="169"/>
  <c r="I1631" i="169"/>
  <c r="J1631" i="169"/>
  <c r="K1631" i="169"/>
  <c r="L1631" i="169"/>
  <c r="M1631" i="169"/>
  <c r="N1631" i="169"/>
  <c r="B1632" i="169"/>
  <c r="C1632" i="169"/>
  <c r="D1632" i="169"/>
  <c r="E1632" i="169"/>
  <c r="F1632" i="169"/>
  <c r="G1632" i="169"/>
  <c r="H1632" i="169"/>
  <c r="I1632" i="169"/>
  <c r="J1632" i="169"/>
  <c r="K1632" i="169"/>
  <c r="L1632" i="169"/>
  <c r="M1632" i="169"/>
  <c r="N1632" i="169"/>
  <c r="B1633" i="169"/>
  <c r="C1633" i="169"/>
  <c r="D1633" i="169"/>
  <c r="E1633" i="169"/>
  <c r="F1633" i="169"/>
  <c r="G1633" i="169"/>
  <c r="H1633" i="169"/>
  <c r="I1633" i="169"/>
  <c r="J1633" i="169"/>
  <c r="K1633" i="169"/>
  <c r="L1633" i="169"/>
  <c r="M1633" i="169"/>
  <c r="N1633" i="169"/>
  <c r="B1634" i="169"/>
  <c r="C1634" i="169"/>
  <c r="D1634" i="169"/>
  <c r="E1634" i="169"/>
  <c r="F1634" i="169"/>
  <c r="G1634" i="169"/>
  <c r="H1634" i="169"/>
  <c r="I1634" i="169"/>
  <c r="J1634" i="169"/>
  <c r="K1634" i="169"/>
  <c r="L1634" i="169"/>
  <c r="M1634" i="169"/>
  <c r="N1634" i="169"/>
  <c r="B1635" i="169"/>
  <c r="C1635" i="169"/>
  <c r="D1635" i="169"/>
  <c r="E1635" i="169"/>
  <c r="F1635" i="169"/>
  <c r="G1635" i="169"/>
  <c r="H1635" i="169"/>
  <c r="I1635" i="169"/>
  <c r="J1635" i="169"/>
  <c r="K1635" i="169"/>
  <c r="L1635" i="169"/>
  <c r="M1635" i="169"/>
  <c r="N1635" i="169"/>
  <c r="B1636" i="169"/>
  <c r="C1636" i="169"/>
  <c r="D1636" i="169"/>
  <c r="E1636" i="169"/>
  <c r="F1636" i="169"/>
  <c r="G1636" i="169"/>
  <c r="H1636" i="169"/>
  <c r="I1636" i="169"/>
  <c r="J1636" i="169"/>
  <c r="K1636" i="169"/>
  <c r="L1636" i="169"/>
  <c r="M1636" i="169"/>
  <c r="N1636" i="169"/>
  <c r="B1637" i="169"/>
  <c r="C1637" i="169"/>
  <c r="D1637" i="169"/>
  <c r="E1637" i="169"/>
  <c r="F1637" i="169"/>
  <c r="G1637" i="169"/>
  <c r="H1637" i="169"/>
  <c r="I1637" i="169"/>
  <c r="J1637" i="169"/>
  <c r="K1637" i="169"/>
  <c r="L1637" i="169"/>
  <c r="M1637" i="169"/>
  <c r="N1637" i="169"/>
  <c r="B1638" i="169"/>
  <c r="C1638" i="169"/>
  <c r="D1638" i="169"/>
  <c r="E1638" i="169"/>
  <c r="F1638" i="169"/>
  <c r="G1638" i="169"/>
  <c r="H1638" i="169"/>
  <c r="I1638" i="169"/>
  <c r="J1638" i="169"/>
  <c r="K1638" i="169"/>
  <c r="L1638" i="169"/>
  <c r="M1638" i="169"/>
  <c r="N1638" i="169"/>
  <c r="B1639" i="169"/>
  <c r="C1639" i="169"/>
  <c r="D1639" i="169"/>
  <c r="E1639" i="169"/>
  <c r="F1639" i="169"/>
  <c r="G1639" i="169"/>
  <c r="H1639" i="169"/>
  <c r="I1639" i="169"/>
  <c r="J1639" i="169"/>
  <c r="K1639" i="169"/>
  <c r="L1639" i="169"/>
  <c r="M1639" i="169"/>
  <c r="N1639" i="169"/>
  <c r="B1640" i="169"/>
  <c r="C1640" i="169"/>
  <c r="D1640" i="169"/>
  <c r="E1640" i="169"/>
  <c r="F1640" i="169"/>
  <c r="G1640" i="169"/>
  <c r="H1640" i="169"/>
  <c r="I1640" i="169"/>
  <c r="J1640" i="169"/>
  <c r="K1640" i="169"/>
  <c r="L1640" i="169"/>
  <c r="M1640" i="169"/>
  <c r="N1640" i="169"/>
  <c r="B1641" i="169"/>
  <c r="C1641" i="169"/>
  <c r="D1641" i="169"/>
  <c r="E1641" i="169"/>
  <c r="F1641" i="169"/>
  <c r="G1641" i="169"/>
  <c r="H1641" i="169"/>
  <c r="I1641" i="169"/>
  <c r="J1641" i="169"/>
  <c r="K1641" i="169"/>
  <c r="L1641" i="169"/>
  <c r="M1641" i="169"/>
  <c r="N1641" i="169"/>
  <c r="B1642" i="169"/>
  <c r="C1642" i="169"/>
  <c r="D1642" i="169"/>
  <c r="E1642" i="169"/>
  <c r="F1642" i="169"/>
  <c r="G1642" i="169"/>
  <c r="H1642" i="169"/>
  <c r="I1642" i="169"/>
  <c r="J1642" i="169"/>
  <c r="K1642" i="169"/>
  <c r="L1642" i="169"/>
  <c r="M1642" i="169"/>
  <c r="N1642" i="169"/>
  <c r="B1643" i="169"/>
  <c r="C1643" i="169"/>
  <c r="D1643" i="169"/>
  <c r="E1643" i="169"/>
  <c r="F1643" i="169"/>
  <c r="G1643" i="169"/>
  <c r="H1643" i="169"/>
  <c r="I1643" i="169"/>
  <c r="J1643" i="169"/>
  <c r="K1643" i="169"/>
  <c r="L1643" i="169"/>
  <c r="M1643" i="169"/>
  <c r="N1643" i="169"/>
  <c r="B1644" i="169"/>
  <c r="C1644" i="169"/>
  <c r="D1644" i="169"/>
  <c r="E1644" i="169"/>
  <c r="F1644" i="169"/>
  <c r="G1644" i="169"/>
  <c r="H1644" i="169"/>
  <c r="I1644" i="169"/>
  <c r="J1644" i="169"/>
  <c r="K1644" i="169"/>
  <c r="L1644" i="169"/>
  <c r="M1644" i="169"/>
  <c r="N1644" i="169"/>
  <c r="B1645" i="169"/>
  <c r="C1645" i="169"/>
  <c r="D1645" i="169"/>
  <c r="E1645" i="169"/>
  <c r="F1645" i="169"/>
  <c r="G1645" i="169"/>
  <c r="H1645" i="169"/>
  <c r="I1645" i="169"/>
  <c r="J1645" i="169"/>
  <c r="K1645" i="169"/>
  <c r="L1645" i="169"/>
  <c r="M1645" i="169"/>
  <c r="N1645" i="169"/>
  <c r="B1646" i="169"/>
  <c r="C1646" i="169"/>
  <c r="D1646" i="169"/>
  <c r="E1646" i="169"/>
  <c r="F1646" i="169"/>
  <c r="G1646" i="169"/>
  <c r="H1646" i="169"/>
  <c r="I1646" i="169"/>
  <c r="J1646" i="169"/>
  <c r="K1646" i="169"/>
  <c r="L1646" i="169"/>
  <c r="M1646" i="169"/>
  <c r="N1646" i="169"/>
  <c r="B1647" i="169"/>
  <c r="C1647" i="169"/>
  <c r="D1647" i="169"/>
  <c r="E1647" i="169"/>
  <c r="F1647" i="169"/>
  <c r="G1647" i="169"/>
  <c r="H1647" i="169"/>
  <c r="I1647" i="169"/>
  <c r="J1647" i="169"/>
  <c r="K1647" i="169"/>
  <c r="L1647" i="169"/>
  <c r="M1647" i="169"/>
  <c r="N1647" i="169"/>
  <c r="B1648" i="169"/>
  <c r="C1648" i="169"/>
  <c r="D1648" i="169"/>
  <c r="E1648" i="169"/>
  <c r="F1648" i="169"/>
  <c r="G1648" i="169"/>
  <c r="H1648" i="169"/>
  <c r="I1648" i="169"/>
  <c r="J1648" i="169"/>
  <c r="K1648" i="169"/>
  <c r="L1648" i="169"/>
  <c r="M1648" i="169"/>
  <c r="N1648" i="169"/>
  <c r="B1649" i="169"/>
  <c r="C1649" i="169"/>
  <c r="D1649" i="169"/>
  <c r="E1649" i="169"/>
  <c r="F1649" i="169"/>
  <c r="G1649" i="169"/>
  <c r="H1649" i="169"/>
  <c r="I1649" i="169"/>
  <c r="J1649" i="169"/>
  <c r="K1649" i="169"/>
  <c r="L1649" i="169"/>
  <c r="M1649" i="169"/>
  <c r="N1649" i="169"/>
  <c r="B1650" i="169"/>
  <c r="C1650" i="169"/>
  <c r="D1650" i="169"/>
  <c r="E1650" i="169"/>
  <c r="F1650" i="169"/>
  <c r="G1650" i="169"/>
  <c r="H1650" i="169"/>
  <c r="I1650" i="169"/>
  <c r="J1650" i="169"/>
  <c r="K1650" i="169"/>
  <c r="L1650" i="169"/>
  <c r="M1650" i="169"/>
  <c r="N1650" i="169"/>
  <c r="B1651" i="169"/>
  <c r="C1651" i="169"/>
  <c r="D1651" i="169"/>
  <c r="E1651" i="169"/>
  <c r="F1651" i="169"/>
  <c r="G1651" i="169"/>
  <c r="H1651" i="169"/>
  <c r="I1651" i="169"/>
  <c r="J1651" i="169"/>
  <c r="K1651" i="169"/>
  <c r="L1651" i="169"/>
  <c r="M1651" i="169"/>
  <c r="N1651" i="169"/>
  <c r="B1652" i="169"/>
  <c r="C1652" i="169"/>
  <c r="D1652" i="169"/>
  <c r="E1652" i="169"/>
  <c r="F1652" i="169"/>
  <c r="G1652" i="169"/>
  <c r="H1652" i="169"/>
  <c r="I1652" i="169"/>
  <c r="J1652" i="169"/>
  <c r="K1652" i="169"/>
  <c r="L1652" i="169"/>
  <c r="M1652" i="169"/>
  <c r="N1652" i="169"/>
  <c r="B1653" i="169"/>
  <c r="C1653" i="169"/>
  <c r="D1653" i="169"/>
  <c r="E1653" i="169"/>
  <c r="F1653" i="169"/>
  <c r="G1653" i="169"/>
  <c r="H1653" i="169"/>
  <c r="I1653" i="169"/>
  <c r="J1653" i="169"/>
  <c r="K1653" i="169"/>
  <c r="L1653" i="169"/>
  <c r="M1653" i="169"/>
  <c r="N1653" i="169"/>
  <c r="B1654" i="169"/>
  <c r="C1654" i="169"/>
  <c r="D1654" i="169"/>
  <c r="E1654" i="169"/>
  <c r="F1654" i="169"/>
  <c r="G1654" i="169"/>
  <c r="H1654" i="169"/>
  <c r="I1654" i="169"/>
  <c r="J1654" i="169"/>
  <c r="K1654" i="169"/>
  <c r="L1654" i="169"/>
  <c r="M1654" i="169"/>
  <c r="N1654" i="169"/>
  <c r="B1655" i="169"/>
  <c r="C1655" i="169"/>
  <c r="D1655" i="169"/>
  <c r="E1655" i="169"/>
  <c r="F1655" i="169"/>
  <c r="G1655" i="169"/>
  <c r="H1655" i="169"/>
  <c r="I1655" i="169"/>
  <c r="J1655" i="169"/>
  <c r="K1655" i="169"/>
  <c r="L1655" i="169"/>
  <c r="M1655" i="169"/>
  <c r="N1655" i="169"/>
  <c r="B1656" i="169"/>
  <c r="C1656" i="169"/>
  <c r="D1656" i="169"/>
  <c r="E1656" i="169"/>
  <c r="F1656" i="169"/>
  <c r="G1656" i="169"/>
  <c r="H1656" i="169"/>
  <c r="I1656" i="169"/>
  <c r="J1656" i="169"/>
  <c r="K1656" i="169"/>
  <c r="L1656" i="169"/>
  <c r="M1656" i="169"/>
  <c r="N1656" i="169"/>
  <c r="B1657" i="169"/>
  <c r="C1657" i="169"/>
  <c r="D1657" i="169"/>
  <c r="E1657" i="169"/>
  <c r="F1657" i="169"/>
  <c r="G1657" i="169"/>
  <c r="H1657" i="169"/>
  <c r="I1657" i="169"/>
  <c r="J1657" i="169"/>
  <c r="K1657" i="169"/>
  <c r="L1657" i="169"/>
  <c r="M1657" i="169"/>
  <c r="N1657" i="169"/>
  <c r="B1658" i="169"/>
  <c r="C1658" i="169"/>
  <c r="D1658" i="169"/>
  <c r="E1658" i="169"/>
  <c r="F1658" i="169"/>
  <c r="G1658" i="169"/>
  <c r="H1658" i="169"/>
  <c r="I1658" i="169"/>
  <c r="J1658" i="169"/>
  <c r="K1658" i="169"/>
  <c r="L1658" i="169"/>
  <c r="M1658" i="169"/>
  <c r="N1658" i="169"/>
  <c r="B1659" i="169"/>
  <c r="C1659" i="169"/>
  <c r="D1659" i="169"/>
  <c r="E1659" i="169"/>
  <c r="F1659" i="169"/>
  <c r="G1659" i="169"/>
  <c r="H1659" i="169"/>
  <c r="I1659" i="169"/>
  <c r="J1659" i="169"/>
  <c r="K1659" i="169"/>
  <c r="L1659" i="169"/>
  <c r="M1659" i="169"/>
  <c r="N1659" i="169"/>
  <c r="B1660" i="169"/>
  <c r="C1660" i="169"/>
  <c r="D1660" i="169"/>
  <c r="E1660" i="169"/>
  <c r="F1660" i="169"/>
  <c r="G1660" i="169"/>
  <c r="H1660" i="169"/>
  <c r="I1660" i="169"/>
  <c r="J1660" i="169"/>
  <c r="K1660" i="169"/>
  <c r="L1660" i="169"/>
  <c r="M1660" i="169"/>
  <c r="N1660" i="169"/>
  <c r="B1661" i="169"/>
  <c r="C1661" i="169"/>
  <c r="D1661" i="169"/>
  <c r="E1661" i="169"/>
  <c r="F1661" i="169"/>
  <c r="G1661" i="169"/>
  <c r="H1661" i="169"/>
  <c r="I1661" i="169"/>
  <c r="J1661" i="169"/>
  <c r="K1661" i="169"/>
  <c r="L1661" i="169"/>
  <c r="M1661" i="169"/>
  <c r="N1661" i="169"/>
  <c r="B1662" i="169"/>
  <c r="C1662" i="169"/>
  <c r="D1662" i="169"/>
  <c r="E1662" i="169"/>
  <c r="F1662" i="169"/>
  <c r="G1662" i="169"/>
  <c r="H1662" i="169"/>
  <c r="I1662" i="169"/>
  <c r="J1662" i="169"/>
  <c r="K1662" i="169"/>
  <c r="L1662" i="169"/>
  <c r="M1662" i="169"/>
  <c r="N1662" i="169"/>
  <c r="B1663" i="169"/>
  <c r="C1663" i="169"/>
  <c r="D1663" i="169"/>
  <c r="E1663" i="169"/>
  <c r="F1663" i="169"/>
  <c r="G1663" i="169"/>
  <c r="H1663" i="169"/>
  <c r="I1663" i="169"/>
  <c r="J1663" i="169"/>
  <c r="K1663" i="169"/>
  <c r="L1663" i="169"/>
  <c r="M1663" i="169"/>
  <c r="N1663" i="169"/>
  <c r="B1664" i="169"/>
  <c r="C1664" i="169"/>
  <c r="D1664" i="169"/>
  <c r="E1664" i="169"/>
  <c r="F1664" i="169"/>
  <c r="G1664" i="169"/>
  <c r="H1664" i="169"/>
  <c r="I1664" i="169"/>
  <c r="J1664" i="169"/>
  <c r="K1664" i="169"/>
  <c r="L1664" i="169"/>
  <c r="M1664" i="169"/>
  <c r="N1664" i="169"/>
  <c r="B1665" i="169"/>
  <c r="C1665" i="169"/>
  <c r="D1665" i="169"/>
  <c r="E1665" i="169"/>
  <c r="F1665" i="169"/>
  <c r="G1665" i="169"/>
  <c r="H1665" i="169"/>
  <c r="I1665" i="169"/>
  <c r="J1665" i="169"/>
  <c r="K1665" i="169"/>
  <c r="L1665" i="169"/>
  <c r="M1665" i="169"/>
  <c r="N1665" i="169"/>
  <c r="B1666" i="169"/>
  <c r="C1666" i="169"/>
  <c r="D1666" i="169"/>
  <c r="E1666" i="169"/>
  <c r="F1666" i="169"/>
  <c r="G1666" i="169"/>
  <c r="H1666" i="169"/>
  <c r="I1666" i="169"/>
  <c r="J1666" i="169"/>
  <c r="K1666" i="169"/>
  <c r="L1666" i="169"/>
  <c r="M1666" i="169"/>
  <c r="N1666" i="169"/>
  <c r="B1667" i="169"/>
  <c r="C1667" i="169"/>
  <c r="D1667" i="169"/>
  <c r="E1667" i="169"/>
  <c r="F1667" i="169"/>
  <c r="G1667" i="169"/>
  <c r="H1667" i="169"/>
  <c r="I1667" i="169"/>
  <c r="J1667" i="169"/>
  <c r="K1667" i="169"/>
  <c r="L1667" i="169"/>
  <c r="M1667" i="169"/>
  <c r="N1667" i="169"/>
  <c r="B1668" i="169"/>
  <c r="C1668" i="169"/>
  <c r="D1668" i="169"/>
  <c r="E1668" i="169"/>
  <c r="F1668" i="169"/>
  <c r="G1668" i="169"/>
  <c r="H1668" i="169"/>
  <c r="I1668" i="169"/>
  <c r="J1668" i="169"/>
  <c r="K1668" i="169"/>
  <c r="L1668" i="169"/>
  <c r="M1668" i="169"/>
  <c r="N1668" i="169"/>
  <c r="B1669" i="169"/>
  <c r="C1669" i="169"/>
  <c r="D1669" i="169"/>
  <c r="E1669" i="169"/>
  <c r="F1669" i="169"/>
  <c r="G1669" i="169"/>
  <c r="H1669" i="169"/>
  <c r="I1669" i="169"/>
  <c r="J1669" i="169"/>
  <c r="K1669" i="169"/>
  <c r="L1669" i="169"/>
  <c r="M1669" i="169"/>
  <c r="N1669" i="169"/>
  <c r="B1670" i="169"/>
  <c r="C1670" i="169"/>
  <c r="D1670" i="169"/>
  <c r="E1670" i="169"/>
  <c r="F1670" i="169"/>
  <c r="G1670" i="169"/>
  <c r="H1670" i="169"/>
  <c r="I1670" i="169"/>
  <c r="J1670" i="169"/>
  <c r="K1670" i="169"/>
  <c r="L1670" i="169"/>
  <c r="M1670" i="169"/>
  <c r="N1670" i="169"/>
  <c r="B1671" i="169"/>
  <c r="C1671" i="169"/>
  <c r="D1671" i="169"/>
  <c r="E1671" i="169"/>
  <c r="F1671" i="169"/>
  <c r="G1671" i="169"/>
  <c r="H1671" i="169"/>
  <c r="I1671" i="169"/>
  <c r="J1671" i="169"/>
  <c r="K1671" i="169"/>
  <c r="L1671" i="169"/>
  <c r="M1671" i="169"/>
  <c r="N1671" i="169"/>
  <c r="B1672" i="169"/>
  <c r="C1672" i="169"/>
  <c r="D1672" i="169"/>
  <c r="E1672" i="169"/>
  <c r="F1672" i="169"/>
  <c r="G1672" i="169"/>
  <c r="H1672" i="169"/>
  <c r="I1672" i="169"/>
  <c r="J1672" i="169"/>
  <c r="K1672" i="169"/>
  <c r="L1672" i="169"/>
  <c r="M1672" i="169"/>
  <c r="N1672" i="169"/>
  <c r="B1673" i="169"/>
  <c r="C1673" i="169"/>
  <c r="D1673" i="169"/>
  <c r="E1673" i="169"/>
  <c r="F1673" i="169"/>
  <c r="G1673" i="169"/>
  <c r="H1673" i="169"/>
  <c r="I1673" i="169"/>
  <c r="J1673" i="169"/>
  <c r="K1673" i="169"/>
  <c r="L1673" i="169"/>
  <c r="M1673" i="169"/>
  <c r="N1673" i="169"/>
  <c r="B1674" i="169"/>
  <c r="C1674" i="169"/>
  <c r="D1674" i="169"/>
  <c r="E1674" i="169"/>
  <c r="F1674" i="169"/>
  <c r="G1674" i="169"/>
  <c r="H1674" i="169"/>
  <c r="I1674" i="169"/>
  <c r="J1674" i="169"/>
  <c r="K1674" i="169"/>
  <c r="L1674" i="169"/>
  <c r="M1674" i="169"/>
  <c r="N1674" i="169"/>
  <c r="B1675" i="169"/>
  <c r="C1675" i="169"/>
  <c r="D1675" i="169"/>
  <c r="E1675" i="169"/>
  <c r="F1675" i="169"/>
  <c r="G1675" i="169"/>
  <c r="H1675" i="169"/>
  <c r="I1675" i="169"/>
  <c r="J1675" i="169"/>
  <c r="K1675" i="169"/>
  <c r="L1675" i="169"/>
  <c r="M1675" i="169"/>
  <c r="N1675" i="169"/>
  <c r="B1676" i="169"/>
  <c r="C1676" i="169"/>
  <c r="D1676" i="169"/>
  <c r="E1676" i="169"/>
  <c r="F1676" i="169"/>
  <c r="G1676" i="169"/>
  <c r="H1676" i="169"/>
  <c r="I1676" i="169"/>
  <c r="J1676" i="169"/>
  <c r="K1676" i="169"/>
  <c r="L1676" i="169"/>
  <c r="M1676" i="169"/>
  <c r="N1676" i="169"/>
  <c r="B1677" i="169"/>
  <c r="C1677" i="169"/>
  <c r="D1677" i="169"/>
  <c r="E1677" i="169"/>
  <c r="F1677" i="169"/>
  <c r="G1677" i="169"/>
  <c r="H1677" i="169"/>
  <c r="I1677" i="169"/>
  <c r="J1677" i="169"/>
  <c r="K1677" i="169"/>
  <c r="L1677" i="169"/>
  <c r="M1677" i="169"/>
  <c r="N1677" i="169"/>
  <c r="B1678" i="169"/>
  <c r="C1678" i="169"/>
  <c r="D1678" i="169"/>
  <c r="E1678" i="169"/>
  <c r="F1678" i="169"/>
  <c r="G1678" i="169"/>
  <c r="H1678" i="169"/>
  <c r="I1678" i="169"/>
  <c r="J1678" i="169"/>
  <c r="K1678" i="169"/>
  <c r="L1678" i="169"/>
  <c r="M1678" i="169"/>
  <c r="N1678" i="169"/>
  <c r="B1679" i="169"/>
  <c r="C1679" i="169"/>
  <c r="D1679" i="169"/>
  <c r="E1679" i="169"/>
  <c r="F1679" i="169"/>
  <c r="G1679" i="169"/>
  <c r="H1679" i="169"/>
  <c r="I1679" i="169"/>
  <c r="J1679" i="169"/>
  <c r="K1679" i="169"/>
  <c r="L1679" i="169"/>
  <c r="M1679" i="169"/>
  <c r="N1679" i="169"/>
  <c r="B1680" i="169"/>
  <c r="C1680" i="169"/>
  <c r="D1680" i="169"/>
  <c r="E1680" i="169"/>
  <c r="F1680" i="169"/>
  <c r="G1680" i="169"/>
  <c r="H1680" i="169"/>
  <c r="I1680" i="169"/>
  <c r="J1680" i="169"/>
  <c r="K1680" i="169"/>
  <c r="L1680" i="169"/>
  <c r="M1680" i="169"/>
  <c r="N1680" i="169"/>
  <c r="B1681" i="169"/>
  <c r="C1681" i="169"/>
  <c r="D1681" i="169"/>
  <c r="E1681" i="169"/>
  <c r="F1681" i="169"/>
  <c r="G1681" i="169"/>
  <c r="H1681" i="169"/>
  <c r="I1681" i="169"/>
  <c r="J1681" i="169"/>
  <c r="K1681" i="169"/>
  <c r="L1681" i="169"/>
  <c r="M1681" i="169"/>
  <c r="N1681" i="169"/>
  <c r="B1682" i="169"/>
  <c r="C1682" i="169"/>
  <c r="D1682" i="169"/>
  <c r="E1682" i="169"/>
  <c r="F1682" i="169"/>
  <c r="G1682" i="169"/>
  <c r="H1682" i="169"/>
  <c r="I1682" i="169"/>
  <c r="J1682" i="169"/>
  <c r="K1682" i="169"/>
  <c r="L1682" i="169"/>
  <c r="M1682" i="169"/>
  <c r="N1682" i="169"/>
  <c r="B1683" i="169"/>
  <c r="C1683" i="169"/>
  <c r="D1683" i="169"/>
  <c r="E1683" i="169"/>
  <c r="F1683" i="169"/>
  <c r="G1683" i="169"/>
  <c r="H1683" i="169"/>
  <c r="I1683" i="169"/>
  <c r="J1683" i="169"/>
  <c r="K1683" i="169"/>
  <c r="L1683" i="169"/>
  <c r="M1683" i="169"/>
  <c r="N1683" i="169"/>
  <c r="B1684" i="169"/>
  <c r="C1684" i="169"/>
  <c r="D1684" i="169"/>
  <c r="E1684" i="169"/>
  <c r="F1684" i="169"/>
  <c r="G1684" i="169"/>
  <c r="H1684" i="169"/>
  <c r="I1684" i="169"/>
  <c r="J1684" i="169"/>
  <c r="K1684" i="169"/>
  <c r="L1684" i="169"/>
  <c r="M1684" i="169"/>
  <c r="N1684" i="169"/>
  <c r="B1685" i="169"/>
  <c r="C1685" i="169"/>
  <c r="D1685" i="169"/>
  <c r="E1685" i="169"/>
  <c r="F1685" i="169"/>
  <c r="G1685" i="169"/>
  <c r="H1685" i="169"/>
  <c r="I1685" i="169"/>
  <c r="J1685" i="169"/>
  <c r="K1685" i="169"/>
  <c r="L1685" i="169"/>
  <c r="M1685" i="169"/>
  <c r="N1685" i="169"/>
  <c r="B1686" i="169"/>
  <c r="C1686" i="169"/>
  <c r="D1686" i="169"/>
  <c r="E1686" i="169"/>
  <c r="F1686" i="169"/>
  <c r="G1686" i="169"/>
  <c r="H1686" i="169"/>
  <c r="I1686" i="169"/>
  <c r="J1686" i="169"/>
  <c r="K1686" i="169"/>
  <c r="L1686" i="169"/>
  <c r="M1686" i="169"/>
  <c r="N1686" i="169"/>
  <c r="B1687" i="169"/>
  <c r="C1687" i="169"/>
  <c r="D1687" i="169"/>
  <c r="E1687" i="169"/>
  <c r="F1687" i="169"/>
  <c r="G1687" i="169"/>
  <c r="H1687" i="169"/>
  <c r="I1687" i="169"/>
  <c r="J1687" i="169"/>
  <c r="K1687" i="169"/>
  <c r="L1687" i="169"/>
  <c r="M1687" i="169"/>
  <c r="N1687" i="169"/>
  <c r="B1688" i="169"/>
  <c r="C1688" i="169"/>
  <c r="D1688" i="169"/>
  <c r="E1688" i="169"/>
  <c r="F1688" i="169"/>
  <c r="G1688" i="169"/>
  <c r="H1688" i="169"/>
  <c r="I1688" i="169"/>
  <c r="J1688" i="169"/>
  <c r="K1688" i="169"/>
  <c r="L1688" i="169"/>
  <c r="M1688" i="169"/>
  <c r="N1688" i="169"/>
  <c r="B1689" i="169"/>
  <c r="C1689" i="169"/>
  <c r="D1689" i="169"/>
  <c r="E1689" i="169"/>
  <c r="F1689" i="169"/>
  <c r="G1689" i="169"/>
  <c r="H1689" i="169"/>
  <c r="I1689" i="169"/>
  <c r="J1689" i="169"/>
  <c r="K1689" i="169"/>
  <c r="L1689" i="169"/>
  <c r="M1689" i="169"/>
  <c r="N1689" i="169"/>
  <c r="B1690" i="169"/>
  <c r="C1690" i="169"/>
  <c r="D1690" i="169"/>
  <c r="E1690" i="169"/>
  <c r="F1690" i="169"/>
  <c r="G1690" i="169"/>
  <c r="H1690" i="169"/>
  <c r="I1690" i="169"/>
  <c r="J1690" i="169"/>
  <c r="K1690" i="169"/>
  <c r="L1690" i="169"/>
  <c r="M1690" i="169"/>
  <c r="N1690" i="169"/>
  <c r="B1691" i="169"/>
  <c r="C1691" i="169"/>
  <c r="D1691" i="169"/>
  <c r="E1691" i="169"/>
  <c r="F1691" i="169"/>
  <c r="G1691" i="169"/>
  <c r="H1691" i="169"/>
  <c r="I1691" i="169"/>
  <c r="J1691" i="169"/>
  <c r="K1691" i="169"/>
  <c r="L1691" i="169"/>
  <c r="M1691" i="169"/>
  <c r="N1691" i="169"/>
  <c r="B1692" i="169"/>
  <c r="C1692" i="169"/>
  <c r="D1692" i="169"/>
  <c r="E1692" i="169"/>
  <c r="F1692" i="169"/>
  <c r="G1692" i="169"/>
  <c r="H1692" i="169"/>
  <c r="I1692" i="169"/>
  <c r="J1692" i="169"/>
  <c r="K1692" i="169"/>
  <c r="L1692" i="169"/>
  <c r="M1692" i="169"/>
  <c r="N1692" i="169"/>
  <c r="B1693" i="169"/>
  <c r="C1693" i="169"/>
  <c r="D1693" i="169"/>
  <c r="E1693" i="169"/>
  <c r="F1693" i="169"/>
  <c r="G1693" i="169"/>
  <c r="H1693" i="169"/>
  <c r="I1693" i="169"/>
  <c r="J1693" i="169"/>
  <c r="K1693" i="169"/>
  <c r="L1693" i="169"/>
  <c r="M1693" i="169"/>
  <c r="N1693" i="169"/>
  <c r="B1694" i="169"/>
  <c r="C1694" i="169"/>
  <c r="D1694" i="169"/>
  <c r="E1694" i="169"/>
  <c r="F1694" i="169"/>
  <c r="G1694" i="169"/>
  <c r="H1694" i="169"/>
  <c r="I1694" i="169"/>
  <c r="J1694" i="169"/>
  <c r="K1694" i="169"/>
  <c r="L1694" i="169"/>
  <c r="M1694" i="169"/>
  <c r="N1694" i="169"/>
  <c r="B1695" i="169"/>
  <c r="C1695" i="169"/>
  <c r="D1695" i="169"/>
  <c r="E1695" i="169"/>
  <c r="F1695" i="169"/>
  <c r="G1695" i="169"/>
  <c r="H1695" i="169"/>
  <c r="I1695" i="169"/>
  <c r="J1695" i="169"/>
  <c r="K1695" i="169"/>
  <c r="L1695" i="169"/>
  <c r="M1695" i="169"/>
  <c r="N1695" i="169"/>
  <c r="B1696" i="169"/>
  <c r="C1696" i="169"/>
  <c r="D1696" i="169"/>
  <c r="E1696" i="169"/>
  <c r="F1696" i="169"/>
  <c r="G1696" i="169"/>
  <c r="H1696" i="169"/>
  <c r="I1696" i="169"/>
  <c r="J1696" i="169"/>
  <c r="K1696" i="169"/>
  <c r="L1696" i="169"/>
  <c r="M1696" i="169"/>
  <c r="N1696" i="169"/>
  <c r="B1697" i="169"/>
  <c r="C1697" i="169"/>
  <c r="D1697" i="169"/>
  <c r="E1697" i="169"/>
  <c r="F1697" i="169"/>
  <c r="G1697" i="169"/>
  <c r="H1697" i="169"/>
  <c r="I1697" i="169"/>
  <c r="J1697" i="169"/>
  <c r="K1697" i="169"/>
  <c r="L1697" i="169"/>
  <c r="M1697" i="169"/>
  <c r="N1697" i="169"/>
  <c r="B1698" i="169"/>
  <c r="C1698" i="169"/>
  <c r="D1698" i="169"/>
  <c r="E1698" i="169"/>
  <c r="F1698" i="169"/>
  <c r="G1698" i="169"/>
  <c r="H1698" i="169"/>
  <c r="I1698" i="169"/>
  <c r="J1698" i="169"/>
  <c r="K1698" i="169"/>
  <c r="L1698" i="169"/>
  <c r="M1698" i="169"/>
  <c r="N1698" i="169"/>
  <c r="B1699" i="169"/>
  <c r="C1699" i="169"/>
  <c r="D1699" i="169"/>
  <c r="E1699" i="169"/>
  <c r="F1699" i="169"/>
  <c r="G1699" i="169"/>
  <c r="H1699" i="169"/>
  <c r="I1699" i="169"/>
  <c r="J1699" i="169"/>
  <c r="K1699" i="169"/>
  <c r="L1699" i="169"/>
  <c r="M1699" i="169"/>
  <c r="N1699" i="169"/>
  <c r="B1700" i="169"/>
  <c r="C1700" i="169"/>
  <c r="D1700" i="169"/>
  <c r="E1700" i="169"/>
  <c r="F1700" i="169"/>
  <c r="G1700" i="169"/>
  <c r="H1700" i="169"/>
  <c r="I1700" i="169"/>
  <c r="J1700" i="169"/>
  <c r="K1700" i="169"/>
  <c r="L1700" i="169"/>
  <c r="M1700" i="169"/>
  <c r="N1700" i="169"/>
  <c r="B1701" i="169"/>
  <c r="C1701" i="169"/>
  <c r="D1701" i="169"/>
  <c r="E1701" i="169"/>
  <c r="F1701" i="169"/>
  <c r="G1701" i="169"/>
  <c r="H1701" i="169"/>
  <c r="I1701" i="169"/>
  <c r="J1701" i="169"/>
  <c r="K1701" i="169"/>
  <c r="L1701" i="169"/>
  <c r="M1701" i="169"/>
  <c r="N1701" i="169"/>
  <c r="B1702" i="169"/>
  <c r="C1702" i="169"/>
  <c r="D1702" i="169"/>
  <c r="E1702" i="169"/>
  <c r="F1702" i="169"/>
  <c r="G1702" i="169"/>
  <c r="H1702" i="169"/>
  <c r="I1702" i="169"/>
  <c r="J1702" i="169"/>
  <c r="K1702" i="169"/>
  <c r="L1702" i="169"/>
  <c r="M1702" i="169"/>
  <c r="N1702" i="169"/>
  <c r="B1703" i="169"/>
  <c r="C1703" i="169"/>
  <c r="D1703" i="169"/>
  <c r="E1703" i="169"/>
  <c r="F1703" i="169"/>
  <c r="G1703" i="169"/>
  <c r="H1703" i="169"/>
  <c r="I1703" i="169"/>
  <c r="J1703" i="169"/>
  <c r="K1703" i="169"/>
  <c r="L1703" i="169"/>
  <c r="M1703" i="169"/>
  <c r="N1703" i="169"/>
  <c r="B1704" i="169"/>
  <c r="C1704" i="169"/>
  <c r="D1704" i="169"/>
  <c r="E1704" i="169"/>
  <c r="F1704" i="169"/>
  <c r="G1704" i="169"/>
  <c r="H1704" i="169"/>
  <c r="I1704" i="169"/>
  <c r="J1704" i="169"/>
  <c r="K1704" i="169"/>
  <c r="L1704" i="169"/>
  <c r="M1704" i="169"/>
  <c r="N1704" i="169"/>
  <c r="B1705" i="169"/>
  <c r="C1705" i="169"/>
  <c r="D1705" i="169"/>
  <c r="E1705" i="169"/>
  <c r="F1705" i="169"/>
  <c r="G1705" i="169"/>
  <c r="H1705" i="169"/>
  <c r="I1705" i="169"/>
  <c r="J1705" i="169"/>
  <c r="K1705" i="169"/>
  <c r="L1705" i="169"/>
  <c r="M1705" i="169"/>
  <c r="N1705" i="169"/>
  <c r="B1706" i="169"/>
  <c r="C1706" i="169"/>
  <c r="D1706" i="169"/>
  <c r="E1706" i="169"/>
  <c r="F1706" i="169"/>
  <c r="G1706" i="169"/>
  <c r="H1706" i="169"/>
  <c r="I1706" i="169"/>
  <c r="J1706" i="169"/>
  <c r="K1706" i="169"/>
  <c r="L1706" i="169"/>
  <c r="M1706" i="169"/>
  <c r="N1706" i="169"/>
  <c r="B1707" i="169"/>
  <c r="C1707" i="169"/>
  <c r="D1707" i="169"/>
  <c r="E1707" i="169"/>
  <c r="F1707" i="169"/>
  <c r="G1707" i="169"/>
  <c r="H1707" i="169"/>
  <c r="I1707" i="169"/>
  <c r="J1707" i="169"/>
  <c r="K1707" i="169"/>
  <c r="L1707" i="169"/>
  <c r="M1707" i="169"/>
  <c r="N1707" i="169"/>
  <c r="B1708" i="169"/>
  <c r="C1708" i="169"/>
  <c r="D1708" i="169"/>
  <c r="E1708" i="169"/>
  <c r="F1708" i="169"/>
  <c r="G1708" i="169"/>
  <c r="H1708" i="169"/>
  <c r="I1708" i="169"/>
  <c r="J1708" i="169"/>
  <c r="K1708" i="169"/>
  <c r="L1708" i="169"/>
  <c r="M1708" i="169"/>
  <c r="N1708" i="169"/>
  <c r="B1709" i="169"/>
  <c r="C1709" i="169"/>
  <c r="D1709" i="169"/>
  <c r="E1709" i="169"/>
  <c r="F1709" i="169"/>
  <c r="G1709" i="169"/>
  <c r="H1709" i="169"/>
  <c r="I1709" i="169"/>
  <c r="J1709" i="169"/>
  <c r="K1709" i="169"/>
  <c r="L1709" i="169"/>
  <c r="M1709" i="169"/>
  <c r="N1709" i="169"/>
  <c r="B1710" i="169"/>
  <c r="C1710" i="169"/>
  <c r="D1710" i="169"/>
  <c r="E1710" i="169"/>
  <c r="F1710" i="169"/>
  <c r="G1710" i="169"/>
  <c r="H1710" i="169"/>
  <c r="I1710" i="169"/>
  <c r="J1710" i="169"/>
  <c r="K1710" i="169"/>
  <c r="L1710" i="169"/>
  <c r="M1710" i="169"/>
  <c r="N1710" i="169"/>
  <c r="B1711" i="169"/>
  <c r="C1711" i="169"/>
  <c r="D1711" i="169"/>
  <c r="E1711" i="169"/>
  <c r="F1711" i="169"/>
  <c r="G1711" i="169"/>
  <c r="H1711" i="169"/>
  <c r="I1711" i="169"/>
  <c r="J1711" i="169"/>
  <c r="K1711" i="169"/>
  <c r="L1711" i="169"/>
  <c r="M1711" i="169"/>
  <c r="N1711" i="169"/>
  <c r="B1712" i="169"/>
  <c r="C1712" i="169"/>
  <c r="D1712" i="169"/>
  <c r="E1712" i="169"/>
  <c r="F1712" i="169"/>
  <c r="G1712" i="169"/>
  <c r="H1712" i="169"/>
  <c r="I1712" i="169"/>
  <c r="J1712" i="169"/>
  <c r="K1712" i="169"/>
  <c r="L1712" i="169"/>
  <c r="M1712" i="169"/>
  <c r="N1712" i="169"/>
  <c r="B1713" i="169"/>
  <c r="C1713" i="169"/>
  <c r="D1713" i="169"/>
  <c r="E1713" i="169"/>
  <c r="F1713" i="169"/>
  <c r="G1713" i="169"/>
  <c r="H1713" i="169"/>
  <c r="I1713" i="169"/>
  <c r="J1713" i="169"/>
  <c r="K1713" i="169"/>
  <c r="L1713" i="169"/>
  <c r="M1713" i="169"/>
  <c r="N1713" i="169"/>
  <c r="B1714" i="169"/>
  <c r="C1714" i="169"/>
  <c r="D1714" i="169"/>
  <c r="E1714" i="169"/>
  <c r="F1714" i="169"/>
  <c r="G1714" i="169"/>
  <c r="H1714" i="169"/>
  <c r="I1714" i="169"/>
  <c r="J1714" i="169"/>
  <c r="K1714" i="169"/>
  <c r="L1714" i="169"/>
  <c r="M1714" i="169"/>
  <c r="N1714" i="169"/>
  <c r="B1715" i="169"/>
  <c r="C1715" i="169"/>
  <c r="D1715" i="169"/>
  <c r="E1715" i="169"/>
  <c r="F1715" i="169"/>
  <c r="G1715" i="169"/>
  <c r="H1715" i="169"/>
  <c r="I1715" i="169"/>
  <c r="J1715" i="169"/>
  <c r="K1715" i="169"/>
  <c r="L1715" i="169"/>
  <c r="M1715" i="169"/>
  <c r="N1715" i="169"/>
  <c r="B1716" i="169"/>
  <c r="C1716" i="169"/>
  <c r="D1716" i="169"/>
  <c r="E1716" i="169"/>
  <c r="F1716" i="169"/>
  <c r="G1716" i="169"/>
  <c r="H1716" i="169"/>
  <c r="I1716" i="169"/>
  <c r="J1716" i="169"/>
  <c r="K1716" i="169"/>
  <c r="L1716" i="169"/>
  <c r="M1716" i="169"/>
  <c r="N1716" i="169"/>
  <c r="B1717" i="169"/>
  <c r="C1717" i="169"/>
  <c r="D1717" i="169"/>
  <c r="E1717" i="169"/>
  <c r="F1717" i="169"/>
  <c r="G1717" i="169"/>
  <c r="H1717" i="169"/>
  <c r="I1717" i="169"/>
  <c r="J1717" i="169"/>
  <c r="K1717" i="169"/>
  <c r="L1717" i="169"/>
  <c r="M1717" i="169"/>
  <c r="N1717" i="169"/>
  <c r="B1718" i="169"/>
  <c r="C1718" i="169"/>
  <c r="D1718" i="169"/>
  <c r="E1718" i="169"/>
  <c r="F1718" i="169"/>
  <c r="G1718" i="169"/>
  <c r="H1718" i="169"/>
  <c r="I1718" i="169"/>
  <c r="J1718" i="169"/>
  <c r="K1718" i="169"/>
  <c r="L1718" i="169"/>
  <c r="M1718" i="169"/>
  <c r="N1718" i="169"/>
  <c r="B1719" i="169"/>
  <c r="C1719" i="169"/>
  <c r="D1719" i="169"/>
  <c r="E1719" i="169"/>
  <c r="F1719" i="169"/>
  <c r="G1719" i="169"/>
  <c r="H1719" i="169"/>
  <c r="I1719" i="169"/>
  <c r="J1719" i="169"/>
  <c r="K1719" i="169"/>
  <c r="L1719" i="169"/>
  <c r="M1719" i="169"/>
  <c r="N1719" i="169"/>
  <c r="B1720" i="169"/>
  <c r="C1720" i="169"/>
  <c r="D1720" i="169"/>
  <c r="E1720" i="169"/>
  <c r="F1720" i="169"/>
  <c r="G1720" i="169"/>
  <c r="H1720" i="169"/>
  <c r="I1720" i="169"/>
  <c r="J1720" i="169"/>
  <c r="K1720" i="169"/>
  <c r="L1720" i="169"/>
  <c r="M1720" i="169"/>
  <c r="N1720" i="169"/>
  <c r="B1721" i="169"/>
  <c r="C1721" i="169"/>
  <c r="D1721" i="169"/>
  <c r="E1721" i="169"/>
  <c r="F1721" i="169"/>
  <c r="G1721" i="169"/>
  <c r="H1721" i="169"/>
  <c r="I1721" i="169"/>
  <c r="J1721" i="169"/>
  <c r="K1721" i="169"/>
  <c r="L1721" i="169"/>
  <c r="M1721" i="169"/>
  <c r="N1721" i="169"/>
  <c r="B1722" i="169"/>
  <c r="C1722" i="169"/>
  <c r="D1722" i="169"/>
  <c r="E1722" i="169"/>
  <c r="F1722" i="169"/>
  <c r="G1722" i="169"/>
  <c r="H1722" i="169"/>
  <c r="I1722" i="169"/>
  <c r="J1722" i="169"/>
  <c r="K1722" i="169"/>
  <c r="L1722" i="169"/>
  <c r="M1722" i="169"/>
  <c r="N1722" i="169"/>
  <c r="B1723" i="169"/>
  <c r="C1723" i="169"/>
  <c r="D1723" i="169"/>
  <c r="E1723" i="169"/>
  <c r="F1723" i="169"/>
  <c r="G1723" i="169"/>
  <c r="H1723" i="169"/>
  <c r="I1723" i="169"/>
  <c r="J1723" i="169"/>
  <c r="K1723" i="169"/>
  <c r="L1723" i="169"/>
  <c r="M1723" i="169"/>
  <c r="N1723" i="169"/>
  <c r="B1724" i="169"/>
  <c r="C1724" i="169"/>
  <c r="D1724" i="169"/>
  <c r="E1724" i="169"/>
  <c r="F1724" i="169"/>
  <c r="G1724" i="169"/>
  <c r="H1724" i="169"/>
  <c r="I1724" i="169"/>
  <c r="J1724" i="169"/>
  <c r="K1724" i="169"/>
  <c r="L1724" i="169"/>
  <c r="M1724" i="169"/>
  <c r="N1724" i="169"/>
  <c r="B1725" i="169"/>
  <c r="C1725" i="169"/>
  <c r="D1725" i="169"/>
  <c r="E1725" i="169"/>
  <c r="F1725" i="169"/>
  <c r="G1725" i="169"/>
  <c r="H1725" i="169"/>
  <c r="I1725" i="169"/>
  <c r="J1725" i="169"/>
  <c r="K1725" i="169"/>
  <c r="L1725" i="169"/>
  <c r="M1725" i="169"/>
  <c r="N1725" i="169"/>
  <c r="B1726" i="169"/>
  <c r="C1726" i="169"/>
  <c r="D1726" i="169"/>
  <c r="E1726" i="169"/>
  <c r="F1726" i="169"/>
  <c r="G1726" i="169"/>
  <c r="H1726" i="169"/>
  <c r="I1726" i="169"/>
  <c r="J1726" i="169"/>
  <c r="K1726" i="169"/>
  <c r="L1726" i="169"/>
  <c r="M1726" i="169"/>
  <c r="N1726" i="169"/>
  <c r="B1727" i="169"/>
  <c r="C1727" i="169"/>
  <c r="D1727" i="169"/>
  <c r="E1727" i="169"/>
  <c r="F1727" i="169"/>
  <c r="G1727" i="169"/>
  <c r="H1727" i="169"/>
  <c r="I1727" i="169"/>
  <c r="J1727" i="169"/>
  <c r="K1727" i="169"/>
  <c r="L1727" i="169"/>
  <c r="M1727" i="169"/>
  <c r="N1727" i="169"/>
  <c r="B1728" i="169"/>
  <c r="C1728" i="169"/>
  <c r="D1728" i="169"/>
  <c r="E1728" i="169"/>
  <c r="F1728" i="169"/>
  <c r="G1728" i="169"/>
  <c r="H1728" i="169"/>
  <c r="I1728" i="169"/>
  <c r="J1728" i="169"/>
  <c r="K1728" i="169"/>
  <c r="L1728" i="169"/>
  <c r="M1728" i="169"/>
  <c r="N1728" i="169"/>
  <c r="B1729" i="169"/>
  <c r="C1729" i="169"/>
  <c r="D1729" i="169"/>
  <c r="E1729" i="169"/>
  <c r="F1729" i="169"/>
  <c r="G1729" i="169"/>
  <c r="H1729" i="169"/>
  <c r="I1729" i="169"/>
  <c r="J1729" i="169"/>
  <c r="K1729" i="169"/>
  <c r="L1729" i="169"/>
  <c r="M1729" i="169"/>
  <c r="N1729" i="169"/>
  <c r="B1730" i="169"/>
  <c r="C1730" i="169"/>
  <c r="D1730" i="169"/>
  <c r="E1730" i="169"/>
  <c r="F1730" i="169"/>
  <c r="G1730" i="169"/>
  <c r="H1730" i="169"/>
  <c r="I1730" i="169"/>
  <c r="J1730" i="169"/>
  <c r="K1730" i="169"/>
  <c r="L1730" i="169"/>
  <c r="M1730" i="169"/>
  <c r="N1730" i="169"/>
  <c r="B1731" i="169"/>
  <c r="C1731" i="169"/>
  <c r="D1731" i="169"/>
  <c r="E1731" i="169"/>
  <c r="F1731" i="169"/>
  <c r="G1731" i="169"/>
  <c r="H1731" i="169"/>
  <c r="I1731" i="169"/>
  <c r="J1731" i="169"/>
  <c r="K1731" i="169"/>
  <c r="L1731" i="169"/>
  <c r="M1731" i="169"/>
  <c r="N1731" i="169"/>
  <c r="B1732" i="169"/>
  <c r="C1732" i="169"/>
  <c r="D1732" i="169"/>
  <c r="E1732" i="169"/>
  <c r="F1732" i="169"/>
  <c r="G1732" i="169"/>
  <c r="H1732" i="169"/>
  <c r="I1732" i="169"/>
  <c r="J1732" i="169"/>
  <c r="K1732" i="169"/>
  <c r="L1732" i="169"/>
  <c r="M1732" i="169"/>
  <c r="N1732" i="169"/>
  <c r="B1733" i="169"/>
  <c r="C1733" i="169"/>
  <c r="D1733" i="169"/>
  <c r="E1733" i="169"/>
  <c r="F1733" i="169"/>
  <c r="G1733" i="169"/>
  <c r="H1733" i="169"/>
  <c r="I1733" i="169"/>
  <c r="J1733" i="169"/>
  <c r="K1733" i="169"/>
  <c r="L1733" i="169"/>
  <c r="M1733" i="169"/>
  <c r="N1733" i="169"/>
  <c r="B1734" i="169"/>
  <c r="C1734" i="169"/>
  <c r="D1734" i="169"/>
  <c r="E1734" i="169"/>
  <c r="F1734" i="169"/>
  <c r="G1734" i="169"/>
  <c r="H1734" i="169"/>
  <c r="I1734" i="169"/>
  <c r="J1734" i="169"/>
  <c r="K1734" i="169"/>
  <c r="L1734" i="169"/>
  <c r="M1734" i="169"/>
  <c r="N1734" i="169"/>
  <c r="B1735" i="169"/>
  <c r="C1735" i="169"/>
  <c r="D1735" i="169"/>
  <c r="E1735" i="169"/>
  <c r="F1735" i="169"/>
  <c r="G1735" i="169"/>
  <c r="H1735" i="169"/>
  <c r="I1735" i="169"/>
  <c r="J1735" i="169"/>
  <c r="K1735" i="169"/>
  <c r="L1735" i="169"/>
  <c r="M1735" i="169"/>
  <c r="N1735" i="169"/>
  <c r="B1736" i="169"/>
  <c r="C1736" i="169"/>
  <c r="D1736" i="169"/>
  <c r="E1736" i="169"/>
  <c r="F1736" i="169"/>
  <c r="G1736" i="169"/>
  <c r="H1736" i="169"/>
  <c r="I1736" i="169"/>
  <c r="J1736" i="169"/>
  <c r="K1736" i="169"/>
  <c r="L1736" i="169"/>
  <c r="M1736" i="169"/>
  <c r="N1736" i="169"/>
  <c r="B1737" i="169"/>
  <c r="C1737" i="169"/>
  <c r="D1737" i="169"/>
  <c r="E1737" i="169"/>
  <c r="F1737" i="169"/>
  <c r="G1737" i="169"/>
  <c r="H1737" i="169"/>
  <c r="I1737" i="169"/>
  <c r="J1737" i="169"/>
  <c r="K1737" i="169"/>
  <c r="L1737" i="169"/>
  <c r="M1737" i="169"/>
  <c r="N1737" i="169"/>
  <c r="B1738" i="169"/>
  <c r="C1738" i="169"/>
  <c r="D1738" i="169"/>
  <c r="E1738" i="169"/>
  <c r="F1738" i="169"/>
  <c r="G1738" i="169"/>
  <c r="H1738" i="169"/>
  <c r="I1738" i="169"/>
  <c r="J1738" i="169"/>
  <c r="K1738" i="169"/>
  <c r="L1738" i="169"/>
  <c r="M1738" i="169"/>
  <c r="N1738" i="169"/>
  <c r="B1739" i="169"/>
  <c r="C1739" i="169"/>
  <c r="D1739" i="169"/>
  <c r="E1739" i="169"/>
  <c r="F1739" i="169"/>
  <c r="G1739" i="169"/>
  <c r="H1739" i="169"/>
  <c r="I1739" i="169"/>
  <c r="J1739" i="169"/>
  <c r="K1739" i="169"/>
  <c r="L1739" i="169"/>
  <c r="M1739" i="169"/>
  <c r="N1739" i="169"/>
  <c r="B1740" i="169"/>
  <c r="C1740" i="169"/>
  <c r="D1740" i="169"/>
  <c r="E1740" i="169"/>
  <c r="F1740" i="169"/>
  <c r="G1740" i="169"/>
  <c r="H1740" i="169"/>
  <c r="I1740" i="169"/>
  <c r="J1740" i="169"/>
  <c r="K1740" i="169"/>
  <c r="L1740" i="169"/>
  <c r="M1740" i="169"/>
  <c r="N1740" i="169"/>
  <c r="B1741" i="169"/>
  <c r="C1741" i="169"/>
  <c r="D1741" i="169"/>
  <c r="E1741" i="169"/>
  <c r="F1741" i="169"/>
  <c r="G1741" i="169"/>
  <c r="H1741" i="169"/>
  <c r="I1741" i="169"/>
  <c r="J1741" i="169"/>
  <c r="K1741" i="169"/>
  <c r="L1741" i="169"/>
  <c r="M1741" i="169"/>
  <c r="N1741" i="169"/>
  <c r="B1742" i="169"/>
  <c r="C1742" i="169"/>
  <c r="D1742" i="169"/>
  <c r="E1742" i="169"/>
  <c r="F1742" i="169"/>
  <c r="G1742" i="169"/>
  <c r="H1742" i="169"/>
  <c r="I1742" i="169"/>
  <c r="J1742" i="169"/>
  <c r="K1742" i="169"/>
  <c r="L1742" i="169"/>
  <c r="M1742" i="169"/>
  <c r="N1742" i="169"/>
  <c r="B1743" i="169"/>
  <c r="C1743" i="169"/>
  <c r="D1743" i="169"/>
  <c r="E1743" i="169"/>
  <c r="F1743" i="169"/>
  <c r="G1743" i="169"/>
  <c r="H1743" i="169"/>
  <c r="I1743" i="169"/>
  <c r="J1743" i="169"/>
  <c r="K1743" i="169"/>
  <c r="L1743" i="169"/>
  <c r="M1743" i="169"/>
  <c r="N1743" i="169"/>
  <c r="B1744" i="169"/>
  <c r="C1744" i="169"/>
  <c r="D1744" i="169"/>
  <c r="E1744" i="169"/>
  <c r="F1744" i="169"/>
  <c r="G1744" i="169"/>
  <c r="H1744" i="169"/>
  <c r="I1744" i="169"/>
  <c r="J1744" i="169"/>
  <c r="K1744" i="169"/>
  <c r="L1744" i="169"/>
  <c r="M1744" i="169"/>
  <c r="N1744" i="169"/>
  <c r="B1745" i="169"/>
  <c r="C1745" i="169"/>
  <c r="D1745" i="169"/>
  <c r="E1745" i="169"/>
  <c r="F1745" i="169"/>
  <c r="G1745" i="169"/>
  <c r="H1745" i="169"/>
  <c r="I1745" i="169"/>
  <c r="J1745" i="169"/>
  <c r="K1745" i="169"/>
  <c r="L1745" i="169"/>
  <c r="M1745" i="169"/>
  <c r="N1745" i="169"/>
  <c r="B1746" i="169"/>
  <c r="C1746" i="169"/>
  <c r="D1746" i="169"/>
  <c r="E1746" i="169"/>
  <c r="F1746" i="169"/>
  <c r="G1746" i="169"/>
  <c r="H1746" i="169"/>
  <c r="I1746" i="169"/>
  <c r="J1746" i="169"/>
  <c r="K1746" i="169"/>
  <c r="L1746" i="169"/>
  <c r="M1746" i="169"/>
  <c r="N1746" i="169"/>
  <c r="B1747" i="169"/>
  <c r="C1747" i="169"/>
  <c r="D1747" i="169"/>
  <c r="E1747" i="169"/>
  <c r="F1747" i="169"/>
  <c r="G1747" i="169"/>
  <c r="H1747" i="169"/>
  <c r="I1747" i="169"/>
  <c r="J1747" i="169"/>
  <c r="K1747" i="169"/>
  <c r="L1747" i="169"/>
  <c r="M1747" i="169"/>
  <c r="N1747" i="169"/>
  <c r="B1748" i="169"/>
  <c r="C1748" i="169"/>
  <c r="D1748" i="169"/>
  <c r="E1748" i="169"/>
  <c r="F1748" i="169"/>
  <c r="G1748" i="169"/>
  <c r="H1748" i="169"/>
  <c r="I1748" i="169"/>
  <c r="J1748" i="169"/>
  <c r="K1748" i="169"/>
  <c r="L1748" i="169"/>
  <c r="M1748" i="169"/>
  <c r="N1748" i="169"/>
  <c r="B1749" i="169"/>
  <c r="C1749" i="169"/>
  <c r="D1749" i="169"/>
  <c r="E1749" i="169"/>
  <c r="F1749" i="169"/>
  <c r="G1749" i="169"/>
  <c r="H1749" i="169"/>
  <c r="I1749" i="169"/>
  <c r="J1749" i="169"/>
  <c r="K1749" i="169"/>
  <c r="L1749" i="169"/>
  <c r="M1749" i="169"/>
  <c r="N1749" i="169"/>
  <c r="B1750" i="169"/>
  <c r="C1750" i="169"/>
  <c r="D1750" i="169"/>
  <c r="E1750" i="169"/>
  <c r="F1750" i="169"/>
  <c r="G1750" i="169"/>
  <c r="H1750" i="169"/>
  <c r="I1750" i="169"/>
  <c r="J1750" i="169"/>
  <c r="K1750" i="169"/>
  <c r="L1750" i="169"/>
  <c r="M1750" i="169"/>
  <c r="N1750" i="169"/>
  <c r="B1751" i="169"/>
  <c r="C1751" i="169"/>
  <c r="D1751" i="169"/>
  <c r="E1751" i="169"/>
  <c r="F1751" i="169"/>
  <c r="G1751" i="169"/>
  <c r="H1751" i="169"/>
  <c r="I1751" i="169"/>
  <c r="J1751" i="169"/>
  <c r="K1751" i="169"/>
  <c r="L1751" i="169"/>
  <c r="M1751" i="169"/>
  <c r="N1751" i="169"/>
  <c r="B1752" i="169"/>
  <c r="C1752" i="169"/>
  <c r="D1752" i="169"/>
  <c r="E1752" i="169"/>
  <c r="F1752" i="169"/>
  <c r="G1752" i="169"/>
  <c r="H1752" i="169"/>
  <c r="I1752" i="169"/>
  <c r="J1752" i="169"/>
  <c r="K1752" i="169"/>
  <c r="L1752" i="169"/>
  <c r="M1752" i="169"/>
  <c r="N1752" i="169"/>
  <c r="B1753" i="169"/>
  <c r="C1753" i="169"/>
  <c r="D1753" i="169"/>
  <c r="E1753" i="169"/>
  <c r="F1753" i="169"/>
  <c r="G1753" i="169"/>
  <c r="H1753" i="169"/>
  <c r="I1753" i="169"/>
  <c r="J1753" i="169"/>
  <c r="K1753" i="169"/>
  <c r="L1753" i="169"/>
  <c r="M1753" i="169"/>
  <c r="N1753" i="169"/>
  <c r="B1754" i="169"/>
  <c r="C1754" i="169"/>
  <c r="D1754" i="169"/>
  <c r="E1754" i="169"/>
  <c r="F1754" i="169"/>
  <c r="G1754" i="169"/>
  <c r="H1754" i="169"/>
  <c r="I1754" i="169"/>
  <c r="J1754" i="169"/>
  <c r="K1754" i="169"/>
  <c r="L1754" i="169"/>
  <c r="M1754" i="169"/>
  <c r="N1754" i="169"/>
  <c r="B1755" i="169"/>
  <c r="C1755" i="169"/>
  <c r="D1755" i="169"/>
  <c r="E1755" i="169"/>
  <c r="F1755" i="169"/>
  <c r="G1755" i="169"/>
  <c r="H1755" i="169"/>
  <c r="I1755" i="169"/>
  <c r="J1755" i="169"/>
  <c r="K1755" i="169"/>
  <c r="L1755" i="169"/>
  <c r="M1755" i="169"/>
  <c r="N1755" i="169"/>
  <c r="B1756" i="169"/>
  <c r="C1756" i="169"/>
  <c r="D1756" i="169"/>
  <c r="E1756" i="169"/>
  <c r="F1756" i="169"/>
  <c r="G1756" i="169"/>
  <c r="H1756" i="169"/>
  <c r="I1756" i="169"/>
  <c r="J1756" i="169"/>
  <c r="K1756" i="169"/>
  <c r="L1756" i="169"/>
  <c r="M1756" i="169"/>
  <c r="N1756" i="169"/>
  <c r="B1757" i="169"/>
  <c r="C1757" i="169"/>
  <c r="D1757" i="169"/>
  <c r="E1757" i="169"/>
  <c r="F1757" i="169"/>
  <c r="G1757" i="169"/>
  <c r="H1757" i="169"/>
  <c r="I1757" i="169"/>
  <c r="J1757" i="169"/>
  <c r="K1757" i="169"/>
  <c r="L1757" i="169"/>
  <c r="M1757" i="169"/>
  <c r="N1757" i="169"/>
  <c r="B1758" i="169"/>
  <c r="C1758" i="169"/>
  <c r="D1758" i="169"/>
  <c r="E1758" i="169"/>
  <c r="F1758" i="169"/>
  <c r="G1758" i="169"/>
  <c r="H1758" i="169"/>
  <c r="I1758" i="169"/>
  <c r="J1758" i="169"/>
  <c r="K1758" i="169"/>
  <c r="L1758" i="169"/>
  <c r="M1758" i="169"/>
  <c r="N1758" i="169"/>
  <c r="B1759" i="169"/>
  <c r="C1759" i="169"/>
  <c r="D1759" i="169"/>
  <c r="E1759" i="169"/>
  <c r="F1759" i="169"/>
  <c r="G1759" i="169"/>
  <c r="H1759" i="169"/>
  <c r="I1759" i="169"/>
  <c r="J1759" i="169"/>
  <c r="K1759" i="169"/>
  <c r="L1759" i="169"/>
  <c r="M1759" i="169"/>
  <c r="N1759" i="169"/>
  <c r="B1760" i="169"/>
  <c r="C1760" i="169"/>
  <c r="D1760" i="169"/>
  <c r="E1760" i="169"/>
  <c r="F1760" i="169"/>
  <c r="G1760" i="169"/>
  <c r="H1760" i="169"/>
  <c r="I1760" i="169"/>
  <c r="J1760" i="169"/>
  <c r="K1760" i="169"/>
  <c r="L1760" i="169"/>
  <c r="M1760" i="169"/>
  <c r="N1760" i="169"/>
  <c r="B1761" i="169"/>
  <c r="C1761" i="169"/>
  <c r="D1761" i="169"/>
  <c r="E1761" i="169"/>
  <c r="F1761" i="169"/>
  <c r="G1761" i="169"/>
  <c r="H1761" i="169"/>
  <c r="I1761" i="169"/>
  <c r="J1761" i="169"/>
  <c r="K1761" i="169"/>
  <c r="L1761" i="169"/>
  <c r="M1761" i="169"/>
  <c r="N1761" i="169"/>
  <c r="B1762" i="169"/>
  <c r="C1762" i="169"/>
  <c r="D1762" i="169"/>
  <c r="E1762" i="169"/>
  <c r="F1762" i="169"/>
  <c r="G1762" i="169"/>
  <c r="H1762" i="169"/>
  <c r="I1762" i="169"/>
  <c r="J1762" i="169"/>
  <c r="K1762" i="169"/>
  <c r="L1762" i="169"/>
  <c r="M1762" i="169"/>
  <c r="N1762" i="169"/>
  <c r="B1763" i="169"/>
  <c r="C1763" i="169"/>
  <c r="D1763" i="169"/>
  <c r="E1763" i="169"/>
  <c r="F1763" i="169"/>
  <c r="G1763" i="169"/>
  <c r="H1763" i="169"/>
  <c r="I1763" i="169"/>
  <c r="J1763" i="169"/>
  <c r="K1763" i="169"/>
  <c r="L1763" i="169"/>
  <c r="M1763" i="169"/>
  <c r="N1763" i="169"/>
  <c r="B1764" i="169"/>
  <c r="C1764" i="169"/>
  <c r="D1764" i="169"/>
  <c r="E1764" i="169"/>
  <c r="F1764" i="169"/>
  <c r="G1764" i="169"/>
  <c r="H1764" i="169"/>
  <c r="I1764" i="169"/>
  <c r="J1764" i="169"/>
  <c r="K1764" i="169"/>
  <c r="L1764" i="169"/>
  <c r="M1764" i="169"/>
  <c r="N1764" i="169"/>
  <c r="B1765" i="169"/>
  <c r="C1765" i="169"/>
  <c r="D1765" i="169"/>
  <c r="E1765" i="169"/>
  <c r="F1765" i="169"/>
  <c r="G1765" i="169"/>
  <c r="H1765" i="169"/>
  <c r="I1765" i="169"/>
  <c r="J1765" i="169"/>
  <c r="K1765" i="169"/>
  <c r="L1765" i="169"/>
  <c r="M1765" i="169"/>
  <c r="N1765" i="169"/>
  <c r="B1766" i="169"/>
  <c r="C1766" i="169"/>
  <c r="D1766" i="169"/>
  <c r="E1766" i="169"/>
  <c r="F1766" i="169"/>
  <c r="G1766" i="169"/>
  <c r="H1766" i="169"/>
  <c r="I1766" i="169"/>
  <c r="J1766" i="169"/>
  <c r="K1766" i="169"/>
  <c r="L1766" i="169"/>
  <c r="M1766" i="169"/>
  <c r="N1766" i="169"/>
  <c r="B1767" i="169"/>
  <c r="C1767" i="169"/>
  <c r="D1767" i="169"/>
  <c r="E1767" i="169"/>
  <c r="F1767" i="169"/>
  <c r="G1767" i="169"/>
  <c r="H1767" i="169"/>
  <c r="I1767" i="169"/>
  <c r="J1767" i="169"/>
  <c r="K1767" i="169"/>
  <c r="L1767" i="169"/>
  <c r="M1767" i="169"/>
  <c r="N1767" i="169"/>
  <c r="B1768" i="169"/>
  <c r="C1768" i="169"/>
  <c r="D1768" i="169"/>
  <c r="E1768" i="169"/>
  <c r="F1768" i="169"/>
  <c r="G1768" i="169"/>
  <c r="H1768" i="169"/>
  <c r="I1768" i="169"/>
  <c r="J1768" i="169"/>
  <c r="K1768" i="169"/>
  <c r="L1768" i="169"/>
  <c r="M1768" i="169"/>
  <c r="N1768" i="169"/>
  <c r="B1769" i="169"/>
  <c r="C1769" i="169"/>
  <c r="D1769" i="169"/>
  <c r="E1769" i="169"/>
  <c r="F1769" i="169"/>
  <c r="G1769" i="169"/>
  <c r="H1769" i="169"/>
  <c r="I1769" i="169"/>
  <c r="J1769" i="169"/>
  <c r="K1769" i="169"/>
  <c r="L1769" i="169"/>
  <c r="M1769" i="169"/>
  <c r="N1769" i="169"/>
  <c r="B1770" i="169"/>
  <c r="C1770" i="169"/>
  <c r="D1770" i="169"/>
  <c r="E1770" i="169"/>
  <c r="F1770" i="169"/>
  <c r="G1770" i="169"/>
  <c r="H1770" i="169"/>
  <c r="I1770" i="169"/>
  <c r="J1770" i="169"/>
  <c r="K1770" i="169"/>
  <c r="L1770" i="169"/>
  <c r="M1770" i="169"/>
  <c r="N1770" i="169"/>
  <c r="B1771" i="169"/>
  <c r="C1771" i="169"/>
  <c r="D1771" i="169"/>
  <c r="E1771" i="169"/>
  <c r="F1771" i="169"/>
  <c r="G1771" i="169"/>
  <c r="H1771" i="169"/>
  <c r="I1771" i="169"/>
  <c r="J1771" i="169"/>
  <c r="K1771" i="169"/>
  <c r="L1771" i="169"/>
  <c r="M1771" i="169"/>
  <c r="N1771" i="169"/>
  <c r="B1772" i="169"/>
  <c r="C1772" i="169"/>
  <c r="D1772" i="169"/>
  <c r="E1772" i="169"/>
  <c r="F1772" i="169"/>
  <c r="G1772" i="169"/>
  <c r="H1772" i="169"/>
  <c r="I1772" i="169"/>
  <c r="J1772" i="169"/>
  <c r="K1772" i="169"/>
  <c r="L1772" i="169"/>
  <c r="M1772" i="169"/>
  <c r="N1772" i="169"/>
  <c r="B1773" i="169"/>
  <c r="C1773" i="169"/>
  <c r="D1773" i="169"/>
  <c r="E1773" i="169"/>
  <c r="F1773" i="169"/>
  <c r="G1773" i="169"/>
  <c r="H1773" i="169"/>
  <c r="I1773" i="169"/>
  <c r="J1773" i="169"/>
  <c r="K1773" i="169"/>
  <c r="L1773" i="169"/>
  <c r="M1773" i="169"/>
  <c r="N1773" i="169"/>
  <c r="B1774" i="169"/>
  <c r="C1774" i="169"/>
  <c r="D1774" i="169"/>
  <c r="E1774" i="169"/>
  <c r="F1774" i="169"/>
  <c r="G1774" i="169"/>
  <c r="H1774" i="169"/>
  <c r="I1774" i="169"/>
  <c r="J1774" i="169"/>
  <c r="K1774" i="169"/>
  <c r="L1774" i="169"/>
  <c r="M1774" i="169"/>
  <c r="N1774" i="169"/>
  <c r="B1775" i="169"/>
  <c r="C1775" i="169"/>
  <c r="D1775" i="169"/>
  <c r="E1775" i="169"/>
  <c r="F1775" i="169"/>
  <c r="G1775" i="169"/>
  <c r="H1775" i="169"/>
  <c r="I1775" i="169"/>
  <c r="J1775" i="169"/>
  <c r="K1775" i="169"/>
  <c r="L1775" i="169"/>
  <c r="M1775" i="169"/>
  <c r="N1775" i="169"/>
  <c r="B1776" i="169"/>
  <c r="C1776" i="169"/>
  <c r="D1776" i="169"/>
  <c r="E1776" i="169"/>
  <c r="F1776" i="169"/>
  <c r="G1776" i="169"/>
  <c r="H1776" i="169"/>
  <c r="I1776" i="169"/>
  <c r="J1776" i="169"/>
  <c r="K1776" i="169"/>
  <c r="L1776" i="169"/>
  <c r="M1776" i="169"/>
  <c r="N1776" i="169"/>
  <c r="B1777" i="169"/>
  <c r="C1777" i="169"/>
  <c r="D1777" i="169"/>
  <c r="E1777" i="169"/>
  <c r="F1777" i="169"/>
  <c r="G1777" i="169"/>
  <c r="H1777" i="169"/>
  <c r="I1777" i="169"/>
  <c r="J1777" i="169"/>
  <c r="K1777" i="169"/>
  <c r="L1777" i="169"/>
  <c r="M1777" i="169"/>
  <c r="N1777" i="169"/>
  <c r="B1778" i="169"/>
  <c r="C1778" i="169"/>
  <c r="D1778" i="169"/>
  <c r="E1778" i="169"/>
  <c r="F1778" i="169"/>
  <c r="G1778" i="169"/>
  <c r="H1778" i="169"/>
  <c r="I1778" i="169"/>
  <c r="J1778" i="169"/>
  <c r="K1778" i="169"/>
  <c r="L1778" i="169"/>
  <c r="M1778" i="169"/>
  <c r="N1778" i="169"/>
  <c r="B1779" i="169"/>
  <c r="C1779" i="169"/>
  <c r="D1779" i="169"/>
  <c r="E1779" i="169"/>
  <c r="F1779" i="169"/>
  <c r="G1779" i="169"/>
  <c r="H1779" i="169"/>
  <c r="I1779" i="169"/>
  <c r="J1779" i="169"/>
  <c r="K1779" i="169"/>
  <c r="L1779" i="169"/>
  <c r="M1779" i="169"/>
  <c r="N1779" i="169"/>
  <c r="B1780" i="169"/>
  <c r="C1780" i="169"/>
  <c r="D1780" i="169"/>
  <c r="E1780" i="169"/>
  <c r="F1780" i="169"/>
  <c r="G1780" i="169"/>
  <c r="H1780" i="169"/>
  <c r="I1780" i="169"/>
  <c r="J1780" i="169"/>
  <c r="K1780" i="169"/>
  <c r="L1780" i="169"/>
  <c r="M1780" i="169"/>
  <c r="N1780" i="169"/>
  <c r="B1781" i="169"/>
  <c r="C1781" i="169"/>
  <c r="D1781" i="169"/>
  <c r="E1781" i="169"/>
  <c r="F1781" i="169"/>
  <c r="G1781" i="169"/>
  <c r="H1781" i="169"/>
  <c r="I1781" i="169"/>
  <c r="J1781" i="169"/>
  <c r="K1781" i="169"/>
  <c r="L1781" i="169"/>
  <c r="M1781" i="169"/>
  <c r="N1781" i="169"/>
  <c r="B1782" i="169"/>
  <c r="C1782" i="169"/>
  <c r="D1782" i="169"/>
  <c r="E1782" i="169"/>
  <c r="F1782" i="169"/>
  <c r="G1782" i="169"/>
  <c r="H1782" i="169"/>
  <c r="I1782" i="169"/>
  <c r="J1782" i="169"/>
  <c r="K1782" i="169"/>
  <c r="L1782" i="169"/>
  <c r="M1782" i="169"/>
  <c r="N1782" i="169"/>
  <c r="B1783" i="169"/>
  <c r="C1783" i="169"/>
  <c r="D1783" i="169"/>
  <c r="E1783" i="169"/>
  <c r="F1783" i="169"/>
  <c r="G1783" i="169"/>
  <c r="H1783" i="169"/>
  <c r="I1783" i="169"/>
  <c r="J1783" i="169"/>
  <c r="K1783" i="169"/>
  <c r="L1783" i="169"/>
  <c r="M1783" i="169"/>
  <c r="N1783" i="169"/>
  <c r="B1784" i="169"/>
  <c r="C1784" i="169"/>
  <c r="D1784" i="169"/>
  <c r="E1784" i="169"/>
  <c r="F1784" i="169"/>
  <c r="G1784" i="169"/>
  <c r="H1784" i="169"/>
  <c r="I1784" i="169"/>
  <c r="J1784" i="169"/>
  <c r="K1784" i="169"/>
  <c r="L1784" i="169"/>
  <c r="M1784" i="169"/>
  <c r="N1784" i="169"/>
  <c r="B1785" i="169"/>
  <c r="C1785" i="169"/>
  <c r="D1785" i="169"/>
  <c r="E1785" i="169"/>
  <c r="F1785" i="169"/>
  <c r="G1785" i="169"/>
  <c r="H1785" i="169"/>
  <c r="I1785" i="169"/>
  <c r="J1785" i="169"/>
  <c r="K1785" i="169"/>
  <c r="L1785" i="169"/>
  <c r="M1785" i="169"/>
  <c r="N1785" i="169"/>
  <c r="B1786" i="169"/>
  <c r="C1786" i="169"/>
  <c r="D1786" i="169"/>
  <c r="E1786" i="169"/>
  <c r="F1786" i="169"/>
  <c r="G1786" i="169"/>
  <c r="H1786" i="169"/>
  <c r="I1786" i="169"/>
  <c r="J1786" i="169"/>
  <c r="K1786" i="169"/>
  <c r="L1786" i="169"/>
  <c r="M1786" i="169"/>
  <c r="N1786" i="169"/>
  <c r="B1787" i="169"/>
  <c r="C1787" i="169"/>
  <c r="D1787" i="169"/>
  <c r="E1787" i="169"/>
  <c r="F1787" i="169"/>
  <c r="G1787" i="169"/>
  <c r="H1787" i="169"/>
  <c r="I1787" i="169"/>
  <c r="J1787" i="169"/>
  <c r="K1787" i="169"/>
  <c r="L1787" i="169"/>
  <c r="M1787" i="169"/>
  <c r="N1787" i="169"/>
  <c r="B1788" i="169"/>
  <c r="C1788" i="169"/>
  <c r="D1788" i="169"/>
  <c r="E1788" i="169"/>
  <c r="F1788" i="169"/>
  <c r="G1788" i="169"/>
  <c r="H1788" i="169"/>
  <c r="I1788" i="169"/>
  <c r="J1788" i="169"/>
  <c r="K1788" i="169"/>
  <c r="L1788" i="169"/>
  <c r="M1788" i="169"/>
  <c r="N1788" i="169"/>
  <c r="B1789" i="169"/>
  <c r="C1789" i="169"/>
  <c r="D1789" i="169"/>
  <c r="E1789" i="169"/>
  <c r="F1789" i="169"/>
  <c r="G1789" i="169"/>
  <c r="H1789" i="169"/>
  <c r="I1789" i="169"/>
  <c r="J1789" i="169"/>
  <c r="K1789" i="169"/>
  <c r="L1789" i="169"/>
  <c r="M1789" i="169"/>
  <c r="N1789" i="169"/>
  <c r="B1790" i="169"/>
  <c r="C1790" i="169"/>
  <c r="D1790" i="169"/>
  <c r="E1790" i="169"/>
  <c r="F1790" i="169"/>
  <c r="G1790" i="169"/>
  <c r="H1790" i="169"/>
  <c r="I1790" i="169"/>
  <c r="J1790" i="169"/>
  <c r="K1790" i="169"/>
  <c r="L1790" i="169"/>
  <c r="M1790" i="169"/>
  <c r="N1790" i="169"/>
  <c r="B1791" i="169"/>
  <c r="C1791" i="169"/>
  <c r="D1791" i="169"/>
  <c r="E1791" i="169"/>
  <c r="F1791" i="169"/>
  <c r="G1791" i="169"/>
  <c r="H1791" i="169"/>
  <c r="I1791" i="169"/>
  <c r="J1791" i="169"/>
  <c r="K1791" i="169"/>
  <c r="L1791" i="169"/>
  <c r="M1791" i="169"/>
  <c r="N1791" i="169"/>
  <c r="B1792" i="169"/>
  <c r="C1792" i="169"/>
  <c r="D1792" i="169"/>
  <c r="E1792" i="169"/>
  <c r="F1792" i="169"/>
  <c r="G1792" i="169"/>
  <c r="H1792" i="169"/>
  <c r="I1792" i="169"/>
  <c r="J1792" i="169"/>
  <c r="K1792" i="169"/>
  <c r="L1792" i="169"/>
  <c r="M1792" i="169"/>
  <c r="N1792" i="169"/>
  <c r="B1793" i="169"/>
  <c r="C1793" i="169"/>
  <c r="D1793" i="169"/>
  <c r="E1793" i="169"/>
  <c r="F1793" i="169"/>
  <c r="G1793" i="169"/>
  <c r="H1793" i="169"/>
  <c r="I1793" i="169"/>
  <c r="J1793" i="169"/>
  <c r="K1793" i="169"/>
  <c r="L1793" i="169"/>
  <c r="M1793" i="169"/>
  <c r="N1793" i="169"/>
  <c r="B1794" i="169"/>
  <c r="C1794" i="169"/>
  <c r="D1794" i="169"/>
  <c r="E1794" i="169"/>
  <c r="F1794" i="169"/>
  <c r="G1794" i="169"/>
  <c r="H1794" i="169"/>
  <c r="I1794" i="169"/>
  <c r="J1794" i="169"/>
  <c r="K1794" i="169"/>
  <c r="L1794" i="169"/>
  <c r="M1794" i="169"/>
  <c r="N1794" i="169"/>
  <c r="B1795" i="169"/>
  <c r="C1795" i="169"/>
  <c r="D1795" i="169"/>
  <c r="E1795" i="169"/>
  <c r="F1795" i="169"/>
  <c r="G1795" i="169"/>
  <c r="H1795" i="169"/>
  <c r="I1795" i="169"/>
  <c r="J1795" i="169"/>
  <c r="K1795" i="169"/>
  <c r="L1795" i="169"/>
  <c r="M1795" i="169"/>
  <c r="N1795" i="169"/>
  <c r="B1796" i="169"/>
  <c r="C1796" i="169"/>
  <c r="D1796" i="169"/>
  <c r="E1796" i="169"/>
  <c r="F1796" i="169"/>
  <c r="G1796" i="169"/>
  <c r="H1796" i="169"/>
  <c r="I1796" i="169"/>
  <c r="J1796" i="169"/>
  <c r="K1796" i="169"/>
  <c r="L1796" i="169"/>
  <c r="M1796" i="169"/>
  <c r="N1796" i="169"/>
  <c r="B1797" i="169"/>
  <c r="C1797" i="169"/>
  <c r="D1797" i="169"/>
  <c r="E1797" i="169"/>
  <c r="F1797" i="169"/>
  <c r="G1797" i="169"/>
  <c r="H1797" i="169"/>
  <c r="I1797" i="169"/>
  <c r="J1797" i="169"/>
  <c r="K1797" i="169"/>
  <c r="L1797" i="169"/>
  <c r="M1797" i="169"/>
  <c r="N1797" i="169"/>
  <c r="B1798" i="169"/>
  <c r="C1798" i="169"/>
  <c r="D1798" i="169"/>
  <c r="E1798" i="169"/>
  <c r="F1798" i="169"/>
  <c r="G1798" i="169"/>
  <c r="H1798" i="169"/>
  <c r="I1798" i="169"/>
  <c r="J1798" i="169"/>
  <c r="K1798" i="169"/>
  <c r="L1798" i="169"/>
  <c r="M1798" i="169"/>
  <c r="N1798" i="169"/>
  <c r="B1799" i="169"/>
  <c r="C1799" i="169"/>
  <c r="D1799" i="169"/>
  <c r="E1799" i="169"/>
  <c r="F1799" i="169"/>
  <c r="G1799" i="169"/>
  <c r="H1799" i="169"/>
  <c r="I1799" i="169"/>
  <c r="J1799" i="169"/>
  <c r="K1799" i="169"/>
  <c r="L1799" i="169"/>
  <c r="M1799" i="169"/>
  <c r="N1799" i="169"/>
  <c r="B1800" i="169"/>
  <c r="C1800" i="169"/>
  <c r="D1800" i="169"/>
  <c r="E1800" i="169"/>
  <c r="F1800" i="169"/>
  <c r="G1800" i="169"/>
  <c r="H1800" i="169"/>
  <c r="I1800" i="169"/>
  <c r="J1800" i="169"/>
  <c r="K1800" i="169"/>
  <c r="L1800" i="169"/>
  <c r="M1800" i="169"/>
  <c r="N1800" i="169"/>
  <c r="B1801" i="169"/>
  <c r="C1801" i="169"/>
  <c r="D1801" i="169"/>
  <c r="E1801" i="169"/>
  <c r="F1801" i="169"/>
  <c r="G1801" i="169"/>
  <c r="H1801" i="169"/>
  <c r="I1801" i="169"/>
  <c r="J1801" i="169"/>
  <c r="K1801" i="169"/>
  <c r="L1801" i="169"/>
  <c r="M1801" i="169"/>
  <c r="N1801" i="169"/>
  <c r="B1802" i="169"/>
  <c r="C1802" i="169"/>
  <c r="D1802" i="169"/>
  <c r="E1802" i="169"/>
  <c r="F1802" i="169"/>
  <c r="G1802" i="169"/>
  <c r="H1802" i="169"/>
  <c r="I1802" i="169"/>
  <c r="J1802" i="169"/>
  <c r="K1802" i="169"/>
  <c r="L1802" i="169"/>
  <c r="M1802" i="169"/>
  <c r="N1802" i="169"/>
  <c r="B1803" i="169"/>
  <c r="C1803" i="169"/>
  <c r="D1803" i="169"/>
  <c r="E1803" i="169"/>
  <c r="F1803" i="169"/>
  <c r="G1803" i="169"/>
  <c r="H1803" i="169"/>
  <c r="I1803" i="169"/>
  <c r="J1803" i="169"/>
  <c r="K1803" i="169"/>
  <c r="L1803" i="169"/>
  <c r="M1803" i="169"/>
  <c r="N1803" i="169"/>
  <c r="B1804" i="169"/>
  <c r="C1804" i="169"/>
  <c r="D1804" i="169"/>
  <c r="E1804" i="169"/>
  <c r="F1804" i="169"/>
  <c r="G1804" i="169"/>
  <c r="H1804" i="169"/>
  <c r="I1804" i="169"/>
  <c r="J1804" i="169"/>
  <c r="K1804" i="169"/>
  <c r="L1804" i="169"/>
  <c r="M1804" i="169"/>
  <c r="N1804" i="169"/>
  <c r="B1805" i="169"/>
  <c r="C1805" i="169"/>
  <c r="D1805" i="169"/>
  <c r="E1805" i="169"/>
  <c r="F1805" i="169"/>
  <c r="G1805" i="169"/>
  <c r="H1805" i="169"/>
  <c r="I1805" i="169"/>
  <c r="J1805" i="169"/>
  <c r="K1805" i="169"/>
  <c r="L1805" i="169"/>
  <c r="M1805" i="169"/>
  <c r="N1805" i="169"/>
  <c r="B1806" i="169"/>
  <c r="C1806" i="169"/>
  <c r="D1806" i="169"/>
  <c r="E1806" i="169"/>
  <c r="F1806" i="169"/>
  <c r="G1806" i="169"/>
  <c r="H1806" i="169"/>
  <c r="I1806" i="169"/>
  <c r="J1806" i="169"/>
  <c r="K1806" i="169"/>
  <c r="L1806" i="169"/>
  <c r="M1806" i="169"/>
  <c r="N1806" i="169"/>
  <c r="B1807" i="169"/>
  <c r="C1807" i="169"/>
  <c r="D1807" i="169"/>
  <c r="E1807" i="169"/>
  <c r="F1807" i="169"/>
  <c r="G1807" i="169"/>
  <c r="H1807" i="169"/>
  <c r="I1807" i="169"/>
  <c r="J1807" i="169"/>
  <c r="K1807" i="169"/>
  <c r="L1807" i="169"/>
  <c r="M1807" i="169"/>
  <c r="N1807" i="169"/>
  <c r="B1808" i="169"/>
  <c r="C1808" i="169"/>
  <c r="D1808" i="169"/>
  <c r="E1808" i="169"/>
  <c r="F1808" i="169"/>
  <c r="G1808" i="169"/>
  <c r="H1808" i="169"/>
  <c r="I1808" i="169"/>
  <c r="J1808" i="169"/>
  <c r="K1808" i="169"/>
  <c r="L1808" i="169"/>
  <c r="M1808" i="169"/>
  <c r="N1808" i="169"/>
  <c r="B1809" i="169"/>
  <c r="C1809" i="169"/>
  <c r="D1809" i="169"/>
  <c r="E1809" i="169"/>
  <c r="F1809" i="169"/>
  <c r="G1809" i="169"/>
  <c r="H1809" i="169"/>
  <c r="I1809" i="169"/>
  <c r="J1809" i="169"/>
  <c r="K1809" i="169"/>
  <c r="L1809" i="169"/>
  <c r="M1809" i="169"/>
  <c r="N1809" i="169"/>
  <c r="B1810" i="169"/>
  <c r="C1810" i="169"/>
  <c r="D1810" i="169"/>
  <c r="E1810" i="169"/>
  <c r="F1810" i="169"/>
  <c r="G1810" i="169"/>
  <c r="H1810" i="169"/>
  <c r="I1810" i="169"/>
  <c r="J1810" i="169"/>
  <c r="K1810" i="169"/>
  <c r="L1810" i="169"/>
  <c r="M1810" i="169"/>
  <c r="N1810" i="169"/>
  <c r="B1811" i="169"/>
  <c r="C1811" i="169"/>
  <c r="D1811" i="169"/>
  <c r="E1811" i="169"/>
  <c r="F1811" i="169"/>
  <c r="G1811" i="169"/>
  <c r="H1811" i="169"/>
  <c r="I1811" i="169"/>
  <c r="J1811" i="169"/>
  <c r="K1811" i="169"/>
  <c r="L1811" i="169"/>
  <c r="M1811" i="169"/>
  <c r="N1811" i="169"/>
  <c r="B1812" i="169"/>
  <c r="C1812" i="169"/>
  <c r="D1812" i="169"/>
  <c r="E1812" i="169"/>
  <c r="F1812" i="169"/>
  <c r="G1812" i="169"/>
  <c r="H1812" i="169"/>
  <c r="I1812" i="169"/>
  <c r="J1812" i="169"/>
  <c r="K1812" i="169"/>
  <c r="L1812" i="169"/>
  <c r="M1812" i="169"/>
  <c r="N1812" i="169"/>
  <c r="B1813" i="169"/>
  <c r="C1813" i="169"/>
  <c r="D1813" i="169"/>
  <c r="E1813" i="169"/>
  <c r="F1813" i="169"/>
  <c r="G1813" i="169"/>
  <c r="H1813" i="169"/>
  <c r="I1813" i="169"/>
  <c r="J1813" i="169"/>
  <c r="K1813" i="169"/>
  <c r="L1813" i="169"/>
  <c r="M1813" i="169"/>
  <c r="N1813" i="169"/>
  <c r="B1814" i="169"/>
  <c r="C1814" i="169"/>
  <c r="D1814" i="169"/>
  <c r="E1814" i="169"/>
  <c r="F1814" i="169"/>
  <c r="G1814" i="169"/>
  <c r="H1814" i="169"/>
  <c r="I1814" i="169"/>
  <c r="J1814" i="169"/>
  <c r="K1814" i="169"/>
  <c r="L1814" i="169"/>
  <c r="M1814" i="169"/>
  <c r="N1814" i="169"/>
  <c r="B1815" i="169"/>
  <c r="C1815" i="169"/>
  <c r="D1815" i="169"/>
  <c r="E1815" i="169"/>
  <c r="F1815" i="169"/>
  <c r="G1815" i="169"/>
  <c r="H1815" i="169"/>
  <c r="I1815" i="169"/>
  <c r="J1815" i="169"/>
  <c r="K1815" i="169"/>
  <c r="L1815" i="169"/>
  <c r="M1815" i="169"/>
  <c r="N1815" i="169"/>
  <c r="B1816" i="169"/>
  <c r="C1816" i="169"/>
  <c r="D1816" i="169"/>
  <c r="E1816" i="169"/>
  <c r="F1816" i="169"/>
  <c r="G1816" i="169"/>
  <c r="H1816" i="169"/>
  <c r="I1816" i="169"/>
  <c r="J1816" i="169"/>
  <c r="K1816" i="169"/>
  <c r="L1816" i="169"/>
  <c r="M1816" i="169"/>
  <c r="N1816" i="169"/>
  <c r="B1817" i="169"/>
  <c r="C1817" i="169"/>
  <c r="D1817" i="169"/>
  <c r="E1817" i="169"/>
  <c r="F1817" i="169"/>
  <c r="G1817" i="169"/>
  <c r="H1817" i="169"/>
  <c r="I1817" i="169"/>
  <c r="J1817" i="169"/>
  <c r="K1817" i="169"/>
  <c r="L1817" i="169"/>
  <c r="M1817" i="169"/>
  <c r="N1817" i="169"/>
  <c r="B1818" i="169"/>
  <c r="C1818" i="169"/>
  <c r="D1818" i="169"/>
  <c r="E1818" i="169"/>
  <c r="F1818" i="169"/>
  <c r="G1818" i="169"/>
  <c r="H1818" i="169"/>
  <c r="I1818" i="169"/>
  <c r="J1818" i="169"/>
  <c r="K1818" i="169"/>
  <c r="L1818" i="169"/>
  <c r="M1818" i="169"/>
  <c r="N1818" i="169"/>
  <c r="B1819" i="169"/>
  <c r="C1819" i="169"/>
  <c r="D1819" i="169"/>
  <c r="E1819" i="169"/>
  <c r="F1819" i="169"/>
  <c r="G1819" i="169"/>
  <c r="H1819" i="169"/>
  <c r="I1819" i="169"/>
  <c r="J1819" i="169"/>
  <c r="K1819" i="169"/>
  <c r="L1819" i="169"/>
  <c r="M1819" i="169"/>
  <c r="N1819" i="169"/>
  <c r="B1820" i="169"/>
  <c r="C1820" i="169"/>
  <c r="D1820" i="169"/>
  <c r="E1820" i="169"/>
  <c r="F1820" i="169"/>
  <c r="G1820" i="169"/>
  <c r="H1820" i="169"/>
  <c r="I1820" i="169"/>
  <c r="J1820" i="169"/>
  <c r="K1820" i="169"/>
  <c r="L1820" i="169"/>
  <c r="M1820" i="169"/>
  <c r="N1820" i="169"/>
  <c r="B1821" i="169"/>
  <c r="C1821" i="169"/>
  <c r="D1821" i="169"/>
  <c r="E1821" i="169"/>
  <c r="F1821" i="169"/>
  <c r="G1821" i="169"/>
  <c r="H1821" i="169"/>
  <c r="I1821" i="169"/>
  <c r="J1821" i="169"/>
  <c r="K1821" i="169"/>
  <c r="L1821" i="169"/>
  <c r="M1821" i="169"/>
  <c r="N1821" i="169"/>
  <c r="B1822" i="169"/>
  <c r="C1822" i="169"/>
  <c r="D1822" i="169"/>
  <c r="E1822" i="169"/>
  <c r="F1822" i="169"/>
  <c r="G1822" i="169"/>
  <c r="H1822" i="169"/>
  <c r="I1822" i="169"/>
  <c r="J1822" i="169"/>
  <c r="K1822" i="169"/>
  <c r="L1822" i="169"/>
  <c r="M1822" i="169"/>
  <c r="N1822" i="169"/>
  <c r="B1823" i="169"/>
  <c r="C1823" i="169"/>
  <c r="D1823" i="169"/>
  <c r="E1823" i="169"/>
  <c r="F1823" i="169"/>
  <c r="G1823" i="169"/>
  <c r="H1823" i="169"/>
  <c r="I1823" i="169"/>
  <c r="J1823" i="169"/>
  <c r="K1823" i="169"/>
  <c r="L1823" i="169"/>
  <c r="M1823" i="169"/>
  <c r="N1823" i="169"/>
  <c r="B1824" i="169"/>
  <c r="C1824" i="169"/>
  <c r="D1824" i="169"/>
  <c r="E1824" i="169"/>
  <c r="F1824" i="169"/>
  <c r="G1824" i="169"/>
  <c r="H1824" i="169"/>
  <c r="I1824" i="169"/>
  <c r="J1824" i="169"/>
  <c r="K1824" i="169"/>
  <c r="L1824" i="169"/>
  <c r="M1824" i="169"/>
  <c r="N1824" i="169"/>
  <c r="B1825" i="169"/>
  <c r="C1825" i="169"/>
  <c r="D1825" i="169"/>
  <c r="E1825" i="169"/>
  <c r="F1825" i="169"/>
  <c r="G1825" i="169"/>
  <c r="H1825" i="169"/>
  <c r="I1825" i="169"/>
  <c r="J1825" i="169"/>
  <c r="K1825" i="169"/>
  <c r="L1825" i="169"/>
  <c r="M1825" i="169"/>
  <c r="N1825" i="169"/>
  <c r="B1826" i="169"/>
  <c r="C1826" i="169"/>
  <c r="D1826" i="169"/>
  <c r="E1826" i="169"/>
  <c r="F1826" i="169"/>
  <c r="G1826" i="169"/>
  <c r="H1826" i="169"/>
  <c r="I1826" i="169"/>
  <c r="J1826" i="169"/>
  <c r="K1826" i="169"/>
  <c r="L1826" i="169"/>
  <c r="M1826" i="169"/>
  <c r="N1826" i="169"/>
  <c r="B1827" i="169"/>
  <c r="C1827" i="169"/>
  <c r="D1827" i="169"/>
  <c r="E1827" i="169"/>
  <c r="F1827" i="169"/>
  <c r="G1827" i="169"/>
  <c r="H1827" i="169"/>
  <c r="I1827" i="169"/>
  <c r="J1827" i="169"/>
  <c r="K1827" i="169"/>
  <c r="L1827" i="169"/>
  <c r="M1827" i="169"/>
  <c r="N1827" i="169"/>
  <c r="B1828" i="169"/>
  <c r="C1828" i="169"/>
  <c r="D1828" i="169"/>
  <c r="E1828" i="169"/>
  <c r="F1828" i="169"/>
  <c r="G1828" i="169"/>
  <c r="H1828" i="169"/>
  <c r="I1828" i="169"/>
  <c r="J1828" i="169"/>
  <c r="K1828" i="169"/>
  <c r="L1828" i="169"/>
  <c r="M1828" i="169"/>
  <c r="N1828" i="169"/>
  <c r="B1829" i="169"/>
  <c r="C1829" i="169"/>
  <c r="D1829" i="169"/>
  <c r="E1829" i="169"/>
  <c r="F1829" i="169"/>
  <c r="G1829" i="169"/>
  <c r="H1829" i="169"/>
  <c r="I1829" i="169"/>
  <c r="J1829" i="169"/>
  <c r="K1829" i="169"/>
  <c r="L1829" i="169"/>
  <c r="M1829" i="169"/>
  <c r="N1829" i="169"/>
  <c r="B1830" i="169"/>
  <c r="C1830" i="169"/>
  <c r="D1830" i="169"/>
  <c r="E1830" i="169"/>
  <c r="F1830" i="169"/>
  <c r="G1830" i="169"/>
  <c r="H1830" i="169"/>
  <c r="I1830" i="169"/>
  <c r="J1830" i="169"/>
  <c r="K1830" i="169"/>
  <c r="L1830" i="169"/>
  <c r="M1830" i="169"/>
  <c r="N1830" i="169"/>
  <c r="B1831" i="169"/>
  <c r="C1831" i="169"/>
  <c r="D1831" i="169"/>
  <c r="E1831" i="169"/>
  <c r="F1831" i="169"/>
  <c r="G1831" i="169"/>
  <c r="H1831" i="169"/>
  <c r="I1831" i="169"/>
  <c r="J1831" i="169"/>
  <c r="K1831" i="169"/>
  <c r="L1831" i="169"/>
  <c r="M1831" i="169"/>
  <c r="N1831" i="169"/>
  <c r="B1832" i="169"/>
  <c r="C1832" i="169"/>
  <c r="D1832" i="169"/>
  <c r="E1832" i="169"/>
  <c r="F1832" i="169"/>
  <c r="G1832" i="169"/>
  <c r="H1832" i="169"/>
  <c r="I1832" i="169"/>
  <c r="J1832" i="169"/>
  <c r="K1832" i="169"/>
  <c r="L1832" i="169"/>
  <c r="M1832" i="169"/>
  <c r="N1832" i="169"/>
  <c r="B1833" i="169"/>
  <c r="C1833" i="169"/>
  <c r="D1833" i="169"/>
  <c r="E1833" i="169"/>
  <c r="F1833" i="169"/>
  <c r="G1833" i="169"/>
  <c r="H1833" i="169"/>
  <c r="I1833" i="169"/>
  <c r="J1833" i="169"/>
  <c r="K1833" i="169"/>
  <c r="L1833" i="169"/>
  <c r="M1833" i="169"/>
  <c r="N1833" i="169"/>
  <c r="B1834" i="169"/>
  <c r="C1834" i="169"/>
  <c r="D1834" i="169"/>
  <c r="E1834" i="169"/>
  <c r="F1834" i="169"/>
  <c r="G1834" i="169"/>
  <c r="H1834" i="169"/>
  <c r="I1834" i="169"/>
  <c r="J1834" i="169"/>
  <c r="K1834" i="169"/>
  <c r="L1834" i="169"/>
  <c r="M1834" i="169"/>
  <c r="N1834" i="169"/>
  <c r="B1835" i="169"/>
  <c r="C1835" i="169"/>
  <c r="D1835" i="169"/>
  <c r="E1835" i="169"/>
  <c r="F1835" i="169"/>
  <c r="G1835" i="169"/>
  <c r="H1835" i="169"/>
  <c r="I1835" i="169"/>
  <c r="J1835" i="169"/>
  <c r="K1835" i="169"/>
  <c r="L1835" i="169"/>
  <c r="M1835" i="169"/>
  <c r="N1835" i="169"/>
  <c r="B1836" i="169"/>
  <c r="C1836" i="169"/>
  <c r="D1836" i="169"/>
  <c r="E1836" i="169"/>
  <c r="F1836" i="169"/>
  <c r="G1836" i="169"/>
  <c r="H1836" i="169"/>
  <c r="I1836" i="169"/>
  <c r="J1836" i="169"/>
  <c r="K1836" i="169"/>
  <c r="L1836" i="169"/>
  <c r="M1836" i="169"/>
  <c r="N1836" i="169"/>
  <c r="B1837" i="169"/>
  <c r="C1837" i="169"/>
  <c r="D1837" i="169"/>
  <c r="E1837" i="169"/>
  <c r="F1837" i="169"/>
  <c r="G1837" i="169"/>
  <c r="H1837" i="169"/>
  <c r="I1837" i="169"/>
  <c r="J1837" i="169"/>
  <c r="K1837" i="169"/>
  <c r="L1837" i="169"/>
  <c r="M1837" i="169"/>
  <c r="N1837" i="169"/>
  <c r="B1838" i="169"/>
  <c r="C1838" i="169"/>
  <c r="D1838" i="169"/>
  <c r="E1838" i="169"/>
  <c r="F1838" i="169"/>
  <c r="G1838" i="169"/>
  <c r="H1838" i="169"/>
  <c r="I1838" i="169"/>
  <c r="J1838" i="169"/>
  <c r="K1838" i="169"/>
  <c r="L1838" i="169"/>
  <c r="M1838" i="169"/>
  <c r="N1838" i="169"/>
  <c r="B1839" i="169"/>
  <c r="C1839" i="169"/>
  <c r="D1839" i="169"/>
  <c r="E1839" i="169"/>
  <c r="F1839" i="169"/>
  <c r="G1839" i="169"/>
  <c r="H1839" i="169"/>
  <c r="I1839" i="169"/>
  <c r="J1839" i="169"/>
  <c r="K1839" i="169"/>
  <c r="L1839" i="169"/>
  <c r="M1839" i="169"/>
  <c r="N1839" i="169"/>
  <c r="B1840" i="169"/>
  <c r="C1840" i="169"/>
  <c r="D1840" i="169"/>
  <c r="E1840" i="169"/>
  <c r="F1840" i="169"/>
  <c r="G1840" i="169"/>
  <c r="H1840" i="169"/>
  <c r="I1840" i="169"/>
  <c r="J1840" i="169"/>
  <c r="K1840" i="169"/>
  <c r="L1840" i="169"/>
  <c r="M1840" i="169"/>
  <c r="N1840" i="169"/>
  <c r="B1841" i="169"/>
  <c r="C1841" i="169"/>
  <c r="D1841" i="169"/>
  <c r="E1841" i="169"/>
  <c r="F1841" i="169"/>
  <c r="G1841" i="169"/>
  <c r="H1841" i="169"/>
  <c r="I1841" i="169"/>
  <c r="J1841" i="169"/>
  <c r="K1841" i="169"/>
  <c r="L1841" i="169"/>
  <c r="M1841" i="169"/>
  <c r="N1841" i="169"/>
  <c r="B1842" i="169"/>
  <c r="C1842" i="169"/>
  <c r="D1842" i="169"/>
  <c r="E1842" i="169"/>
  <c r="F1842" i="169"/>
  <c r="G1842" i="169"/>
  <c r="H1842" i="169"/>
  <c r="I1842" i="169"/>
  <c r="J1842" i="169"/>
  <c r="K1842" i="169"/>
  <c r="L1842" i="169"/>
  <c r="M1842" i="169"/>
  <c r="N1842" i="169"/>
  <c r="B1843" i="169"/>
  <c r="C1843" i="169"/>
  <c r="D1843" i="169"/>
  <c r="E1843" i="169"/>
  <c r="F1843" i="169"/>
  <c r="G1843" i="169"/>
  <c r="H1843" i="169"/>
  <c r="I1843" i="169"/>
  <c r="J1843" i="169"/>
  <c r="K1843" i="169"/>
  <c r="L1843" i="169"/>
  <c r="M1843" i="169"/>
  <c r="N1843" i="169"/>
  <c r="B1844" i="169"/>
  <c r="C1844" i="169"/>
  <c r="D1844" i="169"/>
  <c r="E1844" i="169"/>
  <c r="F1844" i="169"/>
  <c r="G1844" i="169"/>
  <c r="H1844" i="169"/>
  <c r="I1844" i="169"/>
  <c r="J1844" i="169"/>
  <c r="K1844" i="169"/>
  <c r="L1844" i="169"/>
  <c r="M1844" i="169"/>
  <c r="N1844" i="169"/>
  <c r="B1845" i="169"/>
  <c r="C1845" i="169"/>
  <c r="D1845" i="169"/>
  <c r="E1845" i="169"/>
  <c r="F1845" i="169"/>
  <c r="G1845" i="169"/>
  <c r="H1845" i="169"/>
  <c r="I1845" i="169"/>
  <c r="J1845" i="169"/>
  <c r="K1845" i="169"/>
  <c r="L1845" i="169"/>
  <c r="M1845" i="169"/>
  <c r="N1845" i="169"/>
  <c r="B1846" i="169"/>
  <c r="C1846" i="169"/>
  <c r="D1846" i="169"/>
  <c r="E1846" i="169"/>
  <c r="F1846" i="169"/>
  <c r="G1846" i="169"/>
  <c r="H1846" i="169"/>
  <c r="I1846" i="169"/>
  <c r="J1846" i="169"/>
  <c r="K1846" i="169"/>
  <c r="L1846" i="169"/>
  <c r="M1846" i="169"/>
  <c r="N1846" i="169"/>
  <c r="B1847" i="169"/>
  <c r="C1847" i="169"/>
  <c r="D1847" i="169"/>
  <c r="E1847" i="169"/>
  <c r="F1847" i="169"/>
  <c r="G1847" i="169"/>
  <c r="H1847" i="169"/>
  <c r="I1847" i="169"/>
  <c r="J1847" i="169"/>
  <c r="K1847" i="169"/>
  <c r="L1847" i="169"/>
  <c r="M1847" i="169"/>
  <c r="N1847" i="169"/>
  <c r="B1848" i="169"/>
  <c r="C1848" i="169"/>
  <c r="D1848" i="169"/>
  <c r="E1848" i="169"/>
  <c r="F1848" i="169"/>
  <c r="G1848" i="169"/>
  <c r="H1848" i="169"/>
  <c r="I1848" i="169"/>
  <c r="J1848" i="169"/>
  <c r="K1848" i="169"/>
  <c r="L1848" i="169"/>
  <c r="M1848" i="169"/>
  <c r="N1848" i="169"/>
  <c r="B1849" i="169"/>
  <c r="C1849" i="169"/>
  <c r="D1849" i="169"/>
  <c r="E1849" i="169"/>
  <c r="F1849" i="169"/>
  <c r="G1849" i="169"/>
  <c r="H1849" i="169"/>
  <c r="I1849" i="169"/>
  <c r="J1849" i="169"/>
  <c r="K1849" i="169"/>
  <c r="L1849" i="169"/>
  <c r="M1849" i="169"/>
  <c r="N1849" i="169"/>
  <c r="B1850" i="169"/>
  <c r="C1850" i="169"/>
  <c r="D1850" i="169"/>
  <c r="E1850" i="169"/>
  <c r="F1850" i="169"/>
  <c r="G1850" i="169"/>
  <c r="H1850" i="169"/>
  <c r="I1850" i="169"/>
  <c r="J1850" i="169"/>
  <c r="K1850" i="169"/>
  <c r="L1850" i="169"/>
  <c r="M1850" i="169"/>
  <c r="N1850" i="169"/>
  <c r="B1851" i="169"/>
  <c r="C1851" i="169"/>
  <c r="D1851" i="169"/>
  <c r="E1851" i="169"/>
  <c r="F1851" i="169"/>
  <c r="G1851" i="169"/>
  <c r="H1851" i="169"/>
  <c r="I1851" i="169"/>
  <c r="J1851" i="169"/>
  <c r="K1851" i="169"/>
  <c r="L1851" i="169"/>
  <c r="M1851" i="169"/>
  <c r="N1851" i="169"/>
  <c r="B1852" i="169"/>
  <c r="C1852" i="169"/>
  <c r="D1852" i="169"/>
  <c r="E1852" i="169"/>
  <c r="F1852" i="169"/>
  <c r="G1852" i="169"/>
  <c r="H1852" i="169"/>
  <c r="I1852" i="169"/>
  <c r="J1852" i="169"/>
  <c r="K1852" i="169"/>
  <c r="L1852" i="169"/>
  <c r="M1852" i="169"/>
  <c r="N1852" i="169"/>
  <c r="B1853" i="169"/>
  <c r="C1853" i="169"/>
  <c r="D1853" i="169"/>
  <c r="E1853" i="169"/>
  <c r="F1853" i="169"/>
  <c r="G1853" i="169"/>
  <c r="H1853" i="169"/>
  <c r="I1853" i="169"/>
  <c r="J1853" i="169"/>
  <c r="K1853" i="169"/>
  <c r="L1853" i="169"/>
  <c r="M1853" i="169"/>
  <c r="N1853" i="169"/>
  <c r="B1854" i="169"/>
  <c r="C1854" i="169"/>
  <c r="D1854" i="169"/>
  <c r="E1854" i="169"/>
  <c r="F1854" i="169"/>
  <c r="G1854" i="169"/>
  <c r="H1854" i="169"/>
  <c r="I1854" i="169"/>
  <c r="J1854" i="169"/>
  <c r="K1854" i="169"/>
  <c r="L1854" i="169"/>
  <c r="M1854" i="169"/>
  <c r="N1854" i="169"/>
  <c r="B1855" i="169"/>
  <c r="C1855" i="169"/>
  <c r="D1855" i="169"/>
  <c r="E1855" i="169"/>
  <c r="F1855" i="169"/>
  <c r="G1855" i="169"/>
  <c r="H1855" i="169"/>
  <c r="I1855" i="169"/>
  <c r="J1855" i="169"/>
  <c r="K1855" i="169"/>
  <c r="L1855" i="169"/>
  <c r="M1855" i="169"/>
  <c r="N1855" i="169"/>
  <c r="B1856" i="169"/>
  <c r="C1856" i="169"/>
  <c r="D1856" i="169"/>
  <c r="E1856" i="169"/>
  <c r="F1856" i="169"/>
  <c r="G1856" i="169"/>
  <c r="H1856" i="169"/>
  <c r="I1856" i="169"/>
  <c r="J1856" i="169"/>
  <c r="K1856" i="169"/>
  <c r="L1856" i="169"/>
  <c r="M1856" i="169"/>
  <c r="N1856" i="169"/>
  <c r="B1857" i="169"/>
  <c r="C1857" i="169"/>
  <c r="D1857" i="169"/>
  <c r="E1857" i="169"/>
  <c r="F1857" i="169"/>
  <c r="G1857" i="169"/>
  <c r="H1857" i="169"/>
  <c r="I1857" i="169"/>
  <c r="J1857" i="169"/>
  <c r="K1857" i="169"/>
  <c r="L1857" i="169"/>
  <c r="M1857" i="169"/>
  <c r="N1857" i="169"/>
  <c r="B1858" i="169"/>
  <c r="C1858" i="169"/>
  <c r="D1858" i="169"/>
  <c r="E1858" i="169"/>
  <c r="F1858" i="169"/>
  <c r="G1858" i="169"/>
  <c r="H1858" i="169"/>
  <c r="I1858" i="169"/>
  <c r="J1858" i="169"/>
  <c r="K1858" i="169"/>
  <c r="L1858" i="169"/>
  <c r="M1858" i="169"/>
  <c r="N1858" i="169"/>
  <c r="B1859" i="169"/>
  <c r="C1859" i="169"/>
  <c r="D1859" i="169"/>
  <c r="E1859" i="169"/>
  <c r="F1859" i="169"/>
  <c r="G1859" i="169"/>
  <c r="H1859" i="169"/>
  <c r="I1859" i="169"/>
  <c r="J1859" i="169"/>
  <c r="K1859" i="169"/>
  <c r="L1859" i="169"/>
  <c r="M1859" i="169"/>
  <c r="N1859" i="169"/>
  <c r="B1860" i="169"/>
  <c r="C1860" i="169"/>
  <c r="D1860" i="169"/>
  <c r="E1860" i="169"/>
  <c r="F1860" i="169"/>
  <c r="G1860" i="169"/>
  <c r="H1860" i="169"/>
  <c r="I1860" i="169"/>
  <c r="J1860" i="169"/>
  <c r="K1860" i="169"/>
  <c r="L1860" i="169"/>
  <c r="M1860" i="169"/>
  <c r="N1860" i="169"/>
  <c r="B1861" i="169"/>
  <c r="C1861" i="169"/>
  <c r="D1861" i="169"/>
  <c r="E1861" i="169"/>
  <c r="F1861" i="169"/>
  <c r="G1861" i="169"/>
  <c r="H1861" i="169"/>
  <c r="I1861" i="169"/>
  <c r="J1861" i="169"/>
  <c r="K1861" i="169"/>
  <c r="L1861" i="169"/>
  <c r="M1861" i="169"/>
  <c r="N1861" i="169"/>
  <c r="B1862" i="169"/>
  <c r="C1862" i="169"/>
  <c r="D1862" i="169"/>
  <c r="E1862" i="169"/>
  <c r="F1862" i="169"/>
  <c r="G1862" i="169"/>
  <c r="H1862" i="169"/>
  <c r="I1862" i="169"/>
  <c r="J1862" i="169"/>
  <c r="K1862" i="169"/>
  <c r="L1862" i="169"/>
  <c r="M1862" i="169"/>
  <c r="N1862" i="169"/>
  <c r="B1863" i="169"/>
  <c r="C1863" i="169"/>
  <c r="D1863" i="169"/>
  <c r="E1863" i="169"/>
  <c r="F1863" i="169"/>
  <c r="G1863" i="169"/>
  <c r="H1863" i="169"/>
  <c r="I1863" i="169"/>
  <c r="J1863" i="169"/>
  <c r="K1863" i="169"/>
  <c r="L1863" i="169"/>
  <c r="M1863" i="169"/>
  <c r="N1863" i="169"/>
  <c r="B1864" i="169"/>
  <c r="C1864" i="169"/>
  <c r="D1864" i="169"/>
  <c r="E1864" i="169"/>
  <c r="F1864" i="169"/>
  <c r="G1864" i="169"/>
  <c r="H1864" i="169"/>
  <c r="I1864" i="169"/>
  <c r="J1864" i="169"/>
  <c r="K1864" i="169"/>
  <c r="L1864" i="169"/>
  <c r="M1864" i="169"/>
  <c r="N1864" i="169"/>
  <c r="B1865" i="169"/>
  <c r="C1865" i="169"/>
  <c r="D1865" i="169"/>
  <c r="E1865" i="169"/>
  <c r="F1865" i="169"/>
  <c r="G1865" i="169"/>
  <c r="H1865" i="169"/>
  <c r="I1865" i="169"/>
  <c r="J1865" i="169"/>
  <c r="K1865" i="169"/>
  <c r="L1865" i="169"/>
  <c r="M1865" i="169"/>
  <c r="N1865" i="169"/>
  <c r="B1866" i="169"/>
  <c r="C1866" i="169"/>
  <c r="D1866" i="169"/>
  <c r="E1866" i="169"/>
  <c r="F1866" i="169"/>
  <c r="G1866" i="169"/>
  <c r="H1866" i="169"/>
  <c r="I1866" i="169"/>
  <c r="J1866" i="169"/>
  <c r="K1866" i="169"/>
  <c r="L1866" i="169"/>
  <c r="M1866" i="169"/>
  <c r="N1866" i="169"/>
  <c r="B1867" i="169"/>
  <c r="C1867" i="169"/>
  <c r="D1867" i="169"/>
  <c r="E1867" i="169"/>
  <c r="F1867" i="169"/>
  <c r="G1867" i="169"/>
  <c r="H1867" i="169"/>
  <c r="I1867" i="169"/>
  <c r="J1867" i="169"/>
  <c r="K1867" i="169"/>
  <c r="L1867" i="169"/>
  <c r="M1867" i="169"/>
  <c r="N1867" i="169"/>
  <c r="B1868" i="169"/>
  <c r="C1868" i="169"/>
  <c r="D1868" i="169"/>
  <c r="E1868" i="169"/>
  <c r="F1868" i="169"/>
  <c r="G1868" i="169"/>
  <c r="H1868" i="169"/>
  <c r="I1868" i="169"/>
  <c r="J1868" i="169"/>
  <c r="K1868" i="169"/>
  <c r="L1868" i="169"/>
  <c r="M1868" i="169"/>
  <c r="N1868" i="169"/>
  <c r="B1869" i="169"/>
  <c r="C1869" i="169"/>
  <c r="D1869" i="169"/>
  <c r="E1869" i="169"/>
  <c r="F1869" i="169"/>
  <c r="G1869" i="169"/>
  <c r="H1869" i="169"/>
  <c r="I1869" i="169"/>
  <c r="J1869" i="169"/>
  <c r="K1869" i="169"/>
  <c r="L1869" i="169"/>
  <c r="M1869" i="169"/>
  <c r="N1869" i="169"/>
  <c r="B1870" i="169"/>
  <c r="C1870" i="169"/>
  <c r="D1870" i="169"/>
  <c r="E1870" i="169"/>
  <c r="F1870" i="169"/>
  <c r="G1870" i="169"/>
  <c r="H1870" i="169"/>
  <c r="I1870" i="169"/>
  <c r="J1870" i="169"/>
  <c r="K1870" i="169"/>
  <c r="L1870" i="169"/>
  <c r="M1870" i="169"/>
  <c r="N1870" i="169"/>
  <c r="B1871" i="169"/>
  <c r="C1871" i="169"/>
  <c r="D1871" i="169"/>
  <c r="E1871" i="169"/>
  <c r="F1871" i="169"/>
  <c r="G1871" i="169"/>
  <c r="H1871" i="169"/>
  <c r="I1871" i="169"/>
  <c r="J1871" i="169"/>
  <c r="K1871" i="169"/>
  <c r="L1871" i="169"/>
  <c r="M1871" i="169"/>
  <c r="N1871" i="169"/>
  <c r="B1872" i="169"/>
  <c r="C1872" i="169"/>
  <c r="D1872" i="169"/>
  <c r="E1872" i="169"/>
  <c r="F1872" i="169"/>
  <c r="G1872" i="169"/>
  <c r="H1872" i="169"/>
  <c r="I1872" i="169"/>
  <c r="J1872" i="169"/>
  <c r="K1872" i="169"/>
  <c r="L1872" i="169"/>
  <c r="M1872" i="169"/>
  <c r="N1872" i="169"/>
  <c r="B1873" i="169"/>
  <c r="C1873" i="169"/>
  <c r="D1873" i="169"/>
  <c r="E1873" i="169"/>
  <c r="F1873" i="169"/>
  <c r="G1873" i="169"/>
  <c r="H1873" i="169"/>
  <c r="I1873" i="169"/>
  <c r="J1873" i="169"/>
  <c r="K1873" i="169"/>
  <c r="L1873" i="169"/>
  <c r="M1873" i="169"/>
  <c r="N1873" i="169"/>
  <c r="B1874" i="169"/>
  <c r="C1874" i="169"/>
  <c r="D1874" i="169"/>
  <c r="E1874" i="169"/>
  <c r="F1874" i="169"/>
  <c r="G1874" i="169"/>
  <c r="H1874" i="169"/>
  <c r="I1874" i="169"/>
  <c r="J1874" i="169"/>
  <c r="K1874" i="169"/>
  <c r="L1874" i="169"/>
  <c r="M1874" i="169"/>
  <c r="N1874" i="169"/>
  <c r="B1875" i="169"/>
  <c r="C1875" i="169"/>
  <c r="D1875" i="169"/>
  <c r="E1875" i="169"/>
  <c r="F1875" i="169"/>
  <c r="G1875" i="169"/>
  <c r="H1875" i="169"/>
  <c r="I1875" i="169"/>
  <c r="J1875" i="169"/>
  <c r="K1875" i="169"/>
  <c r="L1875" i="169"/>
  <c r="M1875" i="169"/>
  <c r="N1875" i="169"/>
  <c r="B1876" i="169"/>
  <c r="C1876" i="169"/>
  <c r="D1876" i="169"/>
  <c r="E1876" i="169"/>
  <c r="F1876" i="169"/>
  <c r="G1876" i="169"/>
  <c r="H1876" i="169"/>
  <c r="I1876" i="169"/>
  <c r="J1876" i="169"/>
  <c r="K1876" i="169"/>
  <c r="L1876" i="169"/>
  <c r="M1876" i="169"/>
  <c r="N1876" i="169"/>
  <c r="B1877" i="169"/>
  <c r="C1877" i="169"/>
  <c r="D1877" i="169"/>
  <c r="E1877" i="169"/>
  <c r="F1877" i="169"/>
  <c r="G1877" i="169"/>
  <c r="H1877" i="169"/>
  <c r="I1877" i="169"/>
  <c r="J1877" i="169"/>
  <c r="K1877" i="169"/>
  <c r="L1877" i="169"/>
  <c r="M1877" i="169"/>
  <c r="N1877" i="169"/>
  <c r="B1878" i="169"/>
  <c r="C1878" i="169"/>
  <c r="D1878" i="169"/>
  <c r="E1878" i="169"/>
  <c r="F1878" i="169"/>
  <c r="G1878" i="169"/>
  <c r="H1878" i="169"/>
  <c r="I1878" i="169"/>
  <c r="J1878" i="169"/>
  <c r="K1878" i="169"/>
  <c r="L1878" i="169"/>
  <c r="M1878" i="169"/>
  <c r="N1878" i="169"/>
  <c r="B1879" i="169"/>
  <c r="C1879" i="169"/>
  <c r="D1879" i="169"/>
  <c r="E1879" i="169"/>
  <c r="F1879" i="169"/>
  <c r="G1879" i="169"/>
  <c r="H1879" i="169"/>
  <c r="I1879" i="169"/>
  <c r="J1879" i="169"/>
  <c r="K1879" i="169"/>
  <c r="L1879" i="169"/>
  <c r="M1879" i="169"/>
  <c r="N1879" i="169"/>
  <c r="B1880" i="169"/>
  <c r="C1880" i="169"/>
  <c r="D1880" i="169"/>
  <c r="E1880" i="169"/>
  <c r="F1880" i="169"/>
  <c r="G1880" i="169"/>
  <c r="H1880" i="169"/>
  <c r="I1880" i="169"/>
  <c r="J1880" i="169"/>
  <c r="K1880" i="169"/>
  <c r="L1880" i="169"/>
  <c r="M1880" i="169"/>
  <c r="N1880" i="169"/>
  <c r="B1881" i="169"/>
  <c r="C1881" i="169"/>
  <c r="D1881" i="169"/>
  <c r="E1881" i="169"/>
  <c r="F1881" i="169"/>
  <c r="G1881" i="169"/>
  <c r="H1881" i="169"/>
  <c r="I1881" i="169"/>
  <c r="J1881" i="169"/>
  <c r="K1881" i="169"/>
  <c r="L1881" i="169"/>
  <c r="M1881" i="169"/>
  <c r="N1881" i="169"/>
  <c r="B1882" i="169"/>
  <c r="C1882" i="169"/>
  <c r="D1882" i="169"/>
  <c r="E1882" i="169"/>
  <c r="F1882" i="169"/>
  <c r="G1882" i="169"/>
  <c r="H1882" i="169"/>
  <c r="I1882" i="169"/>
  <c r="J1882" i="169"/>
  <c r="K1882" i="169"/>
  <c r="L1882" i="169"/>
  <c r="M1882" i="169"/>
  <c r="N1882" i="169"/>
  <c r="B1883" i="169"/>
  <c r="C1883" i="169"/>
  <c r="D1883" i="169"/>
  <c r="E1883" i="169"/>
  <c r="F1883" i="169"/>
  <c r="G1883" i="169"/>
  <c r="H1883" i="169"/>
  <c r="I1883" i="169"/>
  <c r="J1883" i="169"/>
  <c r="K1883" i="169"/>
  <c r="L1883" i="169"/>
  <c r="M1883" i="169"/>
  <c r="N1883" i="169"/>
  <c r="B1884" i="169"/>
  <c r="C1884" i="169"/>
  <c r="D1884" i="169"/>
  <c r="E1884" i="169"/>
  <c r="F1884" i="169"/>
  <c r="G1884" i="169"/>
  <c r="H1884" i="169"/>
  <c r="I1884" i="169"/>
  <c r="J1884" i="169"/>
  <c r="K1884" i="169"/>
  <c r="L1884" i="169"/>
  <c r="M1884" i="169"/>
  <c r="N1884" i="169"/>
  <c r="B1885" i="169"/>
  <c r="C1885" i="169"/>
  <c r="D1885" i="169"/>
  <c r="E1885" i="169"/>
  <c r="F1885" i="169"/>
  <c r="G1885" i="169"/>
  <c r="H1885" i="169"/>
  <c r="I1885" i="169"/>
  <c r="J1885" i="169"/>
  <c r="K1885" i="169"/>
  <c r="L1885" i="169"/>
  <c r="M1885" i="169"/>
  <c r="N1885" i="169"/>
  <c r="B1886" i="169"/>
  <c r="C1886" i="169"/>
  <c r="D1886" i="169"/>
  <c r="E1886" i="169"/>
  <c r="F1886" i="169"/>
  <c r="G1886" i="169"/>
  <c r="H1886" i="169"/>
  <c r="I1886" i="169"/>
  <c r="J1886" i="169"/>
  <c r="K1886" i="169"/>
  <c r="L1886" i="169"/>
  <c r="M1886" i="169"/>
  <c r="N1886" i="169"/>
  <c r="B1887" i="169"/>
  <c r="C1887" i="169"/>
  <c r="D1887" i="169"/>
  <c r="E1887" i="169"/>
  <c r="F1887" i="169"/>
  <c r="G1887" i="169"/>
  <c r="H1887" i="169"/>
  <c r="I1887" i="169"/>
  <c r="J1887" i="169"/>
  <c r="K1887" i="169"/>
  <c r="L1887" i="169"/>
  <c r="M1887" i="169"/>
  <c r="N1887" i="169"/>
  <c r="B1888" i="169"/>
  <c r="C1888" i="169"/>
  <c r="D1888" i="169"/>
  <c r="E1888" i="169"/>
  <c r="F1888" i="169"/>
  <c r="G1888" i="169"/>
  <c r="H1888" i="169"/>
  <c r="I1888" i="169"/>
  <c r="J1888" i="169"/>
  <c r="K1888" i="169"/>
  <c r="L1888" i="169"/>
  <c r="M1888" i="169"/>
  <c r="N1888" i="169"/>
  <c r="B1889" i="169"/>
  <c r="C1889" i="169"/>
  <c r="D1889" i="169"/>
  <c r="E1889" i="169"/>
  <c r="F1889" i="169"/>
  <c r="G1889" i="169"/>
  <c r="H1889" i="169"/>
  <c r="I1889" i="169"/>
  <c r="J1889" i="169"/>
  <c r="K1889" i="169"/>
  <c r="L1889" i="169"/>
  <c r="M1889" i="169"/>
  <c r="N1889" i="169"/>
  <c r="B1890" i="169"/>
  <c r="C1890" i="169"/>
  <c r="D1890" i="169"/>
  <c r="E1890" i="169"/>
  <c r="F1890" i="169"/>
  <c r="G1890" i="169"/>
  <c r="H1890" i="169"/>
  <c r="I1890" i="169"/>
  <c r="J1890" i="169"/>
  <c r="K1890" i="169"/>
  <c r="L1890" i="169"/>
  <c r="M1890" i="169"/>
  <c r="N1890" i="169"/>
  <c r="B1891" i="169"/>
  <c r="C1891" i="169"/>
  <c r="D1891" i="169"/>
  <c r="E1891" i="169"/>
  <c r="F1891" i="169"/>
  <c r="G1891" i="169"/>
  <c r="H1891" i="169"/>
  <c r="I1891" i="169"/>
  <c r="J1891" i="169"/>
  <c r="K1891" i="169"/>
  <c r="L1891" i="169"/>
  <c r="M1891" i="169"/>
  <c r="N1891" i="169"/>
  <c r="B1892" i="169"/>
  <c r="C1892" i="169"/>
  <c r="D1892" i="169"/>
  <c r="E1892" i="169"/>
  <c r="F1892" i="169"/>
  <c r="G1892" i="169"/>
  <c r="H1892" i="169"/>
  <c r="I1892" i="169"/>
  <c r="J1892" i="169"/>
  <c r="K1892" i="169"/>
  <c r="L1892" i="169"/>
  <c r="M1892" i="169"/>
  <c r="N1892" i="169"/>
  <c r="B1893" i="169"/>
  <c r="C1893" i="169"/>
  <c r="D1893" i="169"/>
  <c r="E1893" i="169"/>
  <c r="F1893" i="169"/>
  <c r="G1893" i="169"/>
  <c r="H1893" i="169"/>
  <c r="I1893" i="169"/>
  <c r="J1893" i="169"/>
  <c r="K1893" i="169"/>
  <c r="L1893" i="169"/>
  <c r="M1893" i="169"/>
  <c r="N1893" i="169"/>
  <c r="B1894" i="169"/>
  <c r="C1894" i="169"/>
  <c r="D1894" i="169"/>
  <c r="E1894" i="169"/>
  <c r="F1894" i="169"/>
  <c r="G1894" i="169"/>
  <c r="H1894" i="169"/>
  <c r="I1894" i="169"/>
  <c r="J1894" i="169"/>
  <c r="K1894" i="169"/>
  <c r="L1894" i="169"/>
  <c r="M1894" i="169"/>
  <c r="N1894" i="169"/>
  <c r="B1895" i="169"/>
  <c r="C1895" i="169"/>
  <c r="D1895" i="169"/>
  <c r="E1895" i="169"/>
  <c r="F1895" i="169"/>
  <c r="G1895" i="169"/>
  <c r="H1895" i="169"/>
  <c r="I1895" i="169"/>
  <c r="J1895" i="169"/>
  <c r="K1895" i="169"/>
  <c r="L1895" i="169"/>
  <c r="M1895" i="169"/>
  <c r="N1895" i="169"/>
  <c r="B1896" i="169"/>
  <c r="C1896" i="169"/>
  <c r="D1896" i="169"/>
  <c r="E1896" i="169"/>
  <c r="F1896" i="169"/>
  <c r="G1896" i="169"/>
  <c r="H1896" i="169"/>
  <c r="I1896" i="169"/>
  <c r="J1896" i="169"/>
  <c r="K1896" i="169"/>
  <c r="L1896" i="169"/>
  <c r="M1896" i="169"/>
  <c r="N1896" i="169"/>
  <c r="B1897" i="169"/>
  <c r="C1897" i="169"/>
  <c r="D1897" i="169"/>
  <c r="E1897" i="169"/>
  <c r="F1897" i="169"/>
  <c r="G1897" i="169"/>
  <c r="H1897" i="169"/>
  <c r="I1897" i="169"/>
  <c r="J1897" i="169"/>
  <c r="K1897" i="169"/>
  <c r="L1897" i="169"/>
  <c r="M1897" i="169"/>
  <c r="N1897" i="169"/>
  <c r="B1898" i="169"/>
  <c r="C1898" i="169"/>
  <c r="D1898" i="169"/>
  <c r="E1898" i="169"/>
  <c r="F1898" i="169"/>
  <c r="G1898" i="169"/>
  <c r="H1898" i="169"/>
  <c r="I1898" i="169"/>
  <c r="J1898" i="169"/>
  <c r="K1898" i="169"/>
  <c r="L1898" i="169"/>
  <c r="M1898" i="169"/>
  <c r="N1898" i="169"/>
  <c r="B1899" i="169"/>
  <c r="C1899" i="169"/>
  <c r="D1899" i="169"/>
  <c r="E1899" i="169"/>
  <c r="F1899" i="169"/>
  <c r="G1899" i="169"/>
  <c r="H1899" i="169"/>
  <c r="I1899" i="169"/>
  <c r="J1899" i="169"/>
  <c r="K1899" i="169"/>
  <c r="L1899" i="169"/>
  <c r="M1899" i="169"/>
  <c r="N1899" i="169"/>
  <c r="B1900" i="169"/>
  <c r="C1900" i="169"/>
  <c r="D1900" i="169"/>
  <c r="E1900" i="169"/>
  <c r="F1900" i="169"/>
  <c r="G1900" i="169"/>
  <c r="H1900" i="169"/>
  <c r="I1900" i="169"/>
  <c r="J1900" i="169"/>
  <c r="K1900" i="169"/>
  <c r="L1900" i="169"/>
  <c r="M1900" i="169"/>
  <c r="N1900" i="169"/>
  <c r="B1901" i="169"/>
  <c r="C1901" i="169"/>
  <c r="D1901" i="169"/>
  <c r="E1901" i="169"/>
  <c r="F1901" i="169"/>
  <c r="G1901" i="169"/>
  <c r="H1901" i="169"/>
  <c r="I1901" i="169"/>
  <c r="J1901" i="169"/>
  <c r="K1901" i="169"/>
  <c r="L1901" i="169"/>
  <c r="M1901" i="169"/>
  <c r="N1901" i="169"/>
  <c r="B1902" i="169"/>
  <c r="C1902" i="169"/>
  <c r="D1902" i="169"/>
  <c r="E1902" i="169"/>
  <c r="F1902" i="169"/>
  <c r="G1902" i="169"/>
  <c r="H1902" i="169"/>
  <c r="I1902" i="169"/>
  <c r="J1902" i="169"/>
  <c r="K1902" i="169"/>
  <c r="L1902" i="169"/>
  <c r="M1902" i="169"/>
  <c r="N1902" i="169"/>
  <c r="B1903" i="169"/>
  <c r="C1903" i="169"/>
  <c r="D1903" i="169"/>
  <c r="E1903" i="169"/>
  <c r="F1903" i="169"/>
  <c r="G1903" i="169"/>
  <c r="H1903" i="169"/>
  <c r="I1903" i="169"/>
  <c r="J1903" i="169"/>
  <c r="K1903" i="169"/>
  <c r="L1903" i="169"/>
  <c r="M1903" i="169"/>
  <c r="N1903" i="169"/>
  <c r="B1904" i="169"/>
  <c r="C1904" i="169"/>
  <c r="D1904" i="169"/>
  <c r="E1904" i="169"/>
  <c r="F1904" i="169"/>
  <c r="G1904" i="169"/>
  <c r="H1904" i="169"/>
  <c r="I1904" i="169"/>
  <c r="J1904" i="169"/>
  <c r="K1904" i="169"/>
  <c r="L1904" i="169"/>
  <c r="M1904" i="169"/>
  <c r="N1904" i="169"/>
  <c r="B1905" i="169"/>
  <c r="C1905" i="169"/>
  <c r="D1905" i="169"/>
  <c r="E1905" i="169"/>
  <c r="F1905" i="169"/>
  <c r="G1905" i="169"/>
  <c r="H1905" i="169"/>
  <c r="I1905" i="169"/>
  <c r="J1905" i="169"/>
  <c r="K1905" i="169"/>
  <c r="L1905" i="169"/>
  <c r="M1905" i="169"/>
  <c r="N1905" i="169"/>
  <c r="B1906" i="169"/>
  <c r="C1906" i="169"/>
  <c r="D1906" i="169"/>
  <c r="E1906" i="169"/>
  <c r="F1906" i="169"/>
  <c r="G1906" i="169"/>
  <c r="H1906" i="169"/>
  <c r="I1906" i="169"/>
  <c r="J1906" i="169"/>
  <c r="K1906" i="169"/>
  <c r="L1906" i="169"/>
  <c r="M1906" i="169"/>
  <c r="N1906" i="169"/>
  <c r="B1907" i="169"/>
  <c r="C1907" i="169"/>
  <c r="D1907" i="169"/>
  <c r="E1907" i="169"/>
  <c r="F1907" i="169"/>
  <c r="G1907" i="169"/>
  <c r="H1907" i="169"/>
  <c r="I1907" i="169"/>
  <c r="J1907" i="169"/>
  <c r="K1907" i="169"/>
  <c r="L1907" i="169"/>
  <c r="M1907" i="169"/>
  <c r="N1907" i="169"/>
  <c r="B1908" i="169"/>
  <c r="C1908" i="169"/>
  <c r="D1908" i="169"/>
  <c r="E1908" i="169"/>
  <c r="F1908" i="169"/>
  <c r="G1908" i="169"/>
  <c r="H1908" i="169"/>
  <c r="I1908" i="169"/>
  <c r="J1908" i="169"/>
  <c r="K1908" i="169"/>
  <c r="L1908" i="169"/>
  <c r="M1908" i="169"/>
  <c r="N1908" i="169"/>
  <c r="B1909" i="169"/>
  <c r="C1909" i="169"/>
  <c r="D1909" i="169"/>
  <c r="E1909" i="169"/>
  <c r="F1909" i="169"/>
  <c r="G1909" i="169"/>
  <c r="H1909" i="169"/>
  <c r="I1909" i="169"/>
  <c r="J1909" i="169"/>
  <c r="K1909" i="169"/>
  <c r="L1909" i="169"/>
  <c r="M1909" i="169"/>
  <c r="N1909" i="169"/>
  <c r="B1910" i="169"/>
  <c r="C1910" i="169"/>
  <c r="D1910" i="169"/>
  <c r="E1910" i="169"/>
  <c r="F1910" i="169"/>
  <c r="G1910" i="169"/>
  <c r="H1910" i="169"/>
  <c r="I1910" i="169"/>
  <c r="J1910" i="169"/>
  <c r="K1910" i="169"/>
  <c r="L1910" i="169"/>
  <c r="M1910" i="169"/>
  <c r="N1910" i="169"/>
  <c r="B1911" i="169"/>
  <c r="C1911" i="169"/>
  <c r="D1911" i="169"/>
  <c r="E1911" i="169"/>
  <c r="F1911" i="169"/>
  <c r="G1911" i="169"/>
  <c r="H1911" i="169"/>
  <c r="I1911" i="169"/>
  <c r="J1911" i="169"/>
  <c r="K1911" i="169"/>
  <c r="L1911" i="169"/>
  <c r="M1911" i="169"/>
  <c r="N1911" i="169"/>
  <c r="B1912" i="169"/>
  <c r="C1912" i="169"/>
  <c r="D1912" i="169"/>
  <c r="E1912" i="169"/>
  <c r="F1912" i="169"/>
  <c r="G1912" i="169"/>
  <c r="H1912" i="169"/>
  <c r="I1912" i="169"/>
  <c r="J1912" i="169"/>
  <c r="K1912" i="169"/>
  <c r="L1912" i="169"/>
  <c r="M1912" i="169"/>
  <c r="N1912" i="169"/>
  <c r="B1913" i="169"/>
  <c r="C1913" i="169"/>
  <c r="D1913" i="169"/>
  <c r="E1913" i="169"/>
  <c r="F1913" i="169"/>
  <c r="G1913" i="169"/>
  <c r="H1913" i="169"/>
  <c r="I1913" i="169"/>
  <c r="J1913" i="169"/>
  <c r="K1913" i="169"/>
  <c r="L1913" i="169"/>
  <c r="M1913" i="169"/>
  <c r="N1913" i="169"/>
  <c r="B1914" i="169"/>
  <c r="C1914" i="169"/>
  <c r="D1914" i="169"/>
  <c r="E1914" i="169"/>
  <c r="F1914" i="169"/>
  <c r="G1914" i="169"/>
  <c r="H1914" i="169"/>
  <c r="I1914" i="169"/>
  <c r="J1914" i="169"/>
  <c r="K1914" i="169"/>
  <c r="L1914" i="169"/>
  <c r="M1914" i="169"/>
  <c r="N1914" i="169"/>
  <c r="B1915" i="169"/>
  <c r="C1915" i="169"/>
  <c r="D1915" i="169"/>
  <c r="E1915" i="169"/>
  <c r="F1915" i="169"/>
  <c r="G1915" i="169"/>
  <c r="H1915" i="169"/>
  <c r="I1915" i="169"/>
  <c r="J1915" i="169"/>
  <c r="K1915" i="169"/>
  <c r="L1915" i="169"/>
  <c r="M1915" i="169"/>
  <c r="N1915" i="169"/>
  <c r="B1916" i="169"/>
  <c r="C1916" i="169"/>
  <c r="D1916" i="169"/>
  <c r="E1916" i="169"/>
  <c r="F1916" i="169"/>
  <c r="G1916" i="169"/>
  <c r="H1916" i="169"/>
  <c r="I1916" i="169"/>
  <c r="J1916" i="169"/>
  <c r="K1916" i="169"/>
  <c r="L1916" i="169"/>
  <c r="M1916" i="169"/>
  <c r="N1916" i="169"/>
  <c r="B1917" i="169"/>
  <c r="C1917" i="169"/>
  <c r="D1917" i="169"/>
  <c r="E1917" i="169"/>
  <c r="F1917" i="169"/>
  <c r="G1917" i="169"/>
  <c r="H1917" i="169"/>
  <c r="I1917" i="169"/>
  <c r="J1917" i="169"/>
  <c r="K1917" i="169"/>
  <c r="L1917" i="169"/>
  <c r="M1917" i="169"/>
  <c r="N1917" i="169"/>
  <c r="B1918" i="169"/>
  <c r="C1918" i="169"/>
  <c r="D1918" i="169"/>
  <c r="E1918" i="169"/>
  <c r="F1918" i="169"/>
  <c r="G1918" i="169"/>
  <c r="H1918" i="169"/>
  <c r="I1918" i="169"/>
  <c r="J1918" i="169"/>
  <c r="K1918" i="169"/>
  <c r="L1918" i="169"/>
  <c r="M1918" i="169"/>
  <c r="N1918" i="169"/>
  <c r="B1919" i="169"/>
  <c r="C1919" i="169"/>
  <c r="D1919" i="169"/>
  <c r="E1919" i="169"/>
  <c r="F1919" i="169"/>
  <c r="G1919" i="169"/>
  <c r="H1919" i="169"/>
  <c r="I1919" i="169"/>
  <c r="J1919" i="169"/>
  <c r="K1919" i="169"/>
  <c r="L1919" i="169"/>
  <c r="M1919" i="169"/>
  <c r="N1919" i="169"/>
  <c r="B1920" i="169"/>
  <c r="C1920" i="169"/>
  <c r="D1920" i="169"/>
  <c r="E1920" i="169"/>
  <c r="F1920" i="169"/>
  <c r="G1920" i="169"/>
  <c r="H1920" i="169"/>
  <c r="I1920" i="169"/>
  <c r="J1920" i="169"/>
  <c r="K1920" i="169"/>
  <c r="L1920" i="169"/>
  <c r="M1920" i="169"/>
  <c r="N1920" i="169"/>
  <c r="B1921" i="169"/>
  <c r="C1921" i="169"/>
  <c r="D1921" i="169"/>
  <c r="E1921" i="169"/>
  <c r="F1921" i="169"/>
  <c r="G1921" i="169"/>
  <c r="H1921" i="169"/>
  <c r="I1921" i="169"/>
  <c r="J1921" i="169"/>
  <c r="K1921" i="169"/>
  <c r="L1921" i="169"/>
  <c r="M1921" i="169"/>
  <c r="N1921" i="169"/>
  <c r="B1922" i="169"/>
  <c r="C1922" i="169"/>
  <c r="D1922" i="169"/>
  <c r="E1922" i="169"/>
  <c r="F1922" i="169"/>
  <c r="G1922" i="169"/>
  <c r="H1922" i="169"/>
  <c r="I1922" i="169"/>
  <c r="J1922" i="169"/>
  <c r="K1922" i="169"/>
  <c r="L1922" i="169"/>
  <c r="M1922" i="169"/>
  <c r="N1922" i="169"/>
  <c r="B1923" i="169"/>
  <c r="C1923" i="169"/>
  <c r="D1923" i="169"/>
  <c r="E1923" i="169"/>
  <c r="F1923" i="169"/>
  <c r="G1923" i="169"/>
  <c r="H1923" i="169"/>
  <c r="I1923" i="169"/>
  <c r="J1923" i="169"/>
  <c r="K1923" i="169"/>
  <c r="L1923" i="169"/>
  <c r="M1923" i="169"/>
  <c r="N1923" i="169"/>
  <c r="B1924" i="169"/>
  <c r="C1924" i="169"/>
  <c r="D1924" i="169"/>
  <c r="E1924" i="169"/>
  <c r="F1924" i="169"/>
  <c r="G1924" i="169"/>
  <c r="H1924" i="169"/>
  <c r="I1924" i="169"/>
  <c r="J1924" i="169"/>
  <c r="K1924" i="169"/>
  <c r="L1924" i="169"/>
  <c r="M1924" i="169"/>
  <c r="N1924" i="169"/>
  <c r="B1925" i="169"/>
  <c r="C1925" i="169"/>
  <c r="D1925" i="169"/>
  <c r="E1925" i="169"/>
  <c r="F1925" i="169"/>
  <c r="G1925" i="169"/>
  <c r="H1925" i="169"/>
  <c r="I1925" i="169"/>
  <c r="J1925" i="169"/>
  <c r="K1925" i="169"/>
  <c r="L1925" i="169"/>
  <c r="M1925" i="169"/>
  <c r="N1925" i="169"/>
  <c r="B1926" i="169"/>
  <c r="C1926" i="169"/>
  <c r="D1926" i="169"/>
  <c r="E1926" i="169"/>
  <c r="F1926" i="169"/>
  <c r="G1926" i="169"/>
  <c r="H1926" i="169"/>
  <c r="I1926" i="169"/>
  <c r="J1926" i="169"/>
  <c r="K1926" i="169"/>
  <c r="L1926" i="169"/>
  <c r="M1926" i="169"/>
  <c r="N1926" i="169"/>
  <c r="B1927" i="169"/>
  <c r="C1927" i="169"/>
  <c r="D1927" i="169"/>
  <c r="E1927" i="169"/>
  <c r="F1927" i="169"/>
  <c r="G1927" i="169"/>
  <c r="H1927" i="169"/>
  <c r="I1927" i="169"/>
  <c r="J1927" i="169"/>
  <c r="K1927" i="169"/>
  <c r="L1927" i="169"/>
  <c r="M1927" i="169"/>
  <c r="N1927" i="169"/>
  <c r="B1928" i="169"/>
  <c r="C1928" i="169"/>
  <c r="D1928" i="169"/>
  <c r="E1928" i="169"/>
  <c r="F1928" i="169"/>
  <c r="G1928" i="169"/>
  <c r="H1928" i="169"/>
  <c r="I1928" i="169"/>
  <c r="J1928" i="169"/>
  <c r="K1928" i="169"/>
  <c r="L1928" i="169"/>
  <c r="M1928" i="169"/>
  <c r="N1928" i="169"/>
  <c r="B1929" i="169"/>
  <c r="C1929" i="169"/>
  <c r="D1929" i="169"/>
  <c r="E1929" i="169"/>
  <c r="F1929" i="169"/>
  <c r="G1929" i="169"/>
  <c r="H1929" i="169"/>
  <c r="I1929" i="169"/>
  <c r="J1929" i="169"/>
  <c r="K1929" i="169"/>
  <c r="L1929" i="169"/>
  <c r="M1929" i="169"/>
  <c r="N1929" i="169"/>
  <c r="B1930" i="169"/>
  <c r="C1930" i="169"/>
  <c r="D1930" i="169"/>
  <c r="E1930" i="169"/>
  <c r="F1930" i="169"/>
  <c r="G1930" i="169"/>
  <c r="H1930" i="169"/>
  <c r="I1930" i="169"/>
  <c r="J1930" i="169"/>
  <c r="K1930" i="169"/>
  <c r="L1930" i="169"/>
  <c r="M1930" i="169"/>
  <c r="N1930" i="169"/>
  <c r="B1931" i="169"/>
  <c r="C1931" i="169"/>
  <c r="D1931" i="169"/>
  <c r="E1931" i="169"/>
  <c r="F1931" i="169"/>
  <c r="G1931" i="169"/>
  <c r="H1931" i="169"/>
  <c r="I1931" i="169"/>
  <c r="J1931" i="169"/>
  <c r="K1931" i="169"/>
  <c r="L1931" i="169"/>
  <c r="M1931" i="169"/>
  <c r="N1931" i="169"/>
  <c r="B1932" i="169"/>
  <c r="C1932" i="169"/>
  <c r="D1932" i="169"/>
  <c r="E1932" i="169"/>
  <c r="F1932" i="169"/>
  <c r="G1932" i="169"/>
  <c r="H1932" i="169"/>
  <c r="I1932" i="169"/>
  <c r="J1932" i="169"/>
  <c r="K1932" i="169"/>
  <c r="L1932" i="169"/>
  <c r="M1932" i="169"/>
  <c r="N1932" i="169"/>
  <c r="B1933" i="169"/>
  <c r="C1933" i="169"/>
  <c r="D1933" i="169"/>
  <c r="E1933" i="169"/>
  <c r="F1933" i="169"/>
  <c r="G1933" i="169"/>
  <c r="H1933" i="169"/>
  <c r="I1933" i="169"/>
  <c r="J1933" i="169"/>
  <c r="K1933" i="169"/>
  <c r="L1933" i="169"/>
  <c r="M1933" i="169"/>
  <c r="N1933" i="169"/>
  <c r="B1934" i="169"/>
  <c r="C1934" i="169"/>
  <c r="D1934" i="169"/>
  <c r="E1934" i="169"/>
  <c r="F1934" i="169"/>
  <c r="G1934" i="169"/>
  <c r="H1934" i="169"/>
  <c r="I1934" i="169"/>
  <c r="J1934" i="169"/>
  <c r="K1934" i="169"/>
  <c r="L1934" i="169"/>
  <c r="M1934" i="169"/>
  <c r="N1934" i="169"/>
  <c r="B1935" i="169"/>
  <c r="C1935" i="169"/>
  <c r="D1935" i="169"/>
  <c r="E1935" i="169"/>
  <c r="F1935" i="169"/>
  <c r="G1935" i="169"/>
  <c r="H1935" i="169"/>
  <c r="I1935" i="169"/>
  <c r="J1935" i="169"/>
  <c r="K1935" i="169"/>
  <c r="L1935" i="169"/>
  <c r="M1935" i="169"/>
  <c r="N1935" i="169"/>
  <c r="B1936" i="169"/>
  <c r="C1936" i="169"/>
  <c r="D1936" i="169"/>
  <c r="E1936" i="169"/>
  <c r="F1936" i="169"/>
  <c r="G1936" i="169"/>
  <c r="H1936" i="169"/>
  <c r="I1936" i="169"/>
  <c r="J1936" i="169"/>
  <c r="K1936" i="169"/>
  <c r="L1936" i="169"/>
  <c r="M1936" i="169"/>
  <c r="N1936" i="169"/>
  <c r="B1937" i="169"/>
  <c r="C1937" i="169"/>
  <c r="D1937" i="169"/>
  <c r="E1937" i="169"/>
  <c r="F1937" i="169"/>
  <c r="G1937" i="169"/>
  <c r="H1937" i="169"/>
  <c r="I1937" i="169"/>
  <c r="J1937" i="169"/>
  <c r="K1937" i="169"/>
  <c r="L1937" i="169"/>
  <c r="M1937" i="169"/>
  <c r="N1937" i="169"/>
  <c r="B1938" i="169"/>
  <c r="C1938" i="169"/>
  <c r="D1938" i="169"/>
  <c r="E1938" i="169"/>
  <c r="F1938" i="169"/>
  <c r="G1938" i="169"/>
  <c r="H1938" i="169"/>
  <c r="I1938" i="169"/>
  <c r="J1938" i="169"/>
  <c r="K1938" i="169"/>
  <c r="L1938" i="169"/>
  <c r="M1938" i="169"/>
  <c r="N1938" i="169"/>
  <c r="B1939" i="169"/>
  <c r="C1939" i="169"/>
  <c r="D1939" i="169"/>
  <c r="E1939" i="169"/>
  <c r="F1939" i="169"/>
  <c r="G1939" i="169"/>
  <c r="H1939" i="169"/>
  <c r="I1939" i="169"/>
  <c r="J1939" i="169"/>
  <c r="K1939" i="169"/>
  <c r="L1939" i="169"/>
  <c r="M1939" i="169"/>
  <c r="N1939" i="169"/>
  <c r="B1940" i="169"/>
  <c r="C1940" i="169"/>
  <c r="D1940" i="169"/>
  <c r="E1940" i="169"/>
  <c r="F1940" i="169"/>
  <c r="G1940" i="169"/>
  <c r="H1940" i="169"/>
  <c r="I1940" i="169"/>
  <c r="J1940" i="169"/>
  <c r="K1940" i="169"/>
  <c r="L1940" i="169"/>
  <c r="M1940" i="169"/>
  <c r="N1940" i="169"/>
  <c r="B1941" i="169"/>
  <c r="C1941" i="169"/>
  <c r="D1941" i="169"/>
  <c r="E1941" i="169"/>
  <c r="F1941" i="169"/>
  <c r="G1941" i="169"/>
  <c r="H1941" i="169"/>
  <c r="I1941" i="169"/>
  <c r="J1941" i="169"/>
  <c r="K1941" i="169"/>
  <c r="L1941" i="169"/>
  <c r="M1941" i="169"/>
  <c r="N1941" i="169"/>
  <c r="B1942" i="169"/>
  <c r="C1942" i="169"/>
  <c r="D1942" i="169"/>
  <c r="E1942" i="169"/>
  <c r="F1942" i="169"/>
  <c r="G1942" i="169"/>
  <c r="H1942" i="169"/>
  <c r="I1942" i="169"/>
  <c r="J1942" i="169"/>
  <c r="K1942" i="169"/>
  <c r="L1942" i="169"/>
  <c r="M1942" i="169"/>
  <c r="N1942" i="169"/>
  <c r="B1943" i="169"/>
  <c r="C1943" i="169"/>
  <c r="D1943" i="169"/>
  <c r="E1943" i="169"/>
  <c r="F1943" i="169"/>
  <c r="G1943" i="169"/>
  <c r="H1943" i="169"/>
  <c r="I1943" i="169"/>
  <c r="J1943" i="169"/>
  <c r="K1943" i="169"/>
  <c r="L1943" i="169"/>
  <c r="M1943" i="169"/>
  <c r="N1943" i="169"/>
  <c r="B1944" i="169"/>
  <c r="C1944" i="169"/>
  <c r="D1944" i="169"/>
  <c r="E1944" i="169"/>
  <c r="F1944" i="169"/>
  <c r="G1944" i="169"/>
  <c r="H1944" i="169"/>
  <c r="I1944" i="169"/>
  <c r="J1944" i="169"/>
  <c r="K1944" i="169"/>
  <c r="L1944" i="169"/>
  <c r="M1944" i="169"/>
  <c r="N1944" i="169"/>
  <c r="B1945" i="169"/>
  <c r="C1945" i="169"/>
  <c r="D1945" i="169"/>
  <c r="E1945" i="169"/>
  <c r="F1945" i="169"/>
  <c r="G1945" i="169"/>
  <c r="H1945" i="169"/>
  <c r="I1945" i="169"/>
  <c r="J1945" i="169"/>
  <c r="K1945" i="169"/>
  <c r="L1945" i="169"/>
  <c r="M1945" i="169"/>
  <c r="N1945" i="169"/>
  <c r="B1946" i="169"/>
  <c r="C1946" i="169"/>
  <c r="D1946" i="169"/>
  <c r="E1946" i="169"/>
  <c r="F1946" i="169"/>
  <c r="G1946" i="169"/>
  <c r="H1946" i="169"/>
  <c r="I1946" i="169"/>
  <c r="J1946" i="169"/>
  <c r="K1946" i="169"/>
  <c r="L1946" i="169"/>
  <c r="M1946" i="169"/>
  <c r="N1946" i="169"/>
  <c r="B1947" i="169"/>
  <c r="C1947" i="169"/>
  <c r="D1947" i="169"/>
  <c r="E1947" i="169"/>
  <c r="F1947" i="169"/>
  <c r="G1947" i="169"/>
  <c r="H1947" i="169"/>
  <c r="I1947" i="169"/>
  <c r="J1947" i="169"/>
  <c r="K1947" i="169"/>
  <c r="L1947" i="169"/>
  <c r="M1947" i="169"/>
  <c r="N1947" i="169"/>
  <c r="B1948" i="169"/>
  <c r="C1948" i="169"/>
  <c r="D1948" i="169"/>
  <c r="E1948" i="169"/>
  <c r="F1948" i="169"/>
  <c r="G1948" i="169"/>
  <c r="H1948" i="169"/>
  <c r="I1948" i="169"/>
  <c r="J1948" i="169"/>
  <c r="K1948" i="169"/>
  <c r="L1948" i="169"/>
  <c r="M1948" i="169"/>
  <c r="N1948" i="169"/>
  <c r="B1949" i="169"/>
  <c r="C1949" i="169"/>
  <c r="D1949" i="169"/>
  <c r="E1949" i="169"/>
  <c r="F1949" i="169"/>
  <c r="G1949" i="169"/>
  <c r="H1949" i="169"/>
  <c r="I1949" i="169"/>
  <c r="J1949" i="169"/>
  <c r="K1949" i="169"/>
  <c r="L1949" i="169"/>
  <c r="M1949" i="169"/>
  <c r="N1949" i="169"/>
  <c r="B1950" i="169"/>
  <c r="C1950" i="169"/>
  <c r="D1950" i="169"/>
  <c r="E1950" i="169"/>
  <c r="F1950" i="169"/>
  <c r="G1950" i="169"/>
  <c r="H1950" i="169"/>
  <c r="I1950" i="169"/>
  <c r="J1950" i="169"/>
  <c r="K1950" i="169"/>
  <c r="L1950" i="169"/>
  <c r="M1950" i="169"/>
  <c r="N1950" i="169"/>
  <c r="B1951" i="169"/>
  <c r="C1951" i="169"/>
  <c r="D1951" i="169"/>
  <c r="E1951" i="169"/>
  <c r="F1951" i="169"/>
  <c r="G1951" i="169"/>
  <c r="H1951" i="169"/>
  <c r="I1951" i="169"/>
  <c r="J1951" i="169"/>
  <c r="K1951" i="169"/>
  <c r="L1951" i="169"/>
  <c r="M1951" i="169"/>
  <c r="N1951" i="169"/>
  <c r="B1952" i="169"/>
  <c r="C1952" i="169"/>
  <c r="D1952" i="169"/>
  <c r="E1952" i="169"/>
  <c r="F1952" i="169"/>
  <c r="G1952" i="169"/>
  <c r="H1952" i="169"/>
  <c r="I1952" i="169"/>
  <c r="J1952" i="169"/>
  <c r="K1952" i="169"/>
  <c r="L1952" i="169"/>
  <c r="M1952" i="169"/>
  <c r="N1952" i="169"/>
  <c r="B1953" i="169"/>
  <c r="C1953" i="169"/>
  <c r="D1953" i="169"/>
  <c r="E1953" i="169"/>
  <c r="F1953" i="169"/>
  <c r="G1953" i="169"/>
  <c r="H1953" i="169"/>
  <c r="I1953" i="169"/>
  <c r="J1953" i="169"/>
  <c r="K1953" i="169"/>
  <c r="L1953" i="169"/>
  <c r="M1953" i="169"/>
  <c r="N1953" i="169"/>
  <c r="B1954" i="169"/>
  <c r="C1954" i="169"/>
  <c r="D1954" i="169"/>
  <c r="E1954" i="169"/>
  <c r="F1954" i="169"/>
  <c r="G1954" i="169"/>
  <c r="H1954" i="169"/>
  <c r="I1954" i="169"/>
  <c r="J1954" i="169"/>
  <c r="K1954" i="169"/>
  <c r="L1954" i="169"/>
  <c r="M1954" i="169"/>
  <c r="N1954" i="169"/>
  <c r="B1955" i="169"/>
  <c r="C1955" i="169"/>
  <c r="D1955" i="169"/>
  <c r="E1955" i="169"/>
  <c r="F1955" i="169"/>
  <c r="G1955" i="169"/>
  <c r="H1955" i="169"/>
  <c r="I1955" i="169"/>
  <c r="J1955" i="169"/>
  <c r="K1955" i="169"/>
  <c r="L1955" i="169"/>
  <c r="M1955" i="169"/>
  <c r="N1955" i="169"/>
  <c r="B1956" i="169"/>
  <c r="C1956" i="169"/>
  <c r="D1956" i="169"/>
  <c r="E1956" i="169"/>
  <c r="F1956" i="169"/>
  <c r="G1956" i="169"/>
  <c r="H1956" i="169"/>
  <c r="I1956" i="169"/>
  <c r="J1956" i="169"/>
  <c r="K1956" i="169"/>
  <c r="L1956" i="169"/>
  <c r="M1956" i="169"/>
  <c r="N1956" i="169"/>
  <c r="B1957" i="169"/>
  <c r="C1957" i="169"/>
  <c r="D1957" i="169"/>
  <c r="E1957" i="169"/>
  <c r="F1957" i="169"/>
  <c r="G1957" i="169"/>
  <c r="H1957" i="169"/>
  <c r="I1957" i="169"/>
  <c r="J1957" i="169"/>
  <c r="K1957" i="169"/>
  <c r="L1957" i="169"/>
  <c r="M1957" i="169"/>
  <c r="N1957" i="169"/>
  <c r="B1958" i="169"/>
  <c r="C1958" i="169"/>
  <c r="D1958" i="169"/>
  <c r="E1958" i="169"/>
  <c r="F1958" i="169"/>
  <c r="G1958" i="169"/>
  <c r="H1958" i="169"/>
  <c r="I1958" i="169"/>
  <c r="J1958" i="169"/>
  <c r="K1958" i="169"/>
  <c r="L1958" i="169"/>
  <c r="M1958" i="169"/>
  <c r="N1958" i="169"/>
  <c r="B1959" i="169"/>
  <c r="C1959" i="169"/>
  <c r="D1959" i="169"/>
  <c r="E1959" i="169"/>
  <c r="F1959" i="169"/>
  <c r="G1959" i="169"/>
  <c r="H1959" i="169"/>
  <c r="I1959" i="169"/>
  <c r="J1959" i="169"/>
  <c r="K1959" i="169"/>
  <c r="L1959" i="169"/>
  <c r="M1959" i="169"/>
  <c r="N1959" i="169"/>
  <c r="B1960" i="169"/>
  <c r="C1960" i="169"/>
  <c r="D1960" i="169"/>
  <c r="E1960" i="169"/>
  <c r="F1960" i="169"/>
  <c r="G1960" i="169"/>
  <c r="H1960" i="169"/>
  <c r="I1960" i="169"/>
  <c r="J1960" i="169"/>
  <c r="K1960" i="169"/>
  <c r="L1960" i="169"/>
  <c r="M1960" i="169"/>
  <c r="N1960" i="169"/>
  <c r="B1961" i="169"/>
  <c r="C1961" i="169"/>
  <c r="D1961" i="169"/>
  <c r="E1961" i="169"/>
  <c r="F1961" i="169"/>
  <c r="G1961" i="169"/>
  <c r="H1961" i="169"/>
  <c r="I1961" i="169"/>
  <c r="J1961" i="169"/>
  <c r="K1961" i="169"/>
  <c r="L1961" i="169"/>
  <c r="M1961" i="169"/>
  <c r="N1961" i="169"/>
  <c r="B1962" i="169"/>
  <c r="C1962" i="169"/>
  <c r="D1962" i="169"/>
  <c r="E1962" i="169"/>
  <c r="F1962" i="169"/>
  <c r="G1962" i="169"/>
  <c r="H1962" i="169"/>
  <c r="I1962" i="169"/>
  <c r="J1962" i="169"/>
  <c r="K1962" i="169"/>
  <c r="L1962" i="169"/>
  <c r="M1962" i="169"/>
  <c r="N1962" i="169"/>
  <c r="B1963" i="169"/>
  <c r="C1963" i="169"/>
  <c r="D1963" i="169"/>
  <c r="E1963" i="169"/>
  <c r="F1963" i="169"/>
  <c r="G1963" i="169"/>
  <c r="H1963" i="169"/>
  <c r="I1963" i="169"/>
  <c r="J1963" i="169"/>
  <c r="K1963" i="169"/>
  <c r="L1963" i="169"/>
  <c r="M1963" i="169"/>
  <c r="N1963" i="169"/>
  <c r="B1964" i="169"/>
  <c r="C1964" i="169"/>
  <c r="D1964" i="169"/>
  <c r="E1964" i="169"/>
  <c r="F1964" i="169"/>
  <c r="G1964" i="169"/>
  <c r="H1964" i="169"/>
  <c r="I1964" i="169"/>
  <c r="J1964" i="169"/>
  <c r="K1964" i="169"/>
  <c r="L1964" i="169"/>
  <c r="M1964" i="169"/>
  <c r="N1964" i="169"/>
  <c r="B1965" i="169"/>
  <c r="C1965" i="169"/>
  <c r="D1965" i="169"/>
  <c r="E1965" i="169"/>
  <c r="F1965" i="169"/>
  <c r="G1965" i="169"/>
  <c r="H1965" i="169"/>
  <c r="I1965" i="169"/>
  <c r="J1965" i="169"/>
  <c r="K1965" i="169"/>
  <c r="L1965" i="169"/>
  <c r="M1965" i="169"/>
  <c r="N1965" i="169"/>
  <c r="B1966" i="169"/>
  <c r="C1966" i="169"/>
  <c r="D1966" i="169"/>
  <c r="E1966" i="169"/>
  <c r="F1966" i="169"/>
  <c r="G1966" i="169"/>
  <c r="H1966" i="169"/>
  <c r="I1966" i="169"/>
  <c r="J1966" i="169"/>
  <c r="K1966" i="169"/>
  <c r="L1966" i="169"/>
  <c r="M1966" i="169"/>
  <c r="N1966" i="169"/>
  <c r="B1967" i="169"/>
  <c r="C1967" i="169"/>
  <c r="D1967" i="169"/>
  <c r="E1967" i="169"/>
  <c r="F1967" i="169"/>
  <c r="G1967" i="169"/>
  <c r="H1967" i="169"/>
  <c r="I1967" i="169"/>
  <c r="J1967" i="169"/>
  <c r="K1967" i="169"/>
  <c r="L1967" i="169"/>
  <c r="M1967" i="169"/>
  <c r="N1967" i="169"/>
  <c r="B1968" i="169"/>
  <c r="C1968" i="169"/>
  <c r="D1968" i="169"/>
  <c r="E1968" i="169"/>
  <c r="F1968" i="169"/>
  <c r="G1968" i="169"/>
  <c r="H1968" i="169"/>
  <c r="I1968" i="169"/>
  <c r="J1968" i="169"/>
  <c r="K1968" i="169"/>
  <c r="L1968" i="169"/>
  <c r="M1968" i="169"/>
  <c r="N1968" i="169"/>
  <c r="B1969" i="169"/>
  <c r="C1969" i="169"/>
  <c r="D1969" i="169"/>
  <c r="E1969" i="169"/>
  <c r="F1969" i="169"/>
  <c r="G1969" i="169"/>
  <c r="H1969" i="169"/>
  <c r="I1969" i="169"/>
  <c r="J1969" i="169"/>
  <c r="K1969" i="169"/>
  <c r="L1969" i="169"/>
  <c r="M1969" i="169"/>
  <c r="N1969" i="169"/>
  <c r="B1970" i="169"/>
  <c r="C1970" i="169"/>
  <c r="D1970" i="169"/>
  <c r="E1970" i="169"/>
  <c r="F1970" i="169"/>
  <c r="G1970" i="169"/>
  <c r="H1970" i="169"/>
  <c r="I1970" i="169"/>
  <c r="J1970" i="169"/>
  <c r="K1970" i="169"/>
  <c r="L1970" i="169"/>
  <c r="M1970" i="169"/>
  <c r="N1970" i="169"/>
  <c r="B1971" i="169"/>
  <c r="C1971" i="169"/>
  <c r="D1971" i="169"/>
  <c r="E1971" i="169"/>
  <c r="F1971" i="169"/>
  <c r="G1971" i="169"/>
  <c r="H1971" i="169"/>
  <c r="I1971" i="169"/>
  <c r="J1971" i="169"/>
  <c r="K1971" i="169"/>
  <c r="L1971" i="169"/>
  <c r="M1971" i="169"/>
  <c r="N1971" i="169"/>
  <c r="B1972" i="169"/>
  <c r="C1972" i="169"/>
  <c r="D1972" i="169"/>
  <c r="E1972" i="169"/>
  <c r="F1972" i="169"/>
  <c r="G1972" i="169"/>
  <c r="H1972" i="169"/>
  <c r="I1972" i="169"/>
  <c r="J1972" i="169"/>
  <c r="K1972" i="169"/>
  <c r="L1972" i="169"/>
  <c r="M1972" i="169"/>
  <c r="N1972" i="169"/>
  <c r="B1973" i="169"/>
  <c r="C1973" i="169"/>
  <c r="D1973" i="169"/>
  <c r="E1973" i="169"/>
  <c r="F1973" i="169"/>
  <c r="G1973" i="169"/>
  <c r="H1973" i="169"/>
  <c r="I1973" i="169"/>
  <c r="J1973" i="169"/>
  <c r="K1973" i="169"/>
  <c r="L1973" i="169"/>
  <c r="M1973" i="169"/>
  <c r="N1973" i="169"/>
  <c r="B1974" i="169"/>
  <c r="C1974" i="169"/>
  <c r="D1974" i="169"/>
  <c r="E1974" i="169"/>
  <c r="F1974" i="169"/>
  <c r="G1974" i="169"/>
  <c r="H1974" i="169"/>
  <c r="I1974" i="169"/>
  <c r="J1974" i="169"/>
  <c r="K1974" i="169"/>
  <c r="L1974" i="169"/>
  <c r="M1974" i="169"/>
  <c r="N1974" i="169"/>
  <c r="B1975" i="169"/>
  <c r="C1975" i="169"/>
  <c r="D1975" i="169"/>
  <c r="E1975" i="169"/>
  <c r="F1975" i="169"/>
  <c r="G1975" i="169"/>
  <c r="H1975" i="169"/>
  <c r="I1975" i="169"/>
  <c r="J1975" i="169"/>
  <c r="K1975" i="169"/>
  <c r="L1975" i="169"/>
  <c r="M1975" i="169"/>
  <c r="N1975" i="169"/>
  <c r="B1976" i="169"/>
  <c r="C1976" i="169"/>
  <c r="D1976" i="169"/>
  <c r="E1976" i="169"/>
  <c r="F1976" i="169"/>
  <c r="G1976" i="169"/>
  <c r="H1976" i="169"/>
  <c r="I1976" i="169"/>
  <c r="J1976" i="169"/>
  <c r="K1976" i="169"/>
  <c r="L1976" i="169"/>
  <c r="M1976" i="169"/>
  <c r="N1976" i="169"/>
  <c r="B1977" i="169"/>
  <c r="C1977" i="169"/>
  <c r="D1977" i="169"/>
  <c r="E1977" i="169"/>
  <c r="F1977" i="169"/>
  <c r="G1977" i="169"/>
  <c r="H1977" i="169"/>
  <c r="I1977" i="169"/>
  <c r="J1977" i="169"/>
  <c r="K1977" i="169"/>
  <c r="L1977" i="169"/>
  <c r="M1977" i="169"/>
  <c r="N1977" i="169"/>
  <c r="B1978" i="169"/>
  <c r="C1978" i="169"/>
  <c r="D1978" i="169"/>
  <c r="E1978" i="169"/>
  <c r="F1978" i="169"/>
  <c r="G1978" i="169"/>
  <c r="H1978" i="169"/>
  <c r="I1978" i="169"/>
  <c r="J1978" i="169"/>
  <c r="K1978" i="169"/>
  <c r="L1978" i="169"/>
  <c r="M1978" i="169"/>
  <c r="N1978" i="169"/>
  <c r="B1979" i="169"/>
  <c r="C1979" i="169"/>
  <c r="D1979" i="169"/>
  <c r="E1979" i="169"/>
  <c r="F1979" i="169"/>
  <c r="G1979" i="169"/>
  <c r="H1979" i="169"/>
  <c r="I1979" i="169"/>
  <c r="J1979" i="169"/>
  <c r="K1979" i="169"/>
  <c r="L1979" i="169"/>
  <c r="M1979" i="169"/>
  <c r="N1979" i="169"/>
  <c r="B1980" i="169"/>
  <c r="C1980" i="169"/>
  <c r="D1980" i="169"/>
  <c r="E1980" i="169"/>
  <c r="F1980" i="169"/>
  <c r="G1980" i="169"/>
  <c r="H1980" i="169"/>
  <c r="I1980" i="169"/>
  <c r="J1980" i="169"/>
  <c r="K1980" i="169"/>
  <c r="L1980" i="169"/>
  <c r="M1980" i="169"/>
  <c r="N1980" i="169"/>
  <c r="B1981" i="169"/>
  <c r="C1981" i="169"/>
  <c r="D1981" i="169"/>
  <c r="E1981" i="169"/>
  <c r="F1981" i="169"/>
  <c r="G1981" i="169"/>
  <c r="H1981" i="169"/>
  <c r="I1981" i="169"/>
  <c r="J1981" i="169"/>
  <c r="K1981" i="169"/>
  <c r="L1981" i="169"/>
  <c r="M1981" i="169"/>
  <c r="N1981" i="169"/>
  <c r="B1982" i="169"/>
  <c r="C1982" i="169"/>
  <c r="D1982" i="169"/>
  <c r="E1982" i="169"/>
  <c r="F1982" i="169"/>
  <c r="G1982" i="169"/>
  <c r="H1982" i="169"/>
  <c r="I1982" i="169"/>
  <c r="J1982" i="169"/>
  <c r="K1982" i="169"/>
  <c r="L1982" i="169"/>
  <c r="M1982" i="169"/>
  <c r="N1982" i="169"/>
  <c r="B1983" i="169"/>
  <c r="C1983" i="169"/>
  <c r="D1983" i="169"/>
  <c r="E1983" i="169"/>
  <c r="F1983" i="169"/>
  <c r="G1983" i="169"/>
  <c r="H1983" i="169"/>
  <c r="I1983" i="169"/>
  <c r="J1983" i="169"/>
  <c r="K1983" i="169"/>
  <c r="L1983" i="169"/>
  <c r="M1983" i="169"/>
  <c r="N1983" i="169"/>
  <c r="B1984" i="169"/>
  <c r="C1984" i="169"/>
  <c r="D1984" i="169"/>
  <c r="E1984" i="169"/>
  <c r="F1984" i="169"/>
  <c r="G1984" i="169"/>
  <c r="H1984" i="169"/>
  <c r="I1984" i="169"/>
  <c r="J1984" i="169"/>
  <c r="K1984" i="169"/>
  <c r="L1984" i="169"/>
  <c r="M1984" i="169"/>
  <c r="N1984" i="169"/>
  <c r="B1985" i="169"/>
  <c r="C1985" i="169"/>
  <c r="D1985" i="169"/>
  <c r="E1985" i="169"/>
  <c r="F1985" i="169"/>
  <c r="G1985" i="169"/>
  <c r="H1985" i="169"/>
  <c r="I1985" i="169"/>
  <c r="J1985" i="169"/>
  <c r="K1985" i="169"/>
  <c r="L1985" i="169"/>
  <c r="M1985" i="169"/>
  <c r="N1985" i="169"/>
  <c r="B1986" i="169"/>
  <c r="C1986" i="169"/>
  <c r="D1986" i="169"/>
  <c r="E1986" i="169"/>
  <c r="F1986" i="169"/>
  <c r="G1986" i="169"/>
  <c r="H1986" i="169"/>
  <c r="I1986" i="169"/>
  <c r="J1986" i="169"/>
  <c r="K1986" i="169"/>
  <c r="L1986" i="169"/>
  <c r="M1986" i="169"/>
  <c r="N1986" i="169"/>
  <c r="B1987" i="169"/>
  <c r="C1987" i="169"/>
  <c r="D1987" i="169"/>
  <c r="E1987" i="169"/>
  <c r="F1987" i="169"/>
  <c r="G1987" i="169"/>
  <c r="H1987" i="169"/>
  <c r="I1987" i="169"/>
  <c r="J1987" i="169"/>
  <c r="K1987" i="169"/>
  <c r="L1987" i="169"/>
  <c r="M1987" i="169"/>
  <c r="N1987" i="169"/>
  <c r="B1988" i="169"/>
  <c r="C1988" i="169"/>
  <c r="D1988" i="169"/>
  <c r="E1988" i="169"/>
  <c r="F1988" i="169"/>
  <c r="G1988" i="169"/>
  <c r="H1988" i="169"/>
  <c r="I1988" i="169"/>
  <c r="J1988" i="169"/>
  <c r="K1988" i="169"/>
  <c r="L1988" i="169"/>
  <c r="M1988" i="169"/>
  <c r="N1988" i="169"/>
  <c r="B1989" i="169"/>
  <c r="C1989" i="169"/>
  <c r="D1989" i="169"/>
  <c r="E1989" i="169"/>
  <c r="F1989" i="169"/>
  <c r="G1989" i="169"/>
  <c r="H1989" i="169"/>
  <c r="I1989" i="169"/>
  <c r="J1989" i="169"/>
  <c r="K1989" i="169"/>
  <c r="L1989" i="169"/>
  <c r="M1989" i="169"/>
  <c r="N1989" i="169"/>
  <c r="B1990" i="169"/>
  <c r="C1990" i="169"/>
  <c r="D1990" i="169"/>
  <c r="E1990" i="169"/>
  <c r="F1990" i="169"/>
  <c r="G1990" i="169"/>
  <c r="H1990" i="169"/>
  <c r="I1990" i="169"/>
  <c r="J1990" i="169"/>
  <c r="K1990" i="169"/>
  <c r="L1990" i="169"/>
  <c r="M1990" i="169"/>
  <c r="N1990" i="169"/>
  <c r="B1991" i="169"/>
  <c r="C1991" i="169"/>
  <c r="D1991" i="169"/>
  <c r="E1991" i="169"/>
  <c r="F1991" i="169"/>
  <c r="G1991" i="169"/>
  <c r="H1991" i="169"/>
  <c r="I1991" i="169"/>
  <c r="J1991" i="169"/>
  <c r="K1991" i="169"/>
  <c r="L1991" i="169"/>
  <c r="M1991" i="169"/>
  <c r="N1991" i="169"/>
  <c r="B1992" i="169"/>
  <c r="C1992" i="169"/>
  <c r="D1992" i="169"/>
  <c r="E1992" i="169"/>
  <c r="F1992" i="169"/>
  <c r="G1992" i="169"/>
  <c r="H1992" i="169"/>
  <c r="I1992" i="169"/>
  <c r="J1992" i="169"/>
  <c r="K1992" i="169"/>
  <c r="L1992" i="169"/>
  <c r="M1992" i="169"/>
  <c r="N1992" i="169"/>
  <c r="B1993" i="169"/>
  <c r="C1993" i="169"/>
  <c r="D1993" i="169"/>
  <c r="E1993" i="169"/>
  <c r="F1993" i="169"/>
  <c r="G1993" i="169"/>
  <c r="H1993" i="169"/>
  <c r="I1993" i="169"/>
  <c r="J1993" i="169"/>
  <c r="K1993" i="169"/>
  <c r="L1993" i="169"/>
  <c r="M1993" i="169"/>
  <c r="N1993" i="169"/>
  <c r="B1994" i="169"/>
  <c r="C1994" i="169"/>
  <c r="D1994" i="169"/>
  <c r="E1994" i="169"/>
  <c r="F1994" i="169"/>
  <c r="G1994" i="169"/>
  <c r="H1994" i="169"/>
  <c r="I1994" i="169"/>
  <c r="J1994" i="169"/>
  <c r="K1994" i="169"/>
  <c r="L1994" i="169"/>
  <c r="M1994" i="169"/>
  <c r="N1994" i="169"/>
  <c r="B1995" i="169"/>
  <c r="C1995" i="169"/>
  <c r="D1995" i="169"/>
  <c r="E1995" i="169"/>
  <c r="F1995" i="169"/>
  <c r="G1995" i="169"/>
  <c r="H1995" i="169"/>
  <c r="I1995" i="169"/>
  <c r="J1995" i="169"/>
  <c r="K1995" i="169"/>
  <c r="L1995" i="169"/>
  <c r="M1995" i="169"/>
  <c r="N1995" i="169"/>
  <c r="B1996" i="169"/>
  <c r="C1996" i="169"/>
  <c r="D1996" i="169"/>
  <c r="E1996" i="169"/>
  <c r="F1996" i="169"/>
  <c r="G1996" i="169"/>
  <c r="H1996" i="169"/>
  <c r="I1996" i="169"/>
  <c r="J1996" i="169"/>
  <c r="K1996" i="169"/>
  <c r="L1996" i="169"/>
  <c r="M1996" i="169"/>
  <c r="N1996" i="169"/>
  <c r="B1997" i="169"/>
  <c r="C1997" i="169"/>
  <c r="D1997" i="169"/>
  <c r="E1997" i="169"/>
  <c r="F1997" i="169"/>
  <c r="G1997" i="169"/>
  <c r="H1997" i="169"/>
  <c r="I1997" i="169"/>
  <c r="J1997" i="169"/>
  <c r="K1997" i="169"/>
  <c r="L1997" i="169"/>
  <c r="M1997" i="169"/>
  <c r="N1997" i="169"/>
  <c r="B1998" i="169"/>
  <c r="C1998" i="169"/>
  <c r="D1998" i="169"/>
  <c r="E1998" i="169"/>
  <c r="F1998" i="169"/>
  <c r="G1998" i="169"/>
  <c r="H1998" i="169"/>
  <c r="I1998" i="169"/>
  <c r="J1998" i="169"/>
  <c r="K1998" i="169"/>
  <c r="L1998" i="169"/>
  <c r="M1998" i="169"/>
  <c r="N1998" i="169"/>
  <c r="B1999" i="169"/>
  <c r="C1999" i="169"/>
  <c r="D1999" i="169"/>
  <c r="E1999" i="169"/>
  <c r="F1999" i="169"/>
  <c r="G1999" i="169"/>
  <c r="H1999" i="169"/>
  <c r="I1999" i="169"/>
  <c r="J1999" i="169"/>
  <c r="K1999" i="169"/>
  <c r="L1999" i="169"/>
  <c r="M1999" i="169"/>
  <c r="N1999" i="169"/>
  <c r="B2000" i="169"/>
  <c r="C2000" i="169"/>
  <c r="D2000" i="169"/>
  <c r="E2000" i="169"/>
  <c r="F2000" i="169"/>
  <c r="G2000" i="169"/>
  <c r="H2000" i="169"/>
  <c r="I2000" i="169"/>
  <c r="J2000" i="169"/>
  <c r="K2000" i="169"/>
  <c r="L2000" i="169"/>
  <c r="M2000" i="169"/>
  <c r="N2000" i="169"/>
  <c r="B2001" i="169"/>
  <c r="C2001" i="169"/>
  <c r="D2001" i="169"/>
  <c r="E2001" i="169"/>
  <c r="F2001" i="169"/>
  <c r="G2001" i="169"/>
  <c r="H2001" i="169"/>
  <c r="I2001" i="169"/>
  <c r="J2001" i="169"/>
  <c r="K2001" i="169"/>
  <c r="L2001" i="169"/>
  <c r="M2001" i="169"/>
  <c r="N2001" i="169"/>
  <c r="B2002" i="169"/>
  <c r="C2002" i="169"/>
  <c r="D2002" i="169"/>
  <c r="E2002" i="169"/>
  <c r="F2002" i="169"/>
  <c r="G2002" i="169"/>
  <c r="H2002" i="169"/>
  <c r="I2002" i="169"/>
  <c r="J2002" i="169"/>
  <c r="K2002" i="169"/>
  <c r="L2002" i="169"/>
  <c r="M2002" i="169"/>
  <c r="N2002" i="169"/>
  <c r="B2003" i="169"/>
  <c r="C2003" i="169"/>
  <c r="D2003" i="169"/>
  <c r="E2003" i="169"/>
  <c r="F2003" i="169"/>
  <c r="G2003" i="169"/>
  <c r="H2003" i="169"/>
  <c r="I2003" i="169"/>
  <c r="J2003" i="169"/>
  <c r="K2003" i="169"/>
  <c r="L2003" i="169"/>
  <c r="M2003" i="169"/>
  <c r="N2003" i="169"/>
  <c r="B2004" i="169"/>
  <c r="C2004" i="169"/>
  <c r="D2004" i="169"/>
  <c r="E2004" i="169"/>
  <c r="F2004" i="169"/>
  <c r="G2004" i="169"/>
  <c r="H2004" i="169"/>
  <c r="I2004" i="169"/>
  <c r="J2004" i="169"/>
  <c r="K2004" i="169"/>
  <c r="L2004" i="169"/>
  <c r="M2004" i="169"/>
  <c r="N2004" i="169"/>
  <c r="B2005" i="169"/>
  <c r="C2005" i="169"/>
  <c r="D2005" i="169"/>
  <c r="E2005" i="169"/>
  <c r="F2005" i="169"/>
  <c r="G2005" i="169"/>
  <c r="H2005" i="169"/>
  <c r="I2005" i="169"/>
  <c r="J2005" i="169"/>
  <c r="K2005" i="169"/>
  <c r="L2005" i="169"/>
  <c r="M2005" i="169"/>
  <c r="N2005" i="169"/>
  <c r="B2006" i="169"/>
  <c r="C2006" i="169"/>
  <c r="D2006" i="169"/>
  <c r="E2006" i="169"/>
  <c r="F2006" i="169"/>
  <c r="G2006" i="169"/>
  <c r="H2006" i="169"/>
  <c r="I2006" i="169"/>
  <c r="J2006" i="169"/>
  <c r="K2006" i="169"/>
  <c r="L2006" i="169"/>
  <c r="M2006" i="169"/>
  <c r="N2006" i="169"/>
  <c r="B2007" i="169"/>
  <c r="C2007" i="169"/>
  <c r="D2007" i="169"/>
  <c r="E2007" i="169"/>
  <c r="F2007" i="169"/>
  <c r="G2007" i="169"/>
  <c r="H2007" i="169"/>
  <c r="I2007" i="169"/>
  <c r="J2007" i="169"/>
  <c r="K2007" i="169"/>
  <c r="L2007" i="169"/>
  <c r="M2007" i="169"/>
  <c r="N2007" i="169"/>
  <c r="B2008" i="169"/>
  <c r="C2008" i="169"/>
  <c r="D2008" i="169"/>
  <c r="E2008" i="169"/>
  <c r="F2008" i="169"/>
  <c r="G2008" i="169"/>
  <c r="H2008" i="169"/>
  <c r="I2008" i="169"/>
  <c r="J2008" i="169"/>
  <c r="K2008" i="169"/>
  <c r="L2008" i="169"/>
  <c r="M2008" i="169"/>
  <c r="N2008" i="169"/>
  <c r="B2009" i="169"/>
  <c r="C2009" i="169"/>
  <c r="D2009" i="169"/>
  <c r="E2009" i="169"/>
  <c r="F2009" i="169"/>
  <c r="G2009" i="169"/>
  <c r="H2009" i="169"/>
  <c r="I2009" i="169"/>
  <c r="J2009" i="169"/>
  <c r="K2009" i="169"/>
  <c r="L2009" i="169"/>
  <c r="M2009" i="169"/>
  <c r="N2009" i="169"/>
  <c r="B2010" i="169"/>
  <c r="C2010" i="169"/>
  <c r="D2010" i="169"/>
  <c r="E2010" i="169"/>
  <c r="F2010" i="169"/>
  <c r="G2010" i="169"/>
  <c r="H2010" i="169"/>
  <c r="I2010" i="169"/>
  <c r="J2010" i="169"/>
  <c r="K2010" i="169"/>
  <c r="L2010" i="169"/>
  <c r="M2010" i="169"/>
  <c r="N2010" i="169"/>
  <c r="B2011" i="169"/>
  <c r="C2011" i="169"/>
  <c r="D2011" i="169"/>
  <c r="E2011" i="169"/>
  <c r="F2011" i="169"/>
  <c r="G2011" i="169"/>
  <c r="H2011" i="169"/>
  <c r="I2011" i="169"/>
  <c r="J2011" i="169"/>
  <c r="K2011" i="169"/>
  <c r="L2011" i="169"/>
  <c r="M2011" i="169"/>
  <c r="N2011" i="169"/>
  <c r="B2012" i="169"/>
  <c r="C2012" i="169"/>
  <c r="D2012" i="169"/>
  <c r="E2012" i="169"/>
  <c r="F2012" i="169"/>
  <c r="G2012" i="169"/>
  <c r="H2012" i="169"/>
  <c r="I2012" i="169"/>
  <c r="J2012" i="169"/>
  <c r="K2012" i="169"/>
  <c r="L2012" i="169"/>
  <c r="M2012" i="169"/>
  <c r="N2012" i="169"/>
  <c r="B2013" i="169"/>
  <c r="C2013" i="169"/>
  <c r="D2013" i="169"/>
  <c r="E2013" i="169"/>
  <c r="F2013" i="169"/>
  <c r="G2013" i="169"/>
  <c r="H2013" i="169"/>
  <c r="I2013" i="169"/>
  <c r="J2013" i="169"/>
  <c r="K2013" i="169"/>
  <c r="L2013" i="169"/>
  <c r="M2013" i="169"/>
  <c r="N2013" i="169"/>
  <c r="B2014" i="169"/>
  <c r="C2014" i="169"/>
  <c r="D2014" i="169"/>
  <c r="E2014" i="169"/>
  <c r="F2014" i="169"/>
  <c r="G2014" i="169"/>
  <c r="H2014" i="169"/>
  <c r="I2014" i="169"/>
  <c r="J2014" i="169"/>
  <c r="K2014" i="169"/>
  <c r="L2014" i="169"/>
  <c r="M2014" i="169"/>
  <c r="N2014" i="169"/>
  <c r="B2015" i="169"/>
  <c r="C2015" i="169"/>
  <c r="D2015" i="169"/>
  <c r="E2015" i="169"/>
  <c r="F2015" i="169"/>
  <c r="G2015" i="169"/>
  <c r="H2015" i="169"/>
  <c r="I2015" i="169"/>
  <c r="J2015" i="169"/>
  <c r="K2015" i="169"/>
  <c r="L2015" i="169"/>
  <c r="M2015" i="169"/>
  <c r="N2015" i="169"/>
  <c r="B2016" i="169"/>
  <c r="C2016" i="169"/>
  <c r="D2016" i="169"/>
  <c r="E2016" i="169"/>
  <c r="F2016" i="169"/>
  <c r="G2016" i="169"/>
  <c r="H2016" i="169"/>
  <c r="I2016" i="169"/>
  <c r="J2016" i="169"/>
  <c r="K2016" i="169"/>
  <c r="L2016" i="169"/>
  <c r="M2016" i="169"/>
  <c r="N2016" i="169"/>
  <c r="B2017" i="169"/>
  <c r="C2017" i="169"/>
  <c r="D2017" i="169"/>
  <c r="E2017" i="169"/>
  <c r="F2017" i="169"/>
  <c r="G2017" i="169"/>
  <c r="H2017" i="169"/>
  <c r="I2017" i="169"/>
  <c r="J2017" i="169"/>
  <c r="K2017" i="169"/>
  <c r="L2017" i="169"/>
  <c r="M2017" i="169"/>
  <c r="N2017" i="169"/>
  <c r="B2018" i="169"/>
  <c r="C2018" i="169"/>
  <c r="D2018" i="169"/>
  <c r="E2018" i="169"/>
  <c r="F2018" i="169"/>
  <c r="G2018" i="169"/>
  <c r="H2018" i="169"/>
  <c r="I2018" i="169"/>
  <c r="J2018" i="169"/>
  <c r="K2018" i="169"/>
  <c r="L2018" i="169"/>
  <c r="M2018" i="169"/>
  <c r="N2018" i="169"/>
  <c r="B2019" i="169"/>
  <c r="C2019" i="169"/>
  <c r="D2019" i="169"/>
  <c r="E2019" i="169"/>
  <c r="F2019" i="169"/>
  <c r="G2019" i="169"/>
  <c r="H2019" i="169"/>
  <c r="I2019" i="169"/>
  <c r="J2019" i="169"/>
  <c r="K2019" i="169"/>
  <c r="L2019" i="169"/>
  <c r="M2019" i="169"/>
  <c r="N2019" i="169"/>
  <c r="B2020" i="169"/>
  <c r="C2020" i="169"/>
  <c r="D2020" i="169"/>
  <c r="E2020" i="169"/>
  <c r="F2020" i="169"/>
  <c r="G2020" i="169"/>
  <c r="H2020" i="169"/>
  <c r="I2020" i="169"/>
  <c r="J2020" i="169"/>
  <c r="K2020" i="169"/>
  <c r="L2020" i="169"/>
  <c r="M2020" i="169"/>
  <c r="N2020" i="169"/>
  <c r="B2021" i="169"/>
  <c r="C2021" i="169"/>
  <c r="D2021" i="169"/>
  <c r="E2021" i="169"/>
  <c r="F2021" i="169"/>
  <c r="G2021" i="169"/>
  <c r="H2021" i="169"/>
  <c r="I2021" i="169"/>
  <c r="J2021" i="169"/>
  <c r="K2021" i="169"/>
  <c r="L2021" i="169"/>
  <c r="M2021" i="169"/>
  <c r="N2021" i="169"/>
  <c r="B2022" i="169"/>
  <c r="C2022" i="169"/>
  <c r="D2022" i="169"/>
  <c r="E2022" i="169"/>
  <c r="F2022" i="169"/>
  <c r="G2022" i="169"/>
  <c r="H2022" i="169"/>
  <c r="I2022" i="169"/>
  <c r="J2022" i="169"/>
  <c r="K2022" i="169"/>
  <c r="L2022" i="169"/>
  <c r="M2022" i="169"/>
  <c r="N2022" i="169"/>
  <c r="B2023" i="169"/>
  <c r="C2023" i="169"/>
  <c r="D2023" i="169"/>
  <c r="E2023" i="169"/>
  <c r="F2023" i="169"/>
  <c r="G2023" i="169"/>
  <c r="H2023" i="169"/>
  <c r="I2023" i="169"/>
  <c r="J2023" i="169"/>
  <c r="K2023" i="169"/>
  <c r="L2023" i="169"/>
  <c r="M2023" i="169"/>
  <c r="N2023" i="169"/>
  <c r="B2024" i="169"/>
  <c r="C2024" i="169"/>
  <c r="D2024" i="169"/>
  <c r="E2024" i="169"/>
  <c r="F2024" i="169"/>
  <c r="G2024" i="169"/>
  <c r="H2024" i="169"/>
  <c r="I2024" i="169"/>
  <c r="J2024" i="169"/>
  <c r="K2024" i="169"/>
  <c r="L2024" i="169"/>
  <c r="M2024" i="169"/>
  <c r="N2024" i="169"/>
  <c r="B2025" i="169"/>
  <c r="C2025" i="169"/>
  <c r="D2025" i="169"/>
  <c r="E2025" i="169"/>
  <c r="F2025" i="169"/>
  <c r="G2025" i="169"/>
  <c r="H2025" i="169"/>
  <c r="I2025" i="169"/>
  <c r="J2025" i="169"/>
  <c r="K2025" i="169"/>
  <c r="L2025" i="169"/>
  <c r="M2025" i="169"/>
  <c r="N2025" i="169"/>
  <c r="B2026" i="169"/>
  <c r="C2026" i="169"/>
  <c r="D2026" i="169"/>
  <c r="E2026" i="169"/>
  <c r="F2026" i="169"/>
  <c r="G2026" i="169"/>
  <c r="H2026" i="169"/>
  <c r="I2026" i="169"/>
  <c r="J2026" i="169"/>
  <c r="K2026" i="169"/>
  <c r="L2026" i="169"/>
  <c r="M2026" i="169"/>
  <c r="N2026" i="169"/>
  <c r="B2027" i="169"/>
  <c r="C2027" i="169"/>
  <c r="D2027" i="169"/>
  <c r="E2027" i="169"/>
  <c r="F2027" i="169"/>
  <c r="G2027" i="169"/>
  <c r="H2027" i="169"/>
  <c r="I2027" i="169"/>
  <c r="J2027" i="169"/>
  <c r="K2027" i="169"/>
  <c r="L2027" i="169"/>
  <c r="M2027" i="169"/>
  <c r="N2027" i="169"/>
  <c r="B2028" i="169"/>
  <c r="C2028" i="169"/>
  <c r="D2028" i="169"/>
  <c r="E2028" i="169"/>
  <c r="F2028" i="169"/>
  <c r="G2028" i="169"/>
  <c r="H2028" i="169"/>
  <c r="I2028" i="169"/>
  <c r="J2028" i="169"/>
  <c r="K2028" i="169"/>
  <c r="L2028" i="169"/>
  <c r="M2028" i="169"/>
  <c r="N2028" i="169"/>
  <c r="B2029" i="169"/>
  <c r="C2029" i="169"/>
  <c r="D2029" i="169"/>
  <c r="E2029" i="169"/>
  <c r="F2029" i="169"/>
  <c r="G2029" i="169"/>
  <c r="H2029" i="169"/>
  <c r="I2029" i="169"/>
  <c r="J2029" i="169"/>
  <c r="K2029" i="169"/>
  <c r="L2029" i="169"/>
  <c r="M2029" i="169"/>
  <c r="N2029" i="169"/>
  <c r="B2030" i="169"/>
  <c r="C2030" i="169"/>
  <c r="D2030" i="169"/>
  <c r="E2030" i="169"/>
  <c r="F2030" i="169"/>
  <c r="G2030" i="169"/>
  <c r="H2030" i="169"/>
  <c r="I2030" i="169"/>
  <c r="J2030" i="169"/>
  <c r="K2030" i="169"/>
  <c r="L2030" i="169"/>
  <c r="M2030" i="169"/>
  <c r="N2030" i="169"/>
  <c r="B2031" i="169"/>
  <c r="C2031" i="169"/>
  <c r="D2031" i="169"/>
  <c r="E2031" i="169"/>
  <c r="F2031" i="169"/>
  <c r="G2031" i="169"/>
  <c r="H2031" i="169"/>
  <c r="I2031" i="169"/>
  <c r="J2031" i="169"/>
  <c r="K2031" i="169"/>
  <c r="L2031" i="169"/>
  <c r="M2031" i="169"/>
  <c r="N2031" i="169"/>
  <c r="B2032" i="169"/>
  <c r="C2032" i="169"/>
  <c r="D2032" i="169"/>
  <c r="E2032" i="169"/>
  <c r="F2032" i="169"/>
  <c r="G2032" i="169"/>
  <c r="H2032" i="169"/>
  <c r="I2032" i="169"/>
  <c r="J2032" i="169"/>
  <c r="K2032" i="169"/>
  <c r="L2032" i="169"/>
  <c r="M2032" i="169"/>
  <c r="N2032" i="169"/>
  <c r="B2033" i="169"/>
  <c r="C2033" i="169"/>
  <c r="D2033" i="169"/>
  <c r="E2033" i="169"/>
  <c r="F2033" i="169"/>
  <c r="G2033" i="169"/>
  <c r="H2033" i="169"/>
  <c r="I2033" i="169"/>
  <c r="J2033" i="169"/>
  <c r="K2033" i="169"/>
  <c r="L2033" i="169"/>
  <c r="M2033" i="169"/>
  <c r="N2033" i="169"/>
  <c r="B2034" i="169"/>
  <c r="C2034" i="169"/>
  <c r="D2034" i="169"/>
  <c r="E2034" i="169"/>
  <c r="F2034" i="169"/>
  <c r="G2034" i="169"/>
  <c r="H2034" i="169"/>
  <c r="I2034" i="169"/>
  <c r="J2034" i="169"/>
  <c r="K2034" i="169"/>
  <c r="L2034" i="169"/>
  <c r="M2034" i="169"/>
  <c r="N2034" i="169"/>
  <c r="B2035" i="169"/>
  <c r="C2035" i="169"/>
  <c r="D2035" i="169"/>
  <c r="E2035" i="169"/>
  <c r="F2035" i="169"/>
  <c r="G2035" i="169"/>
  <c r="H2035" i="169"/>
  <c r="I2035" i="169"/>
  <c r="J2035" i="169"/>
  <c r="K2035" i="169"/>
  <c r="L2035" i="169"/>
  <c r="M2035" i="169"/>
  <c r="N2035" i="169"/>
  <c r="B2036" i="169"/>
  <c r="C2036" i="169"/>
  <c r="D2036" i="169"/>
  <c r="E2036" i="169"/>
  <c r="F2036" i="169"/>
  <c r="G2036" i="169"/>
  <c r="H2036" i="169"/>
  <c r="I2036" i="169"/>
  <c r="J2036" i="169"/>
  <c r="K2036" i="169"/>
  <c r="L2036" i="169"/>
  <c r="M2036" i="169"/>
  <c r="N2036" i="169"/>
  <c r="B2037" i="169"/>
  <c r="C2037" i="169"/>
  <c r="D2037" i="169"/>
  <c r="E2037" i="169"/>
  <c r="F2037" i="169"/>
  <c r="G2037" i="169"/>
  <c r="H2037" i="169"/>
  <c r="I2037" i="169"/>
  <c r="J2037" i="169"/>
  <c r="K2037" i="169"/>
  <c r="L2037" i="169"/>
  <c r="M2037" i="169"/>
  <c r="N2037" i="169"/>
  <c r="B2038" i="169"/>
  <c r="C2038" i="169"/>
  <c r="D2038" i="169"/>
  <c r="E2038" i="169"/>
  <c r="F2038" i="169"/>
  <c r="G2038" i="169"/>
  <c r="H2038" i="169"/>
  <c r="I2038" i="169"/>
  <c r="J2038" i="169"/>
  <c r="K2038" i="169"/>
  <c r="L2038" i="169"/>
  <c r="M2038" i="169"/>
  <c r="N2038" i="169"/>
  <c r="B2039" i="169"/>
  <c r="C2039" i="169"/>
  <c r="D2039" i="169"/>
  <c r="E2039" i="169"/>
  <c r="F2039" i="169"/>
  <c r="G2039" i="169"/>
  <c r="H2039" i="169"/>
  <c r="I2039" i="169"/>
  <c r="J2039" i="169"/>
  <c r="K2039" i="169"/>
  <c r="L2039" i="169"/>
  <c r="M2039" i="169"/>
  <c r="N2039" i="169"/>
  <c r="B2040" i="169"/>
  <c r="C2040" i="169"/>
  <c r="D2040" i="169"/>
  <c r="E2040" i="169"/>
  <c r="F2040" i="169"/>
  <c r="G2040" i="169"/>
  <c r="H2040" i="169"/>
  <c r="I2040" i="169"/>
  <c r="J2040" i="169"/>
  <c r="K2040" i="169"/>
  <c r="L2040" i="169"/>
  <c r="M2040" i="169"/>
  <c r="N2040" i="169"/>
  <c r="B2041" i="169"/>
  <c r="C2041" i="169"/>
  <c r="D2041" i="169"/>
  <c r="E2041" i="169"/>
  <c r="F2041" i="169"/>
  <c r="G2041" i="169"/>
  <c r="H2041" i="169"/>
  <c r="I2041" i="169"/>
  <c r="J2041" i="169"/>
  <c r="K2041" i="169"/>
  <c r="L2041" i="169"/>
  <c r="M2041" i="169"/>
  <c r="N2041" i="169"/>
  <c r="B2042" i="169"/>
  <c r="C2042" i="169"/>
  <c r="D2042" i="169"/>
  <c r="E2042" i="169"/>
  <c r="F2042" i="169"/>
  <c r="G2042" i="169"/>
  <c r="H2042" i="169"/>
  <c r="I2042" i="169"/>
  <c r="J2042" i="169"/>
  <c r="K2042" i="169"/>
  <c r="L2042" i="169"/>
  <c r="M2042" i="169"/>
  <c r="N2042" i="169"/>
  <c r="B2043" i="169"/>
  <c r="C2043" i="169"/>
  <c r="D2043" i="169"/>
  <c r="E2043" i="169"/>
  <c r="F2043" i="169"/>
  <c r="G2043" i="169"/>
  <c r="H2043" i="169"/>
  <c r="I2043" i="169"/>
  <c r="J2043" i="169"/>
  <c r="K2043" i="169"/>
  <c r="L2043" i="169"/>
  <c r="M2043" i="169"/>
  <c r="N2043" i="169"/>
  <c r="B2044" i="169"/>
  <c r="C2044" i="169"/>
  <c r="D2044" i="169"/>
  <c r="E2044" i="169"/>
  <c r="F2044" i="169"/>
  <c r="G2044" i="169"/>
  <c r="H2044" i="169"/>
  <c r="I2044" i="169"/>
  <c r="J2044" i="169"/>
  <c r="K2044" i="169"/>
  <c r="L2044" i="169"/>
  <c r="M2044" i="169"/>
  <c r="N2044" i="169"/>
  <c r="B2045" i="169"/>
  <c r="C2045" i="169"/>
  <c r="D2045" i="169"/>
  <c r="E2045" i="169"/>
  <c r="F2045" i="169"/>
  <c r="G2045" i="169"/>
  <c r="H2045" i="169"/>
  <c r="I2045" i="169"/>
  <c r="J2045" i="169"/>
  <c r="K2045" i="169"/>
  <c r="L2045" i="169"/>
  <c r="M2045" i="169"/>
  <c r="N2045" i="169"/>
  <c r="B2046" i="169"/>
  <c r="C2046" i="169"/>
  <c r="D2046" i="169"/>
  <c r="E2046" i="169"/>
  <c r="F2046" i="169"/>
  <c r="G2046" i="169"/>
  <c r="H2046" i="169"/>
  <c r="I2046" i="169"/>
  <c r="J2046" i="169"/>
  <c r="K2046" i="169"/>
  <c r="L2046" i="169"/>
  <c r="M2046" i="169"/>
  <c r="N2046" i="169"/>
  <c r="B2047" i="169"/>
  <c r="C2047" i="169"/>
  <c r="D2047" i="169"/>
  <c r="E2047" i="169"/>
  <c r="F2047" i="169"/>
  <c r="G2047" i="169"/>
  <c r="H2047" i="169"/>
  <c r="I2047" i="169"/>
  <c r="J2047" i="169"/>
  <c r="K2047" i="169"/>
  <c r="L2047" i="169"/>
  <c r="M2047" i="169"/>
  <c r="N2047" i="169"/>
  <c r="B2048" i="169"/>
  <c r="C2048" i="169"/>
  <c r="D2048" i="169"/>
  <c r="E2048" i="169"/>
  <c r="F2048" i="169"/>
  <c r="G2048" i="169"/>
  <c r="H2048" i="169"/>
  <c r="I2048" i="169"/>
  <c r="J2048" i="169"/>
  <c r="K2048" i="169"/>
  <c r="L2048" i="169"/>
  <c r="M2048" i="169"/>
  <c r="N2048" i="169"/>
  <c r="B2049" i="169"/>
  <c r="C2049" i="169"/>
  <c r="D2049" i="169"/>
  <c r="E2049" i="169"/>
  <c r="F2049" i="169"/>
  <c r="G2049" i="169"/>
  <c r="H2049" i="169"/>
  <c r="I2049" i="169"/>
  <c r="J2049" i="169"/>
  <c r="K2049" i="169"/>
  <c r="L2049" i="169"/>
  <c r="M2049" i="169"/>
  <c r="N2049" i="169"/>
  <c r="B2050" i="169"/>
  <c r="C2050" i="169"/>
  <c r="D2050" i="169"/>
  <c r="E2050" i="169"/>
  <c r="F2050" i="169"/>
  <c r="G2050" i="169"/>
  <c r="H2050" i="169"/>
  <c r="I2050" i="169"/>
  <c r="J2050" i="169"/>
  <c r="K2050" i="169"/>
  <c r="L2050" i="169"/>
  <c r="M2050" i="169"/>
  <c r="N2050" i="169"/>
  <c r="B2051" i="169"/>
  <c r="C2051" i="169"/>
  <c r="D2051" i="169"/>
  <c r="E2051" i="169"/>
  <c r="F2051" i="169"/>
  <c r="G2051" i="169"/>
  <c r="H2051" i="169"/>
  <c r="I2051" i="169"/>
  <c r="J2051" i="169"/>
  <c r="K2051" i="169"/>
  <c r="L2051" i="169"/>
  <c r="M2051" i="169"/>
  <c r="N2051" i="169"/>
  <c r="B2052" i="169"/>
  <c r="C2052" i="169"/>
  <c r="D2052" i="169"/>
  <c r="E2052" i="169"/>
  <c r="F2052" i="169"/>
  <c r="G2052" i="169"/>
  <c r="H2052" i="169"/>
  <c r="I2052" i="169"/>
  <c r="J2052" i="169"/>
  <c r="K2052" i="169"/>
  <c r="L2052" i="169"/>
  <c r="M2052" i="169"/>
  <c r="N2052" i="169"/>
  <c r="B2053" i="169"/>
  <c r="C2053" i="169"/>
  <c r="D2053" i="169"/>
  <c r="E2053" i="169"/>
  <c r="F2053" i="169"/>
  <c r="G2053" i="169"/>
  <c r="H2053" i="169"/>
  <c r="I2053" i="169"/>
  <c r="J2053" i="169"/>
  <c r="K2053" i="169"/>
  <c r="L2053" i="169"/>
  <c r="M2053" i="169"/>
  <c r="N2053" i="169"/>
  <c r="B2054" i="169"/>
  <c r="C2054" i="169"/>
  <c r="D2054" i="169"/>
  <c r="E2054" i="169"/>
  <c r="F2054" i="169"/>
  <c r="G2054" i="169"/>
  <c r="H2054" i="169"/>
  <c r="I2054" i="169"/>
  <c r="J2054" i="169"/>
  <c r="K2054" i="169"/>
  <c r="L2054" i="169"/>
  <c r="M2054" i="169"/>
  <c r="N2054" i="169"/>
  <c r="B2055" i="169"/>
  <c r="C2055" i="169"/>
  <c r="D2055" i="169"/>
  <c r="E2055" i="169"/>
  <c r="F2055" i="169"/>
  <c r="G2055" i="169"/>
  <c r="H2055" i="169"/>
  <c r="I2055" i="169"/>
  <c r="J2055" i="169"/>
  <c r="K2055" i="169"/>
  <c r="L2055" i="169"/>
  <c r="M2055" i="169"/>
  <c r="N2055" i="169"/>
  <c r="B2056" i="169"/>
  <c r="C2056" i="169"/>
  <c r="D2056" i="169"/>
  <c r="E2056" i="169"/>
  <c r="F2056" i="169"/>
  <c r="G2056" i="169"/>
  <c r="H2056" i="169"/>
  <c r="I2056" i="169"/>
  <c r="J2056" i="169"/>
  <c r="K2056" i="169"/>
  <c r="L2056" i="169"/>
  <c r="M2056" i="169"/>
  <c r="N2056" i="169"/>
  <c r="B2057" i="169"/>
  <c r="C2057" i="169"/>
  <c r="D2057" i="169"/>
  <c r="E2057" i="169"/>
  <c r="F2057" i="169"/>
  <c r="G2057" i="169"/>
  <c r="H2057" i="169"/>
  <c r="I2057" i="169"/>
  <c r="J2057" i="169"/>
  <c r="K2057" i="169"/>
  <c r="L2057" i="169"/>
  <c r="M2057" i="169"/>
  <c r="N2057" i="169"/>
  <c r="B2058" i="169"/>
  <c r="C2058" i="169"/>
  <c r="D2058" i="169"/>
  <c r="E2058" i="169"/>
  <c r="F2058" i="169"/>
  <c r="G2058" i="169"/>
  <c r="H2058" i="169"/>
  <c r="I2058" i="169"/>
  <c r="J2058" i="169"/>
  <c r="K2058" i="169"/>
  <c r="L2058" i="169"/>
  <c r="M2058" i="169"/>
  <c r="N2058" i="169"/>
  <c r="B2059" i="169"/>
  <c r="C2059" i="169"/>
  <c r="D2059" i="169"/>
  <c r="E2059" i="169"/>
  <c r="F2059" i="169"/>
  <c r="G2059" i="169"/>
  <c r="H2059" i="169"/>
  <c r="I2059" i="169"/>
  <c r="J2059" i="169"/>
  <c r="K2059" i="169"/>
  <c r="L2059" i="169"/>
  <c r="M2059" i="169"/>
  <c r="N2059" i="169"/>
  <c r="B2060" i="169"/>
  <c r="C2060" i="169"/>
  <c r="D2060" i="169"/>
  <c r="E2060" i="169"/>
  <c r="F2060" i="169"/>
  <c r="G2060" i="169"/>
  <c r="H2060" i="169"/>
  <c r="I2060" i="169"/>
  <c r="J2060" i="169"/>
  <c r="K2060" i="169"/>
  <c r="L2060" i="169"/>
  <c r="M2060" i="169"/>
  <c r="N2060" i="169"/>
  <c r="B2061" i="169"/>
  <c r="C2061" i="169"/>
  <c r="D2061" i="169"/>
  <c r="E2061" i="169"/>
  <c r="F2061" i="169"/>
  <c r="G2061" i="169"/>
  <c r="H2061" i="169"/>
  <c r="I2061" i="169"/>
  <c r="J2061" i="169"/>
  <c r="K2061" i="169"/>
  <c r="L2061" i="169"/>
  <c r="M2061" i="169"/>
  <c r="N2061" i="169"/>
  <c r="B2062" i="169"/>
  <c r="C2062" i="169"/>
  <c r="D2062" i="169"/>
  <c r="E2062" i="169"/>
  <c r="F2062" i="169"/>
  <c r="G2062" i="169"/>
  <c r="H2062" i="169"/>
  <c r="I2062" i="169"/>
  <c r="J2062" i="169"/>
  <c r="K2062" i="169"/>
  <c r="L2062" i="169"/>
  <c r="M2062" i="169"/>
  <c r="N2062" i="169"/>
  <c r="B2063" i="169"/>
  <c r="C2063" i="169"/>
  <c r="D2063" i="169"/>
  <c r="E2063" i="169"/>
  <c r="F2063" i="169"/>
  <c r="G2063" i="169"/>
  <c r="H2063" i="169"/>
  <c r="I2063" i="169"/>
  <c r="J2063" i="169"/>
  <c r="K2063" i="169"/>
  <c r="L2063" i="169"/>
  <c r="M2063" i="169"/>
  <c r="N2063" i="169"/>
  <c r="B2064" i="169"/>
  <c r="C2064" i="169"/>
  <c r="D2064" i="169"/>
  <c r="E2064" i="169"/>
  <c r="F2064" i="169"/>
  <c r="G2064" i="169"/>
  <c r="H2064" i="169"/>
  <c r="I2064" i="169"/>
  <c r="J2064" i="169"/>
  <c r="K2064" i="169"/>
  <c r="L2064" i="169"/>
  <c r="M2064" i="169"/>
  <c r="N2064" i="169"/>
  <c r="B2065" i="169"/>
  <c r="C2065" i="169"/>
  <c r="D2065" i="169"/>
  <c r="E2065" i="169"/>
  <c r="F2065" i="169"/>
  <c r="G2065" i="169"/>
  <c r="H2065" i="169"/>
  <c r="I2065" i="169"/>
  <c r="J2065" i="169"/>
  <c r="K2065" i="169"/>
  <c r="L2065" i="169"/>
  <c r="M2065" i="169"/>
  <c r="N2065" i="169"/>
  <c r="B2066" i="169"/>
  <c r="C2066" i="169"/>
  <c r="D2066" i="169"/>
  <c r="E2066" i="169"/>
  <c r="F2066" i="169"/>
  <c r="G2066" i="169"/>
  <c r="H2066" i="169"/>
  <c r="I2066" i="169"/>
  <c r="J2066" i="169"/>
  <c r="K2066" i="169"/>
  <c r="L2066" i="169"/>
  <c r="M2066" i="169"/>
  <c r="N2066" i="169"/>
  <c r="B2067" i="169"/>
  <c r="C2067" i="169"/>
  <c r="D2067" i="169"/>
  <c r="E2067" i="169"/>
  <c r="F2067" i="169"/>
  <c r="G2067" i="169"/>
  <c r="H2067" i="169"/>
  <c r="I2067" i="169"/>
  <c r="J2067" i="169"/>
  <c r="K2067" i="169"/>
  <c r="L2067" i="169"/>
  <c r="M2067" i="169"/>
  <c r="N2067" i="169"/>
  <c r="B2068" i="169"/>
  <c r="C2068" i="169"/>
  <c r="D2068" i="169"/>
  <c r="E2068" i="169"/>
  <c r="F2068" i="169"/>
  <c r="G2068" i="169"/>
  <c r="H2068" i="169"/>
  <c r="I2068" i="169"/>
  <c r="J2068" i="169"/>
  <c r="K2068" i="169"/>
  <c r="L2068" i="169"/>
  <c r="M2068" i="169"/>
  <c r="N2068" i="169"/>
  <c r="B2069" i="169"/>
  <c r="C2069" i="169"/>
  <c r="D2069" i="169"/>
  <c r="E2069" i="169"/>
  <c r="F2069" i="169"/>
  <c r="G2069" i="169"/>
  <c r="H2069" i="169"/>
  <c r="I2069" i="169"/>
  <c r="J2069" i="169"/>
  <c r="K2069" i="169"/>
  <c r="L2069" i="169"/>
  <c r="M2069" i="169"/>
  <c r="N2069" i="169"/>
  <c r="B2070" i="169"/>
  <c r="C2070" i="169"/>
  <c r="D2070" i="169"/>
  <c r="E2070" i="169"/>
  <c r="F2070" i="169"/>
  <c r="G2070" i="169"/>
  <c r="H2070" i="169"/>
  <c r="I2070" i="169"/>
  <c r="J2070" i="169"/>
  <c r="K2070" i="169"/>
  <c r="L2070" i="169"/>
  <c r="M2070" i="169"/>
  <c r="N2070" i="169"/>
  <c r="B2071" i="169"/>
  <c r="C2071" i="169"/>
  <c r="D2071" i="169"/>
  <c r="E2071" i="169"/>
  <c r="F2071" i="169"/>
  <c r="G2071" i="169"/>
  <c r="H2071" i="169"/>
  <c r="I2071" i="169"/>
  <c r="J2071" i="169"/>
  <c r="K2071" i="169"/>
  <c r="L2071" i="169"/>
  <c r="M2071" i="169"/>
  <c r="N2071" i="169"/>
  <c r="B2072" i="169"/>
  <c r="C2072" i="169"/>
  <c r="D2072" i="169"/>
  <c r="E2072" i="169"/>
  <c r="F2072" i="169"/>
  <c r="G2072" i="169"/>
  <c r="H2072" i="169"/>
  <c r="I2072" i="169"/>
  <c r="J2072" i="169"/>
  <c r="K2072" i="169"/>
  <c r="L2072" i="169"/>
  <c r="M2072" i="169"/>
  <c r="N2072" i="169"/>
  <c r="B2073" i="169"/>
  <c r="C2073" i="169"/>
  <c r="D2073" i="169"/>
  <c r="E2073" i="169"/>
  <c r="F2073" i="169"/>
  <c r="G2073" i="169"/>
  <c r="H2073" i="169"/>
  <c r="I2073" i="169"/>
  <c r="J2073" i="169"/>
  <c r="K2073" i="169"/>
  <c r="L2073" i="169"/>
  <c r="M2073" i="169"/>
  <c r="N2073" i="169"/>
  <c r="B2074" i="169"/>
  <c r="C2074" i="169"/>
  <c r="D2074" i="169"/>
  <c r="E2074" i="169"/>
  <c r="F2074" i="169"/>
  <c r="G2074" i="169"/>
  <c r="H2074" i="169"/>
  <c r="I2074" i="169"/>
  <c r="J2074" i="169"/>
  <c r="K2074" i="169"/>
  <c r="L2074" i="169"/>
  <c r="M2074" i="169"/>
  <c r="N2074" i="169"/>
  <c r="B2075" i="169"/>
  <c r="C2075" i="169"/>
  <c r="D2075" i="169"/>
  <c r="E2075" i="169"/>
  <c r="F2075" i="169"/>
  <c r="G2075" i="169"/>
  <c r="H2075" i="169"/>
  <c r="I2075" i="169"/>
  <c r="J2075" i="169"/>
  <c r="K2075" i="169"/>
  <c r="L2075" i="169"/>
  <c r="M2075" i="169"/>
  <c r="N2075" i="169"/>
  <c r="B2076" i="169"/>
  <c r="C2076" i="169"/>
  <c r="D2076" i="169"/>
  <c r="E2076" i="169"/>
  <c r="F2076" i="169"/>
  <c r="G2076" i="169"/>
  <c r="H2076" i="169"/>
  <c r="I2076" i="169"/>
  <c r="J2076" i="169"/>
  <c r="K2076" i="169"/>
  <c r="L2076" i="169"/>
  <c r="M2076" i="169"/>
  <c r="N2076" i="169"/>
  <c r="B2077" i="169"/>
  <c r="C2077" i="169"/>
  <c r="D2077" i="169"/>
  <c r="E2077" i="169"/>
  <c r="F2077" i="169"/>
  <c r="G2077" i="169"/>
  <c r="H2077" i="169"/>
  <c r="I2077" i="169"/>
  <c r="J2077" i="169"/>
  <c r="K2077" i="169"/>
  <c r="L2077" i="169"/>
  <c r="M2077" i="169"/>
  <c r="N2077" i="169"/>
  <c r="B2078" i="169"/>
  <c r="C2078" i="169"/>
  <c r="D2078" i="169"/>
  <c r="E2078" i="169"/>
  <c r="F2078" i="169"/>
  <c r="G2078" i="169"/>
  <c r="H2078" i="169"/>
  <c r="I2078" i="169"/>
  <c r="J2078" i="169"/>
  <c r="K2078" i="169"/>
  <c r="L2078" i="169"/>
  <c r="M2078" i="169"/>
  <c r="N2078" i="169"/>
  <c r="B2079" i="169"/>
  <c r="C2079" i="169"/>
  <c r="D2079" i="169"/>
  <c r="E2079" i="169"/>
  <c r="F2079" i="169"/>
  <c r="G2079" i="169"/>
  <c r="H2079" i="169"/>
  <c r="I2079" i="169"/>
  <c r="J2079" i="169"/>
  <c r="K2079" i="169"/>
  <c r="L2079" i="169"/>
  <c r="M2079" i="169"/>
  <c r="N2079" i="169"/>
  <c r="B2080" i="169"/>
  <c r="C2080" i="169"/>
  <c r="D2080" i="169"/>
  <c r="E2080" i="169"/>
  <c r="F2080" i="169"/>
  <c r="G2080" i="169"/>
  <c r="H2080" i="169"/>
  <c r="I2080" i="169"/>
  <c r="J2080" i="169"/>
  <c r="K2080" i="169"/>
  <c r="L2080" i="169"/>
  <c r="M2080" i="169"/>
  <c r="N2080" i="169"/>
  <c r="B2081" i="169"/>
  <c r="C2081" i="169"/>
  <c r="D2081" i="169"/>
  <c r="E2081" i="169"/>
  <c r="F2081" i="169"/>
  <c r="G2081" i="169"/>
  <c r="H2081" i="169"/>
  <c r="I2081" i="169"/>
  <c r="J2081" i="169"/>
  <c r="K2081" i="169"/>
  <c r="L2081" i="169"/>
  <c r="M2081" i="169"/>
  <c r="N2081" i="169"/>
  <c r="B2082" i="169"/>
  <c r="C2082" i="169"/>
  <c r="D2082" i="169"/>
  <c r="E2082" i="169"/>
  <c r="F2082" i="169"/>
  <c r="G2082" i="169"/>
  <c r="H2082" i="169"/>
  <c r="I2082" i="169"/>
  <c r="J2082" i="169"/>
  <c r="K2082" i="169"/>
  <c r="L2082" i="169"/>
  <c r="M2082" i="169"/>
  <c r="N2082" i="169"/>
  <c r="B2083" i="169"/>
  <c r="C2083" i="169"/>
  <c r="D2083" i="169"/>
  <c r="E2083" i="169"/>
  <c r="F2083" i="169"/>
  <c r="G2083" i="169"/>
  <c r="H2083" i="169"/>
  <c r="I2083" i="169"/>
  <c r="J2083" i="169"/>
  <c r="K2083" i="169"/>
  <c r="L2083" i="169"/>
  <c r="M2083" i="169"/>
  <c r="N2083" i="169"/>
  <c r="B2084" i="169"/>
  <c r="C2084" i="169"/>
  <c r="D2084" i="169"/>
  <c r="E2084" i="169"/>
  <c r="F2084" i="169"/>
  <c r="G2084" i="169"/>
  <c r="H2084" i="169"/>
  <c r="I2084" i="169"/>
  <c r="J2084" i="169"/>
  <c r="K2084" i="169"/>
  <c r="L2084" i="169"/>
  <c r="M2084" i="169"/>
  <c r="N2084" i="169"/>
  <c r="B2085" i="169"/>
  <c r="C2085" i="169"/>
  <c r="D2085" i="169"/>
  <c r="E2085" i="169"/>
  <c r="F2085" i="169"/>
  <c r="G2085" i="169"/>
  <c r="H2085" i="169"/>
  <c r="I2085" i="169"/>
  <c r="J2085" i="169"/>
  <c r="K2085" i="169"/>
  <c r="L2085" i="169"/>
  <c r="M2085" i="169"/>
  <c r="N2085" i="169"/>
  <c r="B2086" i="169"/>
  <c r="C2086" i="169"/>
  <c r="D2086" i="169"/>
  <c r="E2086" i="169"/>
  <c r="F2086" i="169"/>
  <c r="G2086" i="169"/>
  <c r="H2086" i="169"/>
  <c r="I2086" i="169"/>
  <c r="J2086" i="169"/>
  <c r="K2086" i="169"/>
  <c r="L2086" i="169"/>
  <c r="M2086" i="169"/>
  <c r="N2086" i="169"/>
  <c r="B2087" i="169"/>
  <c r="C2087" i="169"/>
  <c r="D2087" i="169"/>
  <c r="E2087" i="169"/>
  <c r="F2087" i="169"/>
  <c r="G2087" i="169"/>
  <c r="H2087" i="169"/>
  <c r="I2087" i="169"/>
  <c r="J2087" i="169"/>
  <c r="K2087" i="169"/>
  <c r="L2087" i="169"/>
  <c r="M2087" i="169"/>
  <c r="N2087" i="169"/>
  <c r="B2088" i="169"/>
  <c r="C2088" i="169"/>
  <c r="D2088" i="169"/>
  <c r="E2088" i="169"/>
  <c r="F2088" i="169"/>
  <c r="G2088" i="169"/>
  <c r="H2088" i="169"/>
  <c r="I2088" i="169"/>
  <c r="J2088" i="169"/>
  <c r="K2088" i="169"/>
  <c r="L2088" i="169"/>
  <c r="M2088" i="169"/>
  <c r="N2088" i="169"/>
  <c r="B2089" i="169"/>
  <c r="C2089" i="169"/>
  <c r="D2089" i="169"/>
  <c r="E2089" i="169"/>
  <c r="F2089" i="169"/>
  <c r="G2089" i="169"/>
  <c r="H2089" i="169"/>
  <c r="I2089" i="169"/>
  <c r="J2089" i="169"/>
  <c r="K2089" i="169"/>
  <c r="L2089" i="169"/>
  <c r="M2089" i="169"/>
  <c r="N2089" i="169"/>
  <c r="B2090" i="169"/>
  <c r="C2090" i="169"/>
  <c r="D2090" i="169"/>
  <c r="E2090" i="169"/>
  <c r="F2090" i="169"/>
  <c r="G2090" i="169"/>
  <c r="H2090" i="169"/>
  <c r="I2090" i="169"/>
  <c r="J2090" i="169"/>
  <c r="K2090" i="169"/>
  <c r="L2090" i="169"/>
  <c r="M2090" i="169"/>
  <c r="N2090" i="169"/>
  <c r="B2091" i="169"/>
  <c r="C2091" i="169"/>
  <c r="D2091" i="169"/>
  <c r="E2091" i="169"/>
  <c r="F2091" i="169"/>
  <c r="G2091" i="169"/>
  <c r="H2091" i="169"/>
  <c r="I2091" i="169"/>
  <c r="J2091" i="169"/>
  <c r="K2091" i="169"/>
  <c r="L2091" i="169"/>
  <c r="M2091" i="169"/>
  <c r="N2091" i="169"/>
  <c r="B2092" i="169"/>
  <c r="C2092" i="169"/>
  <c r="D2092" i="169"/>
  <c r="E2092" i="169"/>
  <c r="F2092" i="169"/>
  <c r="G2092" i="169"/>
  <c r="H2092" i="169"/>
  <c r="I2092" i="169"/>
  <c r="J2092" i="169"/>
  <c r="K2092" i="169"/>
  <c r="L2092" i="169"/>
  <c r="M2092" i="169"/>
  <c r="N2092" i="169"/>
  <c r="B2093" i="169"/>
  <c r="C2093" i="169"/>
  <c r="D2093" i="169"/>
  <c r="E2093" i="169"/>
  <c r="F2093" i="169"/>
  <c r="G2093" i="169"/>
  <c r="H2093" i="169"/>
  <c r="I2093" i="169"/>
  <c r="J2093" i="169"/>
  <c r="K2093" i="169"/>
  <c r="L2093" i="169"/>
  <c r="M2093" i="169"/>
  <c r="N2093" i="169"/>
  <c r="B2094" i="169"/>
  <c r="C2094" i="169"/>
  <c r="D2094" i="169"/>
  <c r="E2094" i="169"/>
  <c r="F2094" i="169"/>
  <c r="G2094" i="169"/>
  <c r="H2094" i="169"/>
  <c r="I2094" i="169"/>
  <c r="J2094" i="169"/>
  <c r="K2094" i="169"/>
  <c r="L2094" i="169"/>
  <c r="M2094" i="169"/>
  <c r="N2094" i="169"/>
  <c r="B2095" i="169"/>
  <c r="C2095" i="169"/>
  <c r="D2095" i="169"/>
  <c r="E2095" i="169"/>
  <c r="F2095" i="169"/>
  <c r="G2095" i="169"/>
  <c r="H2095" i="169"/>
  <c r="I2095" i="169"/>
  <c r="J2095" i="169"/>
  <c r="K2095" i="169"/>
  <c r="L2095" i="169"/>
  <c r="M2095" i="169"/>
  <c r="N2095" i="169"/>
  <c r="B2096" i="169"/>
  <c r="C2096" i="169"/>
  <c r="D2096" i="169"/>
  <c r="E2096" i="169"/>
  <c r="F2096" i="169"/>
  <c r="G2096" i="169"/>
  <c r="H2096" i="169"/>
  <c r="I2096" i="169"/>
  <c r="J2096" i="169"/>
  <c r="K2096" i="169"/>
  <c r="L2096" i="169"/>
  <c r="M2096" i="169"/>
  <c r="N2096" i="169"/>
  <c r="B2097" i="169"/>
  <c r="C2097" i="169"/>
  <c r="D2097" i="169"/>
  <c r="E2097" i="169"/>
  <c r="F2097" i="169"/>
  <c r="G2097" i="169"/>
  <c r="H2097" i="169"/>
  <c r="I2097" i="169"/>
  <c r="J2097" i="169"/>
  <c r="K2097" i="169"/>
  <c r="L2097" i="169"/>
  <c r="M2097" i="169"/>
  <c r="N2097" i="169"/>
  <c r="B2098" i="169"/>
  <c r="C2098" i="169"/>
  <c r="D2098" i="169"/>
  <c r="E2098" i="169"/>
  <c r="F2098" i="169"/>
  <c r="G2098" i="169"/>
  <c r="H2098" i="169"/>
  <c r="I2098" i="169"/>
  <c r="J2098" i="169"/>
  <c r="K2098" i="169"/>
  <c r="L2098" i="169"/>
  <c r="M2098" i="169"/>
  <c r="N2098" i="169"/>
  <c r="B2099" i="169"/>
  <c r="C2099" i="169"/>
  <c r="D2099" i="169"/>
  <c r="E2099" i="169"/>
  <c r="F2099" i="169"/>
  <c r="G2099" i="169"/>
  <c r="H2099" i="169"/>
  <c r="I2099" i="169"/>
  <c r="J2099" i="169"/>
  <c r="K2099" i="169"/>
  <c r="L2099" i="169"/>
  <c r="M2099" i="169"/>
  <c r="N2099" i="169"/>
  <c r="B2100" i="169"/>
  <c r="C2100" i="169"/>
  <c r="D2100" i="169"/>
  <c r="E2100" i="169"/>
  <c r="F2100" i="169"/>
  <c r="G2100" i="169"/>
  <c r="H2100" i="169"/>
  <c r="I2100" i="169"/>
  <c r="J2100" i="169"/>
  <c r="K2100" i="169"/>
  <c r="L2100" i="169"/>
  <c r="M2100" i="169"/>
  <c r="N2100" i="169"/>
  <c r="B2101" i="169"/>
  <c r="C2101" i="169"/>
  <c r="D2101" i="169"/>
  <c r="E2101" i="169"/>
  <c r="F2101" i="169"/>
  <c r="G2101" i="169"/>
  <c r="H2101" i="169"/>
  <c r="I2101" i="169"/>
  <c r="J2101" i="169"/>
  <c r="K2101" i="169"/>
  <c r="L2101" i="169"/>
  <c r="M2101" i="169"/>
  <c r="N2101" i="169"/>
  <c r="B2102" i="169"/>
  <c r="C2102" i="169"/>
  <c r="D2102" i="169"/>
  <c r="E2102" i="169"/>
  <c r="F2102" i="169"/>
  <c r="G2102" i="169"/>
  <c r="H2102" i="169"/>
  <c r="I2102" i="169"/>
  <c r="J2102" i="169"/>
  <c r="K2102" i="169"/>
  <c r="L2102" i="169"/>
  <c r="M2102" i="169"/>
  <c r="N2102" i="169"/>
  <c r="B2103" i="169"/>
  <c r="C2103" i="169"/>
  <c r="D2103" i="169"/>
  <c r="E2103" i="169"/>
  <c r="F2103" i="169"/>
  <c r="G2103" i="169"/>
  <c r="H2103" i="169"/>
  <c r="I2103" i="169"/>
  <c r="J2103" i="169"/>
  <c r="K2103" i="169"/>
  <c r="L2103" i="169"/>
  <c r="M2103" i="169"/>
  <c r="N2103" i="169"/>
  <c r="B2104" i="169"/>
  <c r="C2104" i="169"/>
  <c r="D2104" i="169"/>
  <c r="E2104" i="169"/>
  <c r="F2104" i="169"/>
  <c r="G2104" i="169"/>
  <c r="H2104" i="169"/>
  <c r="I2104" i="169"/>
  <c r="J2104" i="169"/>
  <c r="K2104" i="169"/>
  <c r="L2104" i="169"/>
  <c r="M2104" i="169"/>
  <c r="N2104" i="169"/>
  <c r="B2105" i="169"/>
  <c r="C2105" i="169"/>
  <c r="D2105" i="169"/>
  <c r="E2105" i="169"/>
  <c r="F2105" i="169"/>
  <c r="G2105" i="169"/>
  <c r="H2105" i="169"/>
  <c r="I2105" i="169"/>
  <c r="J2105" i="169"/>
  <c r="K2105" i="169"/>
  <c r="L2105" i="169"/>
  <c r="M2105" i="169"/>
  <c r="N2105" i="169"/>
  <c r="B2106" i="169"/>
  <c r="C2106" i="169"/>
  <c r="D2106" i="169"/>
  <c r="E2106" i="169"/>
  <c r="F2106" i="169"/>
  <c r="G2106" i="169"/>
  <c r="H2106" i="169"/>
  <c r="I2106" i="169"/>
  <c r="J2106" i="169"/>
  <c r="K2106" i="169"/>
  <c r="L2106" i="169"/>
  <c r="M2106" i="169"/>
  <c r="N2106" i="169"/>
  <c r="B2107" i="169"/>
  <c r="C2107" i="169"/>
  <c r="D2107" i="169"/>
  <c r="E2107" i="169"/>
  <c r="F2107" i="169"/>
  <c r="G2107" i="169"/>
  <c r="H2107" i="169"/>
  <c r="I2107" i="169"/>
  <c r="J2107" i="169"/>
  <c r="K2107" i="169"/>
  <c r="L2107" i="169"/>
  <c r="M2107" i="169"/>
  <c r="N2107" i="169"/>
  <c r="B2108" i="169"/>
  <c r="C2108" i="169"/>
  <c r="D2108" i="169"/>
  <c r="E2108" i="169"/>
  <c r="F2108" i="169"/>
  <c r="G2108" i="169"/>
  <c r="H2108" i="169"/>
  <c r="I2108" i="169"/>
  <c r="J2108" i="169"/>
  <c r="K2108" i="169"/>
  <c r="L2108" i="169"/>
  <c r="M2108" i="169"/>
  <c r="N2108" i="169"/>
  <c r="B2109" i="169"/>
  <c r="C2109" i="169"/>
  <c r="D2109" i="169"/>
  <c r="E2109" i="169"/>
  <c r="F2109" i="169"/>
  <c r="G2109" i="169"/>
  <c r="H2109" i="169"/>
  <c r="I2109" i="169"/>
  <c r="J2109" i="169"/>
  <c r="K2109" i="169"/>
  <c r="L2109" i="169"/>
  <c r="M2109" i="169"/>
  <c r="N2109" i="169"/>
  <c r="B2110" i="169"/>
  <c r="C2110" i="169"/>
  <c r="D2110" i="169"/>
  <c r="E2110" i="169"/>
  <c r="F2110" i="169"/>
  <c r="G2110" i="169"/>
  <c r="H2110" i="169"/>
  <c r="I2110" i="169"/>
  <c r="J2110" i="169"/>
  <c r="K2110" i="169"/>
  <c r="L2110" i="169"/>
  <c r="M2110" i="169"/>
  <c r="N2110" i="169"/>
  <c r="B2111" i="169"/>
  <c r="C2111" i="169"/>
  <c r="D2111" i="169"/>
  <c r="E2111" i="169"/>
  <c r="F2111" i="169"/>
  <c r="G2111" i="169"/>
  <c r="H2111" i="169"/>
  <c r="I2111" i="169"/>
  <c r="J2111" i="169"/>
  <c r="K2111" i="169"/>
  <c r="L2111" i="169"/>
  <c r="M2111" i="169"/>
  <c r="N2111" i="169"/>
  <c r="B2112" i="169"/>
  <c r="C2112" i="169"/>
  <c r="D2112" i="169"/>
  <c r="E2112" i="169"/>
  <c r="F2112" i="169"/>
  <c r="G2112" i="169"/>
  <c r="H2112" i="169"/>
  <c r="I2112" i="169"/>
  <c r="J2112" i="169"/>
  <c r="K2112" i="169"/>
  <c r="L2112" i="169"/>
  <c r="M2112" i="169"/>
  <c r="N2112" i="169"/>
  <c r="B2113" i="169"/>
  <c r="C2113" i="169"/>
  <c r="D2113" i="169"/>
  <c r="E2113" i="169"/>
  <c r="F2113" i="169"/>
  <c r="G2113" i="169"/>
  <c r="H2113" i="169"/>
  <c r="I2113" i="169"/>
  <c r="J2113" i="169"/>
  <c r="K2113" i="169"/>
  <c r="L2113" i="169"/>
  <c r="M2113" i="169"/>
  <c r="N2113" i="169"/>
  <c r="B2114" i="169"/>
  <c r="C2114" i="169"/>
  <c r="D2114" i="169"/>
  <c r="E2114" i="169"/>
  <c r="F2114" i="169"/>
  <c r="G2114" i="169"/>
  <c r="H2114" i="169"/>
  <c r="I2114" i="169"/>
  <c r="J2114" i="169"/>
  <c r="K2114" i="169"/>
  <c r="L2114" i="169"/>
  <c r="M2114" i="169"/>
  <c r="N2114" i="169"/>
  <c r="B2115" i="169"/>
  <c r="C2115" i="169"/>
  <c r="D2115" i="169"/>
  <c r="E2115" i="169"/>
  <c r="F2115" i="169"/>
  <c r="G2115" i="169"/>
  <c r="H2115" i="169"/>
  <c r="I2115" i="169"/>
  <c r="J2115" i="169"/>
  <c r="K2115" i="169"/>
  <c r="L2115" i="169"/>
  <c r="M2115" i="169"/>
  <c r="N2115" i="169"/>
  <c r="B2116" i="169"/>
  <c r="C2116" i="169"/>
  <c r="D2116" i="169"/>
  <c r="E2116" i="169"/>
  <c r="F2116" i="169"/>
  <c r="G2116" i="169"/>
  <c r="H2116" i="169"/>
  <c r="I2116" i="169"/>
  <c r="J2116" i="169"/>
  <c r="K2116" i="169"/>
  <c r="L2116" i="169"/>
  <c r="M2116" i="169"/>
  <c r="N2116" i="169"/>
  <c r="B2117" i="169"/>
  <c r="C2117" i="169"/>
  <c r="D2117" i="169"/>
  <c r="E2117" i="169"/>
  <c r="F2117" i="169"/>
  <c r="G2117" i="169"/>
  <c r="H2117" i="169"/>
  <c r="I2117" i="169"/>
  <c r="J2117" i="169"/>
  <c r="K2117" i="169"/>
  <c r="L2117" i="169"/>
  <c r="M2117" i="169"/>
  <c r="N2117" i="169"/>
  <c r="B2118" i="169"/>
  <c r="C2118" i="169"/>
  <c r="D2118" i="169"/>
  <c r="E2118" i="169"/>
  <c r="F2118" i="169"/>
  <c r="G2118" i="169"/>
  <c r="H2118" i="169"/>
  <c r="I2118" i="169"/>
  <c r="J2118" i="169"/>
  <c r="K2118" i="169"/>
  <c r="L2118" i="169"/>
  <c r="M2118" i="169"/>
  <c r="N2118" i="169"/>
  <c r="B2119" i="169"/>
  <c r="C2119" i="169"/>
  <c r="D2119" i="169"/>
  <c r="E2119" i="169"/>
  <c r="F2119" i="169"/>
  <c r="G2119" i="169"/>
  <c r="H2119" i="169"/>
  <c r="I2119" i="169"/>
  <c r="J2119" i="169"/>
  <c r="K2119" i="169"/>
  <c r="L2119" i="169"/>
  <c r="M2119" i="169"/>
  <c r="N2119" i="169"/>
  <c r="B2120" i="169"/>
  <c r="C2120" i="169"/>
  <c r="D2120" i="169"/>
  <c r="E2120" i="169"/>
  <c r="F2120" i="169"/>
  <c r="G2120" i="169"/>
  <c r="H2120" i="169"/>
  <c r="I2120" i="169"/>
  <c r="J2120" i="169"/>
  <c r="K2120" i="169"/>
  <c r="L2120" i="169"/>
  <c r="M2120" i="169"/>
  <c r="N2120" i="169"/>
  <c r="B2121" i="169"/>
  <c r="C2121" i="169"/>
  <c r="D2121" i="169"/>
  <c r="E2121" i="169"/>
  <c r="F2121" i="169"/>
  <c r="G2121" i="169"/>
  <c r="H2121" i="169"/>
  <c r="I2121" i="169"/>
  <c r="J2121" i="169"/>
  <c r="K2121" i="169"/>
  <c r="L2121" i="169"/>
  <c r="M2121" i="169"/>
  <c r="N2121" i="169"/>
  <c r="B2122" i="169"/>
  <c r="C2122" i="169"/>
  <c r="D2122" i="169"/>
  <c r="E2122" i="169"/>
  <c r="F2122" i="169"/>
  <c r="G2122" i="169"/>
  <c r="H2122" i="169"/>
  <c r="I2122" i="169"/>
  <c r="J2122" i="169"/>
  <c r="K2122" i="169"/>
  <c r="L2122" i="169"/>
  <c r="M2122" i="169"/>
  <c r="N2122" i="169"/>
  <c r="B2123" i="169"/>
  <c r="C2123" i="169"/>
  <c r="D2123" i="169"/>
  <c r="E2123" i="169"/>
  <c r="F2123" i="169"/>
  <c r="G2123" i="169"/>
  <c r="H2123" i="169"/>
  <c r="I2123" i="169"/>
  <c r="J2123" i="169"/>
  <c r="K2123" i="169"/>
  <c r="L2123" i="169"/>
  <c r="M2123" i="169"/>
  <c r="N2123" i="169"/>
  <c r="B2124" i="169"/>
  <c r="C2124" i="169"/>
  <c r="D2124" i="169"/>
  <c r="E2124" i="169"/>
  <c r="F2124" i="169"/>
  <c r="G2124" i="169"/>
  <c r="H2124" i="169"/>
  <c r="I2124" i="169"/>
  <c r="J2124" i="169"/>
  <c r="K2124" i="169"/>
  <c r="L2124" i="169"/>
  <c r="M2124" i="169"/>
  <c r="N2124" i="169"/>
  <c r="B2125" i="169"/>
  <c r="C2125" i="169"/>
  <c r="D2125" i="169"/>
  <c r="E2125" i="169"/>
  <c r="F2125" i="169"/>
  <c r="G2125" i="169"/>
  <c r="H2125" i="169"/>
  <c r="I2125" i="169"/>
  <c r="J2125" i="169"/>
  <c r="K2125" i="169"/>
  <c r="L2125" i="169"/>
  <c r="M2125" i="169"/>
  <c r="N2125" i="169"/>
  <c r="B2126" i="169"/>
  <c r="C2126" i="169"/>
  <c r="D2126" i="169"/>
  <c r="E2126" i="169"/>
  <c r="F2126" i="169"/>
  <c r="G2126" i="169"/>
  <c r="H2126" i="169"/>
  <c r="I2126" i="169"/>
  <c r="J2126" i="169"/>
  <c r="K2126" i="169"/>
  <c r="L2126" i="169"/>
  <c r="M2126" i="169"/>
  <c r="N2126" i="169"/>
  <c r="B2127" i="169"/>
  <c r="C2127" i="169"/>
  <c r="D2127" i="169"/>
  <c r="E2127" i="169"/>
  <c r="F2127" i="169"/>
  <c r="G2127" i="169"/>
  <c r="H2127" i="169"/>
  <c r="I2127" i="169"/>
  <c r="J2127" i="169"/>
  <c r="K2127" i="169"/>
  <c r="L2127" i="169"/>
  <c r="M2127" i="169"/>
  <c r="N2127" i="169"/>
  <c r="B2128" i="169"/>
  <c r="C2128" i="169"/>
  <c r="D2128" i="169"/>
  <c r="E2128" i="169"/>
  <c r="F2128" i="169"/>
  <c r="G2128" i="169"/>
  <c r="H2128" i="169"/>
  <c r="I2128" i="169"/>
  <c r="J2128" i="169"/>
  <c r="K2128" i="169"/>
  <c r="L2128" i="169"/>
  <c r="M2128" i="169"/>
  <c r="N2128" i="169"/>
  <c r="B2129" i="169"/>
  <c r="C2129" i="169"/>
  <c r="D2129" i="169"/>
  <c r="E2129" i="169"/>
  <c r="F2129" i="169"/>
  <c r="G2129" i="169"/>
  <c r="H2129" i="169"/>
  <c r="I2129" i="169"/>
  <c r="J2129" i="169"/>
  <c r="K2129" i="169"/>
  <c r="L2129" i="169"/>
  <c r="M2129" i="169"/>
  <c r="N2129" i="169"/>
  <c r="B2130" i="169"/>
  <c r="C2130" i="169"/>
  <c r="D2130" i="169"/>
  <c r="E2130" i="169"/>
  <c r="F2130" i="169"/>
  <c r="G2130" i="169"/>
  <c r="H2130" i="169"/>
  <c r="I2130" i="169"/>
  <c r="J2130" i="169"/>
  <c r="K2130" i="169"/>
  <c r="L2130" i="169"/>
  <c r="M2130" i="169"/>
  <c r="N2130" i="169"/>
  <c r="B2131" i="169"/>
  <c r="C2131" i="169"/>
  <c r="D2131" i="169"/>
  <c r="E2131" i="169"/>
  <c r="F2131" i="169"/>
  <c r="G2131" i="169"/>
  <c r="H2131" i="169"/>
  <c r="I2131" i="169"/>
  <c r="J2131" i="169"/>
  <c r="K2131" i="169"/>
  <c r="L2131" i="169"/>
  <c r="M2131" i="169"/>
  <c r="N2131" i="169"/>
  <c r="B2132" i="169"/>
  <c r="C2132" i="169"/>
  <c r="D2132" i="169"/>
  <c r="E2132" i="169"/>
  <c r="F2132" i="169"/>
  <c r="G2132" i="169"/>
  <c r="H2132" i="169"/>
  <c r="I2132" i="169"/>
  <c r="J2132" i="169"/>
  <c r="K2132" i="169"/>
  <c r="L2132" i="169"/>
  <c r="M2132" i="169"/>
  <c r="N2132" i="169"/>
  <c r="B2133" i="169"/>
  <c r="C2133" i="169"/>
  <c r="D2133" i="169"/>
  <c r="E2133" i="169"/>
  <c r="F2133" i="169"/>
  <c r="G2133" i="169"/>
  <c r="H2133" i="169"/>
  <c r="I2133" i="169"/>
  <c r="J2133" i="169"/>
  <c r="K2133" i="169"/>
  <c r="L2133" i="169"/>
  <c r="M2133" i="169"/>
  <c r="N2133" i="169"/>
  <c r="B2134" i="169"/>
  <c r="C2134" i="169"/>
  <c r="D2134" i="169"/>
  <c r="E2134" i="169"/>
  <c r="F2134" i="169"/>
  <c r="G2134" i="169"/>
  <c r="H2134" i="169"/>
  <c r="I2134" i="169"/>
  <c r="J2134" i="169"/>
  <c r="K2134" i="169"/>
  <c r="L2134" i="169"/>
  <c r="M2134" i="169"/>
  <c r="N2134" i="169"/>
  <c r="B2135" i="169"/>
  <c r="C2135" i="169"/>
  <c r="D2135" i="169"/>
  <c r="E2135" i="169"/>
  <c r="F2135" i="169"/>
  <c r="G2135" i="169"/>
  <c r="H2135" i="169"/>
  <c r="I2135" i="169"/>
  <c r="J2135" i="169"/>
  <c r="K2135" i="169"/>
  <c r="L2135" i="169"/>
  <c r="M2135" i="169"/>
  <c r="N2135" i="169"/>
  <c r="B2136" i="169"/>
  <c r="C2136" i="169"/>
  <c r="D2136" i="169"/>
  <c r="E2136" i="169"/>
  <c r="F2136" i="169"/>
  <c r="G2136" i="169"/>
  <c r="H2136" i="169"/>
  <c r="I2136" i="169"/>
  <c r="J2136" i="169"/>
  <c r="K2136" i="169"/>
  <c r="L2136" i="169"/>
  <c r="M2136" i="169"/>
  <c r="N2136" i="169"/>
  <c r="B2137" i="169"/>
  <c r="C2137" i="169"/>
  <c r="D2137" i="169"/>
  <c r="E2137" i="169"/>
  <c r="F2137" i="169"/>
  <c r="G2137" i="169"/>
  <c r="H2137" i="169"/>
  <c r="I2137" i="169"/>
  <c r="J2137" i="169"/>
  <c r="K2137" i="169"/>
  <c r="L2137" i="169"/>
  <c r="M2137" i="169"/>
  <c r="N2137" i="169"/>
  <c r="B2138" i="169"/>
  <c r="C2138" i="169"/>
  <c r="D2138" i="169"/>
  <c r="E2138" i="169"/>
  <c r="F2138" i="169"/>
  <c r="G2138" i="169"/>
  <c r="H2138" i="169"/>
  <c r="I2138" i="169"/>
  <c r="J2138" i="169"/>
  <c r="K2138" i="169"/>
  <c r="L2138" i="169"/>
  <c r="M2138" i="169"/>
  <c r="N2138" i="169"/>
  <c r="B2139" i="169"/>
  <c r="C2139" i="169"/>
  <c r="D2139" i="169"/>
  <c r="E2139" i="169"/>
  <c r="F2139" i="169"/>
  <c r="G2139" i="169"/>
  <c r="H2139" i="169"/>
  <c r="I2139" i="169"/>
  <c r="J2139" i="169"/>
  <c r="K2139" i="169"/>
  <c r="L2139" i="169"/>
  <c r="M2139" i="169"/>
  <c r="N2139" i="169"/>
  <c r="B2140" i="169"/>
  <c r="C2140" i="169"/>
  <c r="D2140" i="169"/>
  <c r="E2140" i="169"/>
  <c r="F2140" i="169"/>
  <c r="G2140" i="169"/>
  <c r="H2140" i="169"/>
  <c r="I2140" i="169"/>
  <c r="J2140" i="169"/>
  <c r="K2140" i="169"/>
  <c r="L2140" i="169"/>
  <c r="M2140" i="169"/>
  <c r="N2140" i="169"/>
  <c r="B2141" i="169"/>
  <c r="C2141" i="169"/>
  <c r="D2141" i="169"/>
  <c r="E2141" i="169"/>
  <c r="F2141" i="169"/>
  <c r="G2141" i="169"/>
  <c r="H2141" i="169"/>
  <c r="I2141" i="169"/>
  <c r="J2141" i="169"/>
  <c r="K2141" i="169"/>
  <c r="L2141" i="169"/>
  <c r="M2141" i="169"/>
  <c r="N2141" i="169"/>
  <c r="B2142" i="169"/>
  <c r="C2142" i="169"/>
  <c r="D2142" i="169"/>
  <c r="E2142" i="169"/>
  <c r="F2142" i="169"/>
  <c r="G2142" i="169"/>
  <c r="H2142" i="169"/>
  <c r="I2142" i="169"/>
  <c r="J2142" i="169"/>
  <c r="K2142" i="169"/>
  <c r="L2142" i="169"/>
  <c r="M2142" i="169"/>
  <c r="N2142" i="169"/>
  <c r="B2143" i="169"/>
  <c r="C2143" i="169"/>
  <c r="D2143" i="169"/>
  <c r="E2143" i="169"/>
  <c r="F2143" i="169"/>
  <c r="G2143" i="169"/>
  <c r="H2143" i="169"/>
  <c r="I2143" i="169"/>
  <c r="J2143" i="169"/>
  <c r="K2143" i="169"/>
  <c r="L2143" i="169"/>
  <c r="M2143" i="169"/>
  <c r="N2143" i="169"/>
  <c r="B2144" i="169"/>
  <c r="C2144" i="169"/>
  <c r="D2144" i="169"/>
  <c r="E2144" i="169"/>
  <c r="F2144" i="169"/>
  <c r="G2144" i="169"/>
  <c r="H2144" i="169"/>
  <c r="I2144" i="169"/>
  <c r="J2144" i="169"/>
  <c r="K2144" i="169"/>
  <c r="L2144" i="169"/>
  <c r="M2144" i="169"/>
  <c r="N2144" i="169"/>
  <c r="B2145" i="169"/>
  <c r="C2145" i="169"/>
  <c r="D2145" i="169"/>
  <c r="E2145" i="169"/>
  <c r="F2145" i="169"/>
  <c r="G2145" i="169"/>
  <c r="H2145" i="169"/>
  <c r="I2145" i="169"/>
  <c r="J2145" i="169"/>
  <c r="K2145" i="169"/>
  <c r="L2145" i="169"/>
  <c r="M2145" i="169"/>
  <c r="N2145" i="169"/>
  <c r="B2146" i="169"/>
  <c r="C2146" i="169"/>
  <c r="D2146" i="169"/>
  <c r="E2146" i="169"/>
  <c r="F2146" i="169"/>
  <c r="G2146" i="169"/>
  <c r="H2146" i="169"/>
  <c r="I2146" i="169"/>
  <c r="J2146" i="169"/>
  <c r="K2146" i="169"/>
  <c r="L2146" i="169"/>
  <c r="M2146" i="169"/>
  <c r="N2146" i="169"/>
  <c r="B2147" i="169"/>
  <c r="C2147" i="169"/>
  <c r="D2147" i="169"/>
  <c r="E2147" i="169"/>
  <c r="F2147" i="169"/>
  <c r="G2147" i="169"/>
  <c r="H2147" i="169"/>
  <c r="I2147" i="169"/>
  <c r="J2147" i="169"/>
  <c r="K2147" i="169"/>
  <c r="L2147" i="169"/>
  <c r="M2147" i="169"/>
  <c r="N2147" i="169"/>
  <c r="B2148" i="169"/>
  <c r="C2148" i="169"/>
  <c r="D2148" i="169"/>
  <c r="E2148" i="169"/>
  <c r="F2148" i="169"/>
  <c r="G2148" i="169"/>
  <c r="H2148" i="169"/>
  <c r="I2148" i="169"/>
  <c r="J2148" i="169"/>
  <c r="K2148" i="169"/>
  <c r="L2148" i="169"/>
  <c r="M2148" i="169"/>
  <c r="N2148" i="169"/>
  <c r="B2149" i="169"/>
  <c r="C2149" i="169"/>
  <c r="D2149" i="169"/>
  <c r="E2149" i="169"/>
  <c r="F2149" i="169"/>
  <c r="G2149" i="169"/>
  <c r="H2149" i="169"/>
  <c r="I2149" i="169"/>
  <c r="J2149" i="169"/>
  <c r="K2149" i="169"/>
  <c r="L2149" i="169"/>
  <c r="M2149" i="169"/>
  <c r="N2149" i="169"/>
  <c r="B2150" i="169"/>
  <c r="C2150" i="169"/>
  <c r="D2150" i="169"/>
  <c r="E2150" i="169"/>
  <c r="F2150" i="169"/>
  <c r="G2150" i="169"/>
  <c r="H2150" i="169"/>
  <c r="I2150" i="169"/>
  <c r="J2150" i="169"/>
  <c r="K2150" i="169"/>
  <c r="L2150" i="169"/>
  <c r="M2150" i="169"/>
  <c r="N2150" i="169"/>
  <c r="B2151" i="169"/>
  <c r="C2151" i="169"/>
  <c r="D2151" i="169"/>
  <c r="E2151" i="169"/>
  <c r="F2151" i="169"/>
  <c r="G2151" i="169"/>
  <c r="H2151" i="169"/>
  <c r="I2151" i="169"/>
  <c r="J2151" i="169"/>
  <c r="K2151" i="169"/>
  <c r="L2151" i="169"/>
  <c r="M2151" i="169"/>
  <c r="N2151" i="169"/>
  <c r="B2152" i="169"/>
  <c r="C2152" i="169"/>
  <c r="D2152" i="169"/>
  <c r="E2152" i="169"/>
  <c r="F2152" i="169"/>
  <c r="G2152" i="169"/>
  <c r="H2152" i="169"/>
  <c r="I2152" i="169"/>
  <c r="J2152" i="169"/>
  <c r="K2152" i="169"/>
  <c r="L2152" i="169"/>
  <c r="M2152" i="169"/>
  <c r="N2152" i="169"/>
  <c r="B2153" i="169"/>
  <c r="C2153" i="169"/>
  <c r="D2153" i="169"/>
  <c r="E2153" i="169"/>
  <c r="F2153" i="169"/>
  <c r="G2153" i="169"/>
  <c r="H2153" i="169"/>
  <c r="I2153" i="169"/>
  <c r="J2153" i="169"/>
  <c r="K2153" i="169"/>
  <c r="L2153" i="169"/>
  <c r="M2153" i="169"/>
  <c r="N2153" i="169"/>
  <c r="B2154" i="169"/>
  <c r="C2154" i="169"/>
  <c r="D2154" i="169"/>
  <c r="E2154" i="169"/>
  <c r="F2154" i="169"/>
  <c r="G2154" i="169"/>
  <c r="H2154" i="169"/>
  <c r="I2154" i="169"/>
  <c r="J2154" i="169"/>
  <c r="K2154" i="169"/>
  <c r="L2154" i="169"/>
  <c r="M2154" i="169"/>
  <c r="N2154" i="169"/>
  <c r="B2155" i="169"/>
  <c r="C2155" i="169"/>
  <c r="D2155" i="169"/>
  <c r="E2155" i="169"/>
  <c r="F2155" i="169"/>
  <c r="G2155" i="169"/>
  <c r="H2155" i="169"/>
  <c r="I2155" i="169"/>
  <c r="J2155" i="169"/>
  <c r="K2155" i="169"/>
  <c r="L2155" i="169"/>
  <c r="M2155" i="169"/>
  <c r="N2155" i="169"/>
  <c r="B2156" i="169"/>
  <c r="C2156" i="169"/>
  <c r="D2156" i="169"/>
  <c r="E2156" i="169"/>
  <c r="F2156" i="169"/>
  <c r="G2156" i="169"/>
  <c r="H2156" i="169"/>
  <c r="I2156" i="169"/>
  <c r="J2156" i="169"/>
  <c r="K2156" i="169"/>
  <c r="L2156" i="169"/>
  <c r="M2156" i="169"/>
  <c r="N2156" i="169"/>
  <c r="B2157" i="169"/>
  <c r="C2157" i="169"/>
  <c r="D2157" i="169"/>
  <c r="E2157" i="169"/>
  <c r="F2157" i="169"/>
  <c r="G2157" i="169"/>
  <c r="H2157" i="169"/>
  <c r="I2157" i="169"/>
  <c r="J2157" i="169"/>
  <c r="K2157" i="169"/>
  <c r="L2157" i="169"/>
  <c r="M2157" i="169"/>
  <c r="N2157" i="169"/>
  <c r="B2158" i="169"/>
  <c r="C2158" i="169"/>
  <c r="D2158" i="169"/>
  <c r="E2158" i="169"/>
  <c r="F2158" i="169"/>
  <c r="G2158" i="169"/>
  <c r="H2158" i="169"/>
  <c r="I2158" i="169"/>
  <c r="J2158" i="169"/>
  <c r="K2158" i="169"/>
  <c r="L2158" i="169"/>
  <c r="M2158" i="169"/>
  <c r="N2158" i="169"/>
  <c r="B2159" i="169"/>
  <c r="C2159" i="169"/>
  <c r="D2159" i="169"/>
  <c r="E2159" i="169"/>
  <c r="F2159" i="169"/>
  <c r="G2159" i="169"/>
  <c r="H2159" i="169"/>
  <c r="I2159" i="169"/>
  <c r="J2159" i="169"/>
  <c r="K2159" i="169"/>
  <c r="L2159" i="169"/>
  <c r="M2159" i="169"/>
  <c r="N2159" i="169"/>
  <c r="B2160" i="169"/>
  <c r="C2160" i="169"/>
  <c r="D2160" i="169"/>
  <c r="E2160" i="169"/>
  <c r="F2160" i="169"/>
  <c r="G2160" i="169"/>
  <c r="H2160" i="169"/>
  <c r="I2160" i="169"/>
  <c r="J2160" i="169"/>
  <c r="K2160" i="169"/>
  <c r="L2160" i="169"/>
  <c r="M2160" i="169"/>
  <c r="N2160" i="169"/>
  <c r="B2161" i="169"/>
  <c r="C2161" i="169"/>
  <c r="D2161" i="169"/>
  <c r="E2161" i="169"/>
  <c r="F2161" i="169"/>
  <c r="G2161" i="169"/>
  <c r="H2161" i="169"/>
  <c r="I2161" i="169"/>
  <c r="J2161" i="169"/>
  <c r="K2161" i="169"/>
  <c r="L2161" i="169"/>
  <c r="M2161" i="169"/>
  <c r="N2161" i="169"/>
  <c r="B2162" i="169"/>
  <c r="C2162" i="169"/>
  <c r="D2162" i="169"/>
  <c r="E2162" i="169"/>
  <c r="F2162" i="169"/>
  <c r="G2162" i="169"/>
  <c r="H2162" i="169"/>
  <c r="I2162" i="169"/>
  <c r="J2162" i="169"/>
  <c r="K2162" i="169"/>
  <c r="L2162" i="169"/>
  <c r="M2162" i="169"/>
  <c r="N2162" i="169"/>
  <c r="B2163" i="169"/>
  <c r="C2163" i="169"/>
  <c r="D2163" i="169"/>
  <c r="E2163" i="169"/>
  <c r="F2163" i="169"/>
  <c r="G2163" i="169"/>
  <c r="H2163" i="169"/>
  <c r="I2163" i="169"/>
  <c r="J2163" i="169"/>
  <c r="K2163" i="169"/>
  <c r="L2163" i="169"/>
  <c r="M2163" i="169"/>
  <c r="N2163" i="169"/>
  <c r="B2164" i="169"/>
  <c r="C2164" i="169"/>
  <c r="D2164" i="169"/>
  <c r="E2164" i="169"/>
  <c r="F2164" i="169"/>
  <c r="G2164" i="169"/>
  <c r="H2164" i="169"/>
  <c r="I2164" i="169"/>
  <c r="J2164" i="169"/>
  <c r="K2164" i="169"/>
  <c r="L2164" i="169"/>
  <c r="M2164" i="169"/>
  <c r="N2164" i="169"/>
  <c r="B2165" i="169"/>
  <c r="C2165" i="169"/>
  <c r="D2165" i="169"/>
  <c r="E2165" i="169"/>
  <c r="F2165" i="169"/>
  <c r="G2165" i="169"/>
  <c r="H2165" i="169"/>
  <c r="I2165" i="169"/>
  <c r="J2165" i="169"/>
  <c r="K2165" i="169"/>
  <c r="L2165" i="169"/>
  <c r="M2165" i="169"/>
  <c r="N2165" i="169"/>
  <c r="B2166" i="169"/>
  <c r="C2166" i="169"/>
  <c r="D2166" i="169"/>
  <c r="E2166" i="169"/>
  <c r="F2166" i="169"/>
  <c r="G2166" i="169"/>
  <c r="H2166" i="169"/>
  <c r="I2166" i="169"/>
  <c r="J2166" i="169"/>
  <c r="K2166" i="169"/>
  <c r="L2166" i="169"/>
  <c r="M2166" i="169"/>
  <c r="N2166" i="169"/>
  <c r="B2167" i="169"/>
  <c r="C2167" i="169"/>
  <c r="D2167" i="169"/>
  <c r="E2167" i="169"/>
  <c r="F2167" i="169"/>
  <c r="G2167" i="169"/>
  <c r="H2167" i="169"/>
  <c r="I2167" i="169"/>
  <c r="J2167" i="169"/>
  <c r="K2167" i="169"/>
  <c r="L2167" i="169"/>
  <c r="M2167" i="169"/>
  <c r="N2167" i="169"/>
  <c r="B2168" i="169"/>
  <c r="C2168" i="169"/>
  <c r="D2168" i="169"/>
  <c r="E2168" i="169"/>
  <c r="F2168" i="169"/>
  <c r="G2168" i="169"/>
  <c r="H2168" i="169"/>
  <c r="I2168" i="169"/>
  <c r="J2168" i="169"/>
  <c r="K2168" i="169"/>
  <c r="L2168" i="169"/>
  <c r="M2168" i="169"/>
  <c r="N2168" i="169"/>
  <c r="B2169" i="169"/>
  <c r="C2169" i="169"/>
  <c r="D2169" i="169"/>
  <c r="E2169" i="169"/>
  <c r="F2169" i="169"/>
  <c r="G2169" i="169"/>
  <c r="H2169" i="169"/>
  <c r="I2169" i="169"/>
  <c r="J2169" i="169"/>
  <c r="K2169" i="169"/>
  <c r="L2169" i="169"/>
  <c r="M2169" i="169"/>
  <c r="N2169" i="169"/>
  <c r="B2170" i="169"/>
  <c r="C2170" i="169"/>
  <c r="D2170" i="169"/>
  <c r="E2170" i="169"/>
  <c r="F2170" i="169"/>
  <c r="G2170" i="169"/>
  <c r="H2170" i="169"/>
  <c r="I2170" i="169"/>
  <c r="J2170" i="169"/>
  <c r="K2170" i="169"/>
  <c r="L2170" i="169"/>
  <c r="M2170" i="169"/>
  <c r="N2170" i="169"/>
  <c r="B2171" i="169"/>
  <c r="C2171" i="169"/>
  <c r="D2171" i="169"/>
  <c r="E2171" i="169"/>
  <c r="F2171" i="169"/>
  <c r="G2171" i="169"/>
  <c r="H2171" i="169"/>
  <c r="I2171" i="169"/>
  <c r="J2171" i="169"/>
  <c r="K2171" i="169"/>
  <c r="L2171" i="169"/>
  <c r="M2171" i="169"/>
  <c r="N2171" i="169"/>
  <c r="B2172" i="169"/>
  <c r="C2172" i="169"/>
  <c r="D2172" i="169"/>
  <c r="E2172" i="169"/>
  <c r="F2172" i="169"/>
  <c r="G2172" i="169"/>
  <c r="H2172" i="169"/>
  <c r="I2172" i="169"/>
  <c r="J2172" i="169"/>
  <c r="K2172" i="169"/>
  <c r="L2172" i="169"/>
  <c r="M2172" i="169"/>
  <c r="N2172" i="169"/>
  <c r="B2173" i="169"/>
  <c r="C2173" i="169"/>
  <c r="D2173" i="169"/>
  <c r="E2173" i="169"/>
  <c r="F2173" i="169"/>
  <c r="G2173" i="169"/>
  <c r="H2173" i="169"/>
  <c r="I2173" i="169"/>
  <c r="J2173" i="169"/>
  <c r="K2173" i="169"/>
  <c r="L2173" i="169"/>
  <c r="M2173" i="169"/>
  <c r="N2173" i="169"/>
  <c r="B2174" i="169"/>
  <c r="C2174" i="169"/>
  <c r="D2174" i="169"/>
  <c r="E2174" i="169"/>
  <c r="F2174" i="169"/>
  <c r="G2174" i="169"/>
  <c r="H2174" i="169"/>
  <c r="I2174" i="169"/>
  <c r="J2174" i="169"/>
  <c r="K2174" i="169"/>
  <c r="L2174" i="169"/>
  <c r="M2174" i="169"/>
  <c r="N2174" i="169"/>
  <c r="B2175" i="169"/>
  <c r="C2175" i="169"/>
  <c r="D2175" i="169"/>
  <c r="E2175" i="169"/>
  <c r="F2175" i="169"/>
  <c r="G2175" i="169"/>
  <c r="H2175" i="169"/>
  <c r="I2175" i="169"/>
  <c r="J2175" i="169"/>
  <c r="K2175" i="169"/>
  <c r="L2175" i="169"/>
  <c r="M2175" i="169"/>
  <c r="N2175" i="169"/>
  <c r="B2176" i="169"/>
  <c r="C2176" i="169"/>
  <c r="D2176" i="169"/>
  <c r="E2176" i="169"/>
  <c r="F2176" i="169"/>
  <c r="G2176" i="169"/>
  <c r="H2176" i="169"/>
  <c r="I2176" i="169"/>
  <c r="J2176" i="169"/>
  <c r="K2176" i="169"/>
  <c r="L2176" i="169"/>
  <c r="M2176" i="169"/>
  <c r="N2176" i="169"/>
  <c r="B2177" i="169"/>
  <c r="C2177" i="169"/>
  <c r="D2177" i="169"/>
  <c r="E2177" i="169"/>
  <c r="F2177" i="169"/>
  <c r="G2177" i="169"/>
  <c r="H2177" i="169"/>
  <c r="I2177" i="169"/>
  <c r="J2177" i="169"/>
  <c r="K2177" i="169"/>
  <c r="L2177" i="169"/>
  <c r="M2177" i="169"/>
  <c r="N2177" i="169"/>
  <c r="B2178" i="169"/>
  <c r="C2178" i="169"/>
  <c r="D2178" i="169"/>
  <c r="E2178" i="169"/>
  <c r="F2178" i="169"/>
  <c r="G2178" i="169"/>
  <c r="H2178" i="169"/>
  <c r="I2178" i="169"/>
  <c r="J2178" i="169"/>
  <c r="K2178" i="169"/>
  <c r="L2178" i="169"/>
  <c r="M2178" i="169"/>
  <c r="N2178" i="169"/>
  <c r="B2179" i="169"/>
  <c r="C2179" i="169"/>
  <c r="D2179" i="169"/>
  <c r="E2179" i="169"/>
  <c r="F2179" i="169"/>
  <c r="G2179" i="169"/>
  <c r="H2179" i="169"/>
  <c r="I2179" i="169"/>
  <c r="J2179" i="169"/>
  <c r="K2179" i="169"/>
  <c r="L2179" i="169"/>
  <c r="M2179" i="169"/>
  <c r="N2179" i="169"/>
  <c r="B2180" i="169"/>
  <c r="C2180" i="169"/>
  <c r="D2180" i="169"/>
  <c r="E2180" i="169"/>
  <c r="F2180" i="169"/>
  <c r="G2180" i="169"/>
  <c r="H2180" i="169"/>
  <c r="I2180" i="169"/>
  <c r="J2180" i="169"/>
  <c r="K2180" i="169"/>
  <c r="L2180" i="169"/>
  <c r="M2180" i="169"/>
  <c r="N2180" i="169"/>
  <c r="B2181" i="169"/>
  <c r="C2181" i="169"/>
  <c r="D2181" i="169"/>
  <c r="E2181" i="169"/>
  <c r="F2181" i="169"/>
  <c r="G2181" i="169"/>
  <c r="H2181" i="169"/>
  <c r="I2181" i="169"/>
  <c r="J2181" i="169"/>
  <c r="K2181" i="169"/>
  <c r="L2181" i="169"/>
  <c r="M2181" i="169"/>
  <c r="N2181" i="169"/>
  <c r="B2182" i="169"/>
  <c r="C2182" i="169"/>
  <c r="D2182" i="169"/>
  <c r="E2182" i="169"/>
  <c r="F2182" i="169"/>
  <c r="G2182" i="169"/>
  <c r="H2182" i="169"/>
  <c r="I2182" i="169"/>
  <c r="J2182" i="169"/>
  <c r="K2182" i="169"/>
  <c r="L2182" i="169"/>
  <c r="M2182" i="169"/>
  <c r="N2182" i="169"/>
  <c r="B2183" i="169"/>
  <c r="C2183" i="169"/>
  <c r="D2183" i="169"/>
  <c r="E2183" i="169"/>
  <c r="F2183" i="169"/>
  <c r="G2183" i="169"/>
  <c r="H2183" i="169"/>
  <c r="I2183" i="169"/>
  <c r="J2183" i="169"/>
  <c r="K2183" i="169"/>
  <c r="L2183" i="169"/>
  <c r="M2183" i="169"/>
  <c r="N2183" i="169"/>
  <c r="B2184" i="169"/>
  <c r="C2184" i="169"/>
  <c r="D2184" i="169"/>
  <c r="E2184" i="169"/>
  <c r="F2184" i="169"/>
  <c r="G2184" i="169"/>
  <c r="H2184" i="169"/>
  <c r="I2184" i="169"/>
  <c r="J2184" i="169"/>
  <c r="K2184" i="169"/>
  <c r="L2184" i="169"/>
  <c r="M2184" i="169"/>
  <c r="N2184" i="169"/>
  <c r="B2185" i="169"/>
  <c r="C2185" i="169"/>
  <c r="D2185" i="169"/>
  <c r="E2185" i="169"/>
  <c r="F2185" i="169"/>
  <c r="G2185" i="169"/>
  <c r="H2185" i="169"/>
  <c r="I2185" i="169"/>
  <c r="J2185" i="169"/>
  <c r="K2185" i="169"/>
  <c r="L2185" i="169"/>
  <c r="M2185" i="169"/>
  <c r="N2185" i="169"/>
  <c r="B2186" i="169"/>
  <c r="C2186" i="169"/>
  <c r="D2186" i="169"/>
  <c r="E2186" i="169"/>
  <c r="F2186" i="169"/>
  <c r="G2186" i="169"/>
  <c r="H2186" i="169"/>
  <c r="I2186" i="169"/>
  <c r="J2186" i="169"/>
  <c r="K2186" i="169"/>
  <c r="L2186" i="169"/>
  <c r="M2186" i="169"/>
  <c r="N2186" i="169"/>
  <c r="B2187" i="169"/>
  <c r="C2187" i="169"/>
  <c r="D2187" i="169"/>
  <c r="E2187" i="169"/>
  <c r="F2187" i="169"/>
  <c r="G2187" i="169"/>
  <c r="H2187" i="169"/>
  <c r="I2187" i="169"/>
  <c r="J2187" i="169"/>
  <c r="K2187" i="169"/>
  <c r="L2187" i="169"/>
  <c r="M2187" i="169"/>
  <c r="N2187" i="169"/>
  <c r="B2188" i="169"/>
  <c r="C2188" i="169"/>
  <c r="D2188" i="169"/>
  <c r="E2188" i="169"/>
  <c r="F2188" i="169"/>
  <c r="G2188" i="169"/>
  <c r="H2188" i="169"/>
  <c r="I2188" i="169"/>
  <c r="J2188" i="169"/>
  <c r="K2188" i="169"/>
  <c r="L2188" i="169"/>
  <c r="M2188" i="169"/>
  <c r="N2188" i="169"/>
  <c r="B2189" i="169"/>
  <c r="C2189" i="169"/>
  <c r="D2189" i="169"/>
  <c r="E2189" i="169"/>
  <c r="F2189" i="169"/>
  <c r="G2189" i="169"/>
  <c r="H2189" i="169"/>
  <c r="I2189" i="169"/>
  <c r="J2189" i="169"/>
  <c r="K2189" i="169"/>
  <c r="L2189" i="169"/>
  <c r="M2189" i="169"/>
  <c r="N2189" i="169"/>
  <c r="B2190" i="169"/>
  <c r="C2190" i="169"/>
  <c r="D2190" i="169"/>
  <c r="E2190" i="169"/>
  <c r="F2190" i="169"/>
  <c r="G2190" i="169"/>
  <c r="H2190" i="169"/>
  <c r="I2190" i="169"/>
  <c r="J2190" i="169"/>
  <c r="K2190" i="169"/>
  <c r="L2190" i="169"/>
  <c r="M2190" i="169"/>
  <c r="N2190" i="169"/>
  <c r="B2191" i="169"/>
  <c r="C2191" i="169"/>
  <c r="D2191" i="169"/>
  <c r="E2191" i="169"/>
  <c r="F2191" i="169"/>
  <c r="G2191" i="169"/>
  <c r="H2191" i="169"/>
  <c r="I2191" i="169"/>
  <c r="J2191" i="169"/>
  <c r="K2191" i="169"/>
  <c r="L2191" i="169"/>
  <c r="M2191" i="169"/>
  <c r="N2191" i="169"/>
  <c r="B2192" i="169"/>
  <c r="C2192" i="169"/>
  <c r="D2192" i="169"/>
  <c r="E2192" i="169"/>
  <c r="F2192" i="169"/>
  <c r="G2192" i="169"/>
  <c r="H2192" i="169"/>
  <c r="I2192" i="169"/>
  <c r="J2192" i="169"/>
  <c r="K2192" i="169"/>
  <c r="L2192" i="169"/>
  <c r="M2192" i="169"/>
  <c r="N2192" i="169"/>
  <c r="B2193" i="169"/>
  <c r="C2193" i="169"/>
  <c r="D2193" i="169"/>
  <c r="E2193" i="169"/>
  <c r="F2193" i="169"/>
  <c r="G2193" i="169"/>
  <c r="H2193" i="169"/>
  <c r="I2193" i="169"/>
  <c r="J2193" i="169"/>
  <c r="K2193" i="169"/>
  <c r="L2193" i="169"/>
  <c r="M2193" i="169"/>
  <c r="N2193" i="169"/>
  <c r="B2194" i="169"/>
  <c r="C2194" i="169"/>
  <c r="D2194" i="169"/>
  <c r="E2194" i="169"/>
  <c r="F2194" i="169"/>
  <c r="G2194" i="169"/>
  <c r="H2194" i="169"/>
  <c r="I2194" i="169"/>
  <c r="J2194" i="169"/>
  <c r="K2194" i="169"/>
  <c r="L2194" i="169"/>
  <c r="M2194" i="169"/>
  <c r="N2194" i="169"/>
  <c r="B2195" i="169"/>
  <c r="C2195" i="169"/>
  <c r="D2195" i="169"/>
  <c r="E2195" i="169"/>
  <c r="F2195" i="169"/>
  <c r="G2195" i="169"/>
  <c r="H2195" i="169"/>
  <c r="I2195" i="169"/>
  <c r="J2195" i="169"/>
  <c r="K2195" i="169"/>
  <c r="L2195" i="169"/>
  <c r="M2195" i="169"/>
  <c r="N2195" i="169"/>
  <c r="B2196" i="169"/>
  <c r="C2196" i="169"/>
  <c r="D2196" i="169"/>
  <c r="E2196" i="169"/>
  <c r="F2196" i="169"/>
  <c r="G2196" i="169"/>
  <c r="H2196" i="169"/>
  <c r="I2196" i="169"/>
  <c r="J2196" i="169"/>
  <c r="K2196" i="169"/>
  <c r="L2196" i="169"/>
  <c r="M2196" i="169"/>
  <c r="N2196" i="169"/>
  <c r="B2197" i="169"/>
  <c r="C2197" i="169"/>
  <c r="D2197" i="169"/>
  <c r="E2197" i="169"/>
  <c r="F2197" i="169"/>
  <c r="G2197" i="169"/>
  <c r="H2197" i="169"/>
  <c r="I2197" i="169"/>
  <c r="J2197" i="169"/>
  <c r="K2197" i="169"/>
  <c r="L2197" i="169"/>
  <c r="M2197" i="169"/>
  <c r="N2197" i="169"/>
  <c r="B2198" i="169"/>
  <c r="C2198" i="169"/>
  <c r="D2198" i="169"/>
  <c r="E2198" i="169"/>
  <c r="F2198" i="169"/>
  <c r="G2198" i="169"/>
  <c r="H2198" i="169"/>
  <c r="I2198" i="169"/>
  <c r="J2198" i="169"/>
  <c r="K2198" i="169"/>
  <c r="L2198" i="169"/>
  <c r="M2198" i="169"/>
  <c r="N2198" i="169"/>
  <c r="B2199" i="169"/>
  <c r="C2199" i="169"/>
  <c r="D2199" i="169"/>
  <c r="E2199" i="169"/>
  <c r="F2199" i="169"/>
  <c r="G2199" i="169"/>
  <c r="H2199" i="169"/>
  <c r="I2199" i="169"/>
  <c r="J2199" i="169"/>
  <c r="K2199" i="169"/>
  <c r="L2199" i="169"/>
  <c r="M2199" i="169"/>
  <c r="N2199" i="169"/>
  <c r="B2200" i="169"/>
  <c r="C2200" i="169"/>
  <c r="D2200" i="169"/>
  <c r="E2200" i="169"/>
  <c r="F2200" i="169"/>
  <c r="G2200" i="169"/>
  <c r="H2200" i="169"/>
  <c r="I2200" i="169"/>
  <c r="J2200" i="169"/>
  <c r="K2200" i="169"/>
  <c r="L2200" i="169"/>
  <c r="M2200" i="169"/>
  <c r="N2200" i="169"/>
  <c r="B2201" i="169"/>
  <c r="C2201" i="169"/>
  <c r="D2201" i="169"/>
  <c r="E2201" i="169"/>
  <c r="F2201" i="169"/>
  <c r="G2201" i="169"/>
  <c r="H2201" i="169"/>
  <c r="I2201" i="169"/>
  <c r="J2201" i="169"/>
  <c r="K2201" i="169"/>
  <c r="L2201" i="169"/>
  <c r="M2201" i="169"/>
  <c r="N2201" i="169"/>
  <c r="B2202" i="169"/>
  <c r="C2202" i="169"/>
  <c r="D2202" i="169"/>
  <c r="E2202" i="169"/>
  <c r="F2202" i="169"/>
  <c r="G2202" i="169"/>
  <c r="H2202" i="169"/>
  <c r="I2202" i="169"/>
  <c r="J2202" i="169"/>
  <c r="K2202" i="169"/>
  <c r="L2202" i="169"/>
  <c r="M2202" i="169"/>
  <c r="N2202" i="169"/>
  <c r="B2203" i="169"/>
  <c r="C2203" i="169"/>
  <c r="D2203" i="169"/>
  <c r="E2203" i="169"/>
  <c r="F2203" i="169"/>
  <c r="G2203" i="169"/>
  <c r="H2203" i="169"/>
  <c r="I2203" i="169"/>
  <c r="J2203" i="169"/>
  <c r="K2203" i="169"/>
  <c r="L2203" i="169"/>
  <c r="M2203" i="169"/>
  <c r="N2203" i="169"/>
  <c r="B2204" i="169"/>
  <c r="C2204" i="169"/>
  <c r="D2204" i="169"/>
  <c r="E2204" i="169"/>
  <c r="F2204" i="169"/>
  <c r="G2204" i="169"/>
  <c r="H2204" i="169"/>
  <c r="I2204" i="169"/>
  <c r="J2204" i="169"/>
  <c r="K2204" i="169"/>
  <c r="L2204" i="169"/>
  <c r="M2204" i="169"/>
  <c r="N2204" i="169"/>
  <c r="B2205" i="169"/>
  <c r="C2205" i="169"/>
  <c r="D2205" i="169"/>
  <c r="E2205" i="169"/>
  <c r="F2205" i="169"/>
  <c r="G2205" i="169"/>
  <c r="H2205" i="169"/>
  <c r="I2205" i="169"/>
  <c r="J2205" i="169"/>
  <c r="K2205" i="169"/>
  <c r="L2205" i="169"/>
  <c r="M2205" i="169"/>
  <c r="N2205" i="169"/>
  <c r="B2206" i="169"/>
  <c r="C2206" i="169"/>
  <c r="D2206" i="169"/>
  <c r="E2206" i="169"/>
  <c r="F2206" i="169"/>
  <c r="G2206" i="169"/>
  <c r="H2206" i="169"/>
  <c r="I2206" i="169"/>
  <c r="J2206" i="169"/>
  <c r="K2206" i="169"/>
  <c r="L2206" i="169"/>
  <c r="M2206" i="169"/>
  <c r="N2206" i="169"/>
  <c r="B2207" i="169"/>
  <c r="C2207" i="169"/>
  <c r="D2207" i="169"/>
  <c r="E2207" i="169"/>
  <c r="F2207" i="169"/>
  <c r="G2207" i="169"/>
  <c r="H2207" i="169"/>
  <c r="I2207" i="169"/>
  <c r="J2207" i="169"/>
  <c r="K2207" i="169"/>
  <c r="L2207" i="169"/>
  <c r="M2207" i="169"/>
  <c r="N2207" i="169"/>
  <c r="B2208" i="169"/>
  <c r="C2208" i="169"/>
  <c r="D2208" i="169"/>
  <c r="E2208" i="169"/>
  <c r="F2208" i="169"/>
  <c r="G2208" i="169"/>
  <c r="H2208" i="169"/>
  <c r="I2208" i="169"/>
  <c r="J2208" i="169"/>
  <c r="K2208" i="169"/>
  <c r="L2208" i="169"/>
  <c r="M2208" i="169"/>
  <c r="N2208" i="169"/>
  <c r="B2209" i="169"/>
  <c r="C2209" i="169"/>
  <c r="D2209" i="169"/>
  <c r="E2209" i="169"/>
  <c r="F2209" i="169"/>
  <c r="G2209" i="169"/>
  <c r="H2209" i="169"/>
  <c r="I2209" i="169"/>
  <c r="J2209" i="169"/>
  <c r="K2209" i="169"/>
  <c r="L2209" i="169"/>
  <c r="M2209" i="169"/>
  <c r="N2209" i="169"/>
  <c r="B2210" i="169"/>
  <c r="C2210" i="169"/>
  <c r="D2210" i="169"/>
  <c r="E2210" i="169"/>
  <c r="F2210" i="169"/>
  <c r="G2210" i="169"/>
  <c r="H2210" i="169"/>
  <c r="I2210" i="169"/>
  <c r="J2210" i="169"/>
  <c r="K2210" i="169"/>
  <c r="L2210" i="169"/>
  <c r="M2210" i="169"/>
  <c r="N2210" i="169"/>
  <c r="B2211" i="169"/>
  <c r="C2211" i="169"/>
  <c r="D2211" i="169"/>
  <c r="E2211" i="169"/>
  <c r="F2211" i="169"/>
  <c r="G2211" i="169"/>
  <c r="H2211" i="169"/>
  <c r="I2211" i="169"/>
  <c r="J2211" i="169"/>
  <c r="K2211" i="169"/>
  <c r="L2211" i="169"/>
  <c r="M2211" i="169"/>
  <c r="N2211" i="169"/>
  <c r="B2212" i="169"/>
  <c r="C2212" i="169"/>
  <c r="D2212" i="169"/>
  <c r="E2212" i="169"/>
  <c r="F2212" i="169"/>
  <c r="G2212" i="169"/>
  <c r="H2212" i="169"/>
  <c r="I2212" i="169"/>
  <c r="J2212" i="169"/>
  <c r="K2212" i="169"/>
  <c r="L2212" i="169"/>
  <c r="M2212" i="169"/>
  <c r="N2212" i="169"/>
  <c r="B2213" i="169"/>
  <c r="C2213" i="169"/>
  <c r="D2213" i="169"/>
  <c r="E2213" i="169"/>
  <c r="F2213" i="169"/>
  <c r="G2213" i="169"/>
  <c r="H2213" i="169"/>
  <c r="I2213" i="169"/>
  <c r="J2213" i="169"/>
  <c r="K2213" i="169"/>
  <c r="L2213" i="169"/>
  <c r="M2213" i="169"/>
  <c r="N2213" i="169"/>
  <c r="B2214" i="169"/>
  <c r="C2214" i="169"/>
  <c r="D2214" i="169"/>
  <c r="E2214" i="169"/>
  <c r="F2214" i="169"/>
  <c r="G2214" i="169"/>
  <c r="H2214" i="169"/>
  <c r="I2214" i="169"/>
  <c r="J2214" i="169"/>
  <c r="K2214" i="169"/>
  <c r="L2214" i="169"/>
  <c r="M2214" i="169"/>
  <c r="N2214" i="169"/>
  <c r="B2215" i="169"/>
  <c r="C2215" i="169"/>
  <c r="D2215" i="169"/>
  <c r="E2215" i="169"/>
  <c r="F2215" i="169"/>
  <c r="G2215" i="169"/>
  <c r="H2215" i="169"/>
  <c r="I2215" i="169"/>
  <c r="J2215" i="169"/>
  <c r="K2215" i="169"/>
  <c r="L2215" i="169"/>
  <c r="M2215" i="169"/>
  <c r="N2215" i="169"/>
  <c r="B2216" i="169"/>
  <c r="C2216" i="169"/>
  <c r="D2216" i="169"/>
  <c r="E2216" i="169"/>
  <c r="F2216" i="169"/>
  <c r="G2216" i="169"/>
  <c r="H2216" i="169"/>
  <c r="I2216" i="169"/>
  <c r="J2216" i="169"/>
  <c r="K2216" i="169"/>
  <c r="L2216" i="169"/>
  <c r="M2216" i="169"/>
  <c r="N2216" i="169"/>
  <c r="B2217" i="169"/>
  <c r="C2217" i="169"/>
  <c r="D2217" i="169"/>
  <c r="E2217" i="169"/>
  <c r="F2217" i="169"/>
  <c r="G2217" i="169"/>
  <c r="H2217" i="169"/>
  <c r="I2217" i="169"/>
  <c r="J2217" i="169"/>
  <c r="K2217" i="169"/>
  <c r="L2217" i="169"/>
  <c r="M2217" i="169"/>
  <c r="N2217" i="169"/>
  <c r="B2218" i="169"/>
  <c r="C2218" i="169"/>
  <c r="D2218" i="169"/>
  <c r="E2218" i="169"/>
  <c r="F2218" i="169"/>
  <c r="G2218" i="169"/>
  <c r="H2218" i="169"/>
  <c r="I2218" i="169"/>
  <c r="J2218" i="169"/>
  <c r="K2218" i="169"/>
  <c r="L2218" i="169"/>
  <c r="M2218" i="169"/>
  <c r="N2218" i="169"/>
  <c r="B2219" i="169"/>
  <c r="C2219" i="169"/>
  <c r="D2219" i="169"/>
  <c r="E2219" i="169"/>
  <c r="F2219" i="169"/>
  <c r="G2219" i="169"/>
  <c r="H2219" i="169"/>
  <c r="I2219" i="169"/>
  <c r="J2219" i="169"/>
  <c r="K2219" i="169"/>
  <c r="L2219" i="169"/>
  <c r="M2219" i="169"/>
  <c r="N2219" i="169"/>
  <c r="B2220" i="169"/>
  <c r="C2220" i="169"/>
  <c r="D2220" i="169"/>
  <c r="E2220" i="169"/>
  <c r="F2220" i="169"/>
  <c r="G2220" i="169"/>
  <c r="H2220" i="169"/>
  <c r="I2220" i="169"/>
  <c r="J2220" i="169"/>
  <c r="K2220" i="169"/>
  <c r="L2220" i="169"/>
  <c r="M2220" i="169"/>
  <c r="N2220" i="169"/>
  <c r="B2221" i="169"/>
  <c r="C2221" i="169"/>
  <c r="D2221" i="169"/>
  <c r="E2221" i="169"/>
  <c r="F2221" i="169"/>
  <c r="G2221" i="169"/>
  <c r="H2221" i="169"/>
  <c r="I2221" i="169"/>
  <c r="J2221" i="169"/>
  <c r="K2221" i="169"/>
  <c r="L2221" i="169"/>
  <c r="M2221" i="169"/>
  <c r="N2221" i="169"/>
  <c r="B2222" i="169"/>
  <c r="C2222" i="169"/>
  <c r="D2222" i="169"/>
  <c r="E2222" i="169"/>
  <c r="F2222" i="169"/>
  <c r="G2222" i="169"/>
  <c r="H2222" i="169"/>
  <c r="I2222" i="169"/>
  <c r="J2222" i="169"/>
  <c r="K2222" i="169"/>
  <c r="L2222" i="169"/>
  <c r="M2222" i="169"/>
  <c r="N2222" i="169"/>
  <c r="B2223" i="169"/>
  <c r="C2223" i="169"/>
  <c r="D2223" i="169"/>
  <c r="E2223" i="169"/>
  <c r="F2223" i="169"/>
  <c r="G2223" i="169"/>
  <c r="H2223" i="169"/>
  <c r="I2223" i="169"/>
  <c r="J2223" i="169"/>
  <c r="K2223" i="169"/>
  <c r="L2223" i="169"/>
  <c r="M2223" i="169"/>
  <c r="N2223" i="169"/>
  <c r="B2224" i="169"/>
  <c r="C2224" i="169"/>
  <c r="D2224" i="169"/>
  <c r="E2224" i="169"/>
  <c r="F2224" i="169"/>
  <c r="G2224" i="169"/>
  <c r="H2224" i="169"/>
  <c r="I2224" i="169"/>
  <c r="J2224" i="169"/>
  <c r="K2224" i="169"/>
  <c r="L2224" i="169"/>
  <c r="M2224" i="169"/>
  <c r="N2224" i="169"/>
  <c r="B2225" i="169"/>
  <c r="C2225" i="169"/>
  <c r="D2225" i="169"/>
  <c r="E2225" i="169"/>
  <c r="F2225" i="169"/>
  <c r="G2225" i="169"/>
  <c r="H2225" i="169"/>
  <c r="I2225" i="169"/>
  <c r="J2225" i="169"/>
  <c r="K2225" i="169"/>
  <c r="L2225" i="169"/>
  <c r="M2225" i="169"/>
  <c r="N2225" i="169"/>
  <c r="B2226" i="169"/>
  <c r="C2226" i="169"/>
  <c r="D2226" i="169"/>
  <c r="E2226" i="169"/>
  <c r="F2226" i="169"/>
  <c r="G2226" i="169"/>
  <c r="H2226" i="169"/>
  <c r="I2226" i="169"/>
  <c r="J2226" i="169"/>
  <c r="K2226" i="169"/>
  <c r="L2226" i="169"/>
  <c r="M2226" i="169"/>
  <c r="N2226" i="169"/>
  <c r="B2227" i="169"/>
  <c r="C2227" i="169"/>
  <c r="D2227" i="169"/>
  <c r="E2227" i="169"/>
  <c r="F2227" i="169"/>
  <c r="G2227" i="169"/>
  <c r="H2227" i="169"/>
  <c r="I2227" i="169"/>
  <c r="J2227" i="169"/>
  <c r="K2227" i="169"/>
  <c r="L2227" i="169"/>
  <c r="M2227" i="169"/>
  <c r="N2227" i="169"/>
  <c r="B2228" i="169"/>
  <c r="C2228" i="169"/>
  <c r="D2228" i="169"/>
  <c r="E2228" i="169"/>
  <c r="F2228" i="169"/>
  <c r="G2228" i="169"/>
  <c r="H2228" i="169"/>
  <c r="I2228" i="169"/>
  <c r="J2228" i="169"/>
  <c r="K2228" i="169"/>
  <c r="L2228" i="169"/>
  <c r="M2228" i="169"/>
  <c r="N2228" i="169"/>
  <c r="B2229" i="169"/>
  <c r="C2229" i="169"/>
  <c r="D2229" i="169"/>
  <c r="E2229" i="169"/>
  <c r="F2229" i="169"/>
  <c r="G2229" i="169"/>
  <c r="H2229" i="169"/>
  <c r="I2229" i="169"/>
  <c r="J2229" i="169"/>
  <c r="K2229" i="169"/>
  <c r="L2229" i="169"/>
  <c r="M2229" i="169"/>
  <c r="N2229" i="169"/>
  <c r="B2230" i="169"/>
  <c r="C2230" i="169"/>
  <c r="D2230" i="169"/>
  <c r="E2230" i="169"/>
  <c r="F2230" i="169"/>
  <c r="G2230" i="169"/>
  <c r="H2230" i="169"/>
  <c r="I2230" i="169"/>
  <c r="J2230" i="169"/>
  <c r="K2230" i="169"/>
  <c r="L2230" i="169"/>
  <c r="M2230" i="169"/>
  <c r="N2230" i="169"/>
  <c r="B2231" i="169"/>
  <c r="C2231" i="169"/>
  <c r="D2231" i="169"/>
  <c r="E2231" i="169"/>
  <c r="F2231" i="169"/>
  <c r="G2231" i="169"/>
  <c r="H2231" i="169"/>
  <c r="I2231" i="169"/>
  <c r="J2231" i="169"/>
  <c r="K2231" i="169"/>
  <c r="L2231" i="169"/>
  <c r="M2231" i="169"/>
  <c r="N2231" i="169"/>
  <c r="B2232" i="169"/>
  <c r="C2232" i="169"/>
  <c r="D2232" i="169"/>
  <c r="E2232" i="169"/>
  <c r="F2232" i="169"/>
  <c r="G2232" i="169"/>
  <c r="H2232" i="169"/>
  <c r="I2232" i="169"/>
  <c r="J2232" i="169"/>
  <c r="K2232" i="169"/>
  <c r="L2232" i="169"/>
  <c r="M2232" i="169"/>
  <c r="N2232" i="169"/>
  <c r="B2233" i="169"/>
  <c r="C2233" i="169"/>
  <c r="D2233" i="169"/>
  <c r="E2233" i="169"/>
  <c r="F2233" i="169"/>
  <c r="G2233" i="169"/>
  <c r="H2233" i="169"/>
  <c r="I2233" i="169"/>
  <c r="J2233" i="169"/>
  <c r="K2233" i="169"/>
  <c r="L2233" i="169"/>
  <c r="M2233" i="169"/>
  <c r="N2233" i="169"/>
  <c r="B2234" i="169"/>
  <c r="C2234" i="169"/>
  <c r="D2234" i="169"/>
  <c r="E2234" i="169"/>
  <c r="F2234" i="169"/>
  <c r="G2234" i="169"/>
  <c r="H2234" i="169"/>
  <c r="I2234" i="169"/>
  <c r="J2234" i="169"/>
  <c r="K2234" i="169"/>
  <c r="L2234" i="169"/>
  <c r="M2234" i="169"/>
  <c r="N2234" i="169"/>
  <c r="B2235" i="169"/>
  <c r="C2235" i="169"/>
  <c r="D2235" i="169"/>
  <c r="E2235" i="169"/>
  <c r="F2235" i="169"/>
  <c r="G2235" i="169"/>
  <c r="H2235" i="169"/>
  <c r="I2235" i="169"/>
  <c r="J2235" i="169"/>
  <c r="K2235" i="169"/>
  <c r="L2235" i="169"/>
  <c r="M2235" i="169"/>
  <c r="N2235" i="169"/>
  <c r="B2236" i="169"/>
  <c r="C2236" i="169"/>
  <c r="D2236" i="169"/>
  <c r="E2236" i="169"/>
  <c r="F2236" i="169"/>
  <c r="G2236" i="169"/>
  <c r="H2236" i="169"/>
  <c r="I2236" i="169"/>
  <c r="J2236" i="169"/>
  <c r="K2236" i="169"/>
  <c r="L2236" i="169"/>
  <c r="M2236" i="169"/>
  <c r="N2236" i="169"/>
  <c r="B2237" i="169"/>
  <c r="C2237" i="169"/>
  <c r="D2237" i="169"/>
  <c r="E2237" i="169"/>
  <c r="F2237" i="169"/>
  <c r="G2237" i="169"/>
  <c r="H2237" i="169"/>
  <c r="I2237" i="169"/>
  <c r="J2237" i="169"/>
  <c r="K2237" i="169"/>
  <c r="L2237" i="169"/>
  <c r="M2237" i="169"/>
  <c r="N2237" i="169"/>
  <c r="B2238" i="169"/>
  <c r="C2238" i="169"/>
  <c r="D2238" i="169"/>
  <c r="E2238" i="169"/>
  <c r="F2238" i="169"/>
  <c r="G2238" i="169"/>
  <c r="H2238" i="169"/>
  <c r="I2238" i="169"/>
  <c r="J2238" i="169"/>
  <c r="K2238" i="169"/>
  <c r="L2238" i="169"/>
  <c r="M2238" i="169"/>
  <c r="N2238" i="169"/>
  <c r="B2239" i="169"/>
  <c r="C2239" i="169"/>
  <c r="D2239" i="169"/>
  <c r="E2239" i="169"/>
  <c r="F2239" i="169"/>
  <c r="G2239" i="169"/>
  <c r="H2239" i="169"/>
  <c r="I2239" i="169"/>
  <c r="J2239" i="169"/>
  <c r="K2239" i="169"/>
  <c r="L2239" i="169"/>
  <c r="M2239" i="169"/>
  <c r="N2239" i="169"/>
  <c r="B2240" i="169"/>
  <c r="C2240" i="169"/>
  <c r="D2240" i="169"/>
  <c r="E2240" i="169"/>
  <c r="F2240" i="169"/>
  <c r="G2240" i="169"/>
  <c r="H2240" i="169"/>
  <c r="I2240" i="169"/>
  <c r="J2240" i="169"/>
  <c r="K2240" i="169"/>
  <c r="L2240" i="169"/>
  <c r="M2240" i="169"/>
  <c r="N2240" i="169"/>
  <c r="B2241" i="169"/>
  <c r="C2241" i="169"/>
  <c r="D2241" i="169"/>
  <c r="E2241" i="169"/>
  <c r="F2241" i="169"/>
  <c r="G2241" i="169"/>
  <c r="H2241" i="169"/>
  <c r="I2241" i="169"/>
  <c r="J2241" i="169"/>
  <c r="K2241" i="169"/>
  <c r="L2241" i="169"/>
  <c r="M2241" i="169"/>
  <c r="N2241" i="169"/>
  <c r="B2242" i="169"/>
  <c r="C2242" i="169"/>
  <c r="D2242" i="169"/>
  <c r="E2242" i="169"/>
  <c r="F2242" i="169"/>
  <c r="G2242" i="169"/>
  <c r="H2242" i="169"/>
  <c r="I2242" i="169"/>
  <c r="J2242" i="169"/>
  <c r="K2242" i="169"/>
  <c r="L2242" i="169"/>
  <c r="M2242" i="169"/>
  <c r="N2242" i="169"/>
  <c r="B2243" i="169"/>
  <c r="C2243" i="169"/>
  <c r="D2243" i="169"/>
  <c r="E2243" i="169"/>
  <c r="F2243" i="169"/>
  <c r="G2243" i="169"/>
  <c r="H2243" i="169"/>
  <c r="I2243" i="169"/>
  <c r="J2243" i="169"/>
  <c r="K2243" i="169"/>
  <c r="L2243" i="169"/>
  <c r="M2243" i="169"/>
  <c r="N2243" i="169"/>
  <c r="B2244" i="169"/>
  <c r="C2244" i="169"/>
  <c r="D2244" i="169"/>
  <c r="E2244" i="169"/>
  <c r="F2244" i="169"/>
  <c r="G2244" i="169"/>
  <c r="H2244" i="169"/>
  <c r="I2244" i="169"/>
  <c r="J2244" i="169"/>
  <c r="K2244" i="169"/>
  <c r="L2244" i="169"/>
  <c r="M2244" i="169"/>
  <c r="N2244" i="169"/>
  <c r="B2245" i="169"/>
  <c r="C2245" i="169"/>
  <c r="D2245" i="169"/>
  <c r="E2245" i="169"/>
  <c r="F2245" i="169"/>
  <c r="G2245" i="169"/>
  <c r="H2245" i="169"/>
  <c r="I2245" i="169"/>
  <c r="J2245" i="169"/>
  <c r="K2245" i="169"/>
  <c r="L2245" i="169"/>
  <c r="M2245" i="169"/>
  <c r="N2245" i="169"/>
  <c r="B2246" i="169"/>
  <c r="C2246" i="169"/>
  <c r="D2246" i="169"/>
  <c r="E2246" i="169"/>
  <c r="F2246" i="169"/>
  <c r="G2246" i="169"/>
  <c r="H2246" i="169"/>
  <c r="I2246" i="169"/>
  <c r="J2246" i="169"/>
  <c r="K2246" i="169"/>
  <c r="L2246" i="169"/>
  <c r="M2246" i="169"/>
  <c r="N2246" i="169"/>
  <c r="B2247" i="169"/>
  <c r="C2247" i="169"/>
  <c r="D2247" i="169"/>
  <c r="E2247" i="169"/>
  <c r="F2247" i="169"/>
  <c r="G2247" i="169"/>
  <c r="H2247" i="169"/>
  <c r="I2247" i="169"/>
  <c r="J2247" i="169"/>
  <c r="K2247" i="169"/>
  <c r="L2247" i="169"/>
  <c r="M2247" i="169"/>
  <c r="N2247" i="169"/>
  <c r="B2248" i="169"/>
  <c r="C2248" i="169"/>
  <c r="D2248" i="169"/>
  <c r="E2248" i="169"/>
  <c r="F2248" i="169"/>
  <c r="G2248" i="169"/>
  <c r="H2248" i="169"/>
  <c r="I2248" i="169"/>
  <c r="J2248" i="169"/>
  <c r="K2248" i="169"/>
  <c r="L2248" i="169"/>
  <c r="M2248" i="169"/>
  <c r="N2248" i="169"/>
  <c r="B2249" i="169"/>
  <c r="C2249" i="169"/>
  <c r="D2249" i="169"/>
  <c r="E2249" i="169"/>
  <c r="F2249" i="169"/>
  <c r="G2249" i="169"/>
  <c r="H2249" i="169"/>
  <c r="I2249" i="169"/>
  <c r="J2249" i="169"/>
  <c r="K2249" i="169"/>
  <c r="L2249" i="169"/>
  <c r="M2249" i="169"/>
  <c r="N2249" i="169"/>
  <c r="B2250" i="169"/>
  <c r="C2250" i="169"/>
  <c r="D2250" i="169"/>
  <c r="E2250" i="169"/>
  <c r="F2250" i="169"/>
  <c r="G2250" i="169"/>
  <c r="H2250" i="169"/>
  <c r="I2250" i="169"/>
  <c r="J2250" i="169"/>
  <c r="K2250" i="169"/>
  <c r="L2250" i="169"/>
  <c r="M2250" i="169"/>
  <c r="N2250" i="169"/>
  <c r="B2251" i="169"/>
  <c r="C2251" i="169"/>
  <c r="D2251" i="169"/>
  <c r="E2251" i="169"/>
  <c r="F2251" i="169"/>
  <c r="G2251" i="169"/>
  <c r="H2251" i="169"/>
  <c r="I2251" i="169"/>
  <c r="J2251" i="169"/>
  <c r="K2251" i="169"/>
  <c r="L2251" i="169"/>
  <c r="M2251" i="169"/>
  <c r="N2251" i="169"/>
  <c r="B2252" i="169"/>
  <c r="C2252" i="169"/>
  <c r="D2252" i="169"/>
  <c r="E2252" i="169"/>
  <c r="F2252" i="169"/>
  <c r="G2252" i="169"/>
  <c r="H2252" i="169"/>
  <c r="I2252" i="169"/>
  <c r="J2252" i="169"/>
  <c r="K2252" i="169"/>
  <c r="L2252" i="169"/>
  <c r="M2252" i="169"/>
  <c r="N2252" i="169"/>
  <c r="B2253" i="169"/>
  <c r="C2253" i="169"/>
  <c r="D2253" i="169"/>
  <c r="E2253" i="169"/>
  <c r="F2253" i="169"/>
  <c r="G2253" i="169"/>
  <c r="H2253" i="169"/>
  <c r="I2253" i="169"/>
  <c r="J2253" i="169"/>
  <c r="K2253" i="169"/>
  <c r="L2253" i="169"/>
  <c r="M2253" i="169"/>
  <c r="N2253" i="169"/>
  <c r="B2254" i="169"/>
  <c r="C2254" i="169"/>
  <c r="D2254" i="169"/>
  <c r="E2254" i="169"/>
  <c r="F2254" i="169"/>
  <c r="G2254" i="169"/>
  <c r="H2254" i="169"/>
  <c r="I2254" i="169"/>
  <c r="J2254" i="169"/>
  <c r="K2254" i="169"/>
  <c r="L2254" i="169"/>
  <c r="M2254" i="169"/>
  <c r="N2254" i="169"/>
  <c r="B2255" i="169"/>
  <c r="C2255" i="169"/>
  <c r="D2255" i="169"/>
  <c r="E2255" i="169"/>
  <c r="F2255" i="169"/>
  <c r="G2255" i="169"/>
  <c r="H2255" i="169"/>
  <c r="I2255" i="169"/>
  <c r="J2255" i="169"/>
  <c r="K2255" i="169"/>
  <c r="L2255" i="169"/>
  <c r="M2255" i="169"/>
  <c r="N2255" i="169"/>
  <c r="B2256" i="169"/>
  <c r="C2256" i="169"/>
  <c r="D2256" i="169"/>
  <c r="E2256" i="169"/>
  <c r="F2256" i="169"/>
  <c r="G2256" i="169"/>
  <c r="H2256" i="169"/>
  <c r="I2256" i="169"/>
  <c r="J2256" i="169"/>
  <c r="K2256" i="169"/>
  <c r="L2256" i="169"/>
  <c r="M2256" i="169"/>
  <c r="N2256" i="169"/>
  <c r="B2257" i="169"/>
  <c r="C2257" i="169"/>
  <c r="D2257" i="169"/>
  <c r="E2257" i="169"/>
  <c r="F2257" i="169"/>
  <c r="G2257" i="169"/>
  <c r="H2257" i="169"/>
  <c r="I2257" i="169"/>
  <c r="J2257" i="169"/>
  <c r="K2257" i="169"/>
  <c r="L2257" i="169"/>
  <c r="M2257" i="169"/>
  <c r="N2257" i="169"/>
  <c r="B2258" i="169"/>
  <c r="C2258" i="169"/>
  <c r="D2258" i="169"/>
  <c r="E2258" i="169"/>
  <c r="F2258" i="169"/>
  <c r="G2258" i="169"/>
  <c r="H2258" i="169"/>
  <c r="I2258" i="169"/>
  <c r="J2258" i="169"/>
  <c r="K2258" i="169"/>
  <c r="L2258" i="169"/>
  <c r="M2258" i="169"/>
  <c r="N2258" i="169"/>
  <c r="B2259" i="169"/>
  <c r="C2259" i="169"/>
  <c r="D2259" i="169"/>
  <c r="E2259" i="169"/>
  <c r="F2259" i="169"/>
  <c r="G2259" i="169"/>
  <c r="H2259" i="169"/>
  <c r="I2259" i="169"/>
  <c r="J2259" i="169"/>
  <c r="K2259" i="169"/>
  <c r="L2259" i="169"/>
  <c r="M2259" i="169"/>
  <c r="N2259" i="169"/>
  <c r="B2260" i="169"/>
  <c r="C2260" i="169"/>
  <c r="D2260" i="169"/>
  <c r="E2260" i="169"/>
  <c r="F2260" i="169"/>
  <c r="G2260" i="169"/>
  <c r="H2260" i="169"/>
  <c r="I2260" i="169"/>
  <c r="J2260" i="169"/>
  <c r="K2260" i="169"/>
  <c r="L2260" i="169"/>
  <c r="M2260" i="169"/>
  <c r="N2260" i="169"/>
  <c r="B2261" i="169"/>
  <c r="C2261" i="169"/>
  <c r="D2261" i="169"/>
  <c r="E2261" i="169"/>
  <c r="F2261" i="169"/>
  <c r="G2261" i="169"/>
  <c r="H2261" i="169"/>
  <c r="I2261" i="169"/>
  <c r="J2261" i="169"/>
  <c r="K2261" i="169"/>
  <c r="L2261" i="169"/>
  <c r="M2261" i="169"/>
  <c r="N2261" i="169"/>
  <c r="B2262" i="169"/>
  <c r="C2262" i="169"/>
  <c r="D2262" i="169"/>
  <c r="E2262" i="169"/>
  <c r="F2262" i="169"/>
  <c r="G2262" i="169"/>
  <c r="H2262" i="169"/>
  <c r="I2262" i="169"/>
  <c r="J2262" i="169"/>
  <c r="K2262" i="169"/>
  <c r="L2262" i="169"/>
  <c r="M2262" i="169"/>
  <c r="N2262" i="169"/>
  <c r="B2263" i="169"/>
  <c r="C2263" i="169"/>
  <c r="D2263" i="169"/>
  <c r="E2263" i="169"/>
  <c r="F2263" i="169"/>
  <c r="G2263" i="169"/>
  <c r="H2263" i="169"/>
  <c r="I2263" i="169"/>
  <c r="J2263" i="169"/>
  <c r="K2263" i="169"/>
  <c r="L2263" i="169"/>
  <c r="M2263" i="169"/>
  <c r="N2263" i="169"/>
  <c r="B2264" i="169"/>
  <c r="C2264" i="169"/>
  <c r="D2264" i="169"/>
  <c r="E2264" i="169"/>
  <c r="F2264" i="169"/>
  <c r="G2264" i="169"/>
  <c r="H2264" i="169"/>
  <c r="I2264" i="169"/>
  <c r="J2264" i="169"/>
  <c r="K2264" i="169"/>
  <c r="L2264" i="169"/>
  <c r="M2264" i="169"/>
  <c r="N2264" i="169"/>
  <c r="B2265" i="169"/>
  <c r="C2265" i="169"/>
  <c r="D2265" i="169"/>
  <c r="E2265" i="169"/>
  <c r="F2265" i="169"/>
  <c r="G2265" i="169"/>
  <c r="H2265" i="169"/>
  <c r="I2265" i="169"/>
  <c r="J2265" i="169"/>
  <c r="K2265" i="169"/>
  <c r="L2265" i="169"/>
  <c r="M2265" i="169"/>
  <c r="N2265" i="169"/>
  <c r="B2266" i="169"/>
  <c r="C2266" i="169"/>
  <c r="D2266" i="169"/>
  <c r="E2266" i="169"/>
  <c r="F2266" i="169"/>
  <c r="G2266" i="169"/>
  <c r="H2266" i="169"/>
  <c r="I2266" i="169"/>
  <c r="J2266" i="169"/>
  <c r="K2266" i="169"/>
  <c r="L2266" i="169"/>
  <c r="M2266" i="169"/>
  <c r="N2266" i="169"/>
  <c r="B2267" i="169"/>
  <c r="C2267" i="169"/>
  <c r="D2267" i="169"/>
  <c r="E2267" i="169"/>
  <c r="F2267" i="169"/>
  <c r="G2267" i="169"/>
  <c r="H2267" i="169"/>
  <c r="I2267" i="169"/>
  <c r="J2267" i="169"/>
  <c r="K2267" i="169"/>
  <c r="L2267" i="169"/>
  <c r="M2267" i="169"/>
  <c r="N2267" i="169"/>
  <c r="B2268" i="169"/>
  <c r="C2268" i="169"/>
  <c r="D2268" i="169"/>
  <c r="E2268" i="169"/>
  <c r="F2268" i="169"/>
  <c r="G2268" i="169"/>
  <c r="H2268" i="169"/>
  <c r="I2268" i="169"/>
  <c r="J2268" i="169"/>
  <c r="K2268" i="169"/>
  <c r="L2268" i="169"/>
  <c r="M2268" i="169"/>
  <c r="N2268" i="169"/>
  <c r="B2269" i="169"/>
  <c r="C2269" i="169"/>
  <c r="D2269" i="169"/>
  <c r="E2269" i="169"/>
  <c r="F2269" i="169"/>
  <c r="G2269" i="169"/>
  <c r="H2269" i="169"/>
  <c r="I2269" i="169"/>
  <c r="J2269" i="169"/>
  <c r="K2269" i="169"/>
  <c r="L2269" i="169"/>
  <c r="M2269" i="169"/>
  <c r="N2269" i="169"/>
  <c r="B2270" i="169"/>
  <c r="C2270" i="169"/>
  <c r="D2270" i="169"/>
  <c r="E2270" i="169"/>
  <c r="F2270" i="169"/>
  <c r="G2270" i="169"/>
  <c r="H2270" i="169"/>
  <c r="I2270" i="169"/>
  <c r="J2270" i="169"/>
  <c r="K2270" i="169"/>
  <c r="L2270" i="169"/>
  <c r="M2270" i="169"/>
  <c r="N2270" i="169"/>
  <c r="B2271" i="169"/>
  <c r="C2271" i="169"/>
  <c r="D2271" i="169"/>
  <c r="E2271" i="169"/>
  <c r="F2271" i="169"/>
  <c r="G2271" i="169"/>
  <c r="H2271" i="169"/>
  <c r="I2271" i="169"/>
  <c r="J2271" i="169"/>
  <c r="K2271" i="169"/>
  <c r="L2271" i="169"/>
  <c r="M2271" i="169"/>
  <c r="N2271" i="169"/>
  <c r="B2272" i="169"/>
  <c r="C2272" i="169"/>
  <c r="D2272" i="169"/>
  <c r="E2272" i="169"/>
  <c r="F2272" i="169"/>
  <c r="G2272" i="169"/>
  <c r="H2272" i="169"/>
  <c r="I2272" i="169"/>
  <c r="J2272" i="169"/>
  <c r="K2272" i="169"/>
  <c r="L2272" i="169"/>
  <c r="M2272" i="169"/>
  <c r="N2272" i="169"/>
  <c r="B2273" i="169"/>
  <c r="C2273" i="169"/>
  <c r="D2273" i="169"/>
  <c r="E2273" i="169"/>
  <c r="F2273" i="169"/>
  <c r="G2273" i="169"/>
  <c r="H2273" i="169"/>
  <c r="I2273" i="169"/>
  <c r="J2273" i="169"/>
  <c r="K2273" i="169"/>
  <c r="L2273" i="169"/>
  <c r="M2273" i="169"/>
  <c r="N2273" i="169"/>
  <c r="B2274" i="169"/>
  <c r="C2274" i="169"/>
  <c r="D2274" i="169"/>
  <c r="E2274" i="169"/>
  <c r="F2274" i="169"/>
  <c r="G2274" i="169"/>
  <c r="H2274" i="169"/>
  <c r="I2274" i="169"/>
  <c r="J2274" i="169"/>
  <c r="K2274" i="169"/>
  <c r="L2274" i="169"/>
  <c r="M2274" i="169"/>
  <c r="N2274" i="169"/>
  <c r="B2275" i="169"/>
  <c r="C2275" i="169"/>
  <c r="D2275" i="169"/>
  <c r="E2275" i="169"/>
  <c r="F2275" i="169"/>
  <c r="G2275" i="169"/>
  <c r="H2275" i="169"/>
  <c r="I2275" i="169"/>
  <c r="J2275" i="169"/>
  <c r="K2275" i="169"/>
  <c r="L2275" i="169"/>
  <c r="M2275" i="169"/>
  <c r="N2275" i="169"/>
  <c r="B2276" i="169"/>
  <c r="C2276" i="169"/>
  <c r="D2276" i="169"/>
  <c r="E2276" i="169"/>
  <c r="F2276" i="169"/>
  <c r="G2276" i="169"/>
  <c r="H2276" i="169"/>
  <c r="I2276" i="169"/>
  <c r="J2276" i="169"/>
  <c r="K2276" i="169"/>
  <c r="L2276" i="169"/>
  <c r="M2276" i="169"/>
  <c r="N2276" i="169"/>
  <c r="B2277" i="169"/>
  <c r="C2277" i="169"/>
  <c r="D2277" i="169"/>
  <c r="E2277" i="169"/>
  <c r="F2277" i="169"/>
  <c r="G2277" i="169"/>
  <c r="H2277" i="169"/>
  <c r="I2277" i="169"/>
  <c r="J2277" i="169"/>
  <c r="K2277" i="169"/>
  <c r="L2277" i="169"/>
  <c r="M2277" i="169"/>
  <c r="N2277" i="169"/>
  <c r="B2278" i="169"/>
  <c r="C2278" i="169"/>
  <c r="D2278" i="169"/>
  <c r="E2278" i="169"/>
  <c r="F2278" i="169"/>
  <c r="G2278" i="169"/>
  <c r="H2278" i="169"/>
  <c r="I2278" i="169"/>
  <c r="J2278" i="169"/>
  <c r="K2278" i="169"/>
  <c r="L2278" i="169"/>
  <c r="M2278" i="169"/>
  <c r="N2278" i="169"/>
  <c r="B2279" i="169"/>
  <c r="C2279" i="169"/>
  <c r="D2279" i="169"/>
  <c r="E2279" i="169"/>
  <c r="F2279" i="169"/>
  <c r="G2279" i="169"/>
  <c r="H2279" i="169"/>
  <c r="I2279" i="169"/>
  <c r="J2279" i="169"/>
  <c r="K2279" i="169"/>
  <c r="L2279" i="169"/>
  <c r="M2279" i="169"/>
  <c r="N2279" i="169"/>
  <c r="B2280" i="169"/>
  <c r="C2280" i="169"/>
  <c r="D2280" i="169"/>
  <c r="E2280" i="169"/>
  <c r="F2280" i="169"/>
  <c r="G2280" i="169"/>
  <c r="H2280" i="169"/>
  <c r="I2280" i="169"/>
  <c r="J2280" i="169"/>
  <c r="K2280" i="169"/>
  <c r="L2280" i="169"/>
  <c r="M2280" i="169"/>
  <c r="N2280" i="169"/>
  <c r="B2281" i="169"/>
  <c r="C2281" i="169"/>
  <c r="D2281" i="169"/>
  <c r="E2281" i="169"/>
  <c r="F2281" i="169"/>
  <c r="G2281" i="169"/>
  <c r="H2281" i="169"/>
  <c r="I2281" i="169"/>
  <c r="J2281" i="169"/>
  <c r="K2281" i="169"/>
  <c r="L2281" i="169"/>
  <c r="M2281" i="169"/>
  <c r="N2281" i="169"/>
  <c r="B2282" i="169"/>
  <c r="C2282" i="169"/>
  <c r="D2282" i="169"/>
  <c r="E2282" i="169"/>
  <c r="F2282" i="169"/>
  <c r="G2282" i="169"/>
  <c r="H2282" i="169"/>
  <c r="I2282" i="169"/>
  <c r="J2282" i="169"/>
  <c r="K2282" i="169"/>
  <c r="L2282" i="169"/>
  <c r="M2282" i="169"/>
  <c r="N2282" i="169"/>
  <c r="B2283" i="169"/>
  <c r="C2283" i="169"/>
  <c r="D2283" i="169"/>
  <c r="E2283" i="169"/>
  <c r="F2283" i="169"/>
  <c r="G2283" i="169"/>
  <c r="H2283" i="169"/>
  <c r="I2283" i="169"/>
  <c r="J2283" i="169"/>
  <c r="K2283" i="169"/>
  <c r="L2283" i="169"/>
  <c r="M2283" i="169"/>
  <c r="N2283" i="169"/>
  <c r="B2284" i="169"/>
  <c r="C2284" i="169"/>
  <c r="D2284" i="169"/>
  <c r="E2284" i="169"/>
  <c r="F2284" i="169"/>
  <c r="G2284" i="169"/>
  <c r="H2284" i="169"/>
  <c r="I2284" i="169"/>
  <c r="J2284" i="169"/>
  <c r="K2284" i="169"/>
  <c r="L2284" i="169"/>
  <c r="M2284" i="169"/>
  <c r="N2284" i="169"/>
  <c r="B2285" i="169"/>
  <c r="C2285" i="169"/>
  <c r="D2285" i="169"/>
  <c r="E2285" i="169"/>
  <c r="F2285" i="169"/>
  <c r="G2285" i="169"/>
  <c r="H2285" i="169"/>
  <c r="I2285" i="169"/>
  <c r="J2285" i="169"/>
  <c r="K2285" i="169"/>
  <c r="L2285" i="169"/>
  <c r="M2285" i="169"/>
  <c r="N2285" i="169"/>
  <c r="B2286" i="169"/>
  <c r="C2286" i="169"/>
  <c r="D2286" i="169"/>
  <c r="E2286" i="169"/>
  <c r="F2286" i="169"/>
  <c r="G2286" i="169"/>
  <c r="H2286" i="169"/>
  <c r="I2286" i="169"/>
  <c r="J2286" i="169"/>
  <c r="K2286" i="169"/>
  <c r="L2286" i="169"/>
  <c r="M2286" i="169"/>
  <c r="N2286" i="169"/>
  <c r="B2287" i="169"/>
  <c r="C2287" i="169"/>
  <c r="D2287" i="169"/>
  <c r="E2287" i="169"/>
  <c r="F2287" i="169"/>
  <c r="G2287" i="169"/>
  <c r="H2287" i="169"/>
  <c r="I2287" i="169"/>
  <c r="J2287" i="169"/>
  <c r="K2287" i="169"/>
  <c r="L2287" i="169"/>
  <c r="M2287" i="169"/>
  <c r="N2287" i="169"/>
  <c r="B2288" i="169"/>
  <c r="C2288" i="169"/>
  <c r="D2288" i="169"/>
  <c r="E2288" i="169"/>
  <c r="F2288" i="169"/>
  <c r="G2288" i="169"/>
  <c r="H2288" i="169"/>
  <c r="I2288" i="169"/>
  <c r="J2288" i="169"/>
  <c r="K2288" i="169"/>
  <c r="L2288" i="169"/>
  <c r="M2288" i="169"/>
  <c r="N2288" i="169"/>
  <c r="B2289" i="169"/>
  <c r="C2289" i="169"/>
  <c r="D2289" i="169"/>
  <c r="E2289" i="169"/>
  <c r="F2289" i="169"/>
  <c r="G2289" i="169"/>
  <c r="H2289" i="169"/>
  <c r="I2289" i="169"/>
  <c r="J2289" i="169"/>
  <c r="K2289" i="169"/>
  <c r="L2289" i="169"/>
  <c r="M2289" i="169"/>
  <c r="N2289" i="169"/>
  <c r="B2290" i="169"/>
  <c r="C2290" i="169"/>
  <c r="D2290" i="169"/>
  <c r="E2290" i="169"/>
  <c r="F2290" i="169"/>
  <c r="G2290" i="169"/>
  <c r="H2290" i="169"/>
  <c r="I2290" i="169"/>
  <c r="J2290" i="169"/>
  <c r="K2290" i="169"/>
  <c r="L2290" i="169"/>
  <c r="M2290" i="169"/>
  <c r="N2290" i="169"/>
  <c r="B2291" i="169"/>
  <c r="C2291" i="169"/>
  <c r="D2291" i="169"/>
  <c r="E2291" i="169"/>
  <c r="F2291" i="169"/>
  <c r="G2291" i="169"/>
  <c r="H2291" i="169"/>
  <c r="I2291" i="169"/>
  <c r="J2291" i="169"/>
  <c r="K2291" i="169"/>
  <c r="L2291" i="169"/>
  <c r="M2291" i="169"/>
  <c r="N2291" i="169"/>
  <c r="B2292" i="169"/>
  <c r="C2292" i="169"/>
  <c r="D2292" i="169"/>
  <c r="E2292" i="169"/>
  <c r="F2292" i="169"/>
  <c r="G2292" i="169"/>
  <c r="H2292" i="169"/>
  <c r="I2292" i="169"/>
  <c r="J2292" i="169"/>
  <c r="K2292" i="169"/>
  <c r="L2292" i="169"/>
  <c r="M2292" i="169"/>
  <c r="N2292" i="169"/>
  <c r="B2293" i="169"/>
  <c r="C2293" i="169"/>
  <c r="D2293" i="169"/>
  <c r="E2293" i="169"/>
  <c r="F2293" i="169"/>
  <c r="G2293" i="169"/>
  <c r="H2293" i="169"/>
  <c r="I2293" i="169"/>
  <c r="J2293" i="169"/>
  <c r="K2293" i="169"/>
  <c r="L2293" i="169"/>
  <c r="M2293" i="169"/>
  <c r="N2293" i="169"/>
  <c r="B2294" i="169"/>
  <c r="C2294" i="169"/>
  <c r="D2294" i="169"/>
  <c r="E2294" i="169"/>
  <c r="F2294" i="169"/>
  <c r="G2294" i="169"/>
  <c r="H2294" i="169"/>
  <c r="I2294" i="169"/>
  <c r="J2294" i="169"/>
  <c r="K2294" i="169"/>
  <c r="L2294" i="169"/>
  <c r="M2294" i="169"/>
  <c r="N2294" i="169"/>
  <c r="B2295" i="169"/>
  <c r="C2295" i="169"/>
  <c r="D2295" i="169"/>
  <c r="E2295" i="169"/>
  <c r="F2295" i="169"/>
  <c r="G2295" i="169"/>
  <c r="H2295" i="169"/>
  <c r="I2295" i="169"/>
  <c r="J2295" i="169"/>
  <c r="K2295" i="169"/>
  <c r="L2295" i="169"/>
  <c r="M2295" i="169"/>
  <c r="N2295" i="169"/>
  <c r="B2296" i="169"/>
  <c r="C2296" i="169"/>
  <c r="D2296" i="169"/>
  <c r="E2296" i="169"/>
  <c r="F2296" i="169"/>
  <c r="G2296" i="169"/>
  <c r="H2296" i="169"/>
  <c r="I2296" i="169"/>
  <c r="J2296" i="169"/>
  <c r="K2296" i="169"/>
  <c r="L2296" i="169"/>
  <c r="M2296" i="169"/>
  <c r="N2296" i="169"/>
  <c r="B2297" i="169"/>
  <c r="C2297" i="169"/>
  <c r="D2297" i="169"/>
  <c r="E2297" i="169"/>
  <c r="F2297" i="169"/>
  <c r="G2297" i="169"/>
  <c r="H2297" i="169"/>
  <c r="I2297" i="169"/>
  <c r="J2297" i="169"/>
  <c r="K2297" i="169"/>
  <c r="L2297" i="169"/>
  <c r="M2297" i="169"/>
  <c r="N2297" i="169"/>
  <c r="B2298" i="169"/>
  <c r="C2298" i="169"/>
  <c r="D2298" i="169"/>
  <c r="E2298" i="169"/>
  <c r="F2298" i="169"/>
  <c r="G2298" i="169"/>
  <c r="H2298" i="169"/>
  <c r="I2298" i="169"/>
  <c r="J2298" i="169"/>
  <c r="K2298" i="169"/>
  <c r="L2298" i="169"/>
  <c r="M2298" i="169"/>
  <c r="N2298" i="169"/>
  <c r="B2299" i="169"/>
  <c r="C2299" i="169"/>
  <c r="D2299" i="169"/>
  <c r="E2299" i="169"/>
  <c r="F2299" i="169"/>
  <c r="G2299" i="169"/>
  <c r="H2299" i="169"/>
  <c r="I2299" i="169"/>
  <c r="J2299" i="169"/>
  <c r="K2299" i="169"/>
  <c r="L2299" i="169"/>
  <c r="M2299" i="169"/>
  <c r="N2299" i="169"/>
  <c r="B2300" i="169"/>
  <c r="C2300" i="169"/>
  <c r="D2300" i="169"/>
  <c r="E2300" i="169"/>
  <c r="F2300" i="169"/>
  <c r="G2300" i="169"/>
  <c r="H2300" i="169"/>
  <c r="I2300" i="169"/>
  <c r="J2300" i="169"/>
  <c r="K2300" i="169"/>
  <c r="L2300" i="169"/>
  <c r="M2300" i="169"/>
  <c r="N2300" i="169"/>
  <c r="B2301" i="169"/>
  <c r="C2301" i="169"/>
  <c r="D2301" i="169"/>
  <c r="E2301" i="169"/>
  <c r="F2301" i="169"/>
  <c r="G2301" i="169"/>
  <c r="H2301" i="169"/>
  <c r="I2301" i="169"/>
  <c r="J2301" i="169"/>
  <c r="K2301" i="169"/>
  <c r="L2301" i="169"/>
  <c r="M2301" i="169"/>
  <c r="N2301" i="169"/>
  <c r="B2302" i="169"/>
  <c r="C2302" i="169"/>
  <c r="D2302" i="169"/>
  <c r="E2302" i="169"/>
  <c r="F2302" i="169"/>
  <c r="G2302" i="169"/>
  <c r="H2302" i="169"/>
  <c r="I2302" i="169"/>
  <c r="J2302" i="169"/>
  <c r="K2302" i="169"/>
  <c r="L2302" i="169"/>
  <c r="M2302" i="169"/>
  <c r="N2302" i="169"/>
  <c r="B2303" i="169"/>
  <c r="C2303" i="169"/>
  <c r="D2303" i="169"/>
  <c r="E2303" i="169"/>
  <c r="F2303" i="169"/>
  <c r="G2303" i="169"/>
  <c r="H2303" i="169"/>
  <c r="I2303" i="169"/>
  <c r="J2303" i="169"/>
  <c r="K2303" i="169"/>
  <c r="L2303" i="169"/>
  <c r="M2303" i="169"/>
  <c r="N2303" i="169"/>
  <c r="B2304" i="169"/>
  <c r="C2304" i="169"/>
  <c r="D2304" i="169"/>
  <c r="E2304" i="169"/>
  <c r="F2304" i="169"/>
  <c r="G2304" i="169"/>
  <c r="H2304" i="169"/>
  <c r="I2304" i="169"/>
  <c r="J2304" i="169"/>
  <c r="K2304" i="169"/>
  <c r="L2304" i="169"/>
  <c r="M2304" i="169"/>
  <c r="N2304" i="169"/>
  <c r="B2305" i="169"/>
  <c r="C2305" i="169"/>
  <c r="D2305" i="169"/>
  <c r="E2305" i="169"/>
  <c r="F2305" i="169"/>
  <c r="G2305" i="169"/>
  <c r="H2305" i="169"/>
  <c r="I2305" i="169"/>
  <c r="J2305" i="169"/>
  <c r="K2305" i="169"/>
  <c r="L2305" i="169"/>
  <c r="M2305" i="169"/>
  <c r="N2305" i="169"/>
  <c r="B2306" i="169"/>
  <c r="C2306" i="169"/>
  <c r="D2306" i="169"/>
  <c r="E2306" i="169"/>
  <c r="F2306" i="169"/>
  <c r="G2306" i="169"/>
  <c r="H2306" i="169"/>
  <c r="I2306" i="169"/>
  <c r="J2306" i="169"/>
  <c r="K2306" i="169"/>
  <c r="L2306" i="169"/>
  <c r="M2306" i="169"/>
  <c r="N2306" i="169"/>
  <c r="B2307" i="169"/>
  <c r="C2307" i="169"/>
  <c r="D2307" i="169"/>
  <c r="E2307" i="169"/>
  <c r="F2307" i="169"/>
  <c r="G2307" i="169"/>
  <c r="H2307" i="169"/>
  <c r="I2307" i="169"/>
  <c r="J2307" i="169"/>
  <c r="K2307" i="169"/>
  <c r="L2307" i="169"/>
  <c r="M2307" i="169"/>
  <c r="N2307" i="169"/>
  <c r="B2308" i="169"/>
  <c r="C2308" i="169"/>
  <c r="D2308" i="169"/>
  <c r="E2308" i="169"/>
  <c r="F2308" i="169"/>
  <c r="G2308" i="169"/>
  <c r="H2308" i="169"/>
  <c r="I2308" i="169"/>
  <c r="J2308" i="169"/>
  <c r="K2308" i="169"/>
  <c r="L2308" i="169"/>
  <c r="M2308" i="169"/>
  <c r="N2308" i="169"/>
  <c r="B2309" i="169"/>
  <c r="C2309" i="169"/>
  <c r="D2309" i="169"/>
  <c r="E2309" i="169"/>
  <c r="F2309" i="169"/>
  <c r="G2309" i="169"/>
  <c r="H2309" i="169"/>
  <c r="I2309" i="169"/>
  <c r="J2309" i="169"/>
  <c r="K2309" i="169"/>
  <c r="L2309" i="169"/>
  <c r="M2309" i="169"/>
  <c r="N2309" i="169"/>
  <c r="B2310" i="169"/>
  <c r="C2310" i="169"/>
  <c r="D2310" i="169"/>
  <c r="E2310" i="169"/>
  <c r="F2310" i="169"/>
  <c r="G2310" i="169"/>
  <c r="H2310" i="169"/>
  <c r="I2310" i="169"/>
  <c r="J2310" i="169"/>
  <c r="K2310" i="169"/>
  <c r="L2310" i="169"/>
  <c r="M2310" i="169"/>
  <c r="N2310" i="169"/>
  <c r="B2311" i="169"/>
  <c r="C2311" i="169"/>
  <c r="D2311" i="169"/>
  <c r="E2311" i="169"/>
  <c r="F2311" i="169"/>
  <c r="G2311" i="169"/>
  <c r="H2311" i="169"/>
  <c r="I2311" i="169"/>
  <c r="J2311" i="169"/>
  <c r="K2311" i="169"/>
  <c r="L2311" i="169"/>
  <c r="M2311" i="169"/>
  <c r="N2311" i="169"/>
  <c r="B2312" i="169"/>
  <c r="C2312" i="169"/>
  <c r="D2312" i="169"/>
  <c r="E2312" i="169"/>
  <c r="F2312" i="169"/>
  <c r="G2312" i="169"/>
  <c r="H2312" i="169"/>
  <c r="I2312" i="169"/>
  <c r="J2312" i="169"/>
  <c r="K2312" i="169"/>
  <c r="L2312" i="169"/>
  <c r="M2312" i="169"/>
  <c r="N2312" i="169"/>
  <c r="B2313" i="169"/>
  <c r="C2313" i="169"/>
  <c r="D2313" i="169"/>
  <c r="E2313" i="169"/>
  <c r="F2313" i="169"/>
  <c r="G2313" i="169"/>
  <c r="H2313" i="169"/>
  <c r="I2313" i="169"/>
  <c r="J2313" i="169"/>
  <c r="K2313" i="169"/>
  <c r="L2313" i="169"/>
  <c r="M2313" i="169"/>
  <c r="N2313" i="169"/>
  <c r="B2314" i="169"/>
  <c r="C2314" i="169"/>
  <c r="D2314" i="169"/>
  <c r="E2314" i="169"/>
  <c r="F2314" i="169"/>
  <c r="G2314" i="169"/>
  <c r="H2314" i="169"/>
  <c r="I2314" i="169"/>
  <c r="J2314" i="169"/>
  <c r="K2314" i="169"/>
  <c r="L2314" i="169"/>
  <c r="M2314" i="169"/>
  <c r="N2314" i="169"/>
  <c r="B2315" i="169"/>
  <c r="C2315" i="169"/>
  <c r="D2315" i="169"/>
  <c r="E2315" i="169"/>
  <c r="F2315" i="169"/>
  <c r="G2315" i="169"/>
  <c r="H2315" i="169"/>
  <c r="I2315" i="169"/>
  <c r="J2315" i="169"/>
  <c r="K2315" i="169"/>
  <c r="L2315" i="169"/>
  <c r="M2315" i="169"/>
  <c r="N2315" i="169"/>
  <c r="B2316" i="169"/>
  <c r="C2316" i="169"/>
  <c r="D2316" i="169"/>
  <c r="E2316" i="169"/>
  <c r="F2316" i="169"/>
  <c r="G2316" i="169"/>
  <c r="H2316" i="169"/>
  <c r="I2316" i="169"/>
  <c r="J2316" i="169"/>
  <c r="K2316" i="169"/>
  <c r="L2316" i="169"/>
  <c r="M2316" i="169"/>
  <c r="N2316" i="169"/>
  <c r="B2317" i="169"/>
  <c r="C2317" i="169"/>
  <c r="D2317" i="169"/>
  <c r="E2317" i="169"/>
  <c r="F2317" i="169"/>
  <c r="G2317" i="169"/>
  <c r="H2317" i="169"/>
  <c r="I2317" i="169"/>
  <c r="J2317" i="169"/>
  <c r="K2317" i="169"/>
  <c r="L2317" i="169"/>
  <c r="M2317" i="169"/>
  <c r="N2317" i="169"/>
  <c r="N4" i="169"/>
  <c r="M4" i="169"/>
  <c r="L4" i="169"/>
  <c r="K4" i="169"/>
  <c r="J4" i="169"/>
  <c r="I4" i="169"/>
  <c r="H4" i="169"/>
  <c r="G4" i="169"/>
  <c r="F4" i="169"/>
  <c r="E4" i="169"/>
  <c r="D4" i="169"/>
  <c r="C4" i="169"/>
  <c r="B4" i="169"/>
  <c r="A4" i="169"/>
  <c r="C11" i="178" l="1"/>
  <c r="D11" i="178"/>
  <c r="E11" i="178"/>
  <c r="F11" i="178"/>
  <c r="G11" i="178"/>
  <c r="H11" i="178"/>
  <c r="I11" i="178"/>
  <c r="J11" i="178"/>
  <c r="K11" i="178"/>
  <c r="L11" i="178"/>
  <c r="M11" i="178"/>
  <c r="N11" i="178"/>
  <c r="O11" i="178"/>
  <c r="P11" i="178"/>
  <c r="Q11" i="178"/>
  <c r="R11" i="178"/>
  <c r="S11" i="178"/>
  <c r="T11" i="178"/>
  <c r="U11" i="178"/>
  <c r="V11" i="178"/>
  <c r="W11" i="178"/>
  <c r="X11" i="178"/>
  <c r="Y11" i="178"/>
  <c r="Z11" i="178"/>
  <c r="AA11" i="178"/>
  <c r="AB11" i="178"/>
  <c r="AC11" i="178"/>
  <c r="AD11" i="178"/>
  <c r="AE11" i="178"/>
  <c r="AF11" i="178"/>
  <c r="AG11" i="178"/>
  <c r="AH11" i="178"/>
  <c r="AI11" i="178"/>
  <c r="AJ11" i="178"/>
  <c r="AK11" i="178"/>
  <c r="AL11" i="178"/>
  <c r="AM11" i="178"/>
  <c r="AN11" i="178"/>
  <c r="AO11" i="178"/>
  <c r="AP11" i="178"/>
  <c r="AQ11" i="178"/>
  <c r="AR11" i="178"/>
  <c r="AS11" i="178"/>
  <c r="AT11" i="178"/>
  <c r="AU11" i="178"/>
  <c r="AV11" i="178"/>
  <c r="AW11" i="178"/>
  <c r="AX11" i="178"/>
  <c r="AY11" i="178"/>
  <c r="AZ11" i="178"/>
  <c r="BA11" i="178"/>
  <c r="BB11" i="178"/>
  <c r="BC11" i="178"/>
  <c r="BD11" i="178"/>
  <c r="BE11" i="178"/>
  <c r="BF11" i="178"/>
  <c r="BG11" i="178"/>
  <c r="BH11" i="178"/>
  <c r="BI11" i="178"/>
  <c r="BJ11" i="178"/>
  <c r="C12" i="178"/>
  <c r="D12" i="178"/>
  <c r="E12" i="178"/>
  <c r="F12" i="178"/>
  <c r="G12" i="178"/>
  <c r="H12" i="178"/>
  <c r="I12" i="178"/>
  <c r="J12" i="178"/>
  <c r="K12" i="178"/>
  <c r="L12" i="178"/>
  <c r="M12" i="178"/>
  <c r="N12" i="178"/>
  <c r="O12" i="178"/>
  <c r="P12" i="178"/>
  <c r="Q12" i="178"/>
  <c r="R12" i="178"/>
  <c r="S12" i="178"/>
  <c r="T12" i="178"/>
  <c r="U12" i="178"/>
  <c r="V12" i="178"/>
  <c r="W12" i="178"/>
  <c r="X12" i="178"/>
  <c r="Y12" i="178"/>
  <c r="Z12" i="178"/>
  <c r="AA12" i="178"/>
  <c r="AB12" i="178"/>
  <c r="AC12" i="178"/>
  <c r="AD12" i="178"/>
  <c r="AE12" i="178"/>
  <c r="AF12" i="178"/>
  <c r="AG12" i="178"/>
  <c r="AH12" i="178"/>
  <c r="AI12" i="178"/>
  <c r="AJ12" i="178"/>
  <c r="AK12" i="178"/>
  <c r="AL12" i="178"/>
  <c r="AM12" i="178"/>
  <c r="AN12" i="178"/>
  <c r="AO12" i="178"/>
  <c r="AP12" i="178"/>
  <c r="AQ12" i="178"/>
  <c r="AR12" i="178"/>
  <c r="AS12" i="178"/>
  <c r="AT12" i="178"/>
  <c r="AU12" i="178"/>
  <c r="AV12" i="178"/>
  <c r="AW12" i="178"/>
  <c r="AX12" i="178"/>
  <c r="AY12" i="178"/>
  <c r="AZ12" i="178"/>
  <c r="BA12" i="178"/>
  <c r="BB12" i="178"/>
  <c r="BC12" i="178"/>
  <c r="BD12" i="178"/>
  <c r="BE12" i="178"/>
  <c r="BF12" i="178"/>
  <c r="BG12" i="178"/>
  <c r="BH12" i="178"/>
  <c r="BI12" i="178"/>
  <c r="BJ12" i="178"/>
  <c r="C13" i="178"/>
  <c r="D13" i="178"/>
  <c r="E13" i="178"/>
  <c r="F13" i="178"/>
  <c r="G13" i="178"/>
  <c r="H13" i="178"/>
  <c r="I13" i="178"/>
  <c r="J13" i="178"/>
  <c r="K13" i="178"/>
  <c r="L13" i="178"/>
  <c r="M13" i="178"/>
  <c r="N13" i="178"/>
  <c r="O13" i="178"/>
  <c r="P13" i="178"/>
  <c r="Q13" i="178"/>
  <c r="R13" i="178"/>
  <c r="S13" i="178"/>
  <c r="T13" i="178"/>
  <c r="U13" i="178"/>
  <c r="V13" i="178"/>
  <c r="W13" i="178"/>
  <c r="X13" i="178"/>
  <c r="Y13" i="178"/>
  <c r="Z13" i="178"/>
  <c r="AA13" i="178"/>
  <c r="AB13" i="178"/>
  <c r="AC13" i="178"/>
  <c r="AD13" i="178"/>
  <c r="AE13" i="178"/>
  <c r="AF13" i="178"/>
  <c r="AG13" i="178"/>
  <c r="AH13" i="178"/>
  <c r="AI13" i="178"/>
  <c r="AJ13" i="178"/>
  <c r="AK13" i="178"/>
  <c r="AL13" i="178"/>
  <c r="AM13" i="178"/>
  <c r="AN13" i="178"/>
  <c r="AO13" i="178"/>
  <c r="AP13" i="178"/>
  <c r="AQ13" i="178"/>
  <c r="AR13" i="178"/>
  <c r="AS13" i="178"/>
  <c r="AT13" i="178"/>
  <c r="AU13" i="178"/>
  <c r="AV13" i="178"/>
  <c r="AW13" i="178"/>
  <c r="AX13" i="178"/>
  <c r="AY13" i="178"/>
  <c r="AZ13" i="178"/>
  <c r="BA13" i="178"/>
  <c r="BB13" i="178"/>
  <c r="BC13" i="178"/>
  <c r="BD13" i="178"/>
  <c r="BE13" i="178"/>
  <c r="BF13" i="178"/>
  <c r="BG13" i="178"/>
  <c r="BH13" i="178"/>
  <c r="BI13" i="178"/>
  <c r="BJ13" i="178"/>
  <c r="I5" i="178"/>
  <c r="J5" i="178"/>
  <c r="K5" i="178"/>
  <c r="L5" i="178"/>
  <c r="M5" i="178"/>
  <c r="N5" i="178"/>
  <c r="O5" i="178"/>
  <c r="P5" i="178"/>
  <c r="Q5" i="178"/>
  <c r="R5" i="178"/>
  <c r="S5" i="178"/>
  <c r="T5" i="178"/>
  <c r="U5" i="178"/>
  <c r="V5" i="178"/>
  <c r="W5" i="178"/>
  <c r="X5" i="178"/>
  <c r="Y5" i="178"/>
  <c r="Z5" i="178"/>
  <c r="AA5" i="178"/>
  <c r="AB5" i="178"/>
  <c r="AC5" i="178"/>
  <c r="AD5" i="178"/>
  <c r="AE5" i="178"/>
  <c r="AF5" i="178"/>
  <c r="AG5" i="178"/>
  <c r="AH5" i="178"/>
  <c r="AI5" i="178"/>
  <c r="AJ5" i="178"/>
  <c r="AK5" i="178"/>
  <c r="AL5" i="178"/>
  <c r="AM5" i="178"/>
  <c r="AN5" i="178"/>
  <c r="AO5" i="178"/>
  <c r="AP5" i="178"/>
  <c r="AQ5" i="178"/>
  <c r="AR5" i="178"/>
  <c r="AS5" i="178"/>
  <c r="AT5" i="178"/>
  <c r="AU5" i="178"/>
  <c r="AV5" i="178"/>
  <c r="AW5" i="178"/>
  <c r="AX5" i="178"/>
  <c r="AY5" i="178"/>
  <c r="AZ5" i="178"/>
  <c r="BA5" i="178"/>
  <c r="BB5" i="178"/>
  <c r="BC5" i="178"/>
  <c r="BD5" i="178"/>
  <c r="BE5" i="178"/>
  <c r="BF5" i="178"/>
  <c r="BG5" i="178"/>
  <c r="BH5" i="178"/>
  <c r="BI5" i="178"/>
  <c r="BJ5" i="178"/>
  <c r="I6" i="178"/>
  <c r="J6" i="178"/>
  <c r="K6" i="178"/>
  <c r="L6" i="178"/>
  <c r="M6" i="178"/>
  <c r="N6" i="178"/>
  <c r="O6" i="178"/>
  <c r="P6" i="178"/>
  <c r="Q6" i="178"/>
  <c r="R6" i="178"/>
  <c r="S6" i="178"/>
  <c r="T6" i="178"/>
  <c r="U6" i="178"/>
  <c r="V6" i="178"/>
  <c r="W6" i="178"/>
  <c r="X6" i="178"/>
  <c r="Y6" i="178"/>
  <c r="Z6" i="178"/>
  <c r="AA6" i="178"/>
  <c r="AB6" i="178"/>
  <c r="AC6" i="178"/>
  <c r="AD6" i="178"/>
  <c r="AE6" i="178"/>
  <c r="AF6" i="178"/>
  <c r="AG6" i="178"/>
  <c r="AH6" i="178"/>
  <c r="AI6" i="178"/>
  <c r="AJ6" i="178"/>
  <c r="AK6" i="178"/>
  <c r="AL6" i="178"/>
  <c r="AM6" i="178"/>
  <c r="AN6" i="178"/>
  <c r="AO6" i="178"/>
  <c r="AP6" i="178"/>
  <c r="AQ6" i="178"/>
  <c r="AR6" i="178"/>
  <c r="AS6" i="178"/>
  <c r="AT6" i="178"/>
  <c r="AU6" i="178"/>
  <c r="AV6" i="178"/>
  <c r="AW6" i="178"/>
  <c r="AX6" i="178"/>
  <c r="AY6" i="178"/>
  <c r="AZ6" i="178"/>
  <c r="BA6" i="178"/>
  <c r="BB6" i="178"/>
  <c r="BC6" i="178"/>
  <c r="BD6" i="178"/>
  <c r="BE6" i="178"/>
  <c r="BF6" i="178"/>
  <c r="BG6" i="178"/>
  <c r="BH6" i="178"/>
  <c r="BI6" i="178"/>
  <c r="BJ6" i="178"/>
  <c r="I7" i="178"/>
  <c r="J7" i="178"/>
  <c r="K7" i="178"/>
  <c r="L7" i="178"/>
  <c r="M7" i="178"/>
  <c r="N7" i="178"/>
  <c r="O7" i="178"/>
  <c r="P7" i="178"/>
  <c r="Q7" i="178"/>
  <c r="R7" i="178"/>
  <c r="S7" i="178"/>
  <c r="T7" i="178"/>
  <c r="U7" i="178"/>
  <c r="V7" i="178"/>
  <c r="W7" i="178"/>
  <c r="X7" i="178"/>
  <c r="Y7" i="178"/>
  <c r="Z7" i="178"/>
  <c r="AA7" i="178"/>
  <c r="AB7" i="178"/>
  <c r="AC7" i="178"/>
  <c r="AD7" i="178"/>
  <c r="AE7" i="178"/>
  <c r="AF7" i="178"/>
  <c r="AG7" i="178"/>
  <c r="AH7" i="178"/>
  <c r="AI7" i="178"/>
  <c r="AJ7" i="178"/>
  <c r="AK7" i="178"/>
  <c r="AL7" i="178"/>
  <c r="AM7" i="178"/>
  <c r="AN7" i="178"/>
  <c r="AO7" i="178"/>
  <c r="AP7" i="178"/>
  <c r="AQ7" i="178"/>
  <c r="AR7" i="178"/>
  <c r="AS7" i="178"/>
  <c r="AT7" i="178"/>
  <c r="AU7" i="178"/>
  <c r="AV7" i="178"/>
  <c r="AW7" i="178"/>
  <c r="AX7" i="178"/>
  <c r="AY7" i="178"/>
  <c r="AZ7" i="178"/>
  <c r="BA7" i="178"/>
  <c r="BB7" i="178"/>
  <c r="BC7" i="178"/>
  <c r="BD7" i="178"/>
  <c r="BE7" i="178"/>
  <c r="BF7" i="178"/>
  <c r="BG7" i="178"/>
  <c r="BH7" i="178"/>
  <c r="BI7" i="178"/>
  <c r="BJ7" i="178"/>
  <c r="I8" i="178"/>
  <c r="J8" i="178"/>
  <c r="K8" i="178"/>
  <c r="L8" i="178"/>
  <c r="M8" i="178"/>
  <c r="N8" i="178"/>
  <c r="O8" i="178"/>
  <c r="P8" i="178"/>
  <c r="Q8" i="178"/>
  <c r="R8" i="178"/>
  <c r="S8" i="178"/>
  <c r="T8" i="178"/>
  <c r="U8" i="178"/>
  <c r="V8" i="178"/>
  <c r="W8" i="178"/>
  <c r="X8" i="178"/>
  <c r="Y8" i="178"/>
  <c r="Z8" i="178"/>
  <c r="AA8" i="178"/>
  <c r="AB8" i="178"/>
  <c r="AC8" i="178"/>
  <c r="AD8" i="178"/>
  <c r="AE8" i="178"/>
  <c r="AF8" i="178"/>
  <c r="AG8" i="178"/>
  <c r="AH8" i="178"/>
  <c r="AI8" i="178"/>
  <c r="AJ8" i="178"/>
  <c r="AK8" i="178"/>
  <c r="AL8" i="178"/>
  <c r="AM8" i="178"/>
  <c r="AN8" i="178"/>
  <c r="AO8" i="178"/>
  <c r="AP8" i="178"/>
  <c r="AQ8" i="178"/>
  <c r="AR8" i="178"/>
  <c r="AS8" i="178"/>
  <c r="AT8" i="178"/>
  <c r="AU8" i="178"/>
  <c r="AV8" i="178"/>
  <c r="AW8" i="178"/>
  <c r="AX8" i="178"/>
  <c r="AY8" i="178"/>
  <c r="AZ8" i="178"/>
  <c r="BA8" i="178"/>
  <c r="BB8" i="178"/>
  <c r="BC8" i="178"/>
  <c r="BD8" i="178"/>
  <c r="BE8" i="178"/>
  <c r="BF8" i="178"/>
  <c r="BG8" i="178"/>
  <c r="BH8" i="178"/>
  <c r="BI8" i="178"/>
  <c r="BJ8" i="178"/>
  <c r="I9" i="178"/>
  <c r="J9" i="178"/>
  <c r="K9" i="178"/>
  <c r="L9" i="178"/>
  <c r="M9" i="178"/>
  <c r="N9" i="178"/>
  <c r="O9" i="178"/>
  <c r="P9" i="178"/>
  <c r="Q9" i="178"/>
  <c r="R9" i="178"/>
  <c r="S9" i="178"/>
  <c r="T9" i="178"/>
  <c r="U9" i="178"/>
  <c r="V9" i="178"/>
  <c r="W9" i="178"/>
  <c r="X9" i="178"/>
  <c r="Y9" i="178"/>
  <c r="Z9" i="178"/>
  <c r="AA9" i="178"/>
  <c r="AB9" i="178"/>
  <c r="AC9" i="178"/>
  <c r="AD9" i="178"/>
  <c r="AE9" i="178"/>
  <c r="AF9" i="178"/>
  <c r="AG9" i="178"/>
  <c r="AH9" i="178"/>
  <c r="AI9" i="178"/>
  <c r="AJ9" i="178"/>
  <c r="AK9" i="178"/>
  <c r="AL9" i="178"/>
  <c r="AM9" i="178"/>
  <c r="AN9" i="178"/>
  <c r="AO9" i="178"/>
  <c r="AP9" i="178"/>
  <c r="AQ9" i="178"/>
  <c r="AR9" i="178"/>
  <c r="AS9" i="178"/>
  <c r="AT9" i="178"/>
  <c r="AU9" i="178"/>
  <c r="AV9" i="178"/>
  <c r="AW9" i="178"/>
  <c r="AX9" i="178"/>
  <c r="AY9" i="178"/>
  <c r="AZ9" i="178"/>
  <c r="BA9" i="178"/>
  <c r="BB9" i="178"/>
  <c r="BC9" i="178"/>
  <c r="BD9" i="178"/>
  <c r="BE9" i="178"/>
  <c r="BF9" i="178"/>
  <c r="BG9" i="178"/>
  <c r="BH9" i="178"/>
  <c r="BI9" i="178"/>
  <c r="BJ9" i="178"/>
  <c r="I10" i="178"/>
  <c r="J10" i="178"/>
  <c r="K10" i="178"/>
  <c r="L10" i="178"/>
  <c r="M10" i="178"/>
  <c r="N10" i="178"/>
  <c r="O10" i="178"/>
  <c r="P10" i="178"/>
  <c r="Q10" i="178"/>
  <c r="R10" i="178"/>
  <c r="S10" i="178"/>
  <c r="T10" i="178"/>
  <c r="U10" i="178"/>
  <c r="V10" i="178"/>
  <c r="W10" i="178"/>
  <c r="X10" i="178"/>
  <c r="Y10" i="178"/>
  <c r="Z10" i="178"/>
  <c r="AA10" i="178"/>
  <c r="AB10" i="178"/>
  <c r="AC10" i="178"/>
  <c r="AD10" i="178"/>
  <c r="AE10" i="178"/>
  <c r="AF10" i="178"/>
  <c r="AG10" i="178"/>
  <c r="AH10" i="178"/>
  <c r="AI10" i="178"/>
  <c r="AJ10" i="178"/>
  <c r="AK10" i="178"/>
  <c r="AL10" i="178"/>
  <c r="AM10" i="178"/>
  <c r="AN10" i="178"/>
  <c r="AO10" i="178"/>
  <c r="AP10" i="178"/>
  <c r="AQ10" i="178"/>
  <c r="AR10" i="178"/>
  <c r="AS10" i="178"/>
  <c r="AT10" i="178"/>
  <c r="AU10" i="178"/>
  <c r="AV10" i="178"/>
  <c r="AW10" i="178"/>
  <c r="AX10" i="178"/>
  <c r="AY10" i="178"/>
  <c r="AZ10" i="178"/>
  <c r="BA10" i="178"/>
  <c r="BB10" i="178"/>
  <c r="BC10" i="178"/>
  <c r="BD10" i="178"/>
  <c r="BE10" i="178"/>
  <c r="BF10" i="178"/>
  <c r="BG10" i="178"/>
  <c r="BH10" i="178"/>
  <c r="BI10" i="178"/>
  <c r="BJ10" i="178"/>
  <c r="I14" i="178"/>
  <c r="J14" i="178"/>
  <c r="K14" i="178"/>
  <c r="L14" i="178"/>
  <c r="M14" i="178"/>
  <c r="N14" i="178"/>
  <c r="O14" i="178"/>
  <c r="P14" i="178"/>
  <c r="Q14" i="178"/>
  <c r="R14" i="178"/>
  <c r="S14" i="178"/>
  <c r="T14" i="178"/>
  <c r="U14" i="178"/>
  <c r="V14" i="178"/>
  <c r="W14" i="178"/>
  <c r="X14" i="178"/>
  <c r="Y14" i="178"/>
  <c r="Z14" i="178"/>
  <c r="AA14" i="178"/>
  <c r="AB14" i="178"/>
  <c r="AC14" i="178"/>
  <c r="AD14" i="178"/>
  <c r="AE14" i="178"/>
  <c r="AF14" i="178"/>
  <c r="AG14" i="178"/>
  <c r="AH14" i="178"/>
  <c r="AI14" i="178"/>
  <c r="AJ14" i="178"/>
  <c r="AK14" i="178"/>
  <c r="AL14" i="178"/>
  <c r="AM14" i="178"/>
  <c r="AN14" i="178"/>
  <c r="AO14" i="178"/>
  <c r="AP14" i="178"/>
  <c r="AQ14" i="178"/>
  <c r="AR14" i="178"/>
  <c r="AS14" i="178"/>
  <c r="AT14" i="178"/>
  <c r="AU14" i="178"/>
  <c r="AV14" i="178"/>
  <c r="AW14" i="178"/>
  <c r="AX14" i="178"/>
  <c r="AY14" i="178"/>
  <c r="AZ14" i="178"/>
  <c r="BA14" i="178"/>
  <c r="BB14" i="178"/>
  <c r="BC14" i="178"/>
  <c r="BD14" i="178"/>
  <c r="BE14" i="178"/>
  <c r="BF14" i="178"/>
  <c r="BG14" i="178"/>
  <c r="BH14" i="178"/>
  <c r="BI14" i="178"/>
  <c r="BJ14" i="178"/>
  <c r="I15" i="178"/>
  <c r="J15" i="178"/>
  <c r="K15" i="178"/>
  <c r="L15" i="178"/>
  <c r="M15" i="178"/>
  <c r="N15" i="178"/>
  <c r="O15" i="178"/>
  <c r="P15" i="178"/>
  <c r="Q15" i="178"/>
  <c r="R15" i="178"/>
  <c r="S15" i="178"/>
  <c r="T15" i="178"/>
  <c r="U15" i="178"/>
  <c r="V15" i="178"/>
  <c r="W15" i="178"/>
  <c r="X15" i="178"/>
  <c r="Y15" i="178"/>
  <c r="Z15" i="178"/>
  <c r="AA15" i="178"/>
  <c r="AB15" i="178"/>
  <c r="AC15" i="178"/>
  <c r="AD15" i="178"/>
  <c r="AE15" i="178"/>
  <c r="AF15" i="178"/>
  <c r="AG15" i="178"/>
  <c r="AH15" i="178"/>
  <c r="AI15" i="178"/>
  <c r="AJ15" i="178"/>
  <c r="AK15" i="178"/>
  <c r="AL15" i="178"/>
  <c r="AM15" i="178"/>
  <c r="AN15" i="178"/>
  <c r="AO15" i="178"/>
  <c r="AP15" i="178"/>
  <c r="AQ15" i="178"/>
  <c r="AR15" i="178"/>
  <c r="AS15" i="178"/>
  <c r="AT15" i="178"/>
  <c r="AU15" i="178"/>
  <c r="AV15" i="178"/>
  <c r="AW15" i="178"/>
  <c r="AX15" i="178"/>
  <c r="AY15" i="178"/>
  <c r="AZ15" i="178"/>
  <c r="BA15" i="178"/>
  <c r="BB15" i="178"/>
  <c r="BC15" i="178"/>
  <c r="BD15" i="178"/>
  <c r="BE15" i="178"/>
  <c r="BF15" i="178"/>
  <c r="BG15" i="178"/>
  <c r="BH15" i="178"/>
  <c r="BI15" i="178"/>
  <c r="BJ15" i="178"/>
  <c r="I16" i="178"/>
  <c r="J16" i="178"/>
  <c r="K16" i="178"/>
  <c r="L16" i="178"/>
  <c r="M16" i="178"/>
  <c r="N16" i="178"/>
  <c r="O16" i="178"/>
  <c r="P16" i="178"/>
  <c r="Q16" i="178"/>
  <c r="R16" i="178"/>
  <c r="S16" i="178"/>
  <c r="T16" i="178"/>
  <c r="U16" i="178"/>
  <c r="V16" i="178"/>
  <c r="W16" i="178"/>
  <c r="X16" i="178"/>
  <c r="Y16" i="178"/>
  <c r="Z16" i="178"/>
  <c r="AA16" i="178"/>
  <c r="AB16" i="178"/>
  <c r="AC16" i="178"/>
  <c r="AD16" i="178"/>
  <c r="AE16" i="178"/>
  <c r="AF16" i="178"/>
  <c r="AG16" i="178"/>
  <c r="AH16" i="178"/>
  <c r="AI16" i="178"/>
  <c r="AJ16" i="178"/>
  <c r="AK16" i="178"/>
  <c r="AL16" i="178"/>
  <c r="AM16" i="178"/>
  <c r="AN16" i="178"/>
  <c r="AO16" i="178"/>
  <c r="AP16" i="178"/>
  <c r="AQ16" i="178"/>
  <c r="AR16" i="178"/>
  <c r="AS16" i="178"/>
  <c r="AT16" i="178"/>
  <c r="AU16" i="178"/>
  <c r="AV16" i="178"/>
  <c r="AW16" i="178"/>
  <c r="AX16" i="178"/>
  <c r="AY16" i="178"/>
  <c r="AZ16" i="178"/>
  <c r="BA16" i="178"/>
  <c r="BB16" i="178"/>
  <c r="BC16" i="178"/>
  <c r="BD16" i="178"/>
  <c r="BE16" i="178"/>
  <c r="BF16" i="178"/>
  <c r="BG16" i="178"/>
  <c r="BH16" i="178"/>
  <c r="BI16" i="178"/>
  <c r="BJ16" i="178"/>
  <c r="I17" i="178"/>
  <c r="J17" i="178"/>
  <c r="K17" i="178"/>
  <c r="L17" i="178"/>
  <c r="M17" i="178"/>
  <c r="N17" i="178"/>
  <c r="O17" i="178"/>
  <c r="P17" i="178"/>
  <c r="Q17" i="178"/>
  <c r="R17" i="178"/>
  <c r="S17" i="178"/>
  <c r="T17" i="178"/>
  <c r="U17" i="178"/>
  <c r="V17" i="178"/>
  <c r="W17" i="178"/>
  <c r="X17" i="178"/>
  <c r="Y17" i="178"/>
  <c r="Z17" i="178"/>
  <c r="AA17" i="178"/>
  <c r="AB17" i="178"/>
  <c r="AC17" i="178"/>
  <c r="AD17" i="178"/>
  <c r="AE17" i="178"/>
  <c r="AF17" i="178"/>
  <c r="AG17" i="178"/>
  <c r="AH17" i="178"/>
  <c r="AI17" i="178"/>
  <c r="AJ17" i="178"/>
  <c r="AK17" i="178"/>
  <c r="AL17" i="178"/>
  <c r="AM17" i="178"/>
  <c r="AN17" i="178"/>
  <c r="AO17" i="178"/>
  <c r="AP17" i="178"/>
  <c r="AQ17" i="178"/>
  <c r="AR17" i="178"/>
  <c r="AS17" i="178"/>
  <c r="AT17" i="178"/>
  <c r="AU17" i="178"/>
  <c r="AV17" i="178"/>
  <c r="AW17" i="178"/>
  <c r="AX17" i="178"/>
  <c r="AY17" i="178"/>
  <c r="AZ17" i="178"/>
  <c r="BA17" i="178"/>
  <c r="BB17" i="178"/>
  <c r="BC17" i="178"/>
  <c r="BD17" i="178"/>
  <c r="BE17" i="178"/>
  <c r="BF17" i="178"/>
  <c r="BG17" i="178"/>
  <c r="BH17" i="178"/>
  <c r="BI17" i="178"/>
  <c r="BJ17" i="178"/>
  <c r="H17" i="178"/>
  <c r="G17" i="178"/>
  <c r="F17" i="178"/>
  <c r="E17" i="178"/>
  <c r="D17" i="178"/>
  <c r="H16" i="178"/>
  <c r="G16" i="178"/>
  <c r="F16" i="178"/>
  <c r="E16" i="178"/>
  <c r="D16" i="178"/>
  <c r="H15" i="178"/>
  <c r="G15" i="178"/>
  <c r="F15" i="178"/>
  <c r="E15" i="178"/>
  <c r="D15" i="178"/>
  <c r="H14" i="178"/>
  <c r="G14" i="178"/>
  <c r="F14" i="178"/>
  <c r="E14" i="178"/>
  <c r="D14" i="178"/>
  <c r="H10" i="178"/>
  <c r="G10" i="178"/>
  <c r="F10" i="178"/>
  <c r="E10" i="178"/>
  <c r="D10" i="178"/>
  <c r="H9" i="178"/>
  <c r="G9" i="178"/>
  <c r="F9" i="178"/>
  <c r="E9" i="178"/>
  <c r="D9" i="178"/>
  <c r="H8" i="178"/>
  <c r="G8" i="178"/>
  <c r="F8" i="178"/>
  <c r="E8" i="178"/>
  <c r="D8" i="178"/>
  <c r="H7" i="178"/>
  <c r="G7" i="178"/>
  <c r="F7" i="178"/>
  <c r="E7" i="178"/>
  <c r="D7" i="178"/>
  <c r="H6" i="178"/>
  <c r="G6" i="178"/>
  <c r="F6" i="178"/>
  <c r="E6" i="178"/>
  <c r="D6" i="178"/>
  <c r="H5" i="178"/>
  <c r="G5" i="178"/>
  <c r="F5" i="178"/>
  <c r="E5" i="178"/>
  <c r="D5" i="178"/>
  <c r="C17" i="178"/>
  <c r="C16" i="178"/>
  <c r="C14" i="178"/>
  <c r="C15" i="178"/>
  <c r="C6" i="178"/>
  <c r="C7" i="178"/>
  <c r="C8" i="178"/>
  <c r="C9" i="178"/>
  <c r="C10" i="178"/>
  <c r="C5" i="178"/>
  <c r="E13" i="179" l="1"/>
  <c r="G24" i="179"/>
  <c r="F24" i="179"/>
  <c r="E24" i="179"/>
  <c r="D24" i="179"/>
  <c r="G23" i="179"/>
  <c r="F23" i="179"/>
  <c r="E23" i="179"/>
  <c r="D23" i="179"/>
  <c r="G22" i="179"/>
  <c r="F22" i="179"/>
  <c r="E22" i="179"/>
  <c r="D22" i="179"/>
  <c r="G21" i="179"/>
  <c r="F21" i="179"/>
  <c r="E21" i="179"/>
  <c r="D21" i="179"/>
  <c r="G20" i="179"/>
  <c r="F20" i="179"/>
  <c r="E20" i="179"/>
  <c r="D20" i="179"/>
  <c r="G14" i="179"/>
  <c r="F14" i="179"/>
  <c r="E14" i="179"/>
  <c r="D14" i="179"/>
  <c r="G13" i="179"/>
  <c r="F13" i="179"/>
  <c r="D13" i="179"/>
  <c r="G9" i="179"/>
  <c r="F9" i="179"/>
  <c r="E9" i="179"/>
  <c r="D9" i="179"/>
  <c r="G8" i="179"/>
  <c r="F8" i="179"/>
  <c r="E8" i="179"/>
  <c r="D8" i="179"/>
  <c r="G7" i="179"/>
  <c r="F7" i="179"/>
  <c r="E7" i="179"/>
  <c r="D7" i="179"/>
  <c r="G6" i="179"/>
  <c r="F6" i="179"/>
  <c r="E6" i="179"/>
  <c r="D6" i="179"/>
  <c r="G5" i="179"/>
  <c r="F5" i="179"/>
  <c r="E5" i="179"/>
  <c r="D5" i="179"/>
  <c r="G4" i="179"/>
  <c r="F4" i="179"/>
  <c r="E4" i="179"/>
  <c r="D4" i="179"/>
  <c r="C24" i="179" l="1"/>
  <c r="H24" i="179" s="1"/>
  <c r="C23" i="179"/>
  <c r="H23" i="179" s="1"/>
  <c r="C22" i="179"/>
  <c r="H22" i="179" s="1"/>
  <c r="C21" i="179"/>
  <c r="H21" i="179" s="1"/>
  <c r="C20" i="179"/>
  <c r="H20" i="179" s="1"/>
  <c r="C19" i="179"/>
  <c r="H19" i="179" s="1"/>
  <c r="C18" i="179"/>
  <c r="H18" i="179" s="1"/>
  <c r="C17" i="179"/>
  <c r="H17" i="179" s="1"/>
  <c r="C16" i="179"/>
  <c r="H16" i="179" s="1"/>
  <c r="C15" i="179"/>
  <c r="H15" i="179" s="1"/>
  <c r="C14" i="179"/>
  <c r="H14" i="179" s="1"/>
  <c r="C13" i="179"/>
  <c r="H13" i="179" s="1"/>
  <c r="C12" i="179"/>
  <c r="H12" i="179" s="1"/>
  <c r="C11" i="179"/>
  <c r="H11" i="179" s="1"/>
  <c r="C10" i="179"/>
  <c r="H10" i="179" s="1"/>
  <c r="C9" i="179"/>
  <c r="H9" i="179" s="1"/>
  <c r="C8" i="179"/>
  <c r="H8" i="179" s="1"/>
  <c r="C7" i="179"/>
  <c r="H7" i="179" s="1"/>
  <c r="C6" i="179"/>
  <c r="H6" i="179" s="1"/>
  <c r="C5" i="179"/>
  <c r="H5" i="179" s="1"/>
  <c r="C4" i="179"/>
  <c r="H4" i="179" s="1"/>
  <c r="Y54" i="147" l="1" a="1"/>
  <c r="Y65" i="147" s="1"/>
  <c r="Y42" i="147" a="1"/>
  <c r="Y53" i="147" s="1"/>
  <c r="Y30" i="147" a="1"/>
  <c r="Y41" i="147" s="1"/>
  <c r="Y18" i="147" a="1"/>
  <c r="Y18" i="147" s="1"/>
  <c r="W54" i="147" a="1"/>
  <c r="W65" i="147" s="1"/>
  <c r="W42" i="147" a="1"/>
  <c r="W53" i="147" s="1"/>
  <c r="W30" i="147" a="1"/>
  <c r="W41" i="147" s="1"/>
  <c r="W18" i="147" a="1"/>
  <c r="W20" i="147" s="1"/>
  <c r="S54" i="147" a="1"/>
  <c r="S65" i="147" s="1"/>
  <c r="S42" i="147" a="1"/>
  <c r="S53" i="147" s="1"/>
  <c r="S30" i="147" a="1"/>
  <c r="S41" i="147" s="1"/>
  <c r="S18" i="147" a="1"/>
  <c r="S18" i="147" s="1"/>
  <c r="Q54" i="147" a="1"/>
  <c r="Q65" i="147" s="1"/>
  <c r="Q42" i="147" a="1"/>
  <c r="Q53" i="147" s="1"/>
  <c r="Q30" i="147" a="1"/>
  <c r="Q39" i="147" s="1"/>
  <c r="Q18" i="147" a="1"/>
  <c r="Q18" i="147" s="1"/>
  <c r="O54" i="147" a="1"/>
  <c r="O64" i="147" s="1"/>
  <c r="O42" i="147" a="1"/>
  <c r="O53" i="147" s="1"/>
  <c r="O30" i="147" a="1"/>
  <c r="O39" i="147" s="1"/>
  <c r="O18" i="147" a="1"/>
  <c r="O18" i="147" s="1"/>
  <c r="M54" i="147" a="1"/>
  <c r="M65" i="147" s="1"/>
  <c r="M42" i="147" a="1"/>
  <c r="M52" i="147" s="1"/>
  <c r="M30" i="147" a="1"/>
  <c r="M41" i="147" s="1"/>
  <c r="M18" i="147" a="1"/>
  <c r="M18" i="147" s="1"/>
  <c r="K54" i="147" a="1"/>
  <c r="K65" i="147" s="1"/>
  <c r="K42" i="147" a="1"/>
  <c r="K52" i="147" s="1"/>
  <c r="K30" i="147" a="1"/>
  <c r="K39" i="147" s="1"/>
  <c r="K18" i="147" a="1"/>
  <c r="K19" i="147" s="1"/>
  <c r="I54" i="147" a="1"/>
  <c r="I64" i="147" s="1"/>
  <c r="I42" i="147" a="1"/>
  <c r="I52" i="147" s="1"/>
  <c r="I30" i="147" a="1"/>
  <c r="I40" i="147" s="1"/>
  <c r="I18" i="147" a="1"/>
  <c r="I21" i="147" s="1"/>
  <c r="G54" i="147" a="1"/>
  <c r="G65" i="147" s="1"/>
  <c r="G42" i="147" a="1"/>
  <c r="G49" i="147" s="1"/>
  <c r="G30" i="147" a="1"/>
  <c r="G41" i="147" s="1"/>
  <c r="G18" i="147" a="1"/>
  <c r="G19" i="147" s="1"/>
  <c r="E54" i="147" a="1"/>
  <c r="E65" i="147" s="1"/>
  <c r="E42" i="147" a="1"/>
  <c r="E53" i="147" s="1"/>
  <c r="E30" i="147" a="1"/>
  <c r="E41" i="147" s="1"/>
  <c r="E18" i="147" a="1"/>
  <c r="E19" i="147" s="1"/>
  <c r="E17" i="147"/>
  <c r="C54" i="147" a="1"/>
  <c r="C65" i="147" s="1"/>
  <c r="C42" i="147" a="1"/>
  <c r="C53" i="147" s="1"/>
  <c r="C30" i="147" a="1"/>
  <c r="C40" i="147" s="1"/>
  <c r="C18" i="147" a="1"/>
  <c r="C18" i="147" s="1"/>
  <c r="Y58" i="147" l="1"/>
  <c r="I18" i="147"/>
  <c r="I22" i="147"/>
  <c r="I23" i="147"/>
  <c r="I24" i="147"/>
  <c r="I25" i="147"/>
  <c r="I29" i="147"/>
  <c r="Y60" i="147"/>
  <c r="W31" i="147"/>
  <c r="W39" i="147"/>
  <c r="Y46" i="147"/>
  <c r="Y59" i="147"/>
  <c r="Y61" i="147"/>
  <c r="Y54" i="147"/>
  <c r="Y62" i="147"/>
  <c r="Y55" i="147"/>
  <c r="Y63" i="147"/>
  <c r="Y56" i="147"/>
  <c r="Y64" i="147"/>
  <c r="Y57" i="147"/>
  <c r="Y47" i="147"/>
  <c r="Y48" i="147"/>
  <c r="Y49" i="147"/>
  <c r="Y42" i="147"/>
  <c r="Y50" i="147"/>
  <c r="Y43" i="147"/>
  <c r="Y51" i="147"/>
  <c r="Y44" i="147"/>
  <c r="Y52" i="147"/>
  <c r="Y45" i="147"/>
  <c r="Y34" i="147"/>
  <c r="Y35" i="147"/>
  <c r="Y36" i="147"/>
  <c r="Y37" i="147"/>
  <c r="Y30" i="147"/>
  <c r="Y38" i="147"/>
  <c r="Y31" i="147"/>
  <c r="Y39" i="147"/>
  <c r="Y32" i="147"/>
  <c r="Y40" i="147"/>
  <c r="Y33" i="147"/>
  <c r="Y25" i="147"/>
  <c r="Y22" i="147"/>
  <c r="Y29" i="147"/>
  <c r="Y21" i="147"/>
  <c r="Y23" i="147"/>
  <c r="Y28" i="147"/>
  <c r="Y20" i="147"/>
  <c r="Y24" i="147"/>
  <c r="Y27" i="147"/>
  <c r="Y19" i="147"/>
  <c r="Y26" i="147"/>
  <c r="W59" i="147"/>
  <c r="W60" i="147"/>
  <c r="W61" i="147"/>
  <c r="W62" i="147"/>
  <c r="W55" i="147"/>
  <c r="W63" i="147"/>
  <c r="W58" i="147"/>
  <c r="W54" i="147"/>
  <c r="W56" i="147"/>
  <c r="W64" i="147"/>
  <c r="W57" i="147"/>
  <c r="W47" i="147"/>
  <c r="W46" i="147"/>
  <c r="W49" i="147"/>
  <c r="W42" i="147"/>
  <c r="W50" i="147"/>
  <c r="W43" i="147"/>
  <c r="W51" i="147"/>
  <c r="W44" i="147"/>
  <c r="W52" i="147"/>
  <c r="W48" i="147"/>
  <c r="W45" i="147"/>
  <c r="W40" i="147"/>
  <c r="W34" i="147"/>
  <c r="W35" i="147"/>
  <c r="W36" i="147"/>
  <c r="W37" i="147"/>
  <c r="W30" i="147"/>
  <c r="W38" i="147"/>
  <c r="W32" i="147"/>
  <c r="W33" i="147"/>
  <c r="W19" i="147"/>
  <c r="W26" i="147"/>
  <c r="W18" i="147"/>
  <c r="W25" i="147"/>
  <c r="W24" i="147"/>
  <c r="W23" i="147"/>
  <c r="W27" i="147"/>
  <c r="W22" i="147"/>
  <c r="W29" i="147"/>
  <c r="W21" i="147"/>
  <c r="W28" i="147"/>
  <c r="S58" i="147"/>
  <c r="S59" i="147"/>
  <c r="S61" i="147"/>
  <c r="S54" i="147"/>
  <c r="S63" i="147"/>
  <c r="S60" i="147"/>
  <c r="S62" i="147"/>
  <c r="S55" i="147"/>
  <c r="S56" i="147"/>
  <c r="S64" i="147"/>
  <c r="S57" i="147"/>
  <c r="S47" i="147"/>
  <c r="S48" i="147"/>
  <c r="S43" i="147"/>
  <c r="S51" i="147"/>
  <c r="S46" i="147"/>
  <c r="S49" i="147"/>
  <c r="S50" i="147"/>
  <c r="S44" i="147"/>
  <c r="S52" i="147"/>
  <c r="S42" i="147"/>
  <c r="S45" i="147"/>
  <c r="S34" i="147"/>
  <c r="S30" i="147"/>
  <c r="S32" i="147"/>
  <c r="S40" i="147"/>
  <c r="S35" i="147"/>
  <c r="S36" i="147"/>
  <c r="S37" i="147"/>
  <c r="S38" i="147"/>
  <c r="S31" i="147"/>
  <c r="S39" i="147"/>
  <c r="S33" i="147"/>
  <c r="S29" i="147"/>
  <c r="S21" i="147"/>
  <c r="S28" i="147"/>
  <c r="S20" i="147"/>
  <c r="S24" i="147"/>
  <c r="S23" i="147"/>
  <c r="S22" i="147"/>
  <c r="S27" i="147"/>
  <c r="S19" i="147"/>
  <c r="S25" i="147"/>
  <c r="S26" i="147"/>
  <c r="Q58" i="147"/>
  <c r="Q59" i="147"/>
  <c r="Q60" i="147"/>
  <c r="Q61" i="147"/>
  <c r="Q54" i="147"/>
  <c r="Q62" i="147"/>
  <c r="Q55" i="147"/>
  <c r="Q63" i="147"/>
  <c r="Q56" i="147"/>
  <c r="Q64" i="147"/>
  <c r="Q57" i="147"/>
  <c r="Q46" i="147"/>
  <c r="Q49" i="147"/>
  <c r="Q42" i="147"/>
  <c r="Q50" i="147"/>
  <c r="Q43" i="147"/>
  <c r="Q44" i="147"/>
  <c r="Q52" i="147"/>
  <c r="Q47" i="147"/>
  <c r="Q48" i="147"/>
  <c r="Q51" i="147"/>
  <c r="Q45" i="147"/>
  <c r="Q32" i="147"/>
  <c r="Q30" i="147"/>
  <c r="Q38" i="147"/>
  <c r="Q40" i="147"/>
  <c r="Q33" i="147"/>
  <c r="Q41" i="147"/>
  <c r="Q34" i="147"/>
  <c r="Q35" i="147"/>
  <c r="Q36" i="147"/>
  <c r="Q37" i="147"/>
  <c r="Q31" i="147"/>
  <c r="Q25" i="147"/>
  <c r="Q24" i="147"/>
  <c r="Q22" i="147"/>
  <c r="Q21" i="147"/>
  <c r="Q28" i="147"/>
  <c r="Q20" i="147"/>
  <c r="Q23" i="147"/>
  <c r="Q27" i="147"/>
  <c r="Q19" i="147"/>
  <c r="Q29" i="147"/>
  <c r="Q26" i="147"/>
  <c r="O57" i="147"/>
  <c r="O58" i="147"/>
  <c r="O60" i="147"/>
  <c r="O61" i="147"/>
  <c r="O54" i="147"/>
  <c r="O62" i="147"/>
  <c r="O65" i="147"/>
  <c r="O59" i="147"/>
  <c r="O55" i="147"/>
  <c r="O63" i="147"/>
  <c r="O56" i="147"/>
  <c r="O46" i="147"/>
  <c r="O47" i="147"/>
  <c r="O48" i="147"/>
  <c r="O49" i="147"/>
  <c r="O42" i="147"/>
  <c r="O50" i="147"/>
  <c r="O43" i="147"/>
  <c r="O51" i="147"/>
  <c r="O44" i="147"/>
  <c r="O52" i="147"/>
  <c r="O45" i="147"/>
  <c r="O30" i="147"/>
  <c r="O38" i="147"/>
  <c r="O32" i="147"/>
  <c r="O40" i="147"/>
  <c r="O33" i="147"/>
  <c r="O41" i="147"/>
  <c r="O34" i="147"/>
  <c r="O35" i="147"/>
  <c r="O36" i="147"/>
  <c r="O37" i="147"/>
  <c r="O31" i="147"/>
  <c r="O23" i="147"/>
  <c r="O25" i="147"/>
  <c r="O28" i="147"/>
  <c r="O20" i="147"/>
  <c r="O29" i="147"/>
  <c r="O27" i="147"/>
  <c r="O19" i="147"/>
  <c r="O24" i="147"/>
  <c r="O22" i="147"/>
  <c r="O21" i="147"/>
  <c r="O26" i="147"/>
  <c r="M54" i="147"/>
  <c r="M56" i="147"/>
  <c r="M64" i="147"/>
  <c r="M58" i="147"/>
  <c r="M59" i="147"/>
  <c r="M60" i="147"/>
  <c r="M61" i="147"/>
  <c r="M62" i="147"/>
  <c r="M55" i="147"/>
  <c r="M63" i="147"/>
  <c r="M57" i="147"/>
  <c r="M49" i="147"/>
  <c r="M53" i="147"/>
  <c r="M42" i="147"/>
  <c r="M50" i="147"/>
  <c r="M45" i="147"/>
  <c r="M46" i="147"/>
  <c r="M47" i="147"/>
  <c r="M48" i="147"/>
  <c r="M43" i="147"/>
  <c r="M51" i="147"/>
  <c r="M44" i="147"/>
  <c r="M35" i="147"/>
  <c r="M34" i="147"/>
  <c r="M37" i="147"/>
  <c r="M38" i="147"/>
  <c r="M31" i="147"/>
  <c r="M39" i="147"/>
  <c r="M30" i="147"/>
  <c r="M32" i="147"/>
  <c r="M40" i="147"/>
  <c r="M36" i="147"/>
  <c r="M33" i="147"/>
  <c r="M21" i="147"/>
  <c r="M28" i="147"/>
  <c r="M20" i="147"/>
  <c r="M25" i="147"/>
  <c r="M29" i="147"/>
  <c r="M27" i="147"/>
  <c r="M19" i="147"/>
  <c r="M24" i="147"/>
  <c r="M23" i="147"/>
  <c r="M22" i="147"/>
  <c r="M26" i="147"/>
  <c r="K58" i="147"/>
  <c r="K59" i="147"/>
  <c r="K62" i="147"/>
  <c r="K55" i="147"/>
  <c r="K63" i="147"/>
  <c r="K56" i="147"/>
  <c r="K64" i="147"/>
  <c r="K60" i="147"/>
  <c r="K61" i="147"/>
  <c r="K54" i="147"/>
  <c r="K57" i="147"/>
  <c r="K45" i="147"/>
  <c r="K53" i="147"/>
  <c r="K46" i="147"/>
  <c r="K47" i="147"/>
  <c r="K48" i="147"/>
  <c r="K49" i="147"/>
  <c r="K42" i="147"/>
  <c r="K43" i="147"/>
  <c r="K51" i="147"/>
  <c r="K50" i="147"/>
  <c r="K44" i="147"/>
  <c r="K32" i="147"/>
  <c r="K40" i="147"/>
  <c r="K33" i="147"/>
  <c r="K41" i="147"/>
  <c r="K34" i="147"/>
  <c r="K35" i="147"/>
  <c r="K36" i="147"/>
  <c r="K37" i="147"/>
  <c r="K30" i="147"/>
  <c r="K38" i="147"/>
  <c r="K31" i="147"/>
  <c r="K18" i="147"/>
  <c r="K25" i="147"/>
  <c r="K22" i="147"/>
  <c r="K29" i="147"/>
  <c r="K21" i="147"/>
  <c r="K28" i="147"/>
  <c r="K20" i="147"/>
  <c r="K26" i="147"/>
  <c r="K24" i="147"/>
  <c r="K23" i="147"/>
  <c r="K27" i="147"/>
  <c r="I57" i="147"/>
  <c r="I65" i="147"/>
  <c r="I58" i="147"/>
  <c r="I59" i="147"/>
  <c r="I60" i="147"/>
  <c r="I54" i="147"/>
  <c r="I62" i="147"/>
  <c r="I61" i="147"/>
  <c r="I55" i="147"/>
  <c r="I63" i="147"/>
  <c r="I56" i="147"/>
  <c r="I47" i="147"/>
  <c r="I42" i="147"/>
  <c r="I43" i="147"/>
  <c r="I51" i="147"/>
  <c r="I45" i="147"/>
  <c r="I53" i="147"/>
  <c r="I46" i="147"/>
  <c r="I48" i="147"/>
  <c r="I49" i="147"/>
  <c r="I50" i="147"/>
  <c r="I44" i="147"/>
  <c r="I38" i="147"/>
  <c r="I31" i="147"/>
  <c r="I39" i="147"/>
  <c r="I33" i="147"/>
  <c r="I41" i="147"/>
  <c r="I34" i="147"/>
  <c r="I35" i="147"/>
  <c r="I36" i="147"/>
  <c r="I37" i="147"/>
  <c r="I30" i="147"/>
  <c r="I32" i="147"/>
  <c r="I28" i="147"/>
  <c r="I20" i="147"/>
  <c r="I27" i="147"/>
  <c r="I19" i="147"/>
  <c r="I26" i="147"/>
  <c r="G58" i="147"/>
  <c r="G59" i="147"/>
  <c r="G60" i="147"/>
  <c r="G54" i="147"/>
  <c r="G62" i="147"/>
  <c r="G63" i="147"/>
  <c r="G56" i="147"/>
  <c r="G64" i="147"/>
  <c r="G61" i="147"/>
  <c r="G55" i="147"/>
  <c r="G57" i="147"/>
  <c r="G42" i="147"/>
  <c r="G50" i="147"/>
  <c r="G43" i="147"/>
  <c r="G51" i="147"/>
  <c r="G44" i="147"/>
  <c r="G52" i="147"/>
  <c r="G45" i="147"/>
  <c r="G53" i="147"/>
  <c r="G46" i="147"/>
  <c r="G47" i="147"/>
  <c r="G48" i="147"/>
  <c r="G37" i="147"/>
  <c r="G30" i="147"/>
  <c r="G38" i="147"/>
  <c r="G31" i="147"/>
  <c r="G39" i="147"/>
  <c r="G32" i="147"/>
  <c r="G40" i="147"/>
  <c r="G34" i="147"/>
  <c r="G35" i="147"/>
  <c r="G36" i="147"/>
  <c r="G33" i="147"/>
  <c r="G29" i="147"/>
  <c r="G28" i="147"/>
  <c r="G20" i="147"/>
  <c r="G26" i="147"/>
  <c r="G18" i="147"/>
  <c r="G25" i="147"/>
  <c r="G24" i="147"/>
  <c r="G23" i="147"/>
  <c r="G22" i="147"/>
  <c r="G21" i="147"/>
  <c r="G27" i="147"/>
  <c r="E58" i="147"/>
  <c r="E59" i="147"/>
  <c r="E60" i="147"/>
  <c r="E61" i="147"/>
  <c r="E56" i="147"/>
  <c r="E64" i="147"/>
  <c r="E54" i="147"/>
  <c r="E62" i="147"/>
  <c r="E55" i="147"/>
  <c r="E63" i="147"/>
  <c r="E57" i="147"/>
  <c r="E46" i="147"/>
  <c r="E47" i="147"/>
  <c r="E48" i="147"/>
  <c r="E49" i="147"/>
  <c r="E42" i="147"/>
  <c r="E43" i="147"/>
  <c r="E44" i="147"/>
  <c r="E52" i="147"/>
  <c r="E50" i="147"/>
  <c r="E51" i="147"/>
  <c r="E45" i="147"/>
  <c r="E34" i="147"/>
  <c r="E35" i="147"/>
  <c r="E36" i="147"/>
  <c r="E37" i="147"/>
  <c r="E30" i="147"/>
  <c r="E31" i="147"/>
  <c r="E32" i="147"/>
  <c r="E40" i="147"/>
  <c r="E38" i="147"/>
  <c r="E39" i="147"/>
  <c r="E33" i="147"/>
  <c r="E28" i="147"/>
  <c r="E26" i="147"/>
  <c r="E18" i="147"/>
  <c r="E25" i="147"/>
  <c r="E24" i="147"/>
  <c r="E23" i="147"/>
  <c r="E22" i="147"/>
  <c r="E29" i="147"/>
  <c r="E21" i="147"/>
  <c r="E20" i="147"/>
  <c r="E27" i="147"/>
  <c r="C58" i="147"/>
  <c r="C59" i="147"/>
  <c r="C60" i="147"/>
  <c r="C61" i="147"/>
  <c r="C54" i="147"/>
  <c r="C62" i="147"/>
  <c r="C55" i="147"/>
  <c r="C63" i="147"/>
  <c r="C56" i="147"/>
  <c r="C64" i="147"/>
  <c r="C57" i="147"/>
  <c r="C46" i="147"/>
  <c r="C47" i="147"/>
  <c r="C48" i="147"/>
  <c r="C49" i="147"/>
  <c r="C50" i="147"/>
  <c r="C43" i="147"/>
  <c r="C44" i="147"/>
  <c r="C52" i="147"/>
  <c r="C42" i="147"/>
  <c r="C51" i="147"/>
  <c r="C45" i="147"/>
  <c r="C33" i="147"/>
  <c r="C41" i="147"/>
  <c r="C34" i="147"/>
  <c r="C35" i="147"/>
  <c r="C36" i="147"/>
  <c r="C39" i="147"/>
  <c r="C37" i="147"/>
  <c r="C30" i="147"/>
  <c r="C38" i="147"/>
  <c r="C31" i="147"/>
  <c r="C32" i="147"/>
  <c r="C25" i="147"/>
  <c r="C24" i="147"/>
  <c r="C23" i="147"/>
  <c r="C22" i="147"/>
  <c r="C29" i="147"/>
  <c r="C21" i="147"/>
  <c r="C28" i="147"/>
  <c r="C20" i="147"/>
  <c r="C27" i="147"/>
  <c r="C19" i="147"/>
  <c r="C26" i="147"/>
  <c r="D12" i="147"/>
  <c r="B17" i="144" s="1"/>
  <c r="F12" i="147"/>
  <c r="B17" i="154" s="1"/>
  <c r="H12" i="147"/>
  <c r="B17" i="156" s="1"/>
  <c r="J12" i="147"/>
  <c r="B17" i="149" s="1"/>
  <c r="L12" i="147"/>
  <c r="B17" i="158" s="1"/>
  <c r="N12" i="147"/>
  <c r="B17" i="152" s="1"/>
  <c r="P12" i="147"/>
  <c r="B17" i="161" s="1"/>
  <c r="R12" i="147"/>
  <c r="B17" i="162" s="1"/>
  <c r="T12" i="147"/>
  <c r="B17" i="163" s="1"/>
  <c r="V12" i="147"/>
  <c r="B17" i="164" s="1"/>
  <c r="X12" i="147"/>
  <c r="B17" i="165" s="1"/>
  <c r="Z12" i="147"/>
  <c r="B17" i="166" s="1"/>
  <c r="AB12" i="147"/>
  <c r="B17" i="167" s="1"/>
  <c r="F87" i="166"/>
  <c r="W17" i="147"/>
  <c r="S17" i="147" l="1"/>
  <c r="Q17" i="147"/>
  <c r="O17" i="147"/>
  <c r="M17" i="147"/>
  <c r="K17" i="147"/>
  <c r="I17" i="147"/>
  <c r="C17" i="147"/>
  <c r="G17" i="147"/>
  <c r="F87" i="154"/>
  <c r="F87" i="156"/>
  <c r="F87" i="149"/>
  <c r="F87" i="158"/>
  <c r="F87" i="152"/>
  <c r="F87" i="161"/>
  <c r="F87" i="162"/>
  <c r="F87" i="163"/>
  <c r="F87" i="164"/>
  <c r="F87" i="165"/>
  <c r="F87" i="167"/>
  <c r="G26" i="179"/>
  <c r="F26" i="179"/>
  <c r="E26" i="179"/>
  <c r="D26" i="179"/>
  <c r="C26" i="179"/>
  <c r="B24" i="179"/>
  <c r="B23" i="179"/>
  <c r="B22" i="179"/>
  <c r="B21" i="179"/>
  <c r="B20" i="179"/>
  <c r="B19" i="179"/>
  <c r="B18" i="179"/>
  <c r="B17" i="179"/>
  <c r="B16" i="179"/>
  <c r="B15" i="179"/>
  <c r="B14" i="179"/>
  <c r="B13" i="179"/>
  <c r="B12" i="179"/>
  <c r="B11" i="179"/>
  <c r="B10" i="179"/>
  <c r="B9" i="179"/>
  <c r="B8" i="179"/>
  <c r="B7" i="179"/>
  <c r="B6" i="179"/>
  <c r="B5" i="179"/>
  <c r="B4" i="179"/>
  <c r="F87" i="144" l="1"/>
  <c r="F73" i="162" l="1"/>
  <c r="F73" i="156" l="1"/>
  <c r="F80" i="156"/>
  <c r="F73" i="164"/>
  <c r="F73" i="165"/>
  <c r="F73" i="163"/>
  <c r="F73" i="167"/>
  <c r="F76" i="164"/>
  <c r="F80" i="164"/>
  <c r="F73" i="161"/>
  <c r="F73" i="154"/>
  <c r="F73" i="152"/>
  <c r="F73" i="166"/>
  <c r="F73" i="149"/>
  <c r="F73" i="158"/>
  <c r="F73" i="144"/>
  <c r="F76" i="156" l="1"/>
  <c r="F76" i="163"/>
  <c r="F76" i="165"/>
  <c r="F83" i="164"/>
  <c r="F80" i="158"/>
  <c r="F76" i="158"/>
  <c r="F76" i="166"/>
  <c r="F76" i="161"/>
  <c r="F76" i="167"/>
  <c r="F80" i="167"/>
  <c r="F80" i="162"/>
  <c r="F76" i="162"/>
  <c r="F76" i="152"/>
  <c r="F80" i="149"/>
  <c r="F76" i="149"/>
  <c r="F80" i="144"/>
  <c r="F76" i="144"/>
  <c r="F76" i="154"/>
  <c r="F83" i="165" l="1"/>
  <c r="F83" i="161"/>
  <c r="F83" i="166"/>
  <c r="F83" i="163"/>
  <c r="F80" i="152"/>
  <c r="F80" i="163"/>
  <c r="F83" i="149"/>
  <c r="F80" i="161"/>
  <c r="F86" i="156"/>
  <c r="F83" i="158"/>
  <c r="F83" i="156"/>
  <c r="F83" i="167"/>
  <c r="F83" i="154"/>
  <c r="F80" i="154"/>
  <c r="F80" i="166"/>
  <c r="F86" i="164"/>
  <c r="F80" i="165"/>
  <c r="F86" i="162" l="1"/>
  <c r="F86" i="152"/>
  <c r="F86" i="163"/>
  <c r="F86" i="154"/>
  <c r="F83" i="152"/>
  <c r="F86" i="149"/>
  <c r="F86" i="144"/>
  <c r="F83" i="144"/>
  <c r="F86" i="158"/>
  <c r="F86" i="167"/>
  <c r="F86" i="161"/>
  <c r="F83" i="162"/>
  <c r="F86" i="166"/>
  <c r="F86" i="165"/>
  <c r="AA3" i="147" l="1"/>
  <c r="Y3" i="147"/>
  <c r="W3" i="147"/>
  <c r="U3" i="147"/>
  <c r="S3" i="147"/>
  <c r="Q3" i="147"/>
  <c r="O3" i="147"/>
  <c r="M3" i="147"/>
  <c r="K3" i="147"/>
  <c r="I3" i="147"/>
  <c r="G3" i="147"/>
  <c r="E3" i="147"/>
  <c r="C3" i="147"/>
  <c r="N2304" i="174"/>
  <c r="N2303" i="174"/>
  <c r="N2302" i="174"/>
  <c r="N2301" i="174"/>
  <c r="N2300" i="174"/>
  <c r="N2299" i="174"/>
  <c r="N2298" i="174"/>
  <c r="N2297" i="174"/>
  <c r="N2296" i="174"/>
  <c r="N2295" i="174"/>
  <c r="N2294" i="174"/>
  <c r="N2293" i="174"/>
  <c r="N2292" i="174"/>
  <c r="N2291" i="174"/>
  <c r="N2290" i="174"/>
  <c r="N2289" i="174"/>
  <c r="N2288" i="174"/>
  <c r="N2287" i="174"/>
  <c r="N2286" i="174"/>
  <c r="N2285" i="174"/>
  <c r="N2284" i="174"/>
  <c r="N2283" i="174"/>
  <c r="N2282" i="174"/>
  <c r="N2281" i="174"/>
  <c r="N2280" i="174"/>
  <c r="N2279" i="174"/>
  <c r="N2278" i="174"/>
  <c r="N2277" i="174"/>
  <c r="N2276" i="174"/>
  <c r="N2275" i="174"/>
  <c r="N2274" i="174"/>
  <c r="N2273" i="174"/>
  <c r="N2272" i="174"/>
  <c r="N2271" i="174"/>
  <c r="N2270" i="174"/>
  <c r="N2269" i="174"/>
  <c r="N2268" i="174"/>
  <c r="N2267" i="174"/>
  <c r="N2266" i="174"/>
  <c r="N2265" i="174"/>
  <c r="N2264" i="174"/>
  <c r="N2263" i="174"/>
  <c r="N2262" i="174"/>
  <c r="N2261" i="174"/>
  <c r="N2260" i="174"/>
  <c r="N2259" i="174"/>
  <c r="N2258" i="174"/>
  <c r="N2257" i="174"/>
  <c r="N2256" i="174"/>
  <c r="N2255" i="174"/>
  <c r="N2254" i="174"/>
  <c r="N2253" i="174"/>
  <c r="N2252" i="174"/>
  <c r="N2251" i="174"/>
  <c r="N2250" i="174"/>
  <c r="N2249" i="174"/>
  <c r="N2248" i="174"/>
  <c r="N2247" i="174"/>
  <c r="N2246" i="174"/>
  <c r="N2245" i="174"/>
  <c r="N2244" i="174"/>
  <c r="N2243" i="174"/>
  <c r="N2242" i="174"/>
  <c r="N2241" i="174"/>
  <c r="N2240" i="174"/>
  <c r="N2239" i="174"/>
  <c r="N2238" i="174"/>
  <c r="N2237" i="174"/>
  <c r="N2236" i="174"/>
  <c r="N2235" i="174"/>
  <c r="N2234" i="174"/>
  <c r="N2233" i="174"/>
  <c r="N2232" i="174"/>
  <c r="N2231" i="174"/>
  <c r="N2230" i="174"/>
  <c r="N2229" i="174"/>
  <c r="N2228" i="174"/>
  <c r="N2227" i="174"/>
  <c r="N2226" i="174"/>
  <c r="N2225" i="174"/>
  <c r="N2224" i="174"/>
  <c r="N2223" i="174"/>
  <c r="N2222" i="174"/>
  <c r="N2221" i="174"/>
  <c r="N2220" i="174"/>
  <c r="N2219" i="174"/>
  <c r="N2218" i="174"/>
  <c r="N2217" i="174"/>
  <c r="N2216" i="174"/>
  <c r="N2215" i="174"/>
  <c r="N2214" i="174"/>
  <c r="N2213" i="174"/>
  <c r="N2212" i="174"/>
  <c r="N2211" i="174"/>
  <c r="N2210" i="174"/>
  <c r="N2209" i="174"/>
  <c r="N2208" i="174"/>
  <c r="N2207" i="174"/>
  <c r="N2206" i="174"/>
  <c r="N2205" i="174"/>
  <c r="N2204" i="174"/>
  <c r="N2203" i="174"/>
  <c r="N2202" i="174"/>
  <c r="N2201" i="174"/>
  <c r="N2200" i="174"/>
  <c r="N2199" i="174"/>
  <c r="N2198" i="174"/>
  <c r="N2197" i="174"/>
  <c r="N2196" i="174"/>
  <c r="N2195" i="174"/>
  <c r="N2194" i="174"/>
  <c r="N2193" i="174"/>
  <c r="N2192" i="174"/>
  <c r="N2191" i="174"/>
  <c r="N2190" i="174"/>
  <c r="N2189" i="174"/>
  <c r="N2188" i="174"/>
  <c r="N2187" i="174"/>
  <c r="N2186" i="174"/>
  <c r="N2185" i="174"/>
  <c r="N2184" i="174"/>
  <c r="N2183" i="174"/>
  <c r="N2182" i="174"/>
  <c r="N2181" i="174"/>
  <c r="N2180" i="174"/>
  <c r="N2179" i="174"/>
  <c r="N2178" i="174"/>
  <c r="N2177" i="174"/>
  <c r="N2176" i="174"/>
  <c r="N2175" i="174"/>
  <c r="N2174" i="174"/>
  <c r="N2173" i="174"/>
  <c r="N2172" i="174"/>
  <c r="N2171" i="174"/>
  <c r="N2170" i="174"/>
  <c r="N2169" i="174"/>
  <c r="N2168" i="174"/>
  <c r="N2167" i="174"/>
  <c r="N2166" i="174"/>
  <c r="N2165" i="174"/>
  <c r="N2164" i="174"/>
  <c r="N2163" i="174"/>
  <c r="N2162" i="174"/>
  <c r="N2161" i="174"/>
  <c r="N2160" i="174"/>
  <c r="N2159" i="174"/>
  <c r="N2158" i="174"/>
  <c r="N2157" i="174"/>
  <c r="N2156" i="174"/>
  <c r="N2155" i="174"/>
  <c r="N2154" i="174"/>
  <c r="N2153" i="174"/>
  <c r="N2152" i="174"/>
  <c r="N2151" i="174"/>
  <c r="N2150" i="174"/>
  <c r="N2149" i="174"/>
  <c r="N2148" i="174"/>
  <c r="N2147" i="174"/>
  <c r="N2146" i="174"/>
  <c r="N2145" i="174"/>
  <c r="N2144" i="174"/>
  <c r="N2143" i="174"/>
  <c r="N2142" i="174"/>
  <c r="N2141" i="174"/>
  <c r="N2140" i="174"/>
  <c r="N2139" i="174"/>
  <c r="N2138" i="174"/>
  <c r="N2137" i="174"/>
  <c r="N2136" i="174"/>
  <c r="N2135" i="174"/>
  <c r="N2134" i="174"/>
  <c r="N2133" i="174"/>
  <c r="N2132" i="174"/>
  <c r="N2131" i="174"/>
  <c r="N2130" i="174"/>
  <c r="N2129" i="174"/>
  <c r="N2128" i="174"/>
  <c r="N2127" i="174"/>
  <c r="N2126" i="174"/>
  <c r="N2125" i="174"/>
  <c r="N2124" i="174"/>
  <c r="N2123" i="174"/>
  <c r="N2122" i="174"/>
  <c r="N2121" i="174"/>
  <c r="N2120" i="174"/>
  <c r="N2119" i="174"/>
  <c r="N2118" i="174"/>
  <c r="N2117" i="174"/>
  <c r="N2116" i="174"/>
  <c r="N2115" i="174"/>
  <c r="N2114" i="174"/>
  <c r="N2113" i="174"/>
  <c r="N2112" i="174"/>
  <c r="N2111" i="174"/>
  <c r="N2110" i="174"/>
  <c r="N2109" i="174"/>
  <c r="N2108" i="174"/>
  <c r="N2107" i="174"/>
  <c r="N2106" i="174"/>
  <c r="N2105" i="174"/>
  <c r="N2104" i="174"/>
  <c r="N2103" i="174"/>
  <c r="N2102" i="174"/>
  <c r="N2101" i="174"/>
  <c r="N2100" i="174"/>
  <c r="N2099" i="174"/>
  <c r="N2098" i="174"/>
  <c r="N2097" i="174"/>
  <c r="N2096" i="174"/>
  <c r="N2095" i="174"/>
  <c r="N2094" i="174"/>
  <c r="N2093" i="174"/>
  <c r="N2092" i="174"/>
  <c r="N2091" i="174"/>
  <c r="N2090" i="174"/>
  <c r="N2089" i="174"/>
  <c r="N2088" i="174"/>
  <c r="N2087" i="174"/>
  <c r="N2086" i="174"/>
  <c r="N2085" i="174"/>
  <c r="N2084" i="174"/>
  <c r="N2083" i="174"/>
  <c r="N2082" i="174"/>
  <c r="N2081" i="174"/>
  <c r="N2080" i="174"/>
  <c r="N2079" i="174"/>
  <c r="N2078" i="174"/>
  <c r="N2077" i="174"/>
  <c r="N2076" i="174"/>
  <c r="N2075" i="174"/>
  <c r="N2074" i="174"/>
  <c r="N2073" i="174"/>
  <c r="N2072" i="174"/>
  <c r="N2071" i="174"/>
  <c r="N2070" i="174"/>
  <c r="N2069" i="174"/>
  <c r="N2068" i="174"/>
  <c r="N2067" i="174"/>
  <c r="N2066" i="174"/>
  <c r="N2065" i="174"/>
  <c r="N2064" i="174"/>
  <c r="N2063" i="174"/>
  <c r="N2062" i="174"/>
  <c r="N2061" i="174"/>
  <c r="N2060" i="174"/>
  <c r="N2059" i="174"/>
  <c r="N2058" i="174"/>
  <c r="N2057" i="174"/>
  <c r="N2056" i="174"/>
  <c r="N2055" i="174"/>
  <c r="N2054" i="174"/>
  <c r="N2053" i="174"/>
  <c r="N2052" i="174"/>
  <c r="N2051" i="174"/>
  <c r="N2050" i="174"/>
  <c r="N2049" i="174"/>
  <c r="N2048" i="174"/>
  <c r="N2047" i="174"/>
  <c r="N2046" i="174"/>
  <c r="N2045" i="174"/>
  <c r="N2044" i="174"/>
  <c r="N2043" i="174"/>
  <c r="N2042" i="174"/>
  <c r="N2041" i="174"/>
  <c r="N2040" i="174"/>
  <c r="N2039" i="174"/>
  <c r="N2038" i="174"/>
  <c r="N2037" i="174"/>
  <c r="N2036" i="174"/>
  <c r="N2035" i="174"/>
  <c r="N2034" i="174"/>
  <c r="N2033" i="174"/>
  <c r="N2032" i="174"/>
  <c r="N2031" i="174"/>
  <c r="N2030" i="174"/>
  <c r="N2029" i="174"/>
  <c r="N2028" i="174"/>
  <c r="N2027" i="174"/>
  <c r="N2026" i="174"/>
  <c r="N2025" i="174"/>
  <c r="N2024" i="174"/>
  <c r="N2023" i="174"/>
  <c r="N2022" i="174"/>
  <c r="N2021" i="174"/>
  <c r="N2020" i="174"/>
  <c r="N2019" i="174"/>
  <c r="N2018" i="174"/>
  <c r="N2017" i="174"/>
  <c r="N2016" i="174"/>
  <c r="N2015" i="174"/>
  <c r="N2014" i="174"/>
  <c r="N2013" i="174"/>
  <c r="N2012" i="174"/>
  <c r="N2011" i="174"/>
  <c r="N2010" i="174"/>
  <c r="N2009" i="174"/>
  <c r="N2008" i="174"/>
  <c r="N2007" i="174"/>
  <c r="N2006" i="174"/>
  <c r="N2005" i="174"/>
  <c r="N2004" i="174"/>
  <c r="N2003" i="174"/>
  <c r="N2002" i="174"/>
  <c r="N2001" i="174"/>
  <c r="N2000" i="174"/>
  <c r="N1999" i="174"/>
  <c r="N1998" i="174"/>
  <c r="N1997" i="174"/>
  <c r="N1996" i="174"/>
  <c r="N1995" i="174"/>
  <c r="N1994" i="174"/>
  <c r="N1993" i="174"/>
  <c r="N1992" i="174"/>
  <c r="N1991" i="174"/>
  <c r="N1990" i="174"/>
  <c r="N1989" i="174"/>
  <c r="N1988" i="174"/>
  <c r="N1987" i="174"/>
  <c r="N1986" i="174"/>
  <c r="N1985" i="174"/>
  <c r="N1984" i="174"/>
  <c r="N1983" i="174"/>
  <c r="N1982" i="174"/>
  <c r="N1981" i="174"/>
  <c r="N1980" i="174"/>
  <c r="N1979" i="174"/>
  <c r="N1978" i="174"/>
  <c r="N1977" i="174"/>
  <c r="N1976" i="174"/>
  <c r="N1975" i="174"/>
  <c r="N1974" i="174"/>
  <c r="N1973" i="174"/>
  <c r="N1972" i="174"/>
  <c r="N1971" i="174"/>
  <c r="N1970" i="174"/>
  <c r="N1969" i="174"/>
  <c r="N1968" i="174"/>
  <c r="N1967" i="174"/>
  <c r="N1966" i="174"/>
  <c r="N1965" i="174"/>
  <c r="N1964" i="174"/>
  <c r="N1963" i="174"/>
  <c r="N1962" i="174"/>
  <c r="N1961" i="174"/>
  <c r="N1960" i="174"/>
  <c r="N1959" i="174"/>
  <c r="N1958" i="174"/>
  <c r="N1957" i="174"/>
  <c r="N1956" i="174"/>
  <c r="N1955" i="174"/>
  <c r="N1954" i="174"/>
  <c r="N1953" i="174"/>
  <c r="N1952" i="174"/>
  <c r="N1951" i="174"/>
  <c r="N1950" i="174"/>
  <c r="N1949" i="174"/>
  <c r="N1948" i="174"/>
  <c r="N1947" i="174"/>
  <c r="N1946" i="174"/>
  <c r="N1945" i="174"/>
  <c r="N1944" i="174"/>
  <c r="N1943" i="174"/>
  <c r="N1942" i="174"/>
  <c r="N1941" i="174"/>
  <c r="N1940" i="174"/>
  <c r="N1939" i="174"/>
  <c r="N1938" i="174"/>
  <c r="N1937" i="174"/>
  <c r="N1936" i="174"/>
  <c r="N1935" i="174"/>
  <c r="N1934" i="174"/>
  <c r="N1933" i="174"/>
  <c r="N1932" i="174"/>
  <c r="N1931" i="174"/>
  <c r="N1930" i="174"/>
  <c r="N1929" i="174"/>
  <c r="N1928" i="174"/>
  <c r="N1927" i="174"/>
  <c r="N1926" i="174"/>
  <c r="N1925" i="174"/>
  <c r="N1924" i="174"/>
  <c r="N1923" i="174"/>
  <c r="N1922" i="174"/>
  <c r="N1921" i="174"/>
  <c r="N1920" i="174"/>
  <c r="N1919" i="174"/>
  <c r="N1918" i="174"/>
  <c r="N1917" i="174"/>
  <c r="N1916" i="174"/>
  <c r="N1915" i="174"/>
  <c r="N1914" i="174"/>
  <c r="N1913" i="174"/>
  <c r="N1912" i="174"/>
  <c r="N1911" i="174"/>
  <c r="N1910" i="174"/>
  <c r="N1909" i="174"/>
  <c r="N1908" i="174"/>
  <c r="N1907" i="174"/>
  <c r="N1906" i="174"/>
  <c r="N1905" i="174"/>
  <c r="N1904" i="174"/>
  <c r="N1903" i="174"/>
  <c r="N1902" i="174"/>
  <c r="N1901" i="174"/>
  <c r="N1900" i="174"/>
  <c r="N1899" i="174"/>
  <c r="N1898" i="174"/>
  <c r="N1897" i="174"/>
  <c r="N1896" i="174"/>
  <c r="N1895" i="174"/>
  <c r="N1894" i="174"/>
  <c r="N1893" i="174"/>
  <c r="N1892" i="174"/>
  <c r="N1891" i="174"/>
  <c r="N1890" i="174"/>
  <c r="N1889" i="174"/>
  <c r="N1888" i="174"/>
  <c r="N1887" i="174"/>
  <c r="N1886" i="174"/>
  <c r="N1885" i="174"/>
  <c r="N1884" i="174"/>
  <c r="N1883" i="174"/>
  <c r="N1882" i="174"/>
  <c r="N1881" i="174"/>
  <c r="N1880" i="174"/>
  <c r="N1879" i="174"/>
  <c r="N1878" i="174"/>
  <c r="N1877" i="174"/>
  <c r="N1876" i="174"/>
  <c r="N1875" i="174"/>
  <c r="N1874" i="174"/>
  <c r="N1873" i="174"/>
  <c r="N1872" i="174"/>
  <c r="N1871" i="174"/>
  <c r="N1870" i="174"/>
  <c r="N1869" i="174"/>
  <c r="N1868" i="174"/>
  <c r="N1867" i="174"/>
  <c r="N1866" i="174"/>
  <c r="N1865" i="174"/>
  <c r="N1864" i="174"/>
  <c r="N1863" i="174"/>
  <c r="N1862" i="174"/>
  <c r="N1861" i="174"/>
  <c r="N1860" i="174"/>
  <c r="N1859" i="174"/>
  <c r="N1858" i="174"/>
  <c r="N1857" i="174"/>
  <c r="N1856" i="174"/>
  <c r="N1855" i="174"/>
  <c r="N1854" i="174"/>
  <c r="N1853" i="174"/>
  <c r="N1852" i="174"/>
  <c r="N1851" i="174"/>
  <c r="N1850" i="174"/>
  <c r="N1849" i="174"/>
  <c r="N1848" i="174"/>
  <c r="N1847" i="174"/>
  <c r="N1846" i="174"/>
  <c r="N1845" i="174"/>
  <c r="N1844" i="174"/>
  <c r="N1843" i="174"/>
  <c r="N1842" i="174"/>
  <c r="N1841" i="174"/>
  <c r="N1840" i="174"/>
  <c r="N1839" i="174"/>
  <c r="N1838" i="174"/>
  <c r="N1837" i="174"/>
  <c r="N1836" i="174"/>
  <c r="N1835" i="174"/>
  <c r="N1834" i="174"/>
  <c r="N1833" i="174"/>
  <c r="N1832" i="174"/>
  <c r="N1831" i="174"/>
  <c r="N1830" i="174"/>
  <c r="N1829" i="174"/>
  <c r="N1828" i="174"/>
  <c r="N1827" i="174"/>
  <c r="N1826" i="174"/>
  <c r="N1825" i="174"/>
  <c r="N1824" i="174"/>
  <c r="N1823" i="174"/>
  <c r="N1822" i="174"/>
  <c r="N1821" i="174"/>
  <c r="N1820" i="174"/>
  <c r="N1819" i="174"/>
  <c r="N1818" i="174"/>
  <c r="N1817" i="174"/>
  <c r="N1816" i="174"/>
  <c r="N1815" i="174"/>
  <c r="N1814" i="174"/>
  <c r="N1813" i="174"/>
  <c r="N1812" i="174"/>
  <c r="N1811" i="174"/>
  <c r="N1810" i="174"/>
  <c r="N1809" i="174"/>
  <c r="N1808" i="174"/>
  <c r="N1807" i="174"/>
  <c r="N1806" i="174"/>
  <c r="N1805" i="174"/>
  <c r="N1804" i="174"/>
  <c r="N1803" i="174"/>
  <c r="N1802" i="174"/>
  <c r="N1801" i="174"/>
  <c r="N1800" i="174"/>
  <c r="N1799" i="174"/>
  <c r="N1798" i="174"/>
  <c r="N1797" i="174"/>
  <c r="N1796" i="174"/>
  <c r="N1795" i="174"/>
  <c r="N1794" i="174"/>
  <c r="N1793" i="174"/>
  <c r="N1792" i="174"/>
  <c r="N1791" i="174"/>
  <c r="N1790" i="174"/>
  <c r="N1789" i="174"/>
  <c r="N1788" i="174"/>
  <c r="N1787" i="174"/>
  <c r="N1786" i="174"/>
  <c r="N1785" i="174"/>
  <c r="N1784" i="174"/>
  <c r="N1783" i="174"/>
  <c r="N1782" i="174"/>
  <c r="N1781" i="174"/>
  <c r="N1780" i="174"/>
  <c r="N1779" i="174"/>
  <c r="N1778" i="174"/>
  <c r="N1777" i="174"/>
  <c r="N1776" i="174"/>
  <c r="N1775" i="174"/>
  <c r="N1774" i="174"/>
  <c r="N1773" i="174"/>
  <c r="N1772" i="174"/>
  <c r="N1771" i="174"/>
  <c r="N1770" i="174"/>
  <c r="N1769" i="174"/>
  <c r="N1768" i="174"/>
  <c r="N1767" i="174"/>
  <c r="N1766" i="174"/>
  <c r="N1765" i="174"/>
  <c r="N1764" i="174"/>
  <c r="N1763" i="174"/>
  <c r="N1762" i="174"/>
  <c r="N1761" i="174"/>
  <c r="N1760" i="174"/>
  <c r="N1759" i="174"/>
  <c r="N1758" i="174"/>
  <c r="N1757" i="174"/>
  <c r="N1756" i="174"/>
  <c r="N1755" i="174"/>
  <c r="N1754" i="174"/>
  <c r="N1753" i="174"/>
  <c r="N1752" i="174"/>
  <c r="N1751" i="174"/>
  <c r="N1750" i="174"/>
  <c r="N1749" i="174"/>
  <c r="N1748" i="174"/>
  <c r="N1747" i="174"/>
  <c r="N1746" i="174"/>
  <c r="N1745" i="174"/>
  <c r="N1744" i="174"/>
  <c r="N1743" i="174"/>
  <c r="N1742" i="174"/>
  <c r="N1741" i="174"/>
  <c r="N1740" i="174"/>
  <c r="N1739" i="174"/>
  <c r="N1738" i="174"/>
  <c r="N1737" i="174"/>
  <c r="N1736" i="174"/>
  <c r="N1735" i="174"/>
  <c r="N1734" i="174"/>
  <c r="N1733" i="174"/>
  <c r="N1732" i="174"/>
  <c r="N1731" i="174"/>
  <c r="N1730" i="174"/>
  <c r="N1729" i="174"/>
  <c r="N1728" i="174"/>
  <c r="N1727" i="174"/>
  <c r="N1726" i="174"/>
  <c r="N1725" i="174"/>
  <c r="N1724" i="174"/>
  <c r="N1723" i="174"/>
  <c r="N1722" i="174"/>
  <c r="N1721" i="174"/>
  <c r="N1720" i="174"/>
  <c r="N1719" i="174"/>
  <c r="N1718" i="174"/>
  <c r="N1717" i="174"/>
  <c r="N1716" i="174"/>
  <c r="N1715" i="174"/>
  <c r="N1714" i="174"/>
  <c r="N1713" i="174"/>
  <c r="N1712" i="174"/>
  <c r="N1711" i="174"/>
  <c r="N1710" i="174"/>
  <c r="N1709" i="174"/>
  <c r="N1708" i="174"/>
  <c r="N1707" i="174"/>
  <c r="N1706" i="174"/>
  <c r="N1705" i="174"/>
  <c r="N1704" i="174"/>
  <c r="N1703" i="174"/>
  <c r="N1702" i="174"/>
  <c r="N1701" i="174"/>
  <c r="N1700" i="174"/>
  <c r="N1699" i="174"/>
  <c r="N1698" i="174"/>
  <c r="N1697" i="174"/>
  <c r="N1696" i="174"/>
  <c r="N1695" i="174"/>
  <c r="N1694" i="174"/>
  <c r="N1693" i="174"/>
  <c r="N1692" i="174"/>
  <c r="N1691" i="174"/>
  <c r="N1690" i="174"/>
  <c r="N1689" i="174"/>
  <c r="N1688" i="174"/>
  <c r="N1687" i="174"/>
  <c r="N1686" i="174"/>
  <c r="N1685" i="174"/>
  <c r="N1684" i="174"/>
  <c r="N1683" i="174"/>
  <c r="N1682" i="174"/>
  <c r="N1681" i="174"/>
  <c r="N1680" i="174"/>
  <c r="N1679" i="174"/>
  <c r="N1678" i="174"/>
  <c r="N1677" i="174"/>
  <c r="N1676" i="174"/>
  <c r="N1675" i="174"/>
  <c r="N1674" i="174"/>
  <c r="N1673" i="174"/>
  <c r="N1672" i="174"/>
  <c r="N1671" i="174"/>
  <c r="N1670" i="174"/>
  <c r="N1669" i="174"/>
  <c r="N1668" i="174"/>
  <c r="N1667" i="174"/>
  <c r="N1666" i="174"/>
  <c r="N1665" i="174"/>
  <c r="N1664" i="174"/>
  <c r="N1663" i="174"/>
  <c r="N1662" i="174"/>
  <c r="N1661" i="174"/>
  <c r="N1660" i="174"/>
  <c r="N1659" i="174"/>
  <c r="N1658" i="174"/>
  <c r="N1657" i="174"/>
  <c r="N1656" i="174"/>
  <c r="N1655" i="174"/>
  <c r="N1654" i="174"/>
  <c r="N1653" i="174"/>
  <c r="N1652" i="174"/>
  <c r="N1651" i="174"/>
  <c r="N1650" i="174"/>
  <c r="N1649" i="174"/>
  <c r="N1648" i="174"/>
  <c r="N1647" i="174"/>
  <c r="N1646" i="174"/>
  <c r="N1645" i="174"/>
  <c r="N1644" i="174"/>
  <c r="N1643" i="174"/>
  <c r="N1642" i="174"/>
  <c r="N1641" i="174"/>
  <c r="N1640" i="174"/>
  <c r="N1639" i="174"/>
  <c r="N1638" i="174"/>
  <c r="N1637" i="174"/>
  <c r="N1636" i="174"/>
  <c r="N1635" i="174"/>
  <c r="N1634" i="174"/>
  <c r="N1633" i="174"/>
  <c r="N1632" i="174"/>
  <c r="N1631" i="174"/>
  <c r="N1630" i="174"/>
  <c r="N1629" i="174"/>
  <c r="N1628" i="174"/>
  <c r="N1627" i="174"/>
  <c r="N1626" i="174"/>
  <c r="N1625" i="174"/>
  <c r="N1624" i="174"/>
  <c r="N1623" i="174"/>
  <c r="N1622" i="174"/>
  <c r="N1621" i="174"/>
  <c r="N1620" i="174"/>
  <c r="N1619" i="174"/>
  <c r="N1618" i="174"/>
  <c r="N1617" i="174"/>
  <c r="N1616" i="174"/>
  <c r="N1615" i="174"/>
  <c r="N1614" i="174"/>
  <c r="N1613" i="174"/>
  <c r="N1612" i="174"/>
  <c r="N1611" i="174"/>
  <c r="N1610" i="174"/>
  <c r="N1609" i="174"/>
  <c r="N1608" i="174"/>
  <c r="N1607" i="174"/>
  <c r="N1606" i="174"/>
  <c r="N1605" i="174"/>
  <c r="N1604" i="174"/>
  <c r="N1603" i="174"/>
  <c r="N1602" i="174"/>
  <c r="N1601" i="174"/>
  <c r="N1600" i="174"/>
  <c r="N1599" i="174"/>
  <c r="N1598" i="174"/>
  <c r="N1597" i="174"/>
  <c r="N1596" i="174"/>
  <c r="N1595" i="174"/>
  <c r="N1594" i="174"/>
  <c r="N1593" i="174"/>
  <c r="N1592" i="174"/>
  <c r="N1591" i="174"/>
  <c r="N1590" i="174"/>
  <c r="N1589" i="174"/>
  <c r="N1588" i="174"/>
  <c r="N1587" i="174"/>
  <c r="N1586" i="174"/>
  <c r="N1585" i="174"/>
  <c r="N1584" i="174"/>
  <c r="N1583" i="174"/>
  <c r="N1582" i="174"/>
  <c r="N1581" i="174"/>
  <c r="N1580" i="174"/>
  <c r="N1579" i="174"/>
  <c r="N1578" i="174"/>
  <c r="N1577" i="174"/>
  <c r="N1576" i="174"/>
  <c r="N1575" i="174"/>
  <c r="N1574" i="174"/>
  <c r="N1573" i="174"/>
  <c r="N1572" i="174"/>
  <c r="N1571" i="174"/>
  <c r="N1570" i="174"/>
  <c r="N1569" i="174"/>
  <c r="N1568" i="174"/>
  <c r="N1567" i="174"/>
  <c r="N1566" i="174"/>
  <c r="N1565" i="174"/>
  <c r="N1564" i="174"/>
  <c r="N1563" i="174"/>
  <c r="N1562" i="174"/>
  <c r="N1561" i="174"/>
  <c r="N1560" i="174"/>
  <c r="N1559" i="174"/>
  <c r="N1558" i="174"/>
  <c r="N1557" i="174"/>
  <c r="N1556" i="174"/>
  <c r="N1555" i="174"/>
  <c r="N1554" i="174"/>
  <c r="N1553" i="174"/>
  <c r="N1552" i="174"/>
  <c r="N1551" i="174"/>
  <c r="N1550" i="174"/>
  <c r="N1549" i="174"/>
  <c r="N1548" i="174"/>
  <c r="N1547" i="174"/>
  <c r="N1546" i="174"/>
  <c r="N1545" i="174"/>
  <c r="N1544" i="174"/>
  <c r="N1543" i="174"/>
  <c r="N1542" i="174"/>
  <c r="N1541" i="174"/>
  <c r="N1540" i="174"/>
  <c r="N1539" i="174"/>
  <c r="N1538" i="174"/>
  <c r="N1537" i="174"/>
  <c r="N1536" i="174"/>
  <c r="N1535" i="174"/>
  <c r="N1534" i="174"/>
  <c r="N1533" i="174"/>
  <c r="N1532" i="174"/>
  <c r="N1531" i="174"/>
  <c r="N1530" i="174"/>
  <c r="N1529" i="174"/>
  <c r="N1528" i="174"/>
  <c r="N1527" i="174"/>
  <c r="N1526" i="174"/>
  <c r="N1525" i="174"/>
  <c r="N1524" i="174"/>
  <c r="N1523" i="174"/>
  <c r="N1522" i="174"/>
  <c r="N1521" i="174"/>
  <c r="N1520" i="174"/>
  <c r="N1519" i="174"/>
  <c r="N1518" i="174"/>
  <c r="N1517" i="174"/>
  <c r="N1516" i="174"/>
  <c r="N1515" i="174"/>
  <c r="N1514" i="174"/>
  <c r="N1513" i="174"/>
  <c r="N1512" i="174"/>
  <c r="N1511" i="174"/>
  <c r="N1510" i="174"/>
  <c r="N1509" i="174"/>
  <c r="N1508" i="174"/>
  <c r="N1507" i="174"/>
  <c r="N1506" i="174"/>
  <c r="N1505" i="174"/>
  <c r="N1504" i="174"/>
  <c r="N1503" i="174"/>
  <c r="N1502" i="174"/>
  <c r="N1501" i="174"/>
  <c r="N1500" i="174"/>
  <c r="N1499" i="174"/>
  <c r="N1498" i="174"/>
  <c r="N1497" i="174"/>
  <c r="N1496" i="174"/>
  <c r="N1495" i="174"/>
  <c r="N1494" i="174"/>
  <c r="N1493" i="174"/>
  <c r="N1492" i="174"/>
  <c r="N1491" i="174"/>
  <c r="N1490" i="174"/>
  <c r="N1489" i="174"/>
  <c r="N1488" i="174"/>
  <c r="N1487" i="174"/>
  <c r="N1486" i="174"/>
  <c r="N1485" i="174"/>
  <c r="N1484" i="174"/>
  <c r="N1483" i="174"/>
  <c r="N1482" i="174"/>
  <c r="N1481" i="174"/>
  <c r="N1480" i="174"/>
  <c r="N1479" i="174"/>
  <c r="N1478" i="174"/>
  <c r="N1477" i="174"/>
  <c r="N1476" i="174"/>
  <c r="N1475" i="174"/>
  <c r="N1474" i="174"/>
  <c r="N1473" i="174"/>
  <c r="N1472" i="174"/>
  <c r="N1471" i="174"/>
  <c r="N1470" i="174"/>
  <c r="N1469" i="174"/>
  <c r="N1468" i="174"/>
  <c r="N1467" i="174"/>
  <c r="N1466" i="174"/>
  <c r="N1465" i="174"/>
  <c r="N1464" i="174"/>
  <c r="N1463" i="174"/>
  <c r="N1462" i="174"/>
  <c r="N1461" i="174"/>
  <c r="N1460" i="174"/>
  <c r="N1459" i="174"/>
  <c r="N1458" i="174"/>
  <c r="N1457" i="174"/>
  <c r="N1456" i="174"/>
  <c r="N1455" i="174"/>
  <c r="N1454" i="174"/>
  <c r="N1453" i="174"/>
  <c r="N1452" i="174"/>
  <c r="N1451" i="174"/>
  <c r="N1450" i="174"/>
  <c r="N1449" i="174"/>
  <c r="N1448" i="174"/>
  <c r="N1447" i="174"/>
  <c r="N1446" i="174"/>
  <c r="N1445" i="174"/>
  <c r="N1444" i="174"/>
  <c r="N1443" i="174"/>
  <c r="N1442" i="174"/>
  <c r="N1441" i="174"/>
  <c r="N1440" i="174"/>
  <c r="N1439" i="174"/>
  <c r="N1438" i="174"/>
  <c r="N1437" i="174"/>
  <c r="N1436" i="174"/>
  <c r="N1435" i="174"/>
  <c r="N1434" i="174"/>
  <c r="N1433" i="174"/>
  <c r="N1432" i="174"/>
  <c r="N1431" i="174"/>
  <c r="N1430" i="174"/>
  <c r="N1429" i="174"/>
  <c r="N1428" i="174"/>
  <c r="N1427" i="174"/>
  <c r="N1426" i="174"/>
  <c r="N1425" i="174"/>
  <c r="N1424" i="174"/>
  <c r="N1423" i="174"/>
  <c r="N1422" i="174"/>
  <c r="N1421" i="174"/>
  <c r="N1420" i="174"/>
  <c r="N1419" i="174"/>
  <c r="N1418" i="174"/>
  <c r="N1417" i="174"/>
  <c r="N1416" i="174"/>
  <c r="N1415" i="174"/>
  <c r="N1414" i="174"/>
  <c r="N1413" i="174"/>
  <c r="N1412" i="174"/>
  <c r="N1411" i="174"/>
  <c r="N1410" i="174"/>
  <c r="N1409" i="174"/>
  <c r="N1408" i="174"/>
  <c r="N1407" i="174"/>
  <c r="N1406" i="174"/>
  <c r="N1405" i="174"/>
  <c r="N1404" i="174"/>
  <c r="N1403" i="174"/>
  <c r="N1402" i="174"/>
  <c r="N1401" i="174"/>
  <c r="N1400" i="174"/>
  <c r="N1399" i="174"/>
  <c r="N1398" i="174"/>
  <c r="N1397" i="174"/>
  <c r="N1396" i="174"/>
  <c r="N1395" i="174"/>
  <c r="N1394" i="174"/>
  <c r="N1393" i="174"/>
  <c r="N1392" i="174"/>
  <c r="N1391" i="174"/>
  <c r="N1390" i="174"/>
  <c r="N1389" i="174"/>
  <c r="N1388" i="174"/>
  <c r="N1387" i="174"/>
  <c r="N1386" i="174"/>
  <c r="N1385" i="174"/>
  <c r="N1384" i="174"/>
  <c r="N1383" i="174"/>
  <c r="N1382" i="174"/>
  <c r="N1381" i="174"/>
  <c r="N1380" i="174"/>
  <c r="N1379" i="174"/>
  <c r="N1378" i="174"/>
  <c r="N1377" i="174"/>
  <c r="N1376" i="174"/>
  <c r="N1375" i="174"/>
  <c r="N1374" i="174"/>
  <c r="N1373" i="174"/>
  <c r="N1372" i="174"/>
  <c r="N1371" i="174"/>
  <c r="N1370" i="174"/>
  <c r="N1369" i="174"/>
  <c r="N1368" i="174"/>
  <c r="N1367" i="174"/>
  <c r="N1366" i="174"/>
  <c r="N1365" i="174"/>
  <c r="N1364" i="174"/>
  <c r="N1363" i="174"/>
  <c r="N1362" i="174"/>
  <c r="N1361" i="174"/>
  <c r="N1360" i="174"/>
  <c r="N1359" i="174"/>
  <c r="N1358" i="174"/>
  <c r="N1357" i="174"/>
  <c r="N1356" i="174"/>
  <c r="N1355" i="174"/>
  <c r="N1354" i="174"/>
  <c r="N1353" i="174"/>
  <c r="N1352" i="174"/>
  <c r="N1351" i="174"/>
  <c r="N1350" i="174"/>
  <c r="N1349" i="174"/>
  <c r="N1348" i="174"/>
  <c r="N1347" i="174"/>
  <c r="N1346" i="174"/>
  <c r="N1345" i="174"/>
  <c r="N1344" i="174"/>
  <c r="N1343" i="174"/>
  <c r="N1342" i="174"/>
  <c r="N1341" i="174"/>
  <c r="N1340" i="174"/>
  <c r="N1339" i="174"/>
  <c r="N1338" i="174"/>
  <c r="N1337" i="174"/>
  <c r="N1336" i="174"/>
  <c r="N1335" i="174"/>
  <c r="N1334" i="174"/>
  <c r="N1333" i="174"/>
  <c r="N1332" i="174"/>
  <c r="N1331" i="174"/>
  <c r="N1330" i="174"/>
  <c r="N1329" i="174"/>
  <c r="N1328" i="174"/>
  <c r="N1327" i="174"/>
  <c r="N1326" i="174"/>
  <c r="N1325" i="174"/>
  <c r="N1324" i="174"/>
  <c r="N1323" i="174"/>
  <c r="N1322" i="174"/>
  <c r="N1321" i="174"/>
  <c r="N1320" i="174"/>
  <c r="N1319" i="174"/>
  <c r="N1318" i="174"/>
  <c r="N1317" i="174"/>
  <c r="N1316" i="174"/>
  <c r="N1315" i="174"/>
  <c r="N1314" i="174"/>
  <c r="N1313" i="174"/>
  <c r="N1312" i="174"/>
  <c r="N1311" i="174"/>
  <c r="N1310" i="174"/>
  <c r="N1309" i="174"/>
  <c r="N1308" i="174"/>
  <c r="N1307" i="174"/>
  <c r="N1306" i="174"/>
  <c r="N1305" i="174"/>
  <c r="N1304" i="174"/>
  <c r="N1303" i="174"/>
  <c r="N1302" i="174"/>
  <c r="N1301" i="174"/>
  <c r="N1300" i="174"/>
  <c r="N1299" i="174"/>
  <c r="N1298" i="174"/>
  <c r="N1297" i="174"/>
  <c r="N1296" i="174"/>
  <c r="N1295" i="174"/>
  <c r="N1294" i="174"/>
  <c r="N1293" i="174"/>
  <c r="N1292" i="174"/>
  <c r="N1291" i="174"/>
  <c r="N1290" i="174"/>
  <c r="N1289" i="174"/>
  <c r="N1288" i="174"/>
  <c r="N1287" i="174"/>
  <c r="N1286" i="174"/>
  <c r="N1285" i="174"/>
  <c r="N1284" i="174"/>
  <c r="N1283" i="174"/>
  <c r="N1282" i="174"/>
  <c r="N1281" i="174"/>
  <c r="N1280" i="174"/>
  <c r="N1279" i="174"/>
  <c r="N1278" i="174"/>
  <c r="N1277" i="174"/>
  <c r="N1276" i="174"/>
  <c r="N1275" i="174"/>
  <c r="N1274" i="174"/>
  <c r="N1273" i="174"/>
  <c r="N1272" i="174"/>
  <c r="N1271" i="174"/>
  <c r="N1270" i="174"/>
  <c r="N1269" i="174"/>
  <c r="N1268" i="174"/>
  <c r="N1267" i="174"/>
  <c r="N1266" i="174"/>
  <c r="N1265" i="174"/>
  <c r="N1264" i="174"/>
  <c r="N1263" i="174"/>
  <c r="N1262" i="174"/>
  <c r="N1261" i="174"/>
  <c r="N1260" i="174"/>
  <c r="N1259" i="174"/>
  <c r="N1258" i="174"/>
  <c r="N1257" i="174"/>
  <c r="N1256" i="174"/>
  <c r="N1255" i="174"/>
  <c r="N1254" i="174"/>
  <c r="N1253" i="174"/>
  <c r="N1252" i="174"/>
  <c r="N1251" i="174"/>
  <c r="N1250" i="174"/>
  <c r="N1249" i="174"/>
  <c r="N1248" i="174"/>
  <c r="N1247" i="174"/>
  <c r="N1246" i="174"/>
  <c r="N1245" i="174"/>
  <c r="N1244" i="174"/>
  <c r="N1243" i="174"/>
  <c r="N1242" i="174"/>
  <c r="N1241" i="174"/>
  <c r="N1240" i="174"/>
  <c r="N1239" i="174"/>
  <c r="N1238" i="174"/>
  <c r="N1237" i="174"/>
  <c r="N1236" i="174"/>
  <c r="N1235" i="174"/>
  <c r="N1234" i="174"/>
  <c r="N1233" i="174"/>
  <c r="N1232" i="174"/>
  <c r="N1231" i="174"/>
  <c r="N1230" i="174"/>
  <c r="N1229" i="174"/>
  <c r="N1228" i="174"/>
  <c r="N1227" i="174"/>
  <c r="N1226" i="174"/>
  <c r="N1225" i="174"/>
  <c r="N1224" i="174"/>
  <c r="N1223" i="174"/>
  <c r="N1222" i="174"/>
  <c r="N1221" i="174"/>
  <c r="N1220" i="174"/>
  <c r="N1219" i="174"/>
  <c r="N1218" i="174"/>
  <c r="N1217" i="174"/>
  <c r="N1216" i="174"/>
  <c r="N1215" i="174"/>
  <c r="N1214" i="174"/>
  <c r="N1213" i="174"/>
  <c r="N1212" i="174"/>
  <c r="N1211" i="174"/>
  <c r="N1210" i="174"/>
  <c r="N1209" i="174"/>
  <c r="N1208" i="174"/>
  <c r="N1207" i="174"/>
  <c r="N1206" i="174"/>
  <c r="N1205" i="174"/>
  <c r="N1204" i="174"/>
  <c r="N1203" i="174"/>
  <c r="N1202" i="174"/>
  <c r="N1201" i="174"/>
  <c r="N1200" i="174"/>
  <c r="N1199" i="174"/>
  <c r="N1198" i="174"/>
  <c r="N1197" i="174"/>
  <c r="N1196" i="174"/>
  <c r="N1195" i="174"/>
  <c r="N1194" i="174"/>
  <c r="N1193" i="174"/>
  <c r="N1192" i="174"/>
  <c r="N1191" i="174"/>
  <c r="N1190" i="174"/>
  <c r="N1189" i="174"/>
  <c r="N1188" i="174"/>
  <c r="N1187" i="174"/>
  <c r="N1186" i="174"/>
  <c r="N1185" i="174"/>
  <c r="N1184" i="174"/>
  <c r="N1183" i="174"/>
  <c r="N1182" i="174"/>
  <c r="N1181" i="174"/>
  <c r="N1180" i="174"/>
  <c r="N1179" i="174"/>
  <c r="N1178" i="174"/>
  <c r="N1177" i="174"/>
  <c r="N1176" i="174"/>
  <c r="N1175" i="174"/>
  <c r="N1174" i="174"/>
  <c r="N1173" i="174"/>
  <c r="N1172" i="174"/>
  <c r="N1171" i="174"/>
  <c r="N1170" i="174"/>
  <c r="N1169" i="174"/>
  <c r="N1168" i="174"/>
  <c r="N1167" i="174"/>
  <c r="N1166" i="174"/>
  <c r="N1165" i="174"/>
  <c r="N1164" i="174"/>
  <c r="N1163" i="174"/>
  <c r="N1162" i="174"/>
  <c r="N1161" i="174"/>
  <c r="N1160" i="174"/>
  <c r="N1159" i="174"/>
  <c r="N1158" i="174"/>
  <c r="N1157" i="174"/>
  <c r="N1156" i="174"/>
  <c r="N1155" i="174"/>
  <c r="N1154" i="174"/>
  <c r="N1153" i="174"/>
  <c r="N1152" i="174"/>
  <c r="N1151" i="174"/>
  <c r="N1150" i="174"/>
  <c r="N1149" i="174"/>
  <c r="N1148" i="174"/>
  <c r="N1147" i="174"/>
  <c r="N1146" i="174"/>
  <c r="N1145" i="174"/>
  <c r="N1144" i="174"/>
  <c r="N1143" i="174"/>
  <c r="N1142" i="174"/>
  <c r="N1141" i="174"/>
  <c r="N1140" i="174"/>
  <c r="N1139" i="174"/>
  <c r="N1138" i="174"/>
  <c r="N1137" i="174"/>
  <c r="N1136" i="174"/>
  <c r="N1135" i="174"/>
  <c r="N1134" i="174"/>
  <c r="N1133" i="174"/>
  <c r="N1132" i="174"/>
  <c r="N1131" i="174"/>
  <c r="N1130" i="174"/>
  <c r="N1129" i="174"/>
  <c r="N1128" i="174"/>
  <c r="N1127" i="174"/>
  <c r="N1126" i="174"/>
  <c r="N1125" i="174"/>
  <c r="N1124" i="174"/>
  <c r="N1123" i="174"/>
  <c r="N1122" i="174"/>
  <c r="N1121" i="174"/>
  <c r="N1120" i="174"/>
  <c r="N1119" i="174"/>
  <c r="N1118" i="174"/>
  <c r="N1117" i="174"/>
  <c r="N1116" i="174"/>
  <c r="N1115" i="174"/>
  <c r="N1114" i="174"/>
  <c r="N1113" i="174"/>
  <c r="N1112" i="174"/>
  <c r="N1111" i="174"/>
  <c r="N1110" i="174"/>
  <c r="N1109" i="174"/>
  <c r="N1108" i="174"/>
  <c r="N1107" i="174"/>
  <c r="N1106" i="174"/>
  <c r="N1105" i="174"/>
  <c r="N1104" i="174"/>
  <c r="N1103" i="174"/>
  <c r="N1102" i="174"/>
  <c r="N1101" i="174"/>
  <c r="N1100" i="174"/>
  <c r="N1099" i="174"/>
  <c r="N1098" i="174"/>
  <c r="N1097" i="174"/>
  <c r="N1096" i="174"/>
  <c r="N1095" i="174"/>
  <c r="N1094" i="174"/>
  <c r="N1093" i="174"/>
  <c r="N1092" i="174"/>
  <c r="N1091" i="174"/>
  <c r="N1090" i="174"/>
  <c r="N1089" i="174"/>
  <c r="N1088" i="174"/>
  <c r="N1087" i="174"/>
  <c r="N1086" i="174"/>
  <c r="N1085" i="174"/>
  <c r="N1084" i="174"/>
  <c r="N1083" i="174"/>
  <c r="N1082" i="174"/>
  <c r="N1081" i="174"/>
  <c r="N1080" i="174"/>
  <c r="N1079" i="174"/>
  <c r="N1078" i="174"/>
  <c r="N1077" i="174"/>
  <c r="N1076" i="174"/>
  <c r="N1075" i="174"/>
  <c r="N1074" i="174"/>
  <c r="N1073" i="174"/>
  <c r="N1072" i="174"/>
  <c r="N1071" i="174"/>
  <c r="N1070" i="174"/>
  <c r="N1069" i="174"/>
  <c r="N1068" i="174"/>
  <c r="N1067" i="174"/>
  <c r="N1066" i="174"/>
  <c r="N1065" i="174"/>
  <c r="N1064" i="174"/>
  <c r="N1063" i="174"/>
  <c r="N1062" i="174"/>
  <c r="N1061" i="174"/>
  <c r="N1060" i="174"/>
  <c r="N1059" i="174"/>
  <c r="N1058" i="174"/>
  <c r="N1057" i="174"/>
  <c r="N1056" i="174"/>
  <c r="N1055" i="174"/>
  <c r="N1054" i="174"/>
  <c r="N1053" i="174"/>
  <c r="N1052" i="174"/>
  <c r="N1051" i="174"/>
  <c r="N1050" i="174"/>
  <c r="N1049" i="174"/>
  <c r="N1048" i="174"/>
  <c r="N1047" i="174"/>
  <c r="N1046" i="174"/>
  <c r="N1045" i="174"/>
  <c r="N1044" i="174"/>
  <c r="N1043" i="174"/>
  <c r="N1042" i="174"/>
  <c r="N1041" i="174"/>
  <c r="N1040" i="174"/>
  <c r="N1039" i="174"/>
  <c r="N1038" i="174"/>
  <c r="N1037" i="174"/>
  <c r="N1036" i="174"/>
  <c r="N1035" i="174"/>
  <c r="N1034" i="174"/>
  <c r="N1033" i="174"/>
  <c r="N1032" i="174"/>
  <c r="N1031" i="174"/>
  <c r="N1030" i="174"/>
  <c r="N1029" i="174"/>
  <c r="N1028" i="174"/>
  <c r="N1027" i="174"/>
  <c r="N1026" i="174"/>
  <c r="N1025" i="174"/>
  <c r="N1024" i="174"/>
  <c r="N1023" i="174"/>
  <c r="N1022" i="174"/>
  <c r="N1021" i="174"/>
  <c r="N1020" i="174"/>
  <c r="N1019" i="174"/>
  <c r="N1018" i="174"/>
  <c r="N1017" i="174"/>
  <c r="N1016" i="174"/>
  <c r="N1015" i="174"/>
  <c r="N1014" i="174"/>
  <c r="N1013" i="174"/>
  <c r="N1012" i="174"/>
  <c r="N1011" i="174"/>
  <c r="N1010" i="174"/>
  <c r="N1009" i="174"/>
  <c r="N1008" i="174"/>
  <c r="N1007" i="174"/>
  <c r="N1006" i="174"/>
  <c r="N1005" i="174"/>
  <c r="N1004" i="174"/>
  <c r="N1003" i="174"/>
  <c r="N1002" i="174"/>
  <c r="N1001" i="174"/>
  <c r="N1000" i="174"/>
  <c r="N999" i="174"/>
  <c r="N998" i="174"/>
  <c r="N997" i="174"/>
  <c r="N996" i="174"/>
  <c r="N995" i="174"/>
  <c r="N994" i="174"/>
  <c r="N993" i="174"/>
  <c r="N992" i="174"/>
  <c r="N991" i="174"/>
  <c r="N990" i="174"/>
  <c r="N989" i="174"/>
  <c r="N988" i="174"/>
  <c r="N987" i="174"/>
  <c r="N986" i="174"/>
  <c r="N985" i="174"/>
  <c r="N984" i="174"/>
  <c r="N983" i="174"/>
  <c r="N982" i="174"/>
  <c r="N981" i="174"/>
  <c r="N980" i="174"/>
  <c r="N979" i="174"/>
  <c r="N978" i="174"/>
  <c r="N977" i="174"/>
  <c r="N976" i="174"/>
  <c r="N975" i="174"/>
  <c r="N974" i="174"/>
  <c r="N973" i="174"/>
  <c r="N972" i="174"/>
  <c r="N971" i="174"/>
  <c r="N970" i="174"/>
  <c r="N969" i="174"/>
  <c r="N968" i="174"/>
  <c r="N967" i="174"/>
  <c r="N966" i="174"/>
  <c r="N965" i="174"/>
  <c r="N964" i="174"/>
  <c r="N963" i="174"/>
  <c r="N962" i="174"/>
  <c r="N961" i="174"/>
  <c r="N960" i="174"/>
  <c r="N959" i="174"/>
  <c r="N958" i="174"/>
  <c r="N957" i="174"/>
  <c r="N956" i="174"/>
  <c r="N955" i="174"/>
  <c r="N954" i="174"/>
  <c r="N953" i="174"/>
  <c r="N952" i="174"/>
  <c r="N951" i="174"/>
  <c r="N950" i="174"/>
  <c r="N949" i="174"/>
  <c r="N948" i="174"/>
  <c r="N947" i="174"/>
  <c r="N946" i="174"/>
  <c r="N945" i="174"/>
  <c r="N944" i="174"/>
  <c r="N943" i="174"/>
  <c r="N942" i="174"/>
  <c r="N941" i="174"/>
  <c r="N940" i="174"/>
  <c r="N939" i="174"/>
  <c r="N938" i="174"/>
  <c r="N937" i="174"/>
  <c r="N936" i="174"/>
  <c r="N935" i="174"/>
  <c r="N934" i="174"/>
  <c r="N933" i="174"/>
  <c r="N932" i="174"/>
  <c r="N931" i="174"/>
  <c r="N930" i="174"/>
  <c r="N929" i="174"/>
  <c r="N928" i="174"/>
  <c r="N927" i="174"/>
  <c r="N926" i="174"/>
  <c r="N925" i="174"/>
  <c r="N924" i="174"/>
  <c r="N923" i="174"/>
  <c r="N922" i="174"/>
  <c r="N921" i="174"/>
  <c r="N920" i="174"/>
  <c r="N919" i="174"/>
  <c r="N918" i="174"/>
  <c r="N917" i="174"/>
  <c r="N916" i="174"/>
  <c r="N915" i="174"/>
  <c r="N914" i="174"/>
  <c r="N913" i="174"/>
  <c r="N912" i="174"/>
  <c r="N911" i="174"/>
  <c r="N910" i="174"/>
  <c r="N909" i="174"/>
  <c r="N908" i="174"/>
  <c r="N907" i="174"/>
  <c r="N906" i="174"/>
  <c r="N905" i="174"/>
  <c r="N904" i="174"/>
  <c r="N903" i="174"/>
  <c r="N902" i="174"/>
  <c r="N901" i="174"/>
  <c r="N900" i="174"/>
  <c r="N899" i="174"/>
  <c r="N898" i="174"/>
  <c r="N897" i="174"/>
  <c r="N896" i="174"/>
  <c r="N895" i="174"/>
  <c r="N894" i="174"/>
  <c r="N893" i="174"/>
  <c r="N892" i="174"/>
  <c r="N891" i="174"/>
  <c r="N890" i="174"/>
  <c r="N889" i="174"/>
  <c r="N888" i="174"/>
  <c r="N887" i="174"/>
  <c r="N886" i="174"/>
  <c r="N885" i="174"/>
  <c r="N884" i="174"/>
  <c r="N883" i="174"/>
  <c r="N882" i="174"/>
  <c r="N881" i="174"/>
  <c r="N880" i="174"/>
  <c r="N879" i="174"/>
  <c r="N878" i="174"/>
  <c r="N877" i="174"/>
  <c r="N876" i="174"/>
  <c r="N875" i="174"/>
  <c r="N874" i="174"/>
  <c r="N873" i="174"/>
  <c r="N872" i="174"/>
  <c r="N871" i="174"/>
  <c r="N870" i="174"/>
  <c r="N869" i="174"/>
  <c r="N868" i="174"/>
  <c r="N867" i="174"/>
  <c r="N866" i="174"/>
  <c r="N865" i="174"/>
  <c r="N864" i="174"/>
  <c r="N863" i="174"/>
  <c r="N862" i="174"/>
  <c r="N861" i="174"/>
  <c r="N860" i="174"/>
  <c r="N859" i="174"/>
  <c r="N858" i="174"/>
  <c r="N857" i="174"/>
  <c r="N856" i="174"/>
  <c r="N855" i="174"/>
  <c r="N854" i="174"/>
  <c r="N853" i="174"/>
  <c r="N852" i="174"/>
  <c r="N851" i="174"/>
  <c r="N850" i="174"/>
  <c r="N849" i="174"/>
  <c r="N848" i="174"/>
  <c r="N847" i="174"/>
  <c r="N846" i="174"/>
  <c r="N845" i="174"/>
  <c r="N844" i="174"/>
  <c r="N843" i="174"/>
  <c r="N842" i="174"/>
  <c r="N841" i="174"/>
  <c r="N840" i="174"/>
  <c r="N839" i="174"/>
  <c r="N838" i="174"/>
  <c r="N837" i="174"/>
  <c r="N836" i="174"/>
  <c r="N835" i="174"/>
  <c r="N834" i="174"/>
  <c r="N833" i="174"/>
  <c r="N832" i="174"/>
  <c r="N831" i="174"/>
  <c r="N830" i="174"/>
  <c r="N829" i="174"/>
  <c r="N828" i="174"/>
  <c r="N827" i="174"/>
  <c r="N826" i="174"/>
  <c r="N825" i="174"/>
  <c r="N824" i="174"/>
  <c r="N823" i="174"/>
  <c r="N822" i="174"/>
  <c r="N821" i="174"/>
  <c r="N820" i="174"/>
  <c r="N819" i="174"/>
  <c r="N818" i="174"/>
  <c r="N817" i="174"/>
  <c r="N816" i="174"/>
  <c r="N815" i="174"/>
  <c r="N814" i="174"/>
  <c r="N813" i="174"/>
  <c r="N812" i="174"/>
  <c r="N811" i="174"/>
  <c r="N810" i="174"/>
  <c r="N809" i="174"/>
  <c r="N808" i="174"/>
  <c r="N807" i="174"/>
  <c r="N806" i="174"/>
  <c r="N805" i="174"/>
  <c r="N804" i="174"/>
  <c r="N803" i="174"/>
  <c r="N802" i="174"/>
  <c r="N801" i="174"/>
  <c r="N800" i="174"/>
  <c r="N799" i="174"/>
  <c r="N798" i="174"/>
  <c r="N797" i="174"/>
  <c r="N796" i="174"/>
  <c r="N795" i="174"/>
  <c r="N794" i="174"/>
  <c r="N793" i="174"/>
  <c r="N792" i="174"/>
  <c r="N791" i="174"/>
  <c r="N790" i="174"/>
  <c r="N789" i="174"/>
  <c r="N788" i="174"/>
  <c r="N787" i="174"/>
  <c r="N786" i="174"/>
  <c r="N785" i="174"/>
  <c r="N784" i="174"/>
  <c r="N783" i="174"/>
  <c r="N782" i="174"/>
  <c r="N781" i="174"/>
  <c r="N780" i="174"/>
  <c r="N779" i="174"/>
  <c r="N778" i="174"/>
  <c r="N777" i="174"/>
  <c r="N776" i="174"/>
  <c r="N775" i="174"/>
  <c r="N774" i="174"/>
  <c r="N773" i="174"/>
  <c r="N772" i="174"/>
  <c r="N771" i="174"/>
  <c r="N770" i="174"/>
  <c r="N769" i="174"/>
  <c r="N768" i="174"/>
  <c r="N767" i="174"/>
  <c r="N766" i="174"/>
  <c r="N765" i="174"/>
  <c r="N764" i="174"/>
  <c r="N763" i="174"/>
  <c r="N762" i="174"/>
  <c r="N761" i="174"/>
  <c r="N760" i="174"/>
  <c r="N759" i="174"/>
  <c r="N758" i="174"/>
  <c r="N757" i="174"/>
  <c r="N756" i="174"/>
  <c r="N755" i="174"/>
  <c r="N754" i="174"/>
  <c r="N753" i="174"/>
  <c r="N752" i="174"/>
  <c r="N751" i="174"/>
  <c r="N750" i="174"/>
  <c r="N749" i="174"/>
  <c r="N748" i="174"/>
  <c r="N747" i="174"/>
  <c r="N746" i="174"/>
  <c r="N745" i="174"/>
  <c r="N744" i="174"/>
  <c r="N743" i="174"/>
  <c r="N742" i="174"/>
  <c r="N741" i="174"/>
  <c r="N740" i="174"/>
  <c r="N739" i="174"/>
  <c r="N738" i="174"/>
  <c r="N737" i="174"/>
  <c r="N736" i="174"/>
  <c r="N735" i="174"/>
  <c r="N734" i="174"/>
  <c r="N733" i="174"/>
  <c r="N732" i="174"/>
  <c r="N731" i="174"/>
  <c r="N730" i="174"/>
  <c r="N729" i="174"/>
  <c r="N728" i="174"/>
  <c r="N727" i="174"/>
  <c r="N726" i="174"/>
  <c r="N725" i="174"/>
  <c r="N724" i="174"/>
  <c r="N723" i="174"/>
  <c r="N722" i="174"/>
  <c r="N721" i="174"/>
  <c r="N720" i="174"/>
  <c r="N719" i="174"/>
  <c r="N718" i="174"/>
  <c r="N717" i="174"/>
  <c r="N716" i="174"/>
  <c r="N715" i="174"/>
  <c r="N714" i="174"/>
  <c r="N713" i="174"/>
  <c r="N712" i="174"/>
  <c r="N711" i="174"/>
  <c r="N710" i="174"/>
  <c r="N709" i="174"/>
  <c r="N708" i="174"/>
  <c r="N707" i="174"/>
  <c r="N706" i="174"/>
  <c r="N705" i="174"/>
  <c r="N704" i="174"/>
  <c r="N703" i="174"/>
  <c r="N702" i="174"/>
  <c r="N701" i="174"/>
  <c r="N700" i="174"/>
  <c r="N699" i="174"/>
  <c r="N698" i="174"/>
  <c r="N697" i="174"/>
  <c r="N696" i="174"/>
  <c r="N695" i="174"/>
  <c r="N694" i="174"/>
  <c r="N693" i="174"/>
  <c r="N692" i="174"/>
  <c r="N691" i="174"/>
  <c r="N690" i="174"/>
  <c r="N689" i="174"/>
  <c r="N688" i="174"/>
  <c r="N687" i="174"/>
  <c r="N686" i="174"/>
  <c r="N685" i="174"/>
  <c r="N684" i="174"/>
  <c r="N683" i="174"/>
  <c r="N682" i="174"/>
  <c r="N681" i="174"/>
  <c r="N680" i="174"/>
  <c r="N679" i="174"/>
  <c r="N678" i="174"/>
  <c r="N677" i="174"/>
  <c r="N676" i="174"/>
  <c r="N675" i="174"/>
  <c r="N674" i="174"/>
  <c r="N673" i="174"/>
  <c r="N672" i="174"/>
  <c r="N671" i="174"/>
  <c r="N670" i="174"/>
  <c r="N669" i="174"/>
  <c r="N668" i="174"/>
  <c r="N667" i="174"/>
  <c r="N666" i="174"/>
  <c r="N665" i="174"/>
  <c r="N664" i="174"/>
  <c r="N663" i="174"/>
  <c r="N662" i="174"/>
  <c r="N661" i="174"/>
  <c r="N660" i="174"/>
  <c r="N659" i="174"/>
  <c r="N658" i="174"/>
  <c r="N657" i="174"/>
  <c r="N656" i="174"/>
  <c r="N655" i="174"/>
  <c r="N654" i="174"/>
  <c r="N653" i="174"/>
  <c r="N652" i="174"/>
  <c r="N651" i="174"/>
  <c r="N650" i="174"/>
  <c r="N649" i="174"/>
  <c r="N648" i="174"/>
  <c r="N647" i="174"/>
  <c r="N646" i="174"/>
  <c r="N645" i="174"/>
  <c r="N644" i="174"/>
  <c r="N643" i="174"/>
  <c r="N642" i="174"/>
  <c r="N641" i="174"/>
  <c r="N640" i="174"/>
  <c r="N639" i="174"/>
  <c r="N638" i="174"/>
  <c r="N637" i="174"/>
  <c r="N636" i="174"/>
  <c r="N635" i="174"/>
  <c r="N634" i="174"/>
  <c r="N633" i="174"/>
  <c r="N632" i="174"/>
  <c r="N631" i="174"/>
  <c r="N630" i="174"/>
  <c r="N629" i="174"/>
  <c r="N628" i="174"/>
  <c r="N627" i="174"/>
  <c r="N626" i="174"/>
  <c r="N625" i="174"/>
  <c r="N624" i="174"/>
  <c r="N623" i="174"/>
  <c r="N622" i="174"/>
  <c r="N621" i="174"/>
  <c r="N620" i="174"/>
  <c r="N619" i="174"/>
  <c r="N618" i="174"/>
  <c r="N617" i="174"/>
  <c r="N616" i="174"/>
  <c r="N615" i="174"/>
  <c r="N614" i="174"/>
  <c r="N613" i="174"/>
  <c r="N612" i="174"/>
  <c r="N611" i="174"/>
  <c r="N610" i="174"/>
  <c r="N609" i="174"/>
  <c r="N608" i="174"/>
  <c r="N607" i="174"/>
  <c r="N606" i="174"/>
  <c r="N605" i="174"/>
  <c r="N604" i="174"/>
  <c r="N603" i="174"/>
  <c r="N602" i="174"/>
  <c r="N601" i="174"/>
  <c r="N600" i="174"/>
  <c r="N599" i="174"/>
  <c r="N598" i="174"/>
  <c r="N597" i="174"/>
  <c r="N596" i="174"/>
  <c r="N595" i="174"/>
  <c r="N594" i="174"/>
  <c r="N593" i="174"/>
  <c r="N592" i="174"/>
  <c r="N591" i="174"/>
  <c r="N590" i="174"/>
  <c r="N589" i="174"/>
  <c r="N588" i="174"/>
  <c r="N587" i="174"/>
  <c r="N586" i="174"/>
  <c r="N585" i="174"/>
  <c r="N584" i="174"/>
  <c r="N583" i="174"/>
  <c r="N582" i="174"/>
  <c r="N581" i="174"/>
  <c r="N580" i="174"/>
  <c r="N579" i="174"/>
  <c r="N578" i="174"/>
  <c r="N577" i="174"/>
  <c r="N576" i="174"/>
  <c r="N575" i="174"/>
  <c r="N574" i="174"/>
  <c r="N573" i="174"/>
  <c r="N572" i="174"/>
  <c r="N571" i="174"/>
  <c r="N570" i="174"/>
  <c r="N569" i="174"/>
  <c r="N568" i="174"/>
  <c r="N567" i="174"/>
  <c r="N566" i="174"/>
  <c r="N565" i="174"/>
  <c r="N564" i="174"/>
  <c r="N563" i="174"/>
  <c r="N562" i="174"/>
  <c r="N561" i="174"/>
  <c r="N560" i="174"/>
  <c r="N559" i="174"/>
  <c r="N558" i="174"/>
  <c r="N557" i="174"/>
  <c r="N556" i="174"/>
  <c r="N555" i="174"/>
  <c r="N554" i="174"/>
  <c r="N553" i="174"/>
  <c r="N552" i="174"/>
  <c r="N551" i="174"/>
  <c r="N550" i="174"/>
  <c r="N549" i="174"/>
  <c r="N548" i="174"/>
  <c r="N547" i="174"/>
  <c r="N546" i="174"/>
  <c r="N545" i="174"/>
  <c r="N544" i="174"/>
  <c r="N543" i="174"/>
  <c r="N542" i="174"/>
  <c r="N541" i="174"/>
  <c r="N540" i="174"/>
  <c r="N539" i="174"/>
  <c r="N538" i="174"/>
  <c r="N537" i="174"/>
  <c r="N536" i="174"/>
  <c r="N535" i="174"/>
  <c r="N534" i="174"/>
  <c r="N533" i="174"/>
  <c r="N532" i="174"/>
  <c r="N531" i="174"/>
  <c r="N530" i="174"/>
  <c r="N529" i="174"/>
  <c r="N528" i="174"/>
  <c r="N527" i="174"/>
  <c r="N526" i="174"/>
  <c r="N525" i="174"/>
  <c r="N524" i="174"/>
  <c r="N523" i="174"/>
  <c r="N522" i="174"/>
  <c r="N521" i="174"/>
  <c r="N520" i="174"/>
  <c r="N519" i="174"/>
  <c r="N518" i="174"/>
  <c r="N517" i="174"/>
  <c r="N516" i="174"/>
  <c r="N515" i="174"/>
  <c r="N514" i="174"/>
  <c r="N513" i="174"/>
  <c r="N512" i="174"/>
  <c r="N511" i="174"/>
  <c r="N510" i="174"/>
  <c r="N509" i="174"/>
  <c r="N508" i="174"/>
  <c r="N507" i="174"/>
  <c r="N506" i="174"/>
  <c r="N505" i="174"/>
  <c r="N504" i="174"/>
  <c r="N503" i="174"/>
  <c r="N502" i="174"/>
  <c r="N501" i="174"/>
  <c r="N500" i="174"/>
  <c r="N499" i="174"/>
  <c r="N498" i="174"/>
  <c r="N497" i="174"/>
  <c r="N496" i="174"/>
  <c r="N495" i="174"/>
  <c r="N494" i="174"/>
  <c r="N493" i="174"/>
  <c r="N492" i="174"/>
  <c r="N491" i="174"/>
  <c r="N490" i="174"/>
  <c r="N489" i="174"/>
  <c r="N488" i="174"/>
  <c r="N487" i="174"/>
  <c r="N486" i="174"/>
  <c r="N485" i="174"/>
  <c r="N484" i="174"/>
  <c r="N483" i="174"/>
  <c r="N482" i="174"/>
  <c r="N481" i="174"/>
  <c r="N480" i="174"/>
  <c r="N479" i="174"/>
  <c r="N478" i="174"/>
  <c r="N477" i="174"/>
  <c r="N476" i="174"/>
  <c r="N475" i="174"/>
  <c r="N474" i="174"/>
  <c r="N473" i="174"/>
  <c r="N472" i="174"/>
  <c r="N471" i="174"/>
  <c r="N470" i="174"/>
  <c r="N469" i="174"/>
  <c r="N468" i="174"/>
  <c r="N467" i="174"/>
  <c r="N466" i="174"/>
  <c r="N465" i="174"/>
  <c r="N464" i="174"/>
  <c r="N463" i="174"/>
  <c r="N462" i="174"/>
  <c r="N461" i="174"/>
  <c r="N460" i="174"/>
  <c r="N459" i="174"/>
  <c r="N458" i="174"/>
  <c r="N457" i="174"/>
  <c r="N456" i="174"/>
  <c r="N455" i="174"/>
  <c r="N454" i="174"/>
  <c r="N453" i="174"/>
  <c r="N452" i="174"/>
  <c r="N451" i="174"/>
  <c r="N450" i="174"/>
  <c r="N449" i="174"/>
  <c r="N448" i="174"/>
  <c r="N447" i="174"/>
  <c r="N446" i="174"/>
  <c r="N445" i="174"/>
  <c r="N444" i="174"/>
  <c r="N443" i="174"/>
  <c r="N442" i="174"/>
  <c r="N441" i="174"/>
  <c r="N440" i="174"/>
  <c r="N439" i="174"/>
  <c r="N438" i="174"/>
  <c r="N437" i="174"/>
  <c r="N436" i="174"/>
  <c r="N435" i="174"/>
  <c r="N434" i="174"/>
  <c r="N433" i="174"/>
  <c r="N432" i="174"/>
  <c r="N431" i="174"/>
  <c r="N430" i="174"/>
  <c r="N429" i="174"/>
  <c r="N428" i="174"/>
  <c r="N427" i="174"/>
  <c r="N426" i="174"/>
  <c r="N425" i="174"/>
  <c r="N424" i="174"/>
  <c r="N423" i="174"/>
  <c r="N422" i="174"/>
  <c r="N421" i="174"/>
  <c r="N420" i="174"/>
  <c r="N419" i="174"/>
  <c r="N418" i="174"/>
  <c r="N417" i="174"/>
  <c r="N416" i="174"/>
  <c r="N415" i="174"/>
  <c r="N414" i="174"/>
  <c r="N413" i="174"/>
  <c r="N412" i="174"/>
  <c r="N411" i="174"/>
  <c r="N410" i="174"/>
  <c r="N409" i="174"/>
  <c r="N408" i="174"/>
  <c r="N407" i="174"/>
  <c r="N406" i="174"/>
  <c r="N405" i="174"/>
  <c r="N404" i="174"/>
  <c r="N403" i="174"/>
  <c r="N402" i="174"/>
  <c r="N401" i="174"/>
  <c r="N400" i="174"/>
  <c r="N399" i="174"/>
  <c r="N398" i="174"/>
  <c r="N397" i="174"/>
  <c r="N396" i="174"/>
  <c r="N395" i="174"/>
  <c r="N394" i="174"/>
  <c r="N393" i="174"/>
  <c r="N392" i="174"/>
  <c r="N391" i="174"/>
  <c r="N390" i="174"/>
  <c r="N389" i="174"/>
  <c r="N388" i="174"/>
  <c r="N387" i="174"/>
  <c r="N386" i="174"/>
  <c r="N385" i="174"/>
  <c r="N384" i="174"/>
  <c r="N383" i="174"/>
  <c r="N382" i="174"/>
  <c r="N381" i="174"/>
  <c r="N380" i="174"/>
  <c r="N379" i="174"/>
  <c r="N378" i="174"/>
  <c r="N377" i="174"/>
  <c r="N376" i="174"/>
  <c r="N375" i="174"/>
  <c r="N374" i="174"/>
  <c r="N373" i="174"/>
  <c r="N372" i="174"/>
  <c r="N371" i="174"/>
  <c r="N370" i="174"/>
  <c r="N369" i="174"/>
  <c r="N368" i="174"/>
  <c r="N367" i="174"/>
  <c r="N366" i="174"/>
  <c r="N365" i="174"/>
  <c r="N364" i="174"/>
  <c r="N363" i="174"/>
  <c r="N362" i="174"/>
  <c r="N361" i="174"/>
  <c r="N360" i="174"/>
  <c r="N359" i="174"/>
  <c r="N358" i="174"/>
  <c r="N357" i="174"/>
  <c r="N356" i="174"/>
  <c r="N355" i="174"/>
  <c r="N354" i="174"/>
  <c r="N353" i="174"/>
  <c r="N352" i="174"/>
  <c r="N351" i="174"/>
  <c r="N350" i="174"/>
  <c r="N349" i="174"/>
  <c r="N348" i="174"/>
  <c r="N347" i="174"/>
  <c r="N346" i="174"/>
  <c r="N345" i="174"/>
  <c r="N344" i="174"/>
  <c r="N343" i="174"/>
  <c r="N342" i="174"/>
  <c r="N341" i="174"/>
  <c r="N340" i="174"/>
  <c r="N339" i="174"/>
  <c r="N338" i="174"/>
  <c r="N337" i="174"/>
  <c r="N336" i="174"/>
  <c r="N335" i="174"/>
  <c r="N334" i="174"/>
  <c r="N333" i="174"/>
  <c r="N332" i="174"/>
  <c r="N331" i="174"/>
  <c r="N330" i="174"/>
  <c r="N329" i="174"/>
  <c r="N328" i="174"/>
  <c r="N327" i="174"/>
  <c r="N326" i="174"/>
  <c r="N325" i="174"/>
  <c r="N324" i="174"/>
  <c r="N323" i="174"/>
  <c r="N322" i="174"/>
  <c r="N321" i="174"/>
  <c r="N320" i="174"/>
  <c r="N319" i="174"/>
  <c r="N318" i="174"/>
  <c r="N317" i="174"/>
  <c r="N316" i="174"/>
  <c r="N315" i="174"/>
  <c r="N314" i="174"/>
  <c r="N313" i="174"/>
  <c r="N312" i="174"/>
  <c r="N311" i="174"/>
  <c r="N310" i="174"/>
  <c r="N309" i="174"/>
  <c r="N308" i="174"/>
  <c r="N307" i="174"/>
  <c r="N306" i="174"/>
  <c r="N305" i="174"/>
  <c r="N304" i="174"/>
  <c r="N303" i="174"/>
  <c r="N302" i="174"/>
  <c r="N301" i="174"/>
  <c r="N300" i="174"/>
  <c r="N299" i="174"/>
  <c r="N298" i="174"/>
  <c r="N297" i="174"/>
  <c r="N296" i="174"/>
  <c r="N295" i="174"/>
  <c r="N294" i="174"/>
  <c r="N293" i="174"/>
  <c r="N292" i="174"/>
  <c r="N291" i="174"/>
  <c r="N290" i="174"/>
  <c r="N289" i="174"/>
  <c r="N288" i="174"/>
  <c r="N287" i="174"/>
  <c r="N286" i="174"/>
  <c r="N285" i="174"/>
  <c r="N284" i="174"/>
  <c r="N283" i="174"/>
  <c r="N282" i="174"/>
  <c r="N281" i="174"/>
  <c r="N280" i="174"/>
  <c r="N279" i="174"/>
  <c r="N278" i="174"/>
  <c r="N277" i="174"/>
  <c r="N276" i="174"/>
  <c r="N275" i="174"/>
  <c r="N274" i="174"/>
  <c r="N273" i="174"/>
  <c r="N272" i="174"/>
  <c r="N271" i="174"/>
  <c r="N270" i="174"/>
  <c r="N269" i="174"/>
  <c r="N268" i="174"/>
  <c r="N267" i="174"/>
  <c r="N266" i="174"/>
  <c r="N265" i="174"/>
  <c r="N264" i="174"/>
  <c r="N263" i="174"/>
  <c r="N262" i="174"/>
  <c r="N261" i="174"/>
  <c r="N260" i="174"/>
  <c r="N259" i="174"/>
  <c r="N258" i="174"/>
  <c r="N257" i="174"/>
  <c r="N256" i="174"/>
  <c r="N255" i="174"/>
  <c r="N254" i="174"/>
  <c r="N253" i="174"/>
  <c r="N252" i="174"/>
  <c r="N251" i="174"/>
  <c r="N250" i="174"/>
  <c r="N249" i="174"/>
  <c r="N248" i="174"/>
  <c r="N247" i="174"/>
  <c r="N246" i="174"/>
  <c r="N245" i="174"/>
  <c r="N244" i="174"/>
  <c r="N243" i="174"/>
  <c r="N242" i="174"/>
  <c r="N241" i="174"/>
  <c r="N240" i="174"/>
  <c r="N239" i="174"/>
  <c r="N238" i="174"/>
  <c r="N237" i="174"/>
  <c r="N236" i="174"/>
  <c r="N235" i="174"/>
  <c r="N234" i="174"/>
  <c r="N233" i="174"/>
  <c r="N232" i="174"/>
  <c r="N231" i="174"/>
  <c r="N230" i="174"/>
  <c r="N229" i="174"/>
  <c r="N228" i="174"/>
  <c r="N227" i="174"/>
  <c r="N226" i="174"/>
  <c r="N225" i="174"/>
  <c r="N224" i="174"/>
  <c r="N223" i="174"/>
  <c r="N222" i="174"/>
  <c r="N221" i="174"/>
  <c r="N220" i="174"/>
  <c r="N219" i="174"/>
  <c r="N218" i="174"/>
  <c r="N217" i="174"/>
  <c r="N216" i="174"/>
  <c r="N215" i="174"/>
  <c r="N214" i="174"/>
  <c r="N213" i="174"/>
  <c r="N212" i="174"/>
  <c r="N211" i="174"/>
  <c r="N210" i="174"/>
  <c r="N209" i="174"/>
  <c r="N208" i="174"/>
  <c r="N207" i="174"/>
  <c r="N206" i="174"/>
  <c r="N205" i="174"/>
  <c r="N204" i="174"/>
  <c r="N203" i="174"/>
  <c r="N202" i="174"/>
  <c r="N201" i="174"/>
  <c r="N200" i="174"/>
  <c r="N199" i="174"/>
  <c r="N198" i="174"/>
  <c r="N197" i="174"/>
  <c r="N196" i="174"/>
  <c r="N195" i="174"/>
  <c r="N194" i="174"/>
  <c r="N193" i="174"/>
  <c r="N192" i="174"/>
  <c r="N191" i="174"/>
  <c r="N190" i="174"/>
  <c r="N189" i="174"/>
  <c r="N188" i="174"/>
  <c r="N187" i="174"/>
  <c r="N186" i="174"/>
  <c r="N185" i="174"/>
  <c r="N184" i="174"/>
  <c r="N183" i="174"/>
  <c r="N182" i="174"/>
  <c r="N181" i="174"/>
  <c r="N180" i="174"/>
  <c r="N179" i="174"/>
  <c r="N178" i="174"/>
  <c r="N177" i="174"/>
  <c r="N176" i="174"/>
  <c r="N175" i="174"/>
  <c r="N174" i="174"/>
  <c r="N173" i="174"/>
  <c r="N172" i="174"/>
  <c r="N171" i="174"/>
  <c r="N170" i="174"/>
  <c r="N169" i="174"/>
  <c r="N168" i="174"/>
  <c r="N167" i="174"/>
  <c r="N166" i="174"/>
  <c r="N165" i="174"/>
  <c r="N164" i="174"/>
  <c r="N163" i="174"/>
  <c r="N162" i="174"/>
  <c r="N161" i="174"/>
  <c r="N160" i="174"/>
  <c r="N159" i="174"/>
  <c r="N158" i="174"/>
  <c r="N157" i="174"/>
  <c r="N156" i="174"/>
  <c r="N155" i="174"/>
  <c r="N154" i="174"/>
  <c r="N153" i="174"/>
  <c r="N152" i="174"/>
  <c r="N151" i="174"/>
  <c r="N150" i="174"/>
  <c r="N149" i="174"/>
  <c r="N148" i="174"/>
  <c r="N147" i="174"/>
  <c r="N146" i="174"/>
  <c r="N145" i="174"/>
  <c r="N144" i="174"/>
  <c r="N143" i="174"/>
  <c r="N142" i="174"/>
  <c r="N141" i="174"/>
  <c r="N140" i="174"/>
  <c r="N139" i="174"/>
  <c r="N138" i="174"/>
  <c r="N137" i="174"/>
  <c r="N136" i="174"/>
  <c r="N135" i="174"/>
  <c r="N134" i="174"/>
  <c r="N133" i="174"/>
  <c r="N132" i="174"/>
  <c r="N131" i="174"/>
  <c r="N130" i="174"/>
  <c r="N129" i="174"/>
  <c r="N128" i="174"/>
  <c r="N127" i="174"/>
  <c r="N126" i="174"/>
  <c r="N125" i="174"/>
  <c r="N124" i="174"/>
  <c r="N123" i="174"/>
  <c r="N122" i="174"/>
  <c r="N121" i="174"/>
  <c r="N120" i="174"/>
  <c r="N119" i="174"/>
  <c r="N118" i="174"/>
  <c r="N117" i="174"/>
  <c r="N116" i="174"/>
  <c r="N115" i="174"/>
  <c r="N114" i="174"/>
  <c r="N113" i="174"/>
  <c r="N112" i="174"/>
  <c r="N111" i="174"/>
  <c r="N110" i="174"/>
  <c r="N109" i="174"/>
  <c r="N108" i="174"/>
  <c r="N107" i="174"/>
  <c r="N106" i="174"/>
  <c r="N105" i="174"/>
  <c r="N104" i="174"/>
  <c r="N103" i="174"/>
  <c r="N102" i="174"/>
  <c r="N101" i="174"/>
  <c r="N100" i="174"/>
  <c r="N99" i="174"/>
  <c r="N98" i="174"/>
  <c r="N97" i="174"/>
  <c r="N96" i="174"/>
  <c r="N95" i="174"/>
  <c r="N94" i="174"/>
  <c r="N93" i="174"/>
  <c r="N92" i="174"/>
  <c r="N91" i="174"/>
  <c r="N90" i="174"/>
  <c r="N89" i="174"/>
  <c r="N88" i="174"/>
  <c r="N87" i="174"/>
  <c r="N86" i="174"/>
  <c r="N85" i="174"/>
  <c r="N84" i="174"/>
  <c r="N83" i="174"/>
  <c r="N82" i="174"/>
  <c r="N81" i="174"/>
  <c r="N80" i="174"/>
  <c r="N79" i="174"/>
  <c r="N78" i="174"/>
  <c r="N77" i="174"/>
  <c r="N76" i="174"/>
  <c r="N75" i="174"/>
  <c r="N74" i="174"/>
  <c r="N73" i="174"/>
  <c r="N72" i="174"/>
  <c r="N71" i="174"/>
  <c r="N70" i="174"/>
  <c r="N69" i="174"/>
  <c r="N68" i="174"/>
  <c r="N67" i="174"/>
  <c r="N66" i="174"/>
  <c r="N65" i="174"/>
  <c r="N64" i="174"/>
  <c r="N63" i="174"/>
  <c r="N62" i="174"/>
  <c r="N61" i="174"/>
  <c r="N60" i="174"/>
  <c r="N59" i="174"/>
  <c r="N58" i="174"/>
  <c r="N57" i="174"/>
  <c r="N56" i="174"/>
  <c r="N55" i="174"/>
  <c r="N54" i="174"/>
  <c r="N53" i="174"/>
  <c r="N52" i="174"/>
  <c r="N51" i="174"/>
  <c r="N50" i="174"/>
  <c r="N49" i="174"/>
  <c r="N48" i="174"/>
  <c r="N47" i="174"/>
  <c r="N46" i="174"/>
  <c r="N45" i="174"/>
  <c r="N44" i="174"/>
  <c r="N43" i="174"/>
  <c r="N42" i="174"/>
  <c r="N41" i="174"/>
  <c r="N40" i="174"/>
  <c r="N39" i="174"/>
  <c r="N38" i="174"/>
  <c r="N37" i="174"/>
  <c r="N36" i="174"/>
  <c r="N35" i="174"/>
  <c r="N34" i="174"/>
  <c r="N33" i="174"/>
  <c r="N32" i="174"/>
  <c r="N31" i="174"/>
  <c r="N30" i="174"/>
  <c r="N29" i="174"/>
  <c r="N28" i="174"/>
  <c r="N27" i="174"/>
  <c r="N26" i="174"/>
  <c r="N25" i="174"/>
  <c r="N24" i="174"/>
  <c r="N23" i="174"/>
  <c r="N22" i="174"/>
  <c r="N21" i="174"/>
  <c r="N20" i="174"/>
  <c r="N19" i="174"/>
  <c r="N18" i="174"/>
  <c r="N17" i="174"/>
  <c r="N16" i="174"/>
  <c r="N15" i="174"/>
  <c r="N14" i="174"/>
  <c r="N13" i="174"/>
  <c r="N12" i="174"/>
  <c r="N11" i="174"/>
  <c r="N10" i="174"/>
  <c r="N9" i="174"/>
  <c r="N8" i="174"/>
  <c r="N7" i="174"/>
  <c r="N6" i="174"/>
  <c r="N5" i="174"/>
  <c r="N4" i="174"/>
  <c r="N3" i="174"/>
  <c r="N2" i="174"/>
  <c r="C5" i="149" l="1"/>
  <c r="C5" i="152"/>
  <c r="C5" i="161"/>
  <c r="AA4" i="147" l="1"/>
  <c r="Y4" i="147"/>
  <c r="W4" i="147"/>
  <c r="U4" i="147"/>
  <c r="S4" i="147"/>
  <c r="Q4" i="147"/>
  <c r="O4" i="147"/>
  <c r="M4" i="147"/>
  <c r="K4" i="147"/>
  <c r="I4" i="147"/>
  <c r="G4" i="147"/>
  <c r="E4" i="147"/>
  <c r="C4" i="147"/>
  <c r="C6" i="167" l="1"/>
  <c r="C5" i="167"/>
  <c r="E16" i="167"/>
  <c r="E15" i="167"/>
  <c r="E14" i="167"/>
  <c r="E13" i="167"/>
  <c r="E12" i="167"/>
  <c r="E11" i="167"/>
  <c r="C6" i="166"/>
  <c r="C5" i="166"/>
  <c r="E16" i="166"/>
  <c r="E15" i="166"/>
  <c r="E14" i="166"/>
  <c r="E13" i="166"/>
  <c r="E12" i="166"/>
  <c r="E11" i="166"/>
  <c r="C6" i="165"/>
  <c r="C5" i="165"/>
  <c r="E16" i="165"/>
  <c r="E15" i="165"/>
  <c r="E14" i="165"/>
  <c r="E13" i="165"/>
  <c r="E12" i="165"/>
  <c r="E11" i="165"/>
  <c r="C6" i="164"/>
  <c r="C5" i="164"/>
  <c r="E16" i="164"/>
  <c r="E15" i="164"/>
  <c r="E14" i="164"/>
  <c r="E13" i="164"/>
  <c r="E12" i="164"/>
  <c r="E11" i="164"/>
  <c r="C6" i="163"/>
  <c r="C5" i="163"/>
  <c r="E16" i="163"/>
  <c r="E15" i="163"/>
  <c r="E14" i="163"/>
  <c r="E13" i="163"/>
  <c r="E12" i="163"/>
  <c r="E11" i="163"/>
  <c r="C6" i="162"/>
  <c r="C5" i="162"/>
  <c r="E16" i="162"/>
  <c r="E15" i="162"/>
  <c r="E14" i="162"/>
  <c r="E13" i="162"/>
  <c r="E12" i="162"/>
  <c r="E11" i="162"/>
  <c r="C6" i="161"/>
  <c r="E16" i="161"/>
  <c r="E15" i="161"/>
  <c r="E14" i="161"/>
  <c r="E13" i="161"/>
  <c r="E12" i="161"/>
  <c r="E11" i="161"/>
  <c r="C6" i="156"/>
  <c r="C6" i="149"/>
  <c r="C6" i="158"/>
  <c r="C6" i="152"/>
  <c r="C6" i="154"/>
  <c r="C6" i="144"/>
  <c r="E16" i="158" l="1"/>
  <c r="E15" i="158"/>
  <c r="E14" i="158"/>
  <c r="E13" i="158"/>
  <c r="E12" i="158"/>
  <c r="E11" i="158"/>
  <c r="E16" i="156"/>
  <c r="E15" i="156"/>
  <c r="E14" i="156"/>
  <c r="E13" i="156"/>
  <c r="E12" i="156"/>
  <c r="E11" i="156"/>
  <c r="E16" i="154"/>
  <c r="E15" i="154"/>
  <c r="E14" i="154"/>
  <c r="E13" i="154"/>
  <c r="E12" i="154"/>
  <c r="E11" i="154"/>
  <c r="E16" i="152" l="1"/>
  <c r="E15" i="152"/>
  <c r="E14" i="152"/>
  <c r="E13" i="152"/>
  <c r="E12" i="152"/>
  <c r="E11" i="152"/>
  <c r="E16" i="149"/>
  <c r="E15" i="149"/>
  <c r="E14" i="149"/>
  <c r="E13" i="149"/>
  <c r="E12" i="149"/>
  <c r="E11" i="149"/>
  <c r="C5" i="158" l="1"/>
  <c r="C5" i="156"/>
  <c r="C5" i="154"/>
  <c r="C5" i="144"/>
  <c r="A1" i="167"/>
  <c r="A1" i="166"/>
  <c r="A1" i="165"/>
  <c r="A1" i="164"/>
  <c r="A1" i="163"/>
  <c r="A1" i="162"/>
  <c r="A1" i="161"/>
  <c r="A1" i="152"/>
  <c r="A1" i="158"/>
  <c r="A1" i="149"/>
  <c r="A1" i="156"/>
  <c r="A1" i="154"/>
  <c r="A1" i="144"/>
  <c r="E16" i="144" l="1"/>
  <c r="E15" i="144"/>
  <c r="E14" i="144"/>
  <c r="E13" i="144"/>
  <c r="E12" i="144"/>
  <c r="E11" i="144"/>
  <c r="C17" i="163" l="1"/>
  <c r="C17" i="164"/>
  <c r="C17" i="166"/>
  <c r="C17" i="165"/>
  <c r="C17" i="167"/>
  <c r="C17" i="161"/>
  <c r="C17" i="162"/>
  <c r="C17" i="158"/>
  <c r="C17" i="156"/>
  <c r="C17" i="154"/>
  <c r="X13" i="147"/>
  <c r="B18" i="165" s="1"/>
  <c r="AB13" i="147"/>
  <c r="B18" i="167" s="1"/>
  <c r="P13" i="147"/>
  <c r="B18" i="161" s="1"/>
  <c r="V13" i="147"/>
  <c r="B18" i="164" s="1"/>
  <c r="C17" i="144"/>
  <c r="Z13" i="147"/>
  <c r="B18" i="166" s="1"/>
  <c r="C17" i="152"/>
  <c r="C17" i="149"/>
  <c r="H13" i="147"/>
  <c r="B18" i="156" s="1"/>
  <c r="N13" i="147"/>
  <c r="B18" i="152" s="1"/>
  <c r="L13" i="147"/>
  <c r="B18" i="158" s="1"/>
  <c r="T13" i="147"/>
  <c r="B18" i="163" s="1"/>
  <c r="F13" i="147"/>
  <c r="B18" i="154" s="1"/>
  <c r="D13" i="147"/>
  <c r="B18" i="144" s="1"/>
  <c r="R13" i="147"/>
  <c r="B18" i="162" s="1"/>
  <c r="J13" i="147"/>
  <c r="B18" i="149" s="1"/>
  <c r="R14" i="147" l="1"/>
  <c r="B19" i="162" s="1"/>
  <c r="AB14" i="147"/>
  <c r="B19" i="167" s="1"/>
  <c r="D17" i="164"/>
  <c r="E17" i="164" s="1"/>
  <c r="D17" i="167"/>
  <c r="E17" i="167" s="1"/>
  <c r="D17" i="165"/>
  <c r="E17" i="165" s="1"/>
  <c r="P14" i="147"/>
  <c r="B19" i="161" s="1"/>
  <c r="D17" i="162"/>
  <c r="E17" i="162" s="1"/>
  <c r="T14" i="147"/>
  <c r="B19" i="163" s="1"/>
  <c r="D17" i="163"/>
  <c r="E17" i="163" s="1"/>
  <c r="D17" i="166"/>
  <c r="E17" i="166" s="1"/>
  <c r="X14" i="147"/>
  <c r="B19" i="165" s="1"/>
  <c r="Z14" i="147"/>
  <c r="B19" i="166" s="1"/>
  <c r="V14" i="147"/>
  <c r="B19" i="164" s="1"/>
  <c r="D17" i="161"/>
  <c r="E17" i="161" s="1"/>
  <c r="L14" i="147"/>
  <c r="B19" i="158" s="1"/>
  <c r="D17" i="156"/>
  <c r="E17" i="156" s="1"/>
  <c r="D17" i="158"/>
  <c r="E17" i="158" s="1"/>
  <c r="H14" i="147"/>
  <c r="B19" i="156" s="1"/>
  <c r="F14" i="147"/>
  <c r="B19" i="154" s="1"/>
  <c r="D17" i="154"/>
  <c r="E17" i="154" s="1"/>
  <c r="D14" i="147"/>
  <c r="B19" i="144" s="1"/>
  <c r="D17" i="149"/>
  <c r="E17" i="149" s="1"/>
  <c r="J14" i="147"/>
  <c r="B19" i="149" s="1"/>
  <c r="N14" i="147"/>
  <c r="B19" i="152" s="1"/>
  <c r="D17" i="152"/>
  <c r="E17" i="152" s="1"/>
  <c r="D17" i="144"/>
  <c r="E17" i="144" s="1"/>
  <c r="V15" i="147" l="1"/>
  <c r="B20" i="164" s="1"/>
  <c r="P15" i="147"/>
  <c r="B20" i="161" s="1"/>
  <c r="C19" i="161"/>
  <c r="C18" i="166"/>
  <c r="C19" i="164"/>
  <c r="C18" i="164"/>
  <c r="C18" i="165"/>
  <c r="X15" i="147"/>
  <c r="B20" i="165" s="1"/>
  <c r="C18" i="162"/>
  <c r="C18" i="161"/>
  <c r="Z15" i="147"/>
  <c r="B20" i="166" s="1"/>
  <c r="C19" i="166"/>
  <c r="C18" i="163"/>
  <c r="C18" i="167"/>
  <c r="T15" i="147"/>
  <c r="B20" i="163" s="1"/>
  <c r="C19" i="163"/>
  <c r="AB15" i="147"/>
  <c r="B20" i="167" s="1"/>
  <c r="C19" i="167"/>
  <c r="R15" i="147"/>
  <c r="B20" i="162" s="1"/>
  <c r="C19" i="162"/>
  <c r="F15" i="147"/>
  <c r="B20" i="154" s="1"/>
  <c r="C18" i="158"/>
  <c r="H15" i="147"/>
  <c r="B20" i="156" s="1"/>
  <c r="C19" i="156"/>
  <c r="C18" i="154"/>
  <c r="C18" i="156"/>
  <c r="L15" i="147"/>
  <c r="B20" i="158" s="1"/>
  <c r="C19" i="158"/>
  <c r="N15" i="147"/>
  <c r="B20" i="152" s="1"/>
  <c r="C19" i="152"/>
  <c r="C18" i="152"/>
  <c r="C18" i="149"/>
  <c r="C18" i="144"/>
  <c r="J15" i="147"/>
  <c r="B20" i="149" s="1"/>
  <c r="C19" i="149"/>
  <c r="D15" i="147"/>
  <c r="B20" i="144" s="1"/>
  <c r="C19" i="144"/>
  <c r="D18" i="161" l="1"/>
  <c r="E18" i="161" s="1"/>
  <c r="X16" i="147"/>
  <c r="B21" i="165" s="1"/>
  <c r="T16" i="147"/>
  <c r="B21" i="163" s="1"/>
  <c r="C20" i="163"/>
  <c r="D18" i="165"/>
  <c r="E18" i="165" s="1"/>
  <c r="D18" i="167"/>
  <c r="E18" i="167" s="1"/>
  <c r="Z16" i="147"/>
  <c r="B21" i="166" s="1"/>
  <c r="R16" i="147"/>
  <c r="B21" i="162" s="1"/>
  <c r="C20" i="162"/>
  <c r="D18" i="162"/>
  <c r="E18" i="162" s="1"/>
  <c r="C19" i="165"/>
  <c r="P16" i="147"/>
  <c r="B21" i="161" s="1"/>
  <c r="C20" i="161"/>
  <c r="D18" i="166"/>
  <c r="E18" i="166" s="1"/>
  <c r="D18" i="163"/>
  <c r="E18" i="163" s="1"/>
  <c r="AB16" i="147"/>
  <c r="B21" i="167" s="1"/>
  <c r="C20" i="167"/>
  <c r="D18" i="164"/>
  <c r="E18" i="164" s="1"/>
  <c r="V16" i="147"/>
  <c r="B21" i="164" s="1"/>
  <c r="D18" i="156"/>
  <c r="E18" i="156" s="1"/>
  <c r="D18" i="158"/>
  <c r="E18" i="158" s="1"/>
  <c r="H16" i="147"/>
  <c r="B21" i="156" s="1"/>
  <c r="C20" i="156"/>
  <c r="L16" i="147"/>
  <c r="B21" i="158" s="1"/>
  <c r="D18" i="154"/>
  <c r="E18" i="154" s="1"/>
  <c r="C19" i="154"/>
  <c r="F16" i="147"/>
  <c r="B21" i="154" s="1"/>
  <c r="D18" i="152"/>
  <c r="E18" i="152" s="1"/>
  <c r="D16" i="147"/>
  <c r="B21" i="144" s="1"/>
  <c r="C20" i="144"/>
  <c r="D18" i="144"/>
  <c r="N16" i="147"/>
  <c r="B21" i="152" s="1"/>
  <c r="J16" i="147"/>
  <c r="B21" i="149" s="1"/>
  <c r="C20" i="149"/>
  <c r="D18" i="149"/>
  <c r="E18" i="149" s="1"/>
  <c r="D19" i="161" l="1"/>
  <c r="E19" i="161" s="1"/>
  <c r="D19" i="164"/>
  <c r="E19" i="164" s="1"/>
  <c r="C21" i="166"/>
  <c r="C20" i="165"/>
  <c r="D19" i="167"/>
  <c r="E19" i="167" s="1"/>
  <c r="C21" i="161"/>
  <c r="P17" i="147"/>
  <c r="D19" i="162"/>
  <c r="E19" i="162" s="1"/>
  <c r="D19" i="165"/>
  <c r="E19" i="165" s="1"/>
  <c r="D19" i="163"/>
  <c r="E19" i="163" s="1"/>
  <c r="R17" i="147"/>
  <c r="C21" i="162"/>
  <c r="X17" i="147"/>
  <c r="C20" i="164"/>
  <c r="C21" i="164"/>
  <c r="D19" i="154"/>
  <c r="E19" i="154" s="1"/>
  <c r="C21" i="167"/>
  <c r="C20" i="166"/>
  <c r="T17" i="147"/>
  <c r="C21" i="163"/>
  <c r="D19" i="166"/>
  <c r="E19" i="166" s="1"/>
  <c r="F17" i="147"/>
  <c r="C21" i="154"/>
  <c r="C20" i="154"/>
  <c r="H17" i="147"/>
  <c r="C21" i="156"/>
  <c r="L17" i="147"/>
  <c r="D19" i="158"/>
  <c r="E19" i="158" s="1"/>
  <c r="C20" i="158"/>
  <c r="D19" i="156"/>
  <c r="E19" i="156" s="1"/>
  <c r="J17" i="147"/>
  <c r="D19" i="144"/>
  <c r="E18" i="144"/>
  <c r="N17" i="147"/>
  <c r="C21" i="152"/>
  <c r="D17" i="147"/>
  <c r="C20" i="152"/>
  <c r="D19" i="152"/>
  <c r="E19" i="152" s="1"/>
  <c r="D19" i="149"/>
  <c r="E19" i="149" s="1"/>
  <c r="J18" i="147" l="1"/>
  <c r="B23" i="149" s="1"/>
  <c r="B22" i="149"/>
  <c r="C22" i="149" s="1"/>
  <c r="P18" i="147"/>
  <c r="B23" i="161" s="1"/>
  <c r="B22" i="161"/>
  <c r="C22" i="161" s="1"/>
  <c r="D18" i="147"/>
  <c r="B23" i="144" s="1"/>
  <c r="B22" i="144"/>
  <c r="X18" i="147"/>
  <c r="B23" i="165" s="1"/>
  <c r="B22" i="165"/>
  <c r="R18" i="147"/>
  <c r="B23" i="162" s="1"/>
  <c r="B22" i="162"/>
  <c r="F18" i="147"/>
  <c r="B23" i="154" s="1"/>
  <c r="B22" i="154"/>
  <c r="C22" i="154" s="1"/>
  <c r="L18" i="147"/>
  <c r="B23" i="158" s="1"/>
  <c r="B22" i="158"/>
  <c r="C22" i="158" s="1"/>
  <c r="T18" i="147"/>
  <c r="B23" i="163" s="1"/>
  <c r="B22" i="163"/>
  <c r="N18" i="147"/>
  <c r="B23" i="152" s="1"/>
  <c r="B22" i="152"/>
  <c r="H18" i="147"/>
  <c r="B23" i="156" s="1"/>
  <c r="B22" i="156"/>
  <c r="D20" i="162"/>
  <c r="E20" i="162" s="1"/>
  <c r="D20" i="161"/>
  <c r="E20" i="161" s="1"/>
  <c r="D20" i="167"/>
  <c r="E20" i="167" s="1"/>
  <c r="D21" i="162"/>
  <c r="E21" i="162" s="1"/>
  <c r="D20" i="154"/>
  <c r="E20" i="154" s="1"/>
  <c r="D20" i="163"/>
  <c r="E20" i="163" s="1"/>
  <c r="D20" i="165"/>
  <c r="E20" i="165" s="1"/>
  <c r="C22" i="162"/>
  <c r="D20" i="166"/>
  <c r="E20" i="166" s="1"/>
  <c r="D20" i="164"/>
  <c r="E20" i="164" s="1"/>
  <c r="C21" i="165"/>
  <c r="C21" i="158"/>
  <c r="D20" i="158"/>
  <c r="E20" i="158" s="1"/>
  <c r="D20" i="156"/>
  <c r="D20" i="144"/>
  <c r="E19" i="144"/>
  <c r="C22" i="144"/>
  <c r="D20" i="152"/>
  <c r="E20" i="152" s="1"/>
  <c r="C21" i="144"/>
  <c r="D20" i="149"/>
  <c r="E20" i="149" s="1"/>
  <c r="C21" i="149"/>
  <c r="D21" i="161" l="1"/>
  <c r="E21" i="161" s="1"/>
  <c r="D21" i="154"/>
  <c r="E21" i="154" s="1"/>
  <c r="D21" i="167"/>
  <c r="E21" i="167" s="1"/>
  <c r="D22" i="162"/>
  <c r="E22" i="162" s="1"/>
  <c r="C73" i="162"/>
  <c r="B74" i="165"/>
  <c r="B73" i="165"/>
  <c r="G73" i="165" s="1"/>
  <c r="C22" i="165"/>
  <c r="B74" i="162"/>
  <c r="B73" i="162"/>
  <c r="G73" i="162" s="1"/>
  <c r="B74" i="161"/>
  <c r="B73" i="161"/>
  <c r="G73" i="161" s="1"/>
  <c r="D21" i="165"/>
  <c r="E21" i="165" s="1"/>
  <c r="D21" i="163"/>
  <c r="E21" i="163" s="1"/>
  <c r="D21" i="166"/>
  <c r="E21" i="166" s="1"/>
  <c r="B74" i="163"/>
  <c r="B73" i="163"/>
  <c r="G73" i="163" s="1"/>
  <c r="P19" i="147"/>
  <c r="B24" i="161" s="1"/>
  <c r="C22" i="163"/>
  <c r="X19" i="147"/>
  <c r="B24" i="165" s="1"/>
  <c r="C23" i="165"/>
  <c r="R19" i="147"/>
  <c r="B24" i="162" s="1"/>
  <c r="C23" i="162"/>
  <c r="D21" i="164"/>
  <c r="E21" i="164" s="1"/>
  <c r="C73" i="161"/>
  <c r="T19" i="147"/>
  <c r="B24" i="163" s="1"/>
  <c r="C73" i="158"/>
  <c r="B73" i="156"/>
  <c r="G73" i="156" s="1"/>
  <c r="B74" i="156"/>
  <c r="C22" i="156"/>
  <c r="B73" i="158"/>
  <c r="G73" i="158" s="1"/>
  <c r="B74" i="158"/>
  <c r="F19" i="147"/>
  <c r="B24" i="154" s="1"/>
  <c r="C23" i="154"/>
  <c r="D21" i="158"/>
  <c r="E21" i="158" s="1"/>
  <c r="B73" i="154"/>
  <c r="G73" i="154" s="1"/>
  <c r="B74" i="154"/>
  <c r="L19" i="147"/>
  <c r="B24" i="158" s="1"/>
  <c r="C23" i="158"/>
  <c r="H19" i="147"/>
  <c r="B24" i="156" s="1"/>
  <c r="D21" i="156"/>
  <c r="E21" i="156" s="1"/>
  <c r="E20" i="156"/>
  <c r="C73" i="154"/>
  <c r="N19" i="147"/>
  <c r="B24" i="152" s="1"/>
  <c r="C23" i="152"/>
  <c r="B73" i="144"/>
  <c r="G73" i="144" s="1"/>
  <c r="B74" i="144"/>
  <c r="B73" i="149"/>
  <c r="G73" i="149" s="1"/>
  <c r="B74" i="149"/>
  <c r="J19" i="147"/>
  <c r="B24" i="149" s="1"/>
  <c r="C23" i="149"/>
  <c r="D19" i="147"/>
  <c r="B24" i="144" s="1"/>
  <c r="B74" i="152"/>
  <c r="B73" i="152"/>
  <c r="G73" i="152" s="1"/>
  <c r="C22" i="152"/>
  <c r="D21" i="149"/>
  <c r="E21" i="149" s="1"/>
  <c r="C73" i="149"/>
  <c r="C73" i="144"/>
  <c r="D21" i="144"/>
  <c r="E20" i="144"/>
  <c r="D21" i="152"/>
  <c r="E21" i="152" s="1"/>
  <c r="D22" i="161" l="1"/>
  <c r="D22" i="154"/>
  <c r="D74" i="154" s="1"/>
  <c r="X20" i="147"/>
  <c r="B25" i="165" s="1"/>
  <c r="C24" i="165"/>
  <c r="D22" i="163"/>
  <c r="C73" i="163"/>
  <c r="C23" i="163"/>
  <c r="E74" i="162"/>
  <c r="E73" i="162"/>
  <c r="D23" i="162"/>
  <c r="E23" i="162" s="1"/>
  <c r="P20" i="147"/>
  <c r="B25" i="161" s="1"/>
  <c r="C23" i="161"/>
  <c r="T20" i="147"/>
  <c r="B25" i="163" s="1"/>
  <c r="D22" i="165"/>
  <c r="C73" i="165"/>
  <c r="R20" i="147"/>
  <c r="B25" i="162" s="1"/>
  <c r="D74" i="162"/>
  <c r="D73" i="162"/>
  <c r="C23" i="156"/>
  <c r="H20" i="147"/>
  <c r="B25" i="156" s="1"/>
  <c r="C24" i="156"/>
  <c r="L20" i="147"/>
  <c r="B25" i="158" s="1"/>
  <c r="C24" i="158"/>
  <c r="F20" i="147"/>
  <c r="B25" i="154" s="1"/>
  <c r="D22" i="156"/>
  <c r="C73" i="156"/>
  <c r="D22" i="158"/>
  <c r="D20" i="147"/>
  <c r="B25" i="144" s="1"/>
  <c r="C24" i="144"/>
  <c r="D22" i="144"/>
  <c r="E21" i="144"/>
  <c r="D22" i="152"/>
  <c r="D23" i="152" s="1"/>
  <c r="E23" i="152" s="1"/>
  <c r="C73" i="152"/>
  <c r="D22" i="149"/>
  <c r="D23" i="149" s="1"/>
  <c r="E23" i="149" s="1"/>
  <c r="J20" i="147"/>
  <c r="B25" i="149" s="1"/>
  <c r="C24" i="149"/>
  <c r="C23" i="144"/>
  <c r="N20" i="147"/>
  <c r="B25" i="152" s="1"/>
  <c r="C24" i="152"/>
  <c r="D23" i="154" l="1"/>
  <c r="E23" i="154" s="1"/>
  <c r="D74" i="161"/>
  <c r="E22" i="161"/>
  <c r="D73" i="161"/>
  <c r="D73" i="154"/>
  <c r="E22" i="154"/>
  <c r="X21" i="147"/>
  <c r="B26" i="165" s="1"/>
  <c r="C25" i="165"/>
  <c r="R21" i="147"/>
  <c r="B26" i="162" s="1"/>
  <c r="C25" i="162"/>
  <c r="C24" i="162"/>
  <c r="D73" i="163"/>
  <c r="D74" i="163"/>
  <c r="E22" i="163"/>
  <c r="D74" i="165"/>
  <c r="D73" i="165"/>
  <c r="E22" i="165"/>
  <c r="T21" i="147"/>
  <c r="B26" i="163" s="1"/>
  <c r="P21" i="147"/>
  <c r="B26" i="161" s="1"/>
  <c r="C25" i="161"/>
  <c r="C24" i="163"/>
  <c r="D23" i="165"/>
  <c r="E23" i="165" s="1"/>
  <c r="D23" i="161"/>
  <c r="E23" i="161" s="1"/>
  <c r="C24" i="161"/>
  <c r="D23" i="163"/>
  <c r="E23" i="163" s="1"/>
  <c r="D74" i="158"/>
  <c r="D73" i="158"/>
  <c r="E22" i="158"/>
  <c r="C24" i="154"/>
  <c r="D23" i="158"/>
  <c r="E23" i="158" s="1"/>
  <c r="D23" i="156"/>
  <c r="E23" i="156" s="1"/>
  <c r="F21" i="147"/>
  <c r="B26" i="154" s="1"/>
  <c r="H21" i="147"/>
  <c r="B26" i="156" s="1"/>
  <c r="C25" i="156"/>
  <c r="L21" i="147"/>
  <c r="B26" i="158" s="1"/>
  <c r="D73" i="156"/>
  <c r="D74" i="156"/>
  <c r="E22" i="156"/>
  <c r="D24" i="149"/>
  <c r="E24" i="149" s="1"/>
  <c r="C25" i="144"/>
  <c r="D21" i="147"/>
  <c r="B26" i="144" s="1"/>
  <c r="D73" i="152"/>
  <c r="D74" i="152"/>
  <c r="E22" i="152"/>
  <c r="D24" i="152"/>
  <c r="E24" i="152" s="1"/>
  <c r="J21" i="147"/>
  <c r="B26" i="149" s="1"/>
  <c r="C25" i="149"/>
  <c r="D74" i="149"/>
  <c r="D73" i="149"/>
  <c r="E22" i="149"/>
  <c r="D23" i="144"/>
  <c r="D73" i="144"/>
  <c r="D74" i="144"/>
  <c r="E22" i="144"/>
  <c r="C25" i="152"/>
  <c r="N21" i="147"/>
  <c r="B26" i="152" s="1"/>
  <c r="E74" i="161" l="1"/>
  <c r="E73" i="161"/>
  <c r="E74" i="154"/>
  <c r="E73" i="154"/>
  <c r="D24" i="156"/>
  <c r="E24" i="156" s="1"/>
  <c r="D24" i="161"/>
  <c r="E24" i="161" s="1"/>
  <c r="D24" i="165"/>
  <c r="E24" i="165" s="1"/>
  <c r="T22" i="147"/>
  <c r="B27" i="163" s="1"/>
  <c r="C26" i="163"/>
  <c r="P22" i="147"/>
  <c r="B27" i="161" s="1"/>
  <c r="C26" i="161"/>
  <c r="D24" i="163"/>
  <c r="E24" i="163" s="1"/>
  <c r="E74" i="165"/>
  <c r="E73" i="165"/>
  <c r="R22" i="147"/>
  <c r="B27" i="162" s="1"/>
  <c r="D24" i="158"/>
  <c r="E24" i="158" s="1"/>
  <c r="C25" i="163"/>
  <c r="E73" i="163"/>
  <c r="E74" i="163"/>
  <c r="D24" i="162"/>
  <c r="E24" i="162" s="1"/>
  <c r="X22" i="147"/>
  <c r="B27" i="165" s="1"/>
  <c r="C26" i="165"/>
  <c r="H22" i="147"/>
  <c r="B27" i="156" s="1"/>
  <c r="C26" i="156"/>
  <c r="F22" i="147"/>
  <c r="B27" i="154" s="1"/>
  <c r="C26" i="154"/>
  <c r="L22" i="147"/>
  <c r="B27" i="158" s="1"/>
  <c r="C25" i="158"/>
  <c r="D24" i="154"/>
  <c r="E24" i="154" s="1"/>
  <c r="E73" i="158"/>
  <c r="E74" i="158"/>
  <c r="E74" i="156"/>
  <c r="E73" i="156"/>
  <c r="C25" i="154"/>
  <c r="E73" i="144"/>
  <c r="E74" i="144"/>
  <c r="E73" i="149"/>
  <c r="E74" i="149"/>
  <c r="D25" i="149"/>
  <c r="E25" i="149" s="1"/>
  <c r="C26" i="144"/>
  <c r="D22" i="147"/>
  <c r="B27" i="144" s="1"/>
  <c r="D24" i="144"/>
  <c r="E23" i="144"/>
  <c r="E74" i="152"/>
  <c r="E73" i="152"/>
  <c r="D25" i="152"/>
  <c r="E25" i="152" s="1"/>
  <c r="J22" i="147"/>
  <c r="B27" i="149" s="1"/>
  <c r="N22" i="147"/>
  <c r="B27" i="152" s="1"/>
  <c r="D25" i="154" l="1"/>
  <c r="E25" i="154" s="1"/>
  <c r="D25" i="156"/>
  <c r="E25" i="156" s="1"/>
  <c r="D25" i="165"/>
  <c r="E25" i="165" s="1"/>
  <c r="D25" i="161"/>
  <c r="E25" i="161" s="1"/>
  <c r="D25" i="163"/>
  <c r="E25" i="163" s="1"/>
  <c r="D25" i="162"/>
  <c r="E25" i="162" s="1"/>
  <c r="X23" i="147"/>
  <c r="B28" i="165" s="1"/>
  <c r="C27" i="165"/>
  <c r="R23" i="147"/>
  <c r="B28" i="162" s="1"/>
  <c r="C27" i="162"/>
  <c r="C26" i="162"/>
  <c r="P23" i="147"/>
  <c r="B28" i="161" s="1"/>
  <c r="T23" i="147"/>
  <c r="B28" i="163" s="1"/>
  <c r="F23" i="147"/>
  <c r="B28" i="154" s="1"/>
  <c r="C27" i="154"/>
  <c r="C26" i="158"/>
  <c r="L23" i="147"/>
  <c r="B28" i="158" s="1"/>
  <c r="C27" i="158"/>
  <c r="D25" i="158"/>
  <c r="E25" i="158" s="1"/>
  <c r="H23" i="147"/>
  <c r="B28" i="156" s="1"/>
  <c r="C27" i="156"/>
  <c r="C26" i="149"/>
  <c r="D23" i="147"/>
  <c r="B28" i="144" s="1"/>
  <c r="J23" i="147"/>
  <c r="B28" i="149" s="1"/>
  <c r="D25" i="144"/>
  <c r="E24" i="144"/>
  <c r="C26" i="152"/>
  <c r="C27" i="152"/>
  <c r="N23" i="147"/>
  <c r="B28" i="152" s="1"/>
  <c r="D26" i="156" l="1"/>
  <c r="E26" i="156" s="1"/>
  <c r="D26" i="161"/>
  <c r="E26" i="161" s="1"/>
  <c r="D26" i="154"/>
  <c r="E26" i="154" s="1"/>
  <c r="D26" i="165"/>
  <c r="E26" i="165" s="1"/>
  <c r="D26" i="163"/>
  <c r="E26" i="163" s="1"/>
  <c r="T24" i="147"/>
  <c r="B29" i="163" s="1"/>
  <c r="P24" i="147"/>
  <c r="B29" i="161" s="1"/>
  <c r="C28" i="161"/>
  <c r="X24" i="147"/>
  <c r="B29" i="165" s="1"/>
  <c r="C27" i="163"/>
  <c r="R24" i="147"/>
  <c r="B29" i="162" s="1"/>
  <c r="C28" i="162"/>
  <c r="D26" i="162"/>
  <c r="E26" i="162" s="1"/>
  <c r="C27" i="161"/>
  <c r="L24" i="147"/>
  <c r="B29" i="158" s="1"/>
  <c r="F24" i="147"/>
  <c r="B29" i="154" s="1"/>
  <c r="D26" i="158"/>
  <c r="E26" i="158" s="1"/>
  <c r="H24" i="147"/>
  <c r="B29" i="156" s="1"/>
  <c r="D26" i="152"/>
  <c r="E26" i="152" s="1"/>
  <c r="C28" i="152"/>
  <c r="N24" i="147"/>
  <c r="B29" i="152" s="1"/>
  <c r="J24" i="147"/>
  <c r="B29" i="149" s="1"/>
  <c r="D26" i="144"/>
  <c r="E25" i="144"/>
  <c r="C27" i="149"/>
  <c r="D26" i="149"/>
  <c r="E26" i="149" s="1"/>
  <c r="C27" i="144"/>
  <c r="C28" i="144"/>
  <c r="D24" i="147"/>
  <c r="B29" i="144" s="1"/>
  <c r="D27" i="156" l="1"/>
  <c r="E27" i="156" s="1"/>
  <c r="D27" i="165"/>
  <c r="E27" i="165" s="1"/>
  <c r="D27" i="154"/>
  <c r="E27" i="154" s="1"/>
  <c r="R25" i="147"/>
  <c r="B30" i="162" s="1"/>
  <c r="C29" i="162"/>
  <c r="P25" i="147"/>
  <c r="B30" i="161" s="1"/>
  <c r="C29" i="161"/>
  <c r="C28" i="163"/>
  <c r="X25" i="147"/>
  <c r="B30" i="165" s="1"/>
  <c r="T25" i="147"/>
  <c r="B30" i="163" s="1"/>
  <c r="C29" i="163"/>
  <c r="D27" i="161"/>
  <c r="E27" i="161" s="1"/>
  <c r="D27" i="163"/>
  <c r="E27" i="163" s="1"/>
  <c r="C28" i="165"/>
  <c r="D27" i="162"/>
  <c r="E27" i="162" s="1"/>
  <c r="C28" i="158"/>
  <c r="H25" i="147"/>
  <c r="B30" i="156" s="1"/>
  <c r="C29" i="156"/>
  <c r="C28" i="154"/>
  <c r="C28" i="156"/>
  <c r="L25" i="147"/>
  <c r="B30" i="158" s="1"/>
  <c r="F25" i="147"/>
  <c r="B30" i="154" s="1"/>
  <c r="C29" i="154"/>
  <c r="D27" i="158"/>
  <c r="E27" i="158" s="1"/>
  <c r="D27" i="152"/>
  <c r="E27" i="152" s="1"/>
  <c r="D27" i="149"/>
  <c r="E27" i="149" s="1"/>
  <c r="D27" i="144"/>
  <c r="E26" i="144"/>
  <c r="C28" i="149"/>
  <c r="C29" i="144"/>
  <c r="D25" i="147"/>
  <c r="B30" i="144" s="1"/>
  <c r="N25" i="147"/>
  <c r="B30" i="152" s="1"/>
  <c r="C29" i="149"/>
  <c r="J25" i="147"/>
  <c r="B30" i="149" s="1"/>
  <c r="D28" i="149" l="1"/>
  <c r="E28" i="149" s="1"/>
  <c r="X26" i="147"/>
  <c r="B31" i="165" s="1"/>
  <c r="C30" i="165"/>
  <c r="T26" i="147"/>
  <c r="B31" i="163" s="1"/>
  <c r="C30" i="163"/>
  <c r="D28" i="162"/>
  <c r="E28" i="162" s="1"/>
  <c r="P26" i="147"/>
  <c r="B31" i="161" s="1"/>
  <c r="D28" i="163"/>
  <c r="E28" i="163" s="1"/>
  <c r="D28" i="165"/>
  <c r="E28" i="165" s="1"/>
  <c r="D28" i="161"/>
  <c r="E28" i="161" s="1"/>
  <c r="C29" i="165"/>
  <c r="R26" i="147"/>
  <c r="B31" i="162" s="1"/>
  <c r="L26" i="147"/>
  <c r="B31" i="158" s="1"/>
  <c r="C30" i="158"/>
  <c r="D28" i="154"/>
  <c r="E28" i="154" s="1"/>
  <c r="C29" i="158"/>
  <c r="D28" i="158"/>
  <c r="E28" i="158" s="1"/>
  <c r="F26" i="147"/>
  <c r="B31" i="154" s="1"/>
  <c r="C30" i="154"/>
  <c r="D28" i="156"/>
  <c r="E28" i="156" s="1"/>
  <c r="H26" i="147"/>
  <c r="B31" i="156" s="1"/>
  <c r="C30" i="156"/>
  <c r="D28" i="152"/>
  <c r="E28" i="152" s="1"/>
  <c r="J26" i="147"/>
  <c r="B31" i="149" s="1"/>
  <c r="C30" i="144"/>
  <c r="D26" i="147"/>
  <c r="B31" i="144" s="1"/>
  <c r="C29" i="152"/>
  <c r="D28" i="144"/>
  <c r="E27" i="144"/>
  <c r="N26" i="147"/>
  <c r="B31" i="152" s="1"/>
  <c r="D29" i="149" l="1"/>
  <c r="E29" i="149" s="1"/>
  <c r="D29" i="162"/>
  <c r="E29" i="162" s="1"/>
  <c r="D29" i="165"/>
  <c r="E29" i="165" s="1"/>
  <c r="X27" i="147"/>
  <c r="B32" i="165" s="1"/>
  <c r="T27" i="147"/>
  <c r="B32" i="163" s="1"/>
  <c r="C31" i="163"/>
  <c r="R27" i="147"/>
  <c r="B32" i="162" s="1"/>
  <c r="C31" i="162"/>
  <c r="P27" i="147"/>
  <c r="B32" i="161" s="1"/>
  <c r="D29" i="161"/>
  <c r="E29" i="161" s="1"/>
  <c r="C30" i="162"/>
  <c r="C30" i="161"/>
  <c r="D29" i="163"/>
  <c r="E29" i="163" s="1"/>
  <c r="D29" i="156"/>
  <c r="E29" i="156" s="1"/>
  <c r="D29" i="154"/>
  <c r="E29" i="154" s="1"/>
  <c r="D29" i="158"/>
  <c r="E29" i="158" s="1"/>
  <c r="H27" i="147"/>
  <c r="B32" i="156" s="1"/>
  <c r="F27" i="147"/>
  <c r="B32" i="154" s="1"/>
  <c r="C31" i="154"/>
  <c r="L27" i="147"/>
  <c r="B32" i="158" s="1"/>
  <c r="D27" i="147"/>
  <c r="B32" i="144" s="1"/>
  <c r="C31" i="152"/>
  <c r="N27" i="147"/>
  <c r="B32" i="152" s="1"/>
  <c r="C31" i="149"/>
  <c r="J27" i="147"/>
  <c r="B32" i="149" s="1"/>
  <c r="D29" i="152"/>
  <c r="E29" i="152" s="1"/>
  <c r="D29" i="144"/>
  <c r="E28" i="144"/>
  <c r="C30" i="149"/>
  <c r="C30" i="152"/>
  <c r="D30" i="149" l="1"/>
  <c r="E30" i="149" s="1"/>
  <c r="D30" i="165"/>
  <c r="E30" i="165" s="1"/>
  <c r="D30" i="163"/>
  <c r="E30" i="163" s="1"/>
  <c r="D30" i="162"/>
  <c r="E30" i="162" s="1"/>
  <c r="T28" i="147"/>
  <c r="B33" i="163" s="1"/>
  <c r="C32" i="163"/>
  <c r="D30" i="161"/>
  <c r="E30" i="161" s="1"/>
  <c r="X28" i="147"/>
  <c r="B33" i="165" s="1"/>
  <c r="P28" i="147"/>
  <c r="B33" i="161" s="1"/>
  <c r="R28" i="147"/>
  <c r="B33" i="162" s="1"/>
  <c r="C32" i="162"/>
  <c r="C31" i="161"/>
  <c r="C31" i="165"/>
  <c r="D30" i="154"/>
  <c r="E30" i="154" s="1"/>
  <c r="F28" i="147"/>
  <c r="B33" i="154" s="1"/>
  <c r="C32" i="154"/>
  <c r="L28" i="147"/>
  <c r="B33" i="158" s="1"/>
  <c r="C32" i="158"/>
  <c r="H28" i="147"/>
  <c r="B33" i="156" s="1"/>
  <c r="C32" i="156"/>
  <c r="D30" i="158"/>
  <c r="E30" i="158" s="1"/>
  <c r="C31" i="156"/>
  <c r="C31" i="158"/>
  <c r="D30" i="156"/>
  <c r="E30" i="156" s="1"/>
  <c r="C31" i="144"/>
  <c r="C32" i="149"/>
  <c r="J28" i="147"/>
  <c r="B33" i="149" s="1"/>
  <c r="N28" i="147"/>
  <c r="B33" i="152" s="1"/>
  <c r="D30" i="144"/>
  <c r="E29" i="144"/>
  <c r="D30" i="152"/>
  <c r="E30" i="152" s="1"/>
  <c r="D28" i="147"/>
  <c r="B33" i="144" s="1"/>
  <c r="D31" i="149" l="1"/>
  <c r="E31" i="149" s="1"/>
  <c r="D31" i="165"/>
  <c r="E31" i="165" s="1"/>
  <c r="D31" i="161"/>
  <c r="E31" i="161" s="1"/>
  <c r="D31" i="163"/>
  <c r="E31" i="163" s="1"/>
  <c r="R29" i="147"/>
  <c r="B34" i="162" s="1"/>
  <c r="X29" i="147"/>
  <c r="B34" i="165" s="1"/>
  <c r="C33" i="165"/>
  <c r="P29" i="147"/>
  <c r="B34" i="161" s="1"/>
  <c r="C33" i="161"/>
  <c r="D31" i="162"/>
  <c r="E31" i="162" s="1"/>
  <c r="T29" i="147"/>
  <c r="B34" i="163" s="1"/>
  <c r="C33" i="163"/>
  <c r="C32" i="161"/>
  <c r="C32" i="165"/>
  <c r="D31" i="154"/>
  <c r="E31" i="154" s="1"/>
  <c r="H29" i="147"/>
  <c r="B34" i="156" s="1"/>
  <c r="C33" i="156"/>
  <c r="D31" i="158"/>
  <c r="E31" i="158" s="1"/>
  <c r="D31" i="156"/>
  <c r="E31" i="156" s="1"/>
  <c r="L29" i="147"/>
  <c r="B34" i="158" s="1"/>
  <c r="F29" i="147"/>
  <c r="B34" i="154" s="1"/>
  <c r="C33" i="154"/>
  <c r="C33" i="152"/>
  <c r="N29" i="147"/>
  <c r="B34" i="152" s="1"/>
  <c r="C33" i="144"/>
  <c r="D29" i="147"/>
  <c r="B34" i="144" s="1"/>
  <c r="D31" i="144"/>
  <c r="E30" i="144"/>
  <c r="C32" i="152"/>
  <c r="C32" i="144"/>
  <c r="J29" i="147"/>
  <c r="B34" i="149" s="1"/>
  <c r="D31" i="152"/>
  <c r="E31" i="152" s="1"/>
  <c r="D32" i="149" l="1"/>
  <c r="E32" i="149" s="1"/>
  <c r="D32" i="165"/>
  <c r="E32" i="165" s="1"/>
  <c r="D32" i="161"/>
  <c r="E32" i="161" s="1"/>
  <c r="D32" i="163"/>
  <c r="E32" i="163" s="1"/>
  <c r="R30" i="147"/>
  <c r="B35" i="162" s="1"/>
  <c r="C34" i="165"/>
  <c r="X30" i="147"/>
  <c r="B35" i="165" s="1"/>
  <c r="C33" i="162"/>
  <c r="C34" i="161"/>
  <c r="P30" i="147"/>
  <c r="B35" i="161" s="1"/>
  <c r="C34" i="163"/>
  <c r="T30" i="147"/>
  <c r="B35" i="163" s="1"/>
  <c r="D32" i="162"/>
  <c r="E32" i="162" s="1"/>
  <c r="D32" i="156"/>
  <c r="E32" i="156" s="1"/>
  <c r="D32" i="154"/>
  <c r="E32" i="154" s="1"/>
  <c r="H30" i="147"/>
  <c r="B35" i="156" s="1"/>
  <c r="C34" i="154"/>
  <c r="F30" i="147"/>
  <c r="B35" i="154" s="1"/>
  <c r="C33" i="158"/>
  <c r="D32" i="158"/>
  <c r="E32" i="158" s="1"/>
  <c r="L30" i="147"/>
  <c r="B35" i="158" s="1"/>
  <c r="J30" i="147"/>
  <c r="B35" i="149" s="1"/>
  <c r="D32" i="144"/>
  <c r="E31" i="144"/>
  <c r="D30" i="147"/>
  <c r="B35" i="144" s="1"/>
  <c r="N30" i="147"/>
  <c r="B35" i="152" s="1"/>
  <c r="D32" i="152"/>
  <c r="E32" i="152" s="1"/>
  <c r="C33" i="149"/>
  <c r="D33" i="149" l="1"/>
  <c r="E33" i="149" s="1"/>
  <c r="D33" i="165"/>
  <c r="E33" i="165" s="1"/>
  <c r="D33" i="161"/>
  <c r="E33" i="161" s="1"/>
  <c r="D33" i="163"/>
  <c r="E33" i="163" s="1"/>
  <c r="C76" i="163"/>
  <c r="C76" i="161"/>
  <c r="B76" i="161"/>
  <c r="G76" i="161" s="1"/>
  <c r="B77" i="161"/>
  <c r="P31" i="147"/>
  <c r="B36" i="161" s="1"/>
  <c r="D33" i="162"/>
  <c r="E33" i="162" s="1"/>
  <c r="X31" i="147"/>
  <c r="B36" i="165" s="1"/>
  <c r="C35" i="165"/>
  <c r="C76" i="165"/>
  <c r="B76" i="165"/>
  <c r="G76" i="165" s="1"/>
  <c r="B77" i="165"/>
  <c r="D33" i="156"/>
  <c r="E33" i="156" s="1"/>
  <c r="R31" i="147"/>
  <c r="B36" i="162" s="1"/>
  <c r="T31" i="147"/>
  <c r="B36" i="163" s="1"/>
  <c r="B76" i="162"/>
  <c r="G76" i="162" s="1"/>
  <c r="B77" i="162"/>
  <c r="C34" i="162"/>
  <c r="B76" i="163"/>
  <c r="G76" i="163" s="1"/>
  <c r="B77" i="163"/>
  <c r="D33" i="158"/>
  <c r="E33" i="158" s="1"/>
  <c r="C34" i="149"/>
  <c r="D34" i="149" s="1"/>
  <c r="E34" i="149" s="1"/>
  <c r="C34" i="156"/>
  <c r="C76" i="156" s="1"/>
  <c r="C34" i="152"/>
  <c r="C76" i="152" s="1"/>
  <c r="D33" i="154"/>
  <c r="E33" i="154" s="1"/>
  <c r="B76" i="158"/>
  <c r="G76" i="158" s="1"/>
  <c r="B77" i="158"/>
  <c r="H31" i="147"/>
  <c r="B36" i="156" s="1"/>
  <c r="C35" i="156"/>
  <c r="L31" i="147"/>
  <c r="B36" i="158" s="1"/>
  <c r="C35" i="158"/>
  <c r="F31" i="147"/>
  <c r="B36" i="154" s="1"/>
  <c r="C35" i="154"/>
  <c r="B76" i="156"/>
  <c r="G76" i="156" s="1"/>
  <c r="B77" i="156"/>
  <c r="C34" i="158"/>
  <c r="C76" i="154"/>
  <c r="B76" i="154"/>
  <c r="G76" i="154" s="1"/>
  <c r="B77" i="154"/>
  <c r="B76" i="144"/>
  <c r="G76" i="144" s="1"/>
  <c r="B77" i="144"/>
  <c r="B76" i="152"/>
  <c r="G76" i="152" s="1"/>
  <c r="B77" i="152"/>
  <c r="C34" i="144"/>
  <c r="J31" i="147"/>
  <c r="B36" i="149" s="1"/>
  <c r="N31" i="147"/>
  <c r="B36" i="152" s="1"/>
  <c r="C35" i="152"/>
  <c r="D33" i="144"/>
  <c r="E32" i="144"/>
  <c r="C35" i="144"/>
  <c r="D31" i="147"/>
  <c r="B36" i="144" s="1"/>
  <c r="B76" i="149"/>
  <c r="G76" i="149" s="1"/>
  <c r="B77" i="149"/>
  <c r="D33" i="152"/>
  <c r="E33" i="152" s="1"/>
  <c r="D34" i="165" l="1"/>
  <c r="D35" i="165" s="1"/>
  <c r="E35" i="165" s="1"/>
  <c r="D34" i="161"/>
  <c r="E34" i="161" s="1"/>
  <c r="E76" i="161" s="1"/>
  <c r="D34" i="163"/>
  <c r="E34" i="163" s="1"/>
  <c r="E76" i="163" s="1"/>
  <c r="C76" i="149"/>
  <c r="T32" i="147"/>
  <c r="B37" i="163" s="1"/>
  <c r="D34" i="162"/>
  <c r="C76" i="162"/>
  <c r="C35" i="162"/>
  <c r="P32" i="147"/>
  <c r="B37" i="161" s="1"/>
  <c r="C36" i="161"/>
  <c r="C35" i="163"/>
  <c r="C35" i="161"/>
  <c r="R32" i="147"/>
  <c r="B37" i="162" s="1"/>
  <c r="D34" i="154"/>
  <c r="E34" i="154" s="1"/>
  <c r="E76" i="154" s="1"/>
  <c r="X32" i="147"/>
  <c r="B37" i="165" s="1"/>
  <c r="C36" i="165"/>
  <c r="D34" i="156"/>
  <c r="E34" i="156" s="1"/>
  <c r="E76" i="156" s="1"/>
  <c r="C35" i="149"/>
  <c r="D35" i="149" s="1"/>
  <c r="E35" i="149" s="1"/>
  <c r="D34" i="158"/>
  <c r="D35" i="158" s="1"/>
  <c r="E35" i="158" s="1"/>
  <c r="C76" i="158"/>
  <c r="H32" i="147"/>
  <c r="B37" i="156" s="1"/>
  <c r="F32" i="147"/>
  <c r="B37" i="154" s="1"/>
  <c r="L32" i="147"/>
  <c r="B37" i="158" s="1"/>
  <c r="C36" i="158"/>
  <c r="D34" i="152"/>
  <c r="E34" i="152" s="1"/>
  <c r="E76" i="152" s="1"/>
  <c r="N32" i="147"/>
  <c r="B37" i="152" s="1"/>
  <c r="D34" i="144"/>
  <c r="E33" i="144"/>
  <c r="C76" i="144"/>
  <c r="E76" i="149"/>
  <c r="E77" i="149"/>
  <c r="D32" i="147"/>
  <c r="B37" i="144" s="1"/>
  <c r="J32" i="147"/>
  <c r="B37" i="149" s="1"/>
  <c r="D76" i="149"/>
  <c r="D77" i="149"/>
  <c r="D77" i="165" l="1"/>
  <c r="E34" i="165"/>
  <c r="D76" i="165"/>
  <c r="D77" i="163"/>
  <c r="E77" i="163"/>
  <c r="D76" i="163"/>
  <c r="D76" i="161"/>
  <c r="E77" i="161"/>
  <c r="D77" i="161"/>
  <c r="D77" i="154"/>
  <c r="D76" i="154"/>
  <c r="E77" i="154"/>
  <c r="D36" i="165"/>
  <c r="E36" i="165" s="1"/>
  <c r="D76" i="162"/>
  <c r="D77" i="162"/>
  <c r="E34" i="162"/>
  <c r="E77" i="156"/>
  <c r="X33" i="147"/>
  <c r="B38" i="165" s="1"/>
  <c r="C37" i="165"/>
  <c r="D35" i="163"/>
  <c r="E35" i="163" s="1"/>
  <c r="T33" i="147"/>
  <c r="B38" i="163" s="1"/>
  <c r="D35" i="161"/>
  <c r="E35" i="161" s="1"/>
  <c r="D35" i="156"/>
  <c r="E35" i="156" s="1"/>
  <c r="D77" i="156"/>
  <c r="D76" i="156"/>
  <c r="E76" i="165"/>
  <c r="E77" i="165"/>
  <c r="C36" i="162"/>
  <c r="R33" i="147"/>
  <c r="B38" i="162" s="1"/>
  <c r="C37" i="162"/>
  <c r="P33" i="147"/>
  <c r="B38" i="161" s="1"/>
  <c r="C37" i="161"/>
  <c r="C36" i="163"/>
  <c r="D35" i="162"/>
  <c r="E35" i="162" s="1"/>
  <c r="D36" i="158"/>
  <c r="E36" i="158" s="1"/>
  <c r="H33" i="147"/>
  <c r="B38" i="156" s="1"/>
  <c r="C36" i="154"/>
  <c r="F33" i="147"/>
  <c r="B38" i="154" s="1"/>
  <c r="D76" i="158"/>
  <c r="D77" i="158"/>
  <c r="E34" i="158"/>
  <c r="L33" i="147"/>
  <c r="B38" i="158" s="1"/>
  <c r="C37" i="158"/>
  <c r="D35" i="154"/>
  <c r="E35" i="154" s="1"/>
  <c r="C36" i="156"/>
  <c r="D76" i="152"/>
  <c r="E77" i="152"/>
  <c r="D77" i="152"/>
  <c r="D76" i="144"/>
  <c r="D77" i="144"/>
  <c r="E34" i="144"/>
  <c r="J33" i="147"/>
  <c r="B38" i="149" s="1"/>
  <c r="D35" i="144"/>
  <c r="E35" i="144" s="1"/>
  <c r="N33" i="147"/>
  <c r="B38" i="152" s="1"/>
  <c r="C37" i="152"/>
  <c r="C36" i="152"/>
  <c r="D35" i="152"/>
  <c r="E35" i="152" s="1"/>
  <c r="C36" i="149"/>
  <c r="D33" i="147"/>
  <c r="B38" i="144" s="1"/>
  <c r="C37" i="144"/>
  <c r="C36" i="144"/>
  <c r="D37" i="165" l="1"/>
  <c r="E37" i="165" s="1"/>
  <c r="D36" i="163"/>
  <c r="E36" i="163" s="1"/>
  <c r="T34" i="147"/>
  <c r="B39" i="163" s="1"/>
  <c r="C38" i="163"/>
  <c r="C37" i="163"/>
  <c r="X34" i="147"/>
  <c r="B39" i="165" s="1"/>
  <c r="C38" i="165"/>
  <c r="E76" i="162"/>
  <c r="E77" i="162"/>
  <c r="P34" i="147"/>
  <c r="B39" i="161" s="1"/>
  <c r="D36" i="162"/>
  <c r="E36" i="162" s="1"/>
  <c r="R34" i="147"/>
  <c r="B39" i="162" s="1"/>
  <c r="C38" i="162"/>
  <c r="D36" i="161"/>
  <c r="E36" i="161" s="1"/>
  <c r="D36" i="154"/>
  <c r="E36" i="154" s="1"/>
  <c r="D37" i="158"/>
  <c r="E37" i="158" s="1"/>
  <c r="H34" i="147"/>
  <c r="B39" i="156" s="1"/>
  <c r="C38" i="156"/>
  <c r="C37" i="154"/>
  <c r="L34" i="147"/>
  <c r="B39" i="158" s="1"/>
  <c r="C38" i="158"/>
  <c r="F34" i="147"/>
  <c r="B39" i="154" s="1"/>
  <c r="C37" i="156"/>
  <c r="D36" i="156"/>
  <c r="E36" i="156" s="1"/>
  <c r="E76" i="158"/>
  <c r="E77" i="158"/>
  <c r="D36" i="152"/>
  <c r="E36" i="152" s="1"/>
  <c r="D36" i="144"/>
  <c r="N34" i="147"/>
  <c r="B39" i="152" s="1"/>
  <c r="E76" i="144"/>
  <c r="E77" i="144"/>
  <c r="D34" i="147"/>
  <c r="B39" i="144" s="1"/>
  <c r="D36" i="149"/>
  <c r="E36" i="149" s="1"/>
  <c r="J34" i="147"/>
  <c r="B39" i="149" s="1"/>
  <c r="C38" i="149"/>
  <c r="C37" i="149"/>
  <c r="D38" i="165" l="1"/>
  <c r="E38" i="165" s="1"/>
  <c r="D37" i="163"/>
  <c r="E37" i="163" s="1"/>
  <c r="D38" i="158"/>
  <c r="E38" i="158" s="1"/>
  <c r="C38" i="161"/>
  <c r="D37" i="162"/>
  <c r="E37" i="162" s="1"/>
  <c r="T35" i="147"/>
  <c r="B40" i="163" s="1"/>
  <c r="P35" i="147"/>
  <c r="B40" i="161" s="1"/>
  <c r="D37" i="161"/>
  <c r="E37" i="161" s="1"/>
  <c r="R35" i="147"/>
  <c r="B40" i="162" s="1"/>
  <c r="D37" i="154"/>
  <c r="E37" i="154" s="1"/>
  <c r="X35" i="147"/>
  <c r="B40" i="165" s="1"/>
  <c r="D37" i="149"/>
  <c r="E37" i="149" s="1"/>
  <c r="D37" i="152"/>
  <c r="E37" i="152" s="1"/>
  <c r="F35" i="147"/>
  <c r="B40" i="154" s="1"/>
  <c r="C39" i="154"/>
  <c r="H35" i="147"/>
  <c r="B40" i="156" s="1"/>
  <c r="C39" i="156"/>
  <c r="D37" i="156"/>
  <c r="E37" i="156" s="1"/>
  <c r="L35" i="147"/>
  <c r="B40" i="158" s="1"/>
  <c r="C39" i="158"/>
  <c r="C38" i="154"/>
  <c r="D35" i="147"/>
  <c r="B40" i="144" s="1"/>
  <c r="C39" i="144"/>
  <c r="N35" i="147"/>
  <c r="B40" i="152" s="1"/>
  <c r="C39" i="152"/>
  <c r="J35" i="147"/>
  <c r="B40" i="149" s="1"/>
  <c r="C38" i="144"/>
  <c r="C38" i="152"/>
  <c r="D37" i="144"/>
  <c r="E37" i="144" s="1"/>
  <c r="E36" i="144"/>
  <c r="D38" i="163" l="1"/>
  <c r="E38" i="163" s="1"/>
  <c r="D38" i="162"/>
  <c r="E38" i="162" s="1"/>
  <c r="T36" i="147"/>
  <c r="B41" i="163" s="1"/>
  <c r="X36" i="147"/>
  <c r="B41" i="165" s="1"/>
  <c r="C40" i="165"/>
  <c r="D38" i="161"/>
  <c r="E38" i="161" s="1"/>
  <c r="C39" i="163"/>
  <c r="D38" i="154"/>
  <c r="E38" i="154" s="1"/>
  <c r="C39" i="165"/>
  <c r="C39" i="162"/>
  <c r="P36" i="147"/>
  <c r="B41" i="161" s="1"/>
  <c r="R36" i="147"/>
  <c r="B41" i="162" s="1"/>
  <c r="C39" i="161"/>
  <c r="D38" i="149"/>
  <c r="E38" i="149" s="1"/>
  <c r="D38" i="156"/>
  <c r="E38" i="156" s="1"/>
  <c r="H36" i="147"/>
  <c r="B41" i="156" s="1"/>
  <c r="D39" i="158"/>
  <c r="E39" i="158" s="1"/>
  <c r="F36" i="147"/>
  <c r="B41" i="154" s="1"/>
  <c r="L36" i="147"/>
  <c r="B41" i="158" s="1"/>
  <c r="C40" i="158"/>
  <c r="D38" i="144"/>
  <c r="D38" i="152"/>
  <c r="E38" i="152" s="1"/>
  <c r="C40" i="144"/>
  <c r="D36" i="147"/>
  <c r="B41" i="144" s="1"/>
  <c r="N36" i="147"/>
  <c r="B41" i="152" s="1"/>
  <c r="C40" i="149"/>
  <c r="J36" i="147"/>
  <c r="B41" i="149" s="1"/>
  <c r="C39" i="149"/>
  <c r="D39" i="154" l="1"/>
  <c r="E39" i="154" s="1"/>
  <c r="D39" i="161"/>
  <c r="E39" i="161" s="1"/>
  <c r="D40" i="158"/>
  <c r="E40" i="158" s="1"/>
  <c r="X37" i="147"/>
  <c r="B42" i="165" s="1"/>
  <c r="C41" i="165"/>
  <c r="T37" i="147"/>
  <c r="B42" i="163" s="1"/>
  <c r="C41" i="163"/>
  <c r="D39" i="162"/>
  <c r="E39" i="162" s="1"/>
  <c r="D39" i="165"/>
  <c r="E39" i="165" s="1"/>
  <c r="P37" i="147"/>
  <c r="B42" i="161" s="1"/>
  <c r="C41" i="161"/>
  <c r="C40" i="163"/>
  <c r="D39" i="163"/>
  <c r="E39" i="163" s="1"/>
  <c r="R37" i="147"/>
  <c r="B42" i="162" s="1"/>
  <c r="C40" i="162"/>
  <c r="D39" i="156"/>
  <c r="E39" i="156" s="1"/>
  <c r="C40" i="161"/>
  <c r="F37" i="147"/>
  <c r="B42" i="154" s="1"/>
  <c r="C40" i="154"/>
  <c r="L37" i="147"/>
  <c r="B42" i="158" s="1"/>
  <c r="C40" i="156"/>
  <c r="H37" i="147"/>
  <c r="B42" i="156" s="1"/>
  <c r="C41" i="156"/>
  <c r="N37" i="147"/>
  <c r="B42" i="152" s="1"/>
  <c r="C41" i="152"/>
  <c r="D39" i="149"/>
  <c r="E39" i="149" s="1"/>
  <c r="J37" i="147"/>
  <c r="B42" i="149" s="1"/>
  <c r="C41" i="149"/>
  <c r="D39" i="152"/>
  <c r="E39" i="152" s="1"/>
  <c r="C40" i="152"/>
  <c r="D37" i="147"/>
  <c r="B42" i="144" s="1"/>
  <c r="D39" i="144"/>
  <c r="E39" i="144" s="1"/>
  <c r="E38" i="144"/>
  <c r="D40" i="161" l="1"/>
  <c r="E40" i="161" s="1"/>
  <c r="D40" i="163"/>
  <c r="E40" i="163" s="1"/>
  <c r="C41" i="162"/>
  <c r="R38" i="147"/>
  <c r="B43" i="162" s="1"/>
  <c r="C42" i="162"/>
  <c r="T38" i="147"/>
  <c r="B43" i="163" s="1"/>
  <c r="C42" i="163"/>
  <c r="X38" i="147"/>
  <c r="B43" i="165" s="1"/>
  <c r="P38" i="147"/>
  <c r="B43" i="161" s="1"/>
  <c r="C42" i="161"/>
  <c r="D40" i="165"/>
  <c r="E40" i="165" s="1"/>
  <c r="D40" i="162"/>
  <c r="E40" i="162" s="1"/>
  <c r="L38" i="147"/>
  <c r="B43" i="158" s="1"/>
  <c r="D40" i="154"/>
  <c r="E40" i="154" s="1"/>
  <c r="D40" i="156"/>
  <c r="E40" i="156" s="1"/>
  <c r="H38" i="147"/>
  <c r="B43" i="156" s="1"/>
  <c r="C42" i="156"/>
  <c r="F38" i="147"/>
  <c r="B43" i="154" s="1"/>
  <c r="C41" i="158"/>
  <c r="C41" i="154"/>
  <c r="D40" i="144"/>
  <c r="E40" i="144" s="1"/>
  <c r="D40" i="149"/>
  <c r="E40" i="149" s="1"/>
  <c r="N38" i="147"/>
  <c r="B43" i="152" s="1"/>
  <c r="J38" i="147"/>
  <c r="B43" i="149" s="1"/>
  <c r="C42" i="149"/>
  <c r="D40" i="152"/>
  <c r="E40" i="152" s="1"/>
  <c r="C41" i="144"/>
  <c r="D38" i="147"/>
  <c r="B43" i="144" s="1"/>
  <c r="C42" i="144"/>
  <c r="D41" i="161" l="1"/>
  <c r="E41" i="161" s="1"/>
  <c r="D41" i="163"/>
  <c r="E41" i="163" s="1"/>
  <c r="D41" i="162"/>
  <c r="E41" i="162" s="1"/>
  <c r="P39" i="147"/>
  <c r="B44" i="161" s="1"/>
  <c r="T39" i="147"/>
  <c r="B44" i="163" s="1"/>
  <c r="C43" i="163"/>
  <c r="R39" i="147"/>
  <c r="B44" i="162" s="1"/>
  <c r="C43" i="162"/>
  <c r="X39" i="147"/>
  <c r="B44" i="165" s="1"/>
  <c r="C42" i="165"/>
  <c r="D41" i="165"/>
  <c r="E41" i="165" s="1"/>
  <c r="D41" i="154"/>
  <c r="E41" i="154" s="1"/>
  <c r="D41" i="158"/>
  <c r="E41" i="158" s="1"/>
  <c r="F39" i="147"/>
  <c r="B44" i="154" s="1"/>
  <c r="L39" i="147"/>
  <c r="B44" i="158" s="1"/>
  <c r="C43" i="158"/>
  <c r="C42" i="158"/>
  <c r="C42" i="154"/>
  <c r="H39" i="147"/>
  <c r="B44" i="156" s="1"/>
  <c r="D41" i="156"/>
  <c r="E41" i="156" s="1"/>
  <c r="D41" i="149"/>
  <c r="E41" i="149" s="1"/>
  <c r="D41" i="144"/>
  <c r="E41" i="144" s="1"/>
  <c r="N39" i="147"/>
  <c r="B44" i="152" s="1"/>
  <c r="D41" i="152"/>
  <c r="E41" i="152" s="1"/>
  <c r="D39" i="147"/>
  <c r="B44" i="144" s="1"/>
  <c r="J39" i="147"/>
  <c r="B44" i="149" s="1"/>
  <c r="C42" i="152"/>
  <c r="D42" i="161" l="1"/>
  <c r="E42" i="161" s="1"/>
  <c r="D42" i="163"/>
  <c r="E42" i="163" s="1"/>
  <c r="D42" i="165"/>
  <c r="E42" i="165" s="1"/>
  <c r="D42" i="162"/>
  <c r="E42" i="162" s="1"/>
  <c r="X40" i="147"/>
  <c r="B45" i="165" s="1"/>
  <c r="C44" i="165"/>
  <c r="T40" i="147"/>
  <c r="B45" i="163" s="1"/>
  <c r="P40" i="147"/>
  <c r="B45" i="161" s="1"/>
  <c r="R40" i="147"/>
  <c r="B45" i="162" s="1"/>
  <c r="C44" i="162"/>
  <c r="C43" i="165"/>
  <c r="C43" i="161"/>
  <c r="D42" i="158"/>
  <c r="E42" i="158" s="1"/>
  <c r="D42" i="154"/>
  <c r="E42" i="154" s="1"/>
  <c r="H40" i="147"/>
  <c r="B45" i="156" s="1"/>
  <c r="D42" i="156"/>
  <c r="E42" i="156" s="1"/>
  <c r="C43" i="156"/>
  <c r="L40" i="147"/>
  <c r="B45" i="158" s="1"/>
  <c r="F40" i="147"/>
  <c r="B45" i="154" s="1"/>
  <c r="C44" i="154"/>
  <c r="C43" i="154"/>
  <c r="D42" i="149"/>
  <c r="E42" i="149" s="1"/>
  <c r="D42" i="144"/>
  <c r="E42" i="144" s="1"/>
  <c r="J40" i="147"/>
  <c r="B45" i="149" s="1"/>
  <c r="D40" i="147"/>
  <c r="B45" i="144" s="1"/>
  <c r="C44" i="144"/>
  <c r="C43" i="144"/>
  <c r="D42" i="152"/>
  <c r="E42" i="152" s="1"/>
  <c r="N40" i="147"/>
  <c r="B45" i="152" s="1"/>
  <c r="C43" i="149"/>
  <c r="C43" i="152"/>
  <c r="D43" i="165" l="1"/>
  <c r="E43" i="165" s="1"/>
  <c r="D43" i="161"/>
  <c r="E43" i="161" s="1"/>
  <c r="D43" i="163"/>
  <c r="E43" i="163" s="1"/>
  <c r="D43" i="162"/>
  <c r="E43" i="162" s="1"/>
  <c r="P41" i="147"/>
  <c r="B46" i="161" s="1"/>
  <c r="C45" i="161"/>
  <c r="T41" i="147"/>
  <c r="B46" i="163" s="1"/>
  <c r="X41" i="147"/>
  <c r="B46" i="165" s="1"/>
  <c r="C45" i="165"/>
  <c r="C44" i="163"/>
  <c r="C44" i="161"/>
  <c r="R41" i="147"/>
  <c r="B46" i="162" s="1"/>
  <c r="D43" i="158"/>
  <c r="E43" i="158" s="1"/>
  <c r="D43" i="154"/>
  <c r="E43" i="154" s="1"/>
  <c r="H41" i="147"/>
  <c r="B46" i="156" s="1"/>
  <c r="C45" i="156"/>
  <c r="D43" i="156"/>
  <c r="E43" i="156" s="1"/>
  <c r="C44" i="156"/>
  <c r="L41" i="147"/>
  <c r="B46" i="158" s="1"/>
  <c r="C45" i="158"/>
  <c r="F41" i="147"/>
  <c r="B46" i="154" s="1"/>
  <c r="C45" i="154"/>
  <c r="C44" i="158"/>
  <c r="D43" i="149"/>
  <c r="E43" i="149" s="1"/>
  <c r="D43" i="144"/>
  <c r="E43" i="144" s="1"/>
  <c r="D41" i="147"/>
  <c r="B46" i="144" s="1"/>
  <c r="C45" i="144"/>
  <c r="C44" i="149"/>
  <c r="D43" i="152"/>
  <c r="E43" i="152" s="1"/>
  <c r="N41" i="147"/>
  <c r="B46" i="152" s="1"/>
  <c r="J41" i="147"/>
  <c r="B46" i="149" s="1"/>
  <c r="C44" i="152"/>
  <c r="D44" i="165" l="1"/>
  <c r="E44" i="165" s="1"/>
  <c r="D44" i="161"/>
  <c r="E44" i="161" s="1"/>
  <c r="D44" i="163"/>
  <c r="E44" i="163" s="1"/>
  <c r="D44" i="158"/>
  <c r="E44" i="158" s="1"/>
  <c r="D44" i="162"/>
  <c r="E44" i="162" s="1"/>
  <c r="T42" i="147"/>
  <c r="B47" i="163" s="1"/>
  <c r="C46" i="163"/>
  <c r="R42" i="147"/>
  <c r="B47" i="162" s="1"/>
  <c r="C45" i="163"/>
  <c r="P42" i="147"/>
  <c r="B47" i="161" s="1"/>
  <c r="C46" i="161"/>
  <c r="C45" i="162"/>
  <c r="X42" i="147"/>
  <c r="B47" i="165" s="1"/>
  <c r="D44" i="152"/>
  <c r="E44" i="152" s="1"/>
  <c r="D44" i="154"/>
  <c r="E44" i="154" s="1"/>
  <c r="D44" i="156"/>
  <c r="E44" i="156" s="1"/>
  <c r="D44" i="144"/>
  <c r="E44" i="144" s="1"/>
  <c r="L42" i="147"/>
  <c r="B47" i="158" s="1"/>
  <c r="D44" i="149"/>
  <c r="E44" i="149" s="1"/>
  <c r="H42" i="147"/>
  <c r="B47" i="156" s="1"/>
  <c r="C46" i="154"/>
  <c r="F42" i="147"/>
  <c r="B47" i="154" s="1"/>
  <c r="J42" i="147"/>
  <c r="B47" i="149" s="1"/>
  <c r="C46" i="152"/>
  <c r="N42" i="147"/>
  <c r="B47" i="152" s="1"/>
  <c r="C45" i="152"/>
  <c r="C45" i="149"/>
  <c r="D42" i="147"/>
  <c r="B47" i="144" s="1"/>
  <c r="D45" i="165" l="1"/>
  <c r="E45" i="165" s="1"/>
  <c r="D45" i="161"/>
  <c r="E45" i="161" s="1"/>
  <c r="D45" i="163"/>
  <c r="E45" i="163" s="1"/>
  <c r="D45" i="158"/>
  <c r="E45" i="158" s="1"/>
  <c r="D45" i="152"/>
  <c r="E45" i="152" s="1"/>
  <c r="D45" i="154"/>
  <c r="E45" i="154" s="1"/>
  <c r="D45" i="162"/>
  <c r="E45" i="162" s="1"/>
  <c r="C79" i="161"/>
  <c r="B79" i="165"/>
  <c r="B80" i="165"/>
  <c r="G80" i="165" s="1"/>
  <c r="P43" i="147"/>
  <c r="B48" i="161" s="1"/>
  <c r="C47" i="161"/>
  <c r="R43" i="147"/>
  <c r="B48" i="162" s="1"/>
  <c r="T43" i="147"/>
  <c r="B48" i="163" s="1"/>
  <c r="B79" i="162"/>
  <c r="B80" i="162"/>
  <c r="G80" i="162" s="1"/>
  <c r="B79" i="161"/>
  <c r="B80" i="161"/>
  <c r="G80" i="161" s="1"/>
  <c r="C46" i="165"/>
  <c r="C79" i="163"/>
  <c r="B79" i="163"/>
  <c r="B80" i="163"/>
  <c r="G80" i="163" s="1"/>
  <c r="X43" i="147"/>
  <c r="B48" i="165" s="1"/>
  <c r="C47" i="165"/>
  <c r="C46" i="162"/>
  <c r="D45" i="156"/>
  <c r="E45" i="156" s="1"/>
  <c r="D45" i="144"/>
  <c r="E45" i="144" s="1"/>
  <c r="B79" i="154"/>
  <c r="B80" i="154"/>
  <c r="G80" i="154" s="1"/>
  <c r="L43" i="147"/>
  <c r="B48" i="158" s="1"/>
  <c r="C47" i="158"/>
  <c r="C79" i="154"/>
  <c r="F43" i="147"/>
  <c r="B48" i="154" s="1"/>
  <c r="D45" i="149"/>
  <c r="E45" i="149" s="1"/>
  <c r="B79" i="156"/>
  <c r="B80" i="156"/>
  <c r="G80" i="156" s="1"/>
  <c r="B79" i="158"/>
  <c r="B80" i="158"/>
  <c r="G80" i="158" s="1"/>
  <c r="C46" i="158"/>
  <c r="H43" i="147"/>
  <c r="B48" i="156" s="1"/>
  <c r="C47" i="156"/>
  <c r="C46" i="156"/>
  <c r="B79" i="149"/>
  <c r="B80" i="149"/>
  <c r="G80" i="149" s="1"/>
  <c r="N43" i="147"/>
  <c r="B48" i="152" s="1"/>
  <c r="C47" i="152"/>
  <c r="B79" i="152"/>
  <c r="B80" i="152"/>
  <c r="G80" i="152" s="1"/>
  <c r="C46" i="149"/>
  <c r="C79" i="152"/>
  <c r="J43" i="147"/>
  <c r="B48" i="149" s="1"/>
  <c r="B79" i="144"/>
  <c r="B80" i="144"/>
  <c r="G80" i="144" s="1"/>
  <c r="C46" i="144"/>
  <c r="D43" i="147"/>
  <c r="B48" i="144" s="1"/>
  <c r="C47" i="144"/>
  <c r="D46" i="161" l="1"/>
  <c r="E46" i="161" s="1"/>
  <c r="E80" i="161" s="1"/>
  <c r="D46" i="163"/>
  <c r="E46" i="163" s="1"/>
  <c r="E80" i="163" s="1"/>
  <c r="D46" i="152"/>
  <c r="E46" i="152" s="1"/>
  <c r="E79" i="152" s="1"/>
  <c r="D46" i="154"/>
  <c r="E46" i="154" s="1"/>
  <c r="E80" i="154" s="1"/>
  <c r="R44" i="147"/>
  <c r="B49" i="162" s="1"/>
  <c r="C48" i="162"/>
  <c r="D46" i="165"/>
  <c r="C79" i="165"/>
  <c r="D46" i="162"/>
  <c r="C79" i="162"/>
  <c r="C47" i="163"/>
  <c r="T44" i="147"/>
  <c r="B49" i="163" s="1"/>
  <c r="C47" i="162"/>
  <c r="P44" i="147"/>
  <c r="B49" i="161" s="1"/>
  <c r="C48" i="161"/>
  <c r="X44" i="147"/>
  <c r="B49" i="165" s="1"/>
  <c r="H44" i="147"/>
  <c r="B49" i="156" s="1"/>
  <c r="C48" i="156"/>
  <c r="D46" i="158"/>
  <c r="C79" i="158"/>
  <c r="F44" i="147"/>
  <c r="B49" i="154" s="1"/>
  <c r="L44" i="147"/>
  <c r="B49" i="158" s="1"/>
  <c r="C48" i="158"/>
  <c r="D46" i="156"/>
  <c r="C79" i="156"/>
  <c r="C47" i="154"/>
  <c r="D44" i="147"/>
  <c r="B49" i="144" s="1"/>
  <c r="J44" i="147"/>
  <c r="B49" i="149" s="1"/>
  <c r="C48" i="149"/>
  <c r="C47" i="149"/>
  <c r="D46" i="144"/>
  <c r="D47" i="144" s="1"/>
  <c r="E47" i="144" s="1"/>
  <c r="C79" i="144"/>
  <c r="D46" i="149"/>
  <c r="C79" i="149"/>
  <c r="N44" i="147"/>
  <c r="B49" i="152" s="1"/>
  <c r="C48" i="152"/>
  <c r="E79" i="161" l="1"/>
  <c r="D47" i="161"/>
  <c r="E47" i="161" s="1"/>
  <c r="D80" i="161"/>
  <c r="D79" i="161"/>
  <c r="D79" i="152"/>
  <c r="E79" i="163"/>
  <c r="D47" i="152"/>
  <c r="E47" i="152" s="1"/>
  <c r="E80" i="152"/>
  <c r="D80" i="163"/>
  <c r="D80" i="154"/>
  <c r="D80" i="152"/>
  <c r="D79" i="163"/>
  <c r="E79" i="154"/>
  <c r="D79" i="154"/>
  <c r="C48" i="165"/>
  <c r="C48" i="163"/>
  <c r="D79" i="165"/>
  <c r="D80" i="165"/>
  <c r="E46" i="165"/>
  <c r="D48" i="161"/>
  <c r="E48" i="161" s="1"/>
  <c r="P45" i="147"/>
  <c r="B50" i="161" s="1"/>
  <c r="C49" i="161"/>
  <c r="R45" i="147"/>
  <c r="B50" i="162" s="1"/>
  <c r="D47" i="163"/>
  <c r="E47" i="163" s="1"/>
  <c r="X45" i="147"/>
  <c r="B50" i="165" s="1"/>
  <c r="T45" i="147"/>
  <c r="B50" i="163" s="1"/>
  <c r="C49" i="163"/>
  <c r="D47" i="162"/>
  <c r="E47" i="162" s="1"/>
  <c r="D79" i="162"/>
  <c r="D80" i="162"/>
  <c r="E46" i="162"/>
  <c r="D47" i="165"/>
  <c r="E47" i="165" s="1"/>
  <c r="D79" i="158"/>
  <c r="D80" i="158"/>
  <c r="E46" i="158"/>
  <c r="D79" i="156"/>
  <c r="D80" i="156"/>
  <c r="E46" i="156"/>
  <c r="D47" i="158"/>
  <c r="E47" i="158" s="1"/>
  <c r="L45" i="147"/>
  <c r="B50" i="158" s="1"/>
  <c r="C49" i="158"/>
  <c r="H45" i="147"/>
  <c r="B50" i="156" s="1"/>
  <c r="D47" i="154"/>
  <c r="E47" i="154" s="1"/>
  <c r="C48" i="154"/>
  <c r="D47" i="156"/>
  <c r="E47" i="156" s="1"/>
  <c r="F45" i="147"/>
  <c r="B50" i="154" s="1"/>
  <c r="C49" i="154"/>
  <c r="J45" i="147"/>
  <c r="B50" i="149" s="1"/>
  <c r="C49" i="149"/>
  <c r="D45" i="147"/>
  <c r="B50" i="144" s="1"/>
  <c r="D79" i="144"/>
  <c r="D80" i="144"/>
  <c r="E46" i="144"/>
  <c r="C48" i="144"/>
  <c r="N45" i="147"/>
  <c r="B50" i="152" s="1"/>
  <c r="C49" i="152"/>
  <c r="D79" i="149"/>
  <c r="D80" i="149"/>
  <c r="E46" i="149"/>
  <c r="D47" i="149"/>
  <c r="E47" i="149" s="1"/>
  <c r="D48" i="152" l="1"/>
  <c r="E48" i="152" s="1"/>
  <c r="D49" i="161"/>
  <c r="E49" i="161" s="1"/>
  <c r="X46" i="147"/>
  <c r="B51" i="165" s="1"/>
  <c r="C50" i="165"/>
  <c r="R46" i="147"/>
  <c r="B51" i="162" s="1"/>
  <c r="E79" i="165"/>
  <c r="E80" i="165"/>
  <c r="D48" i="162"/>
  <c r="E48" i="162" s="1"/>
  <c r="C49" i="162"/>
  <c r="D48" i="165"/>
  <c r="E48" i="165" s="1"/>
  <c r="C49" i="165"/>
  <c r="T46" i="147"/>
  <c r="B51" i="163" s="1"/>
  <c r="C50" i="163"/>
  <c r="P46" i="147"/>
  <c r="B51" i="161" s="1"/>
  <c r="D48" i="163"/>
  <c r="E48" i="163" s="1"/>
  <c r="E79" i="162"/>
  <c r="E80" i="162"/>
  <c r="D48" i="156"/>
  <c r="E48" i="156" s="1"/>
  <c r="D48" i="154"/>
  <c r="E48" i="154" s="1"/>
  <c r="E79" i="156"/>
  <c r="E80" i="156"/>
  <c r="L46" i="147"/>
  <c r="B51" i="158" s="1"/>
  <c r="C50" i="158"/>
  <c r="F46" i="147"/>
  <c r="B51" i="154" s="1"/>
  <c r="C49" i="156"/>
  <c r="H46" i="147"/>
  <c r="B51" i="156" s="1"/>
  <c r="E79" i="158"/>
  <c r="E80" i="158"/>
  <c r="D48" i="158"/>
  <c r="E48" i="158" s="1"/>
  <c r="E79" i="149"/>
  <c r="E80" i="149"/>
  <c r="J46" i="147"/>
  <c r="B51" i="149" s="1"/>
  <c r="E79" i="144"/>
  <c r="E80" i="144"/>
  <c r="C49" i="144"/>
  <c r="N46" i="147"/>
  <c r="B51" i="152" s="1"/>
  <c r="D48" i="144"/>
  <c r="E48" i="144" s="1"/>
  <c r="C50" i="144"/>
  <c r="D46" i="147"/>
  <c r="B51" i="144" s="1"/>
  <c r="D48" i="149"/>
  <c r="E48" i="149" s="1"/>
  <c r="D49" i="152" l="1"/>
  <c r="E49" i="152" s="1"/>
  <c r="D49" i="165"/>
  <c r="E49" i="165" s="1"/>
  <c r="P47" i="147"/>
  <c r="B52" i="161" s="1"/>
  <c r="C51" i="161"/>
  <c r="C50" i="161"/>
  <c r="R47" i="147"/>
  <c r="B52" i="162" s="1"/>
  <c r="C51" i="162"/>
  <c r="D49" i="162"/>
  <c r="E49" i="162" s="1"/>
  <c r="T47" i="147"/>
  <c r="B52" i="163" s="1"/>
  <c r="C51" i="163"/>
  <c r="C50" i="162"/>
  <c r="X47" i="147"/>
  <c r="B52" i="165" s="1"/>
  <c r="D49" i="163"/>
  <c r="E49" i="163" s="1"/>
  <c r="D49" i="154"/>
  <c r="E49" i="154" s="1"/>
  <c r="H47" i="147"/>
  <c r="B52" i="156" s="1"/>
  <c r="C51" i="156"/>
  <c r="D49" i="156"/>
  <c r="E49" i="156" s="1"/>
  <c r="F47" i="147"/>
  <c r="B52" i="154" s="1"/>
  <c r="C51" i="154"/>
  <c r="C50" i="154"/>
  <c r="C50" i="156"/>
  <c r="L47" i="147"/>
  <c r="B52" i="158" s="1"/>
  <c r="C51" i="158"/>
  <c r="D49" i="158"/>
  <c r="E49" i="158" s="1"/>
  <c r="D49" i="149"/>
  <c r="E49" i="149" s="1"/>
  <c r="C50" i="149"/>
  <c r="C50" i="152"/>
  <c r="N47" i="147"/>
  <c r="B52" i="152" s="1"/>
  <c r="C51" i="152"/>
  <c r="D47" i="147"/>
  <c r="B52" i="144" s="1"/>
  <c r="D49" i="144"/>
  <c r="E49" i="144" s="1"/>
  <c r="J47" i="147"/>
  <c r="B52" i="149" s="1"/>
  <c r="D50" i="165" l="1"/>
  <c r="E50" i="165" s="1"/>
  <c r="T48" i="147"/>
  <c r="B53" i="163" s="1"/>
  <c r="D50" i="161"/>
  <c r="E50" i="161" s="1"/>
  <c r="P48" i="147"/>
  <c r="B53" i="161" s="1"/>
  <c r="D50" i="163"/>
  <c r="E50" i="163" s="1"/>
  <c r="D50" i="162"/>
  <c r="E50" i="162" s="1"/>
  <c r="C51" i="165"/>
  <c r="X48" i="147"/>
  <c r="B53" i="165" s="1"/>
  <c r="R48" i="147"/>
  <c r="B53" i="162" s="1"/>
  <c r="C52" i="162"/>
  <c r="D50" i="154"/>
  <c r="E50" i="154" s="1"/>
  <c r="L48" i="147"/>
  <c r="B53" i="158" s="1"/>
  <c r="C52" i="158"/>
  <c r="D50" i="156"/>
  <c r="E50" i="156" s="1"/>
  <c r="D50" i="158"/>
  <c r="E50" i="158" s="1"/>
  <c r="H48" i="147"/>
  <c r="B53" i="156" s="1"/>
  <c r="F48" i="147"/>
  <c r="B53" i="154" s="1"/>
  <c r="C52" i="154"/>
  <c r="D48" i="147"/>
  <c r="B53" i="144" s="1"/>
  <c r="C52" i="144"/>
  <c r="C51" i="144"/>
  <c r="J48" i="147"/>
  <c r="B53" i="149" s="1"/>
  <c r="N48" i="147"/>
  <c r="B53" i="152" s="1"/>
  <c r="D50" i="144"/>
  <c r="D50" i="152"/>
  <c r="E50" i="152" s="1"/>
  <c r="C51" i="149"/>
  <c r="D50" i="149"/>
  <c r="E50" i="149" s="1"/>
  <c r="D51" i="161" l="1"/>
  <c r="E51" i="161" s="1"/>
  <c r="D51" i="163"/>
  <c r="E51" i="163" s="1"/>
  <c r="C52" i="161"/>
  <c r="P49" i="147"/>
  <c r="B54" i="161" s="1"/>
  <c r="C53" i="161"/>
  <c r="X49" i="147"/>
  <c r="B54" i="165" s="1"/>
  <c r="C53" i="165"/>
  <c r="C52" i="163"/>
  <c r="C52" i="165"/>
  <c r="D51" i="165"/>
  <c r="E51" i="165" s="1"/>
  <c r="T49" i="147"/>
  <c r="B54" i="163" s="1"/>
  <c r="C53" i="163"/>
  <c r="R49" i="147"/>
  <c r="B54" i="162" s="1"/>
  <c r="C53" i="162"/>
  <c r="D51" i="162"/>
  <c r="E51" i="162" s="1"/>
  <c r="D51" i="156"/>
  <c r="E51" i="156" s="1"/>
  <c r="D51" i="154"/>
  <c r="E51" i="154" s="1"/>
  <c r="D51" i="158"/>
  <c r="E51" i="158" s="1"/>
  <c r="H49" i="147"/>
  <c r="B54" i="156" s="1"/>
  <c r="L49" i="147"/>
  <c r="B54" i="158" s="1"/>
  <c r="C53" i="158"/>
  <c r="F49" i="147"/>
  <c r="B54" i="154" s="1"/>
  <c r="C52" i="156"/>
  <c r="D51" i="144"/>
  <c r="E51" i="144" s="1"/>
  <c r="E50" i="144"/>
  <c r="C52" i="152"/>
  <c r="N49" i="147"/>
  <c r="B54" i="152" s="1"/>
  <c r="C53" i="152"/>
  <c r="D51" i="152"/>
  <c r="E51" i="152" s="1"/>
  <c r="J49" i="147"/>
  <c r="B54" i="149" s="1"/>
  <c r="C53" i="149"/>
  <c r="C52" i="149"/>
  <c r="D51" i="149"/>
  <c r="E51" i="149" s="1"/>
  <c r="D49" i="147"/>
  <c r="B54" i="144" s="1"/>
  <c r="C53" i="144"/>
  <c r="D52" i="158" l="1"/>
  <c r="E52" i="158" s="1"/>
  <c r="D52" i="161"/>
  <c r="E52" i="161" s="1"/>
  <c r="D52" i="154"/>
  <c r="E52" i="154" s="1"/>
  <c r="D52" i="165"/>
  <c r="E52" i="165" s="1"/>
  <c r="D52" i="162"/>
  <c r="E52" i="162" s="1"/>
  <c r="R50" i="147"/>
  <c r="B55" i="162" s="1"/>
  <c r="C54" i="162"/>
  <c r="D52" i="163"/>
  <c r="E52" i="163" s="1"/>
  <c r="X50" i="147"/>
  <c r="B55" i="165" s="1"/>
  <c r="C54" i="165"/>
  <c r="T50" i="147"/>
  <c r="B55" i="163" s="1"/>
  <c r="P50" i="147"/>
  <c r="B55" i="161" s="1"/>
  <c r="C54" i="161"/>
  <c r="H50" i="147"/>
  <c r="B55" i="156" s="1"/>
  <c r="C54" i="156"/>
  <c r="D52" i="156"/>
  <c r="E52" i="156" s="1"/>
  <c r="F50" i="147"/>
  <c r="B55" i="154" s="1"/>
  <c r="C54" i="154"/>
  <c r="C53" i="154"/>
  <c r="L50" i="147"/>
  <c r="B55" i="158" s="1"/>
  <c r="C54" i="158"/>
  <c r="C53" i="156"/>
  <c r="D52" i="144"/>
  <c r="E52" i="144" s="1"/>
  <c r="C54" i="149"/>
  <c r="J50" i="147"/>
  <c r="B55" i="149" s="1"/>
  <c r="D52" i="152"/>
  <c r="E52" i="152" s="1"/>
  <c r="C54" i="144"/>
  <c r="D50" i="147"/>
  <c r="B55" i="144" s="1"/>
  <c r="D52" i="149"/>
  <c r="E52" i="149" s="1"/>
  <c r="N50" i="147"/>
  <c r="B55" i="152" s="1"/>
  <c r="D53" i="158" l="1"/>
  <c r="E53" i="158" s="1"/>
  <c r="D53" i="161"/>
  <c r="E53" i="161" s="1"/>
  <c r="D53" i="165"/>
  <c r="E53" i="165" s="1"/>
  <c r="D53" i="163"/>
  <c r="E53" i="163" s="1"/>
  <c r="D53" i="162"/>
  <c r="E53" i="162" s="1"/>
  <c r="T51" i="147"/>
  <c r="B56" i="163" s="1"/>
  <c r="R51" i="147"/>
  <c r="B56" i="162" s="1"/>
  <c r="C54" i="163"/>
  <c r="X51" i="147"/>
  <c r="B56" i="165" s="1"/>
  <c r="C55" i="165"/>
  <c r="P51" i="147"/>
  <c r="B56" i="161" s="1"/>
  <c r="C55" i="161"/>
  <c r="D54" i="158"/>
  <c r="E54" i="158" s="1"/>
  <c r="F51" i="147"/>
  <c r="B56" i="154" s="1"/>
  <c r="C55" i="154"/>
  <c r="D53" i="154"/>
  <c r="E53" i="154" s="1"/>
  <c r="L51" i="147"/>
  <c r="B56" i="158" s="1"/>
  <c r="C55" i="158"/>
  <c r="D53" i="156"/>
  <c r="E53" i="156" s="1"/>
  <c r="H51" i="147"/>
  <c r="B56" i="156" s="1"/>
  <c r="C55" i="156"/>
  <c r="D53" i="144"/>
  <c r="E53" i="144" s="1"/>
  <c r="D53" i="152"/>
  <c r="E53" i="152" s="1"/>
  <c r="C55" i="149"/>
  <c r="J51" i="147"/>
  <c r="B56" i="149" s="1"/>
  <c r="N51" i="147"/>
  <c r="B56" i="152" s="1"/>
  <c r="C54" i="152"/>
  <c r="D51" i="147"/>
  <c r="B56" i="144" s="1"/>
  <c r="C55" i="144"/>
  <c r="D53" i="149"/>
  <c r="E53" i="149" s="1"/>
  <c r="D54" i="162" l="1"/>
  <c r="E54" i="162" s="1"/>
  <c r="D54" i="161"/>
  <c r="E54" i="161" s="1"/>
  <c r="D54" i="163"/>
  <c r="E54" i="163" s="1"/>
  <c r="D55" i="158"/>
  <c r="E55" i="158" s="1"/>
  <c r="D54" i="165"/>
  <c r="E54" i="165" s="1"/>
  <c r="C55" i="162"/>
  <c r="T52" i="147"/>
  <c r="B57" i="163" s="1"/>
  <c r="R52" i="147"/>
  <c r="B57" i="162" s="1"/>
  <c r="P52" i="147"/>
  <c r="B57" i="161" s="1"/>
  <c r="C56" i="161"/>
  <c r="X52" i="147"/>
  <c r="B57" i="165" s="1"/>
  <c r="C56" i="165"/>
  <c r="C55" i="163"/>
  <c r="H52" i="147"/>
  <c r="B57" i="156" s="1"/>
  <c r="D54" i="156"/>
  <c r="E54" i="156" s="1"/>
  <c r="D54" i="154"/>
  <c r="E54" i="154" s="1"/>
  <c r="F52" i="147"/>
  <c r="B57" i="154" s="1"/>
  <c r="C56" i="154"/>
  <c r="L52" i="147"/>
  <c r="B57" i="158" s="1"/>
  <c r="D54" i="144"/>
  <c r="E54" i="144" s="1"/>
  <c r="D54" i="152"/>
  <c r="E54" i="152" s="1"/>
  <c r="D52" i="147"/>
  <c r="B57" i="144" s="1"/>
  <c r="C56" i="144"/>
  <c r="N52" i="147"/>
  <c r="B57" i="152" s="1"/>
  <c r="C56" i="152"/>
  <c r="J52" i="147"/>
  <c r="B57" i="149" s="1"/>
  <c r="C55" i="152"/>
  <c r="D54" i="149"/>
  <c r="E54" i="149" s="1"/>
  <c r="D55" i="162" l="1"/>
  <c r="E55" i="162" s="1"/>
  <c r="D55" i="161"/>
  <c r="E55" i="161" s="1"/>
  <c r="D55" i="163"/>
  <c r="E55" i="163" s="1"/>
  <c r="D55" i="165"/>
  <c r="E55" i="165" s="1"/>
  <c r="P53" i="147"/>
  <c r="B58" i="161" s="1"/>
  <c r="C57" i="161"/>
  <c r="T53" i="147"/>
  <c r="B58" i="163" s="1"/>
  <c r="C57" i="163"/>
  <c r="C56" i="163"/>
  <c r="C56" i="162"/>
  <c r="R53" i="147"/>
  <c r="B58" i="162" s="1"/>
  <c r="C57" i="162"/>
  <c r="X53" i="147"/>
  <c r="B58" i="165" s="1"/>
  <c r="C57" i="165"/>
  <c r="D55" i="156"/>
  <c r="E55" i="156" s="1"/>
  <c r="F53" i="147"/>
  <c r="B58" i="154" s="1"/>
  <c r="C57" i="154"/>
  <c r="C56" i="156"/>
  <c r="L53" i="147"/>
  <c r="B58" i="158" s="1"/>
  <c r="C57" i="158"/>
  <c r="C56" i="158"/>
  <c r="D56" i="158" s="1"/>
  <c r="E56" i="158" s="1"/>
  <c r="H53" i="147"/>
  <c r="B58" i="156" s="1"/>
  <c r="C57" i="156"/>
  <c r="D55" i="154"/>
  <c r="E55" i="154" s="1"/>
  <c r="D55" i="152"/>
  <c r="E55" i="152" s="1"/>
  <c r="D55" i="144"/>
  <c r="E55" i="144" s="1"/>
  <c r="D53" i="147"/>
  <c r="B58" i="144" s="1"/>
  <c r="C57" i="144"/>
  <c r="N53" i="147"/>
  <c r="B58" i="152" s="1"/>
  <c r="C57" i="152"/>
  <c r="C57" i="149"/>
  <c r="J53" i="147"/>
  <c r="B58" i="149" s="1"/>
  <c r="C56" i="149"/>
  <c r="D55" i="149"/>
  <c r="E55" i="149" s="1"/>
  <c r="D56" i="162" l="1"/>
  <c r="E56" i="162" s="1"/>
  <c r="D56" i="161"/>
  <c r="E56" i="161" s="1"/>
  <c r="D56" i="163"/>
  <c r="E56" i="163" s="1"/>
  <c r="D56" i="165"/>
  <c r="E56" i="165" s="1"/>
  <c r="R54" i="147"/>
  <c r="B59" i="162" s="1"/>
  <c r="C58" i="162"/>
  <c r="C58" i="161"/>
  <c r="P54" i="147"/>
  <c r="B59" i="161" s="1"/>
  <c r="X54" i="147"/>
  <c r="B59" i="165" s="1"/>
  <c r="C58" i="163"/>
  <c r="T54" i="147"/>
  <c r="B59" i="163" s="1"/>
  <c r="D56" i="156"/>
  <c r="E56" i="156" s="1"/>
  <c r="D57" i="158"/>
  <c r="E57" i="158" s="1"/>
  <c r="C58" i="154"/>
  <c r="F54" i="147"/>
  <c r="B59" i="154" s="1"/>
  <c r="L54" i="147"/>
  <c r="B59" i="158" s="1"/>
  <c r="H54" i="147"/>
  <c r="B59" i="156" s="1"/>
  <c r="D56" i="154"/>
  <c r="E56" i="154" s="1"/>
  <c r="D56" i="152"/>
  <c r="E56" i="152" s="1"/>
  <c r="D56" i="144"/>
  <c r="E56" i="144" s="1"/>
  <c r="D56" i="149"/>
  <c r="E56" i="149" s="1"/>
  <c r="C58" i="149"/>
  <c r="J54" i="147"/>
  <c r="B59" i="149" s="1"/>
  <c r="C58" i="152"/>
  <c r="N54" i="147"/>
  <c r="B59" i="152" s="1"/>
  <c r="D54" i="147"/>
  <c r="B59" i="144" s="1"/>
  <c r="D57" i="162" l="1"/>
  <c r="E57" i="162" s="1"/>
  <c r="D57" i="163"/>
  <c r="E57" i="163" s="1"/>
  <c r="D57" i="161"/>
  <c r="E57" i="161" s="1"/>
  <c r="D57" i="165"/>
  <c r="E57" i="165" s="1"/>
  <c r="D57" i="156"/>
  <c r="E57" i="156" s="1"/>
  <c r="C82" i="161"/>
  <c r="B82" i="165"/>
  <c r="B83" i="165"/>
  <c r="G83" i="165" s="1"/>
  <c r="D58" i="162"/>
  <c r="E58" i="162" s="1"/>
  <c r="C82" i="162"/>
  <c r="C58" i="165"/>
  <c r="T55" i="147"/>
  <c r="B60" i="163" s="1"/>
  <c r="C59" i="163"/>
  <c r="B82" i="161"/>
  <c r="B83" i="161"/>
  <c r="G83" i="161" s="1"/>
  <c r="B82" i="162"/>
  <c r="B83" i="162"/>
  <c r="G83" i="162" s="1"/>
  <c r="P55" i="147"/>
  <c r="B60" i="161" s="1"/>
  <c r="C59" i="161"/>
  <c r="D58" i="163"/>
  <c r="E58" i="163" s="1"/>
  <c r="C82" i="163"/>
  <c r="B82" i="163"/>
  <c r="B83" i="163"/>
  <c r="G83" i="163" s="1"/>
  <c r="R55" i="147"/>
  <c r="B60" i="162" s="1"/>
  <c r="X55" i="147"/>
  <c r="B60" i="165" s="1"/>
  <c r="D57" i="154"/>
  <c r="E57" i="154" s="1"/>
  <c r="B82" i="158"/>
  <c r="B83" i="158"/>
  <c r="G83" i="158" s="1"/>
  <c r="B82" i="156"/>
  <c r="B83" i="156"/>
  <c r="G83" i="156" s="1"/>
  <c r="C82" i="154"/>
  <c r="C58" i="156"/>
  <c r="C58" i="158"/>
  <c r="F55" i="147"/>
  <c r="B60" i="154" s="1"/>
  <c r="C59" i="154"/>
  <c r="H55" i="147"/>
  <c r="B60" i="156" s="1"/>
  <c r="C59" i="156"/>
  <c r="B82" i="154"/>
  <c r="B83" i="154"/>
  <c r="G83" i="154" s="1"/>
  <c r="L55" i="147"/>
  <c r="B60" i="158" s="1"/>
  <c r="D57" i="152"/>
  <c r="E57" i="152" s="1"/>
  <c r="D57" i="144"/>
  <c r="E57" i="144" s="1"/>
  <c r="B82" i="144"/>
  <c r="B83" i="144"/>
  <c r="G83" i="144" s="1"/>
  <c r="C82" i="152"/>
  <c r="D55" i="147"/>
  <c r="B60" i="144" s="1"/>
  <c r="C59" i="149"/>
  <c r="J55" i="147"/>
  <c r="B60" i="149" s="1"/>
  <c r="B82" i="149"/>
  <c r="B83" i="149"/>
  <c r="G83" i="149" s="1"/>
  <c r="C82" i="149"/>
  <c r="N55" i="147"/>
  <c r="B60" i="152" s="1"/>
  <c r="B82" i="152"/>
  <c r="B83" i="152"/>
  <c r="G83" i="152" s="1"/>
  <c r="C58" i="144"/>
  <c r="D57" i="149"/>
  <c r="E57" i="149" s="1"/>
  <c r="D58" i="161" l="1"/>
  <c r="D82" i="161" s="1"/>
  <c r="D58" i="154"/>
  <c r="E58" i="154" s="1"/>
  <c r="E82" i="154" s="1"/>
  <c r="E82" i="162"/>
  <c r="E83" i="162"/>
  <c r="R56" i="147"/>
  <c r="B61" i="162" s="1"/>
  <c r="D59" i="163"/>
  <c r="E59" i="163" s="1"/>
  <c r="D58" i="165"/>
  <c r="C82" i="165"/>
  <c r="D82" i="163"/>
  <c r="D83" i="163"/>
  <c r="D59" i="161"/>
  <c r="E59" i="161" s="1"/>
  <c r="D82" i="162"/>
  <c r="D83" i="162"/>
  <c r="P56" i="147"/>
  <c r="B61" i="161" s="1"/>
  <c r="C60" i="161"/>
  <c r="C59" i="162"/>
  <c r="T56" i="147"/>
  <c r="B61" i="163" s="1"/>
  <c r="C60" i="163"/>
  <c r="D83" i="161"/>
  <c r="E82" i="163"/>
  <c r="E83" i="163"/>
  <c r="C59" i="165"/>
  <c r="X56" i="147"/>
  <c r="B61" i="165" s="1"/>
  <c r="E58" i="161"/>
  <c r="D58" i="156"/>
  <c r="C82" i="156"/>
  <c r="F56" i="147"/>
  <c r="B61" i="154" s="1"/>
  <c r="C60" i="154"/>
  <c r="L56" i="147"/>
  <c r="B61" i="158" s="1"/>
  <c r="C60" i="158"/>
  <c r="D58" i="158"/>
  <c r="C82" i="158"/>
  <c r="H56" i="147"/>
  <c r="B61" i="156" s="1"/>
  <c r="C59" i="158"/>
  <c r="D58" i="152"/>
  <c r="E58" i="152" s="1"/>
  <c r="E83" i="152" s="1"/>
  <c r="D58" i="149"/>
  <c r="D59" i="149" s="1"/>
  <c r="E59" i="149" s="1"/>
  <c r="C59" i="144"/>
  <c r="N56" i="147"/>
  <c r="B61" i="152" s="1"/>
  <c r="C60" i="152"/>
  <c r="D56" i="147"/>
  <c r="B61" i="144" s="1"/>
  <c r="C60" i="144"/>
  <c r="D58" i="144"/>
  <c r="C82" i="144"/>
  <c r="C59" i="152"/>
  <c r="J56" i="147"/>
  <c r="B61" i="149" s="1"/>
  <c r="C60" i="149"/>
  <c r="D60" i="161" l="1"/>
  <c r="E60" i="161" s="1"/>
  <c r="D82" i="154"/>
  <c r="D60" i="163"/>
  <c r="E60" i="163" s="1"/>
  <c r="E82" i="161"/>
  <c r="E83" i="161"/>
  <c r="E83" i="154"/>
  <c r="D59" i="154"/>
  <c r="E59" i="154" s="1"/>
  <c r="D59" i="162"/>
  <c r="E59" i="162" s="1"/>
  <c r="P57" i="147"/>
  <c r="B62" i="161" s="1"/>
  <c r="D82" i="165"/>
  <c r="D83" i="165"/>
  <c r="E58" i="165"/>
  <c r="X57" i="147"/>
  <c r="B62" i="165" s="1"/>
  <c r="D83" i="154"/>
  <c r="D59" i="165"/>
  <c r="E59" i="165" s="1"/>
  <c r="C60" i="165"/>
  <c r="T57" i="147"/>
  <c r="B62" i="163" s="1"/>
  <c r="C61" i="163"/>
  <c r="R57" i="147"/>
  <c r="B62" i="162" s="1"/>
  <c r="C61" i="162"/>
  <c r="C60" i="162"/>
  <c r="E82" i="152"/>
  <c r="D83" i="152"/>
  <c r="D82" i="152"/>
  <c r="D59" i="158"/>
  <c r="E59" i="158" s="1"/>
  <c r="F57" i="147"/>
  <c r="B62" i="154" s="1"/>
  <c r="C61" i="154"/>
  <c r="H57" i="147"/>
  <c r="B62" i="156" s="1"/>
  <c r="D82" i="158"/>
  <c r="D83" i="158"/>
  <c r="E58" i="158"/>
  <c r="C60" i="156"/>
  <c r="D82" i="156"/>
  <c r="D83" i="156"/>
  <c r="E58" i="156"/>
  <c r="L57" i="147"/>
  <c r="B62" i="158" s="1"/>
  <c r="C61" i="158"/>
  <c r="D59" i="156"/>
  <c r="E59" i="156" s="1"/>
  <c r="D60" i="149"/>
  <c r="E60" i="149" s="1"/>
  <c r="D59" i="144"/>
  <c r="E59" i="144" s="1"/>
  <c r="N57" i="147"/>
  <c r="B62" i="152" s="1"/>
  <c r="C61" i="152"/>
  <c r="D82" i="144"/>
  <c r="D83" i="144"/>
  <c r="E58" i="144"/>
  <c r="D57" i="147"/>
  <c r="B62" i="144" s="1"/>
  <c r="C61" i="144"/>
  <c r="D82" i="149"/>
  <c r="D83" i="149"/>
  <c r="E58" i="149"/>
  <c r="J57" i="147"/>
  <c r="B62" i="149" s="1"/>
  <c r="C61" i="149"/>
  <c r="D59" i="152"/>
  <c r="E59" i="152" s="1"/>
  <c r="D61" i="163" l="1"/>
  <c r="E61" i="163" s="1"/>
  <c r="E82" i="165"/>
  <c r="E83" i="165"/>
  <c r="P58" i="147"/>
  <c r="B63" i="161" s="1"/>
  <c r="T58" i="147"/>
  <c r="B63" i="163" s="1"/>
  <c r="C62" i="163"/>
  <c r="D60" i="154"/>
  <c r="E60" i="154" s="1"/>
  <c r="D60" i="165"/>
  <c r="E60" i="165" s="1"/>
  <c r="R58" i="147"/>
  <c r="B63" i="162" s="1"/>
  <c r="C62" i="162"/>
  <c r="D60" i="158"/>
  <c r="E60" i="158" s="1"/>
  <c r="X58" i="147"/>
  <c r="B63" i="165" s="1"/>
  <c r="D60" i="162"/>
  <c r="E60" i="162" s="1"/>
  <c r="C61" i="165"/>
  <c r="C61" i="161"/>
  <c r="D61" i="149"/>
  <c r="E61" i="149" s="1"/>
  <c r="H58" i="147"/>
  <c r="B63" i="156" s="1"/>
  <c r="E82" i="156"/>
  <c r="E83" i="156"/>
  <c r="E82" i="158"/>
  <c r="E83" i="158"/>
  <c r="L58" i="147"/>
  <c r="B63" i="158" s="1"/>
  <c r="F58" i="147"/>
  <c r="B63" i="154" s="1"/>
  <c r="C62" i="154"/>
  <c r="D60" i="156"/>
  <c r="E60" i="156" s="1"/>
  <c r="C61" i="156"/>
  <c r="D60" i="144"/>
  <c r="E60" i="144" s="1"/>
  <c r="E82" i="149"/>
  <c r="E83" i="149"/>
  <c r="E82" i="144"/>
  <c r="E83" i="144"/>
  <c r="N58" i="147"/>
  <c r="B63" i="152" s="1"/>
  <c r="C62" i="152"/>
  <c r="D60" i="152"/>
  <c r="E60" i="152" s="1"/>
  <c r="J58" i="147"/>
  <c r="B63" i="149" s="1"/>
  <c r="C62" i="149"/>
  <c r="D58" i="147"/>
  <c r="B63" i="144" s="1"/>
  <c r="D61" i="158" l="1"/>
  <c r="E61" i="158" s="1"/>
  <c r="D61" i="154"/>
  <c r="E61" i="154" s="1"/>
  <c r="D61" i="165"/>
  <c r="E61" i="165" s="1"/>
  <c r="D62" i="163"/>
  <c r="E62" i="163" s="1"/>
  <c r="D61" i="161"/>
  <c r="E61" i="161" s="1"/>
  <c r="X59" i="147"/>
  <c r="B64" i="165" s="1"/>
  <c r="R59" i="147"/>
  <c r="B64" i="162" s="1"/>
  <c r="D61" i="162"/>
  <c r="E61" i="162" s="1"/>
  <c r="C62" i="165"/>
  <c r="T59" i="147"/>
  <c r="B64" i="163" s="1"/>
  <c r="C63" i="163"/>
  <c r="D61" i="156"/>
  <c r="E61" i="156" s="1"/>
  <c r="P59" i="147"/>
  <c r="B64" i="161" s="1"/>
  <c r="C62" i="161"/>
  <c r="H59" i="147"/>
  <c r="B64" i="156" s="1"/>
  <c r="C63" i="156"/>
  <c r="L59" i="147"/>
  <c r="B64" i="158" s="1"/>
  <c r="C62" i="158"/>
  <c r="C62" i="156"/>
  <c r="F59" i="147"/>
  <c r="B64" i="154" s="1"/>
  <c r="D61" i="144"/>
  <c r="E61" i="144" s="1"/>
  <c r="D62" i="149"/>
  <c r="E62" i="149" s="1"/>
  <c r="N59" i="147"/>
  <c r="B64" i="152" s="1"/>
  <c r="C63" i="152"/>
  <c r="C63" i="144"/>
  <c r="D59" i="147"/>
  <c r="B64" i="144" s="1"/>
  <c r="J59" i="147"/>
  <c r="B64" i="149" s="1"/>
  <c r="C62" i="144"/>
  <c r="D61" i="152"/>
  <c r="E61" i="152" s="1"/>
  <c r="D62" i="156" l="1"/>
  <c r="E62" i="156" s="1"/>
  <c r="D63" i="163"/>
  <c r="E63" i="163" s="1"/>
  <c r="D62" i="154"/>
  <c r="E62" i="154" s="1"/>
  <c r="D62" i="161"/>
  <c r="E62" i="161" s="1"/>
  <c r="T60" i="147"/>
  <c r="B65" i="163" s="1"/>
  <c r="C64" i="163"/>
  <c r="D62" i="162"/>
  <c r="E62" i="162" s="1"/>
  <c r="C63" i="161"/>
  <c r="R60" i="147"/>
  <c r="B65" i="162" s="1"/>
  <c r="P60" i="147"/>
  <c r="B65" i="161" s="1"/>
  <c r="C63" i="165"/>
  <c r="D62" i="165"/>
  <c r="E62" i="165" s="1"/>
  <c r="X60" i="147"/>
  <c r="B65" i="165" s="1"/>
  <c r="C63" i="162"/>
  <c r="F60" i="147"/>
  <c r="B65" i="154" s="1"/>
  <c r="C64" i="154"/>
  <c r="H60" i="147"/>
  <c r="B65" i="156" s="1"/>
  <c r="D62" i="158"/>
  <c r="E62" i="158" s="1"/>
  <c r="L60" i="147"/>
  <c r="B65" i="158" s="1"/>
  <c r="C64" i="158"/>
  <c r="C63" i="154"/>
  <c r="C63" i="158"/>
  <c r="N60" i="147"/>
  <c r="B65" i="152" s="1"/>
  <c r="D62" i="144"/>
  <c r="C63" i="149"/>
  <c r="J60" i="147"/>
  <c r="B65" i="149" s="1"/>
  <c r="C64" i="144"/>
  <c r="D60" i="147"/>
  <c r="B65" i="144" s="1"/>
  <c r="D62" i="152"/>
  <c r="E62" i="152" s="1"/>
  <c r="D64" i="163" l="1"/>
  <c r="E64" i="163" s="1"/>
  <c r="D63" i="156"/>
  <c r="E63" i="156" s="1"/>
  <c r="D63" i="154"/>
  <c r="E63" i="154" s="1"/>
  <c r="D63" i="162"/>
  <c r="E63" i="162" s="1"/>
  <c r="P61" i="147"/>
  <c r="B66" i="161" s="1"/>
  <c r="T61" i="147"/>
  <c r="B66" i="163" s="1"/>
  <c r="X61" i="147"/>
  <c r="B66" i="165" s="1"/>
  <c r="D63" i="165"/>
  <c r="E63" i="165" s="1"/>
  <c r="D63" i="161"/>
  <c r="E63" i="161" s="1"/>
  <c r="C64" i="165"/>
  <c r="C64" i="162"/>
  <c r="R61" i="147"/>
  <c r="B66" i="162" s="1"/>
  <c r="C65" i="162"/>
  <c r="C64" i="161"/>
  <c r="D63" i="158"/>
  <c r="E63" i="158" s="1"/>
  <c r="L61" i="147"/>
  <c r="B66" i="158" s="1"/>
  <c r="H61" i="147"/>
  <c r="B66" i="156" s="1"/>
  <c r="C65" i="156"/>
  <c r="C64" i="156"/>
  <c r="F61" i="147"/>
  <c r="B66" i="154" s="1"/>
  <c r="D63" i="152"/>
  <c r="E63" i="152" s="1"/>
  <c r="D63" i="149"/>
  <c r="E63" i="149" s="1"/>
  <c r="D63" i="144"/>
  <c r="E63" i="144" s="1"/>
  <c r="E62" i="144"/>
  <c r="C64" i="152"/>
  <c r="N61" i="147"/>
  <c r="B66" i="152" s="1"/>
  <c r="C65" i="152"/>
  <c r="D61" i="147"/>
  <c r="B66" i="144" s="1"/>
  <c r="J61" i="147"/>
  <c r="B66" i="149" s="1"/>
  <c r="C64" i="149"/>
  <c r="D64" i="154" l="1"/>
  <c r="E64" i="154" s="1"/>
  <c r="D64" i="162"/>
  <c r="E64" i="162" s="1"/>
  <c r="D64" i="158"/>
  <c r="E64" i="158" s="1"/>
  <c r="D64" i="165"/>
  <c r="E64" i="165" s="1"/>
  <c r="C65" i="165"/>
  <c r="C65" i="161"/>
  <c r="D64" i="161"/>
  <c r="E64" i="161" s="1"/>
  <c r="T62" i="147"/>
  <c r="B67" i="163" s="1"/>
  <c r="X62" i="147"/>
  <c r="B67" i="165" s="1"/>
  <c r="C66" i="165"/>
  <c r="P62" i="147"/>
  <c r="B67" i="161" s="1"/>
  <c r="C66" i="161"/>
  <c r="R62" i="147"/>
  <c r="B67" i="162" s="1"/>
  <c r="C66" i="162"/>
  <c r="C65" i="163"/>
  <c r="L62" i="147"/>
  <c r="B67" i="158" s="1"/>
  <c r="D64" i="156"/>
  <c r="E64" i="156" s="1"/>
  <c r="H62" i="147"/>
  <c r="B67" i="156" s="1"/>
  <c r="F62" i="147"/>
  <c r="B67" i="154" s="1"/>
  <c r="C65" i="154"/>
  <c r="C65" i="158"/>
  <c r="D64" i="149"/>
  <c r="E64" i="149" s="1"/>
  <c r="D64" i="144"/>
  <c r="E64" i="144" s="1"/>
  <c r="J62" i="147"/>
  <c r="B67" i="149" s="1"/>
  <c r="C65" i="144"/>
  <c r="N62" i="147"/>
  <c r="B67" i="152" s="1"/>
  <c r="C66" i="152"/>
  <c r="C66" i="144"/>
  <c r="D62" i="147"/>
  <c r="B67" i="144" s="1"/>
  <c r="D64" i="152"/>
  <c r="E64" i="152" s="1"/>
  <c r="C65" i="149"/>
  <c r="D65" i="154" l="1"/>
  <c r="E65" i="154" s="1"/>
  <c r="D65" i="162"/>
  <c r="E65" i="162" s="1"/>
  <c r="R63" i="147"/>
  <c r="B68" i="162" s="1"/>
  <c r="C67" i="162"/>
  <c r="D65" i="163"/>
  <c r="E65" i="163" s="1"/>
  <c r="T63" i="147"/>
  <c r="B68" i="163" s="1"/>
  <c r="C67" i="163"/>
  <c r="D65" i="161"/>
  <c r="E65" i="161" s="1"/>
  <c r="X63" i="147"/>
  <c r="B68" i="165" s="1"/>
  <c r="C66" i="163"/>
  <c r="D65" i="165"/>
  <c r="E65" i="165" s="1"/>
  <c r="P63" i="147"/>
  <c r="B68" i="161" s="1"/>
  <c r="C67" i="161"/>
  <c r="D65" i="156"/>
  <c r="E65" i="156" s="1"/>
  <c r="D65" i="158"/>
  <c r="E65" i="158" s="1"/>
  <c r="C66" i="158"/>
  <c r="L63" i="147"/>
  <c r="B68" i="158" s="1"/>
  <c r="F63" i="147"/>
  <c r="B68" i="154" s="1"/>
  <c r="C67" i="154"/>
  <c r="C66" i="156"/>
  <c r="H63" i="147"/>
  <c r="B68" i="156" s="1"/>
  <c r="C66" i="154"/>
  <c r="D65" i="149"/>
  <c r="E65" i="149" s="1"/>
  <c r="D65" i="152"/>
  <c r="E65" i="152" s="1"/>
  <c r="C67" i="149"/>
  <c r="J63" i="147"/>
  <c r="B68" i="149" s="1"/>
  <c r="D65" i="144"/>
  <c r="E65" i="144" s="1"/>
  <c r="C67" i="144"/>
  <c r="D63" i="147"/>
  <c r="B68" i="144" s="1"/>
  <c r="N63" i="147"/>
  <c r="B68" i="152" s="1"/>
  <c r="C66" i="149"/>
  <c r="D66" i="154" l="1"/>
  <c r="E66" i="154" s="1"/>
  <c r="D66" i="162"/>
  <c r="E66" i="162" s="1"/>
  <c r="D66" i="165"/>
  <c r="E66" i="165" s="1"/>
  <c r="D66" i="163"/>
  <c r="E66" i="163" s="1"/>
  <c r="D66" i="156"/>
  <c r="E66" i="156" s="1"/>
  <c r="R64" i="147"/>
  <c r="B69" i="162" s="1"/>
  <c r="C67" i="165"/>
  <c r="T64" i="147"/>
  <c r="B69" i="163" s="1"/>
  <c r="C68" i="163"/>
  <c r="P64" i="147"/>
  <c r="B69" i="161" s="1"/>
  <c r="C68" i="161"/>
  <c r="X64" i="147"/>
  <c r="B69" i="165" s="1"/>
  <c r="C68" i="165"/>
  <c r="D66" i="161"/>
  <c r="E66" i="161" s="1"/>
  <c r="D66" i="158"/>
  <c r="E66" i="158" s="1"/>
  <c r="H64" i="147"/>
  <c r="B69" i="156" s="1"/>
  <c r="C68" i="156"/>
  <c r="C67" i="158"/>
  <c r="L64" i="147"/>
  <c r="B69" i="158" s="1"/>
  <c r="C68" i="158"/>
  <c r="F64" i="147"/>
  <c r="B69" i="154" s="1"/>
  <c r="D66" i="149"/>
  <c r="E66" i="149" s="1"/>
  <c r="C67" i="156"/>
  <c r="D66" i="152"/>
  <c r="E66" i="152" s="1"/>
  <c r="J64" i="147"/>
  <c r="B69" i="149" s="1"/>
  <c r="C67" i="152"/>
  <c r="N64" i="147"/>
  <c r="B69" i="152" s="1"/>
  <c r="C68" i="152"/>
  <c r="D66" i="144"/>
  <c r="E66" i="144" s="1"/>
  <c r="D64" i="147"/>
  <c r="B69" i="144" s="1"/>
  <c r="D67" i="154" l="1"/>
  <c r="E67" i="154" s="1"/>
  <c r="D67" i="162"/>
  <c r="E67" i="162" s="1"/>
  <c r="D67" i="163"/>
  <c r="E67" i="163" s="1"/>
  <c r="D67" i="158"/>
  <c r="E67" i="158" s="1"/>
  <c r="D67" i="149"/>
  <c r="E67" i="149" s="1"/>
  <c r="D67" i="156"/>
  <c r="E67" i="156" s="1"/>
  <c r="D67" i="165"/>
  <c r="E67" i="165" s="1"/>
  <c r="T65" i="147"/>
  <c r="B70" i="163" s="1"/>
  <c r="C69" i="163"/>
  <c r="X65" i="147"/>
  <c r="B70" i="165" s="1"/>
  <c r="C69" i="165"/>
  <c r="C68" i="162"/>
  <c r="P65" i="147"/>
  <c r="B70" i="161" s="1"/>
  <c r="D67" i="161"/>
  <c r="E67" i="161" s="1"/>
  <c r="R65" i="147"/>
  <c r="B70" i="162" s="1"/>
  <c r="C69" i="162"/>
  <c r="D67" i="152"/>
  <c r="E67" i="152" s="1"/>
  <c r="F65" i="147"/>
  <c r="B70" i="154" s="1"/>
  <c r="C69" i="154"/>
  <c r="C68" i="154"/>
  <c r="D68" i="154" s="1"/>
  <c r="E68" i="154" s="1"/>
  <c r="L65" i="147"/>
  <c r="B70" i="158" s="1"/>
  <c r="C69" i="158"/>
  <c r="H65" i="147"/>
  <c r="B70" i="156" s="1"/>
  <c r="D67" i="144"/>
  <c r="E67" i="144" s="1"/>
  <c r="J65" i="147"/>
  <c r="B70" i="149" s="1"/>
  <c r="C69" i="149"/>
  <c r="D65" i="147"/>
  <c r="B70" i="144" s="1"/>
  <c r="C68" i="144"/>
  <c r="N65" i="147"/>
  <c r="B70" i="152" s="1"/>
  <c r="C69" i="152"/>
  <c r="C68" i="149"/>
  <c r="D68" i="163" l="1"/>
  <c r="E68" i="163" s="1"/>
  <c r="D68" i="162"/>
  <c r="E68" i="162" s="1"/>
  <c r="D68" i="149"/>
  <c r="E68" i="149" s="1"/>
  <c r="D68" i="158"/>
  <c r="E68" i="158" s="1"/>
  <c r="D68" i="156"/>
  <c r="E68" i="156" s="1"/>
  <c r="D68" i="152"/>
  <c r="E68" i="152" s="1"/>
  <c r="C70" i="162"/>
  <c r="C69" i="161"/>
  <c r="C70" i="165"/>
  <c r="D68" i="165"/>
  <c r="E68" i="165" s="1"/>
  <c r="D68" i="161"/>
  <c r="E68" i="161" s="1"/>
  <c r="C70" i="158"/>
  <c r="D69" i="154"/>
  <c r="E69" i="154" s="1"/>
  <c r="C69" i="156"/>
  <c r="C70" i="152"/>
  <c r="C69" i="144"/>
  <c r="D68" i="144"/>
  <c r="E68" i="144" s="1"/>
  <c r="C70" i="144"/>
  <c r="C70" i="149"/>
  <c r="D69" i="163" l="1"/>
  <c r="E69" i="163" s="1"/>
  <c r="D69" i="162"/>
  <c r="E69" i="162" s="1"/>
  <c r="D69" i="158"/>
  <c r="E69" i="158" s="1"/>
  <c r="D69" i="149"/>
  <c r="E69" i="149" s="1"/>
  <c r="D69" i="152"/>
  <c r="E69" i="152" s="1"/>
  <c r="D69" i="156"/>
  <c r="E69" i="156" s="1"/>
  <c r="D69" i="165"/>
  <c r="E69" i="165" s="1"/>
  <c r="C85" i="165"/>
  <c r="C87" i="165" s="1"/>
  <c r="G87" i="165" s="1"/>
  <c r="B86" i="161"/>
  <c r="G86" i="161" s="1"/>
  <c r="B85" i="161"/>
  <c r="B88" i="161" s="1"/>
  <c r="B85" i="163"/>
  <c r="B88" i="163" s="1"/>
  <c r="B86" i="163"/>
  <c r="G86" i="163" s="1"/>
  <c r="B85" i="162"/>
  <c r="B88" i="162" s="1"/>
  <c r="B86" i="162"/>
  <c r="G86" i="162" s="1"/>
  <c r="C70" i="161"/>
  <c r="C85" i="162"/>
  <c r="C87" i="162" s="1"/>
  <c r="G87" i="162" s="1"/>
  <c r="D69" i="161"/>
  <c r="E69" i="161" s="1"/>
  <c r="B85" i="165"/>
  <c r="B88" i="165" s="1"/>
  <c r="B86" i="165"/>
  <c r="G86" i="165" s="1"/>
  <c r="C70" i="163"/>
  <c r="B85" i="154"/>
  <c r="B88" i="154" s="1"/>
  <c r="B86" i="154"/>
  <c r="G86" i="154" s="1"/>
  <c r="C70" i="154"/>
  <c r="B85" i="156"/>
  <c r="B88" i="156" s="1"/>
  <c r="B86" i="156"/>
  <c r="G86" i="156" s="1"/>
  <c r="C85" i="158"/>
  <c r="C87" i="158" s="1"/>
  <c r="G87" i="158" s="1"/>
  <c r="C70" i="156"/>
  <c r="B85" i="158"/>
  <c r="B88" i="158" s="1"/>
  <c r="B86" i="158"/>
  <c r="G86" i="158" s="1"/>
  <c r="C85" i="144"/>
  <c r="C87" i="144" s="1"/>
  <c r="G87" i="144" s="1"/>
  <c r="C85" i="152"/>
  <c r="C87" i="152" s="1"/>
  <c r="G87" i="152" s="1"/>
  <c r="B85" i="152"/>
  <c r="B88" i="152" s="1"/>
  <c r="B86" i="152"/>
  <c r="G86" i="152" s="1"/>
  <c r="B85" i="144"/>
  <c r="B88" i="144" s="1"/>
  <c r="B86" i="144"/>
  <c r="G86" i="144" s="1"/>
  <c r="C85" i="149"/>
  <c r="C87" i="149" s="1"/>
  <c r="G87" i="149" s="1"/>
  <c r="B85" i="149"/>
  <c r="B88" i="149" s="1"/>
  <c r="B86" i="149"/>
  <c r="G86" i="149" s="1"/>
  <c r="D69" i="144"/>
  <c r="E69" i="144" s="1"/>
  <c r="D70" i="162" l="1"/>
  <c r="E70" i="162" s="1"/>
  <c r="E86" i="162" s="1"/>
  <c r="D70" i="158"/>
  <c r="C71" i="158" s="1"/>
  <c r="D70" i="149"/>
  <c r="E70" i="149" s="1"/>
  <c r="E85" i="149" s="1"/>
  <c r="E88" i="149" s="1"/>
  <c r="C88" i="165"/>
  <c r="C88" i="158"/>
  <c r="C88" i="152"/>
  <c r="C88" i="162"/>
  <c r="C88" i="149"/>
  <c r="C88" i="144"/>
  <c r="D70" i="152"/>
  <c r="D86" i="152" s="1"/>
  <c r="D70" i="165"/>
  <c r="C71" i="165" s="1"/>
  <c r="D70" i="161"/>
  <c r="C85" i="161"/>
  <c r="C87" i="161" s="1"/>
  <c r="G87" i="161" s="1"/>
  <c r="D70" i="163"/>
  <c r="C85" i="163"/>
  <c r="C87" i="163" s="1"/>
  <c r="G87" i="163" s="1"/>
  <c r="D70" i="156"/>
  <c r="C85" i="156"/>
  <c r="C87" i="156" s="1"/>
  <c r="G87" i="156" s="1"/>
  <c r="D70" i="154"/>
  <c r="C85" i="154"/>
  <c r="C87" i="154" s="1"/>
  <c r="G87" i="154" s="1"/>
  <c r="D85" i="149"/>
  <c r="D88" i="149" s="1"/>
  <c r="C71" i="149"/>
  <c r="D86" i="149"/>
  <c r="D70" i="144"/>
  <c r="D85" i="162" l="1"/>
  <c r="D88" i="162" s="1"/>
  <c r="E70" i="158"/>
  <c r="E85" i="158" s="1"/>
  <c r="E88" i="158" s="1"/>
  <c r="D86" i="158"/>
  <c r="D85" i="158"/>
  <c r="D88" i="158" s="1"/>
  <c r="E86" i="149"/>
  <c r="E85" i="162"/>
  <c r="E88" i="162" s="1"/>
  <c r="D86" i="162"/>
  <c r="C71" i="162"/>
  <c r="C88" i="163"/>
  <c r="C88" i="154"/>
  <c r="C88" i="156"/>
  <c r="C88" i="161"/>
  <c r="C71" i="152"/>
  <c r="D85" i="152"/>
  <c r="D88" i="152" s="1"/>
  <c r="E70" i="152"/>
  <c r="E85" i="152" s="1"/>
  <c r="E88" i="152" s="1"/>
  <c r="E70" i="165"/>
  <c r="E86" i="165" s="1"/>
  <c r="D85" i="165"/>
  <c r="D88" i="165" s="1"/>
  <c r="D86" i="165"/>
  <c r="D85" i="161"/>
  <c r="D88" i="161" s="1"/>
  <c r="C71" i="161"/>
  <c r="D86" i="161"/>
  <c r="E70" i="161"/>
  <c r="D85" i="163"/>
  <c r="D88" i="163" s="1"/>
  <c r="C71" i="163"/>
  <c r="D86" i="163"/>
  <c r="E70" i="163"/>
  <c r="C71" i="156"/>
  <c r="D85" i="156"/>
  <c r="D88" i="156" s="1"/>
  <c r="D86" i="156"/>
  <c r="E70" i="156"/>
  <c r="D85" i="154"/>
  <c r="D88" i="154" s="1"/>
  <c r="C71" i="154"/>
  <c r="D86" i="154"/>
  <c r="E70" i="154"/>
  <c r="D85" i="144"/>
  <c r="D88" i="144" s="1"/>
  <c r="C71" i="144"/>
  <c r="D86" i="144"/>
  <c r="E70" i="144"/>
  <c r="E86" i="158" l="1"/>
  <c r="E86" i="152"/>
  <c r="E85" i="165"/>
  <c r="E88" i="165" s="1"/>
  <c r="E85" i="163"/>
  <c r="E88" i="163" s="1"/>
  <c r="E86" i="163"/>
  <c r="E85" i="161"/>
  <c r="E88" i="161" s="1"/>
  <c r="E86" i="161"/>
  <c r="E85" i="156"/>
  <c r="E88" i="156" s="1"/>
  <c r="E86" i="156"/>
  <c r="E85" i="154"/>
  <c r="E88" i="154" s="1"/>
  <c r="E86" i="154"/>
  <c r="E85" i="144"/>
  <c r="E88" i="144" s="1"/>
  <c r="E86" i="144"/>
  <c r="Y17" i="147" l="1"/>
  <c r="Z17" i="147" s="1"/>
  <c r="B22" i="166" s="1"/>
  <c r="AA18" i="147" a="1"/>
  <c r="AA23" i="147" s="1"/>
  <c r="AA17" i="147"/>
  <c r="AB17" i="147" s="1"/>
  <c r="B22" i="167" s="1"/>
  <c r="C22" i="167" s="1"/>
  <c r="AA42" i="147" a="1"/>
  <c r="AA46" i="147" s="1"/>
  <c r="AA54" i="147" a="1"/>
  <c r="AA63" i="147" s="1"/>
  <c r="U42" i="147" a="1"/>
  <c r="U17" i="147"/>
  <c r="V17" i="147"/>
  <c r="B22" i="164" s="1"/>
  <c r="C22" i="164" s="1"/>
  <c r="U18" i="147" a="1"/>
  <c r="U23" i="147" s="1"/>
  <c r="U54" i="147" a="1"/>
  <c r="U56" i="147" s="1"/>
  <c r="AA30" i="147" a="1"/>
  <c r="AA33" i="147" s="1"/>
  <c r="C73" i="167" l="1"/>
  <c r="D22" i="167"/>
  <c r="D74" i="167" s="1"/>
  <c r="AA22" i="147"/>
  <c r="U21" i="147"/>
  <c r="U59" i="147"/>
  <c r="AA24" i="147"/>
  <c r="D22" i="164"/>
  <c r="E22" i="164" s="1"/>
  <c r="C73" i="164"/>
  <c r="U42" i="147"/>
  <c r="U52" i="147"/>
  <c r="U51" i="147"/>
  <c r="U45" i="147"/>
  <c r="U49" i="147"/>
  <c r="U50" i="147"/>
  <c r="U47" i="147"/>
  <c r="U48" i="147"/>
  <c r="U44" i="147"/>
  <c r="U46" i="147"/>
  <c r="U43" i="147"/>
  <c r="U53" i="147"/>
  <c r="B74" i="164"/>
  <c r="U28" i="147"/>
  <c r="B74" i="167"/>
  <c r="B73" i="167"/>
  <c r="G73" i="167" s="1"/>
  <c r="AA26" i="147"/>
  <c r="AA29" i="147"/>
  <c r="AA28" i="147"/>
  <c r="AA25" i="147"/>
  <c r="AA27" i="147"/>
  <c r="AA19" i="147"/>
  <c r="AA18" i="147"/>
  <c r="AA21" i="147"/>
  <c r="AA20" i="147"/>
  <c r="AA49" i="147"/>
  <c r="AA50" i="147"/>
  <c r="AA53" i="147"/>
  <c r="AA52" i="147"/>
  <c r="AA48" i="147"/>
  <c r="AA45" i="147"/>
  <c r="AA44" i="147"/>
  <c r="AA43" i="147"/>
  <c r="AA42" i="147"/>
  <c r="B73" i="164"/>
  <c r="G73" i="164" s="1"/>
  <c r="AA51" i="147"/>
  <c r="AA34" i="147"/>
  <c r="U24" i="147"/>
  <c r="U29" i="147"/>
  <c r="U19" i="147"/>
  <c r="U18" i="147"/>
  <c r="U25" i="147"/>
  <c r="U27" i="147"/>
  <c r="U20" i="147"/>
  <c r="U26" i="147"/>
  <c r="U22" i="147"/>
  <c r="AA57" i="147"/>
  <c r="AA54" i="147"/>
  <c r="AA60" i="147"/>
  <c r="AA55" i="147"/>
  <c r="AA64" i="147"/>
  <c r="AA59" i="147"/>
  <c r="AA58" i="147"/>
  <c r="AA65" i="147"/>
  <c r="AA61" i="147"/>
  <c r="AA47" i="147"/>
  <c r="AA41" i="147"/>
  <c r="U64" i="147"/>
  <c r="U57" i="147"/>
  <c r="U65" i="147"/>
  <c r="U54" i="147"/>
  <c r="U55" i="147"/>
  <c r="U60" i="147"/>
  <c r="U61" i="147"/>
  <c r="U58" i="147"/>
  <c r="U63" i="147"/>
  <c r="AA62" i="147"/>
  <c r="AA36" i="147"/>
  <c r="AA37" i="147"/>
  <c r="AA32" i="147"/>
  <c r="AA38" i="147"/>
  <c r="AA40" i="147"/>
  <c r="AA39" i="147"/>
  <c r="AA31" i="147"/>
  <c r="AA30" i="147"/>
  <c r="AA35" i="147"/>
  <c r="U62" i="147"/>
  <c r="AA56" i="147"/>
  <c r="E22" i="167" l="1"/>
  <c r="E73" i="167" s="1"/>
  <c r="D73" i="167"/>
  <c r="AB18" i="147"/>
  <c r="V18" i="147"/>
  <c r="B23" i="164" s="1"/>
  <c r="Z18" i="147"/>
  <c r="B73" i="166"/>
  <c r="G73" i="166" s="1"/>
  <c r="B74" i="166"/>
  <c r="C22" i="166"/>
  <c r="D74" i="164"/>
  <c r="D73" i="164"/>
  <c r="E74" i="164"/>
  <c r="E73" i="164"/>
  <c r="E74" i="167" l="1"/>
  <c r="V19" i="147"/>
  <c r="Z19" i="147"/>
  <c r="B23" i="166"/>
  <c r="C23" i="166" s="1"/>
  <c r="AB19" i="147"/>
  <c r="B23" i="167"/>
  <c r="C23" i="164"/>
  <c r="D22" i="166"/>
  <c r="C73" i="166"/>
  <c r="AB20" i="147" l="1"/>
  <c r="B24" i="167"/>
  <c r="C23" i="167"/>
  <c r="Z20" i="147"/>
  <c r="B24" i="166"/>
  <c r="V20" i="147"/>
  <c r="B24" i="164"/>
  <c r="D23" i="166"/>
  <c r="E23" i="166" s="1"/>
  <c r="D23" i="164"/>
  <c r="E23" i="164" s="1"/>
  <c r="D74" i="166"/>
  <c r="D73" i="166"/>
  <c r="E22" i="166"/>
  <c r="C24" i="164" l="1"/>
  <c r="D24" i="164" s="1"/>
  <c r="D23" i="167"/>
  <c r="E23" i="167" s="1"/>
  <c r="V21" i="147"/>
  <c r="B25" i="164"/>
  <c r="C24" i="166"/>
  <c r="D24" i="166" s="1"/>
  <c r="Z21" i="147"/>
  <c r="B25" i="166"/>
  <c r="C25" i="166" s="1"/>
  <c r="AB21" i="147"/>
  <c r="B25" i="167"/>
  <c r="C24" i="167"/>
  <c r="E73" i="166"/>
  <c r="E74" i="166"/>
  <c r="D24" i="167"/>
  <c r="C25" i="167" l="1"/>
  <c r="V22" i="147"/>
  <c r="B26" i="164"/>
  <c r="AB22" i="147"/>
  <c r="B26" i="167"/>
  <c r="Z22" i="147"/>
  <c r="B26" i="166"/>
  <c r="C25" i="164"/>
  <c r="D25" i="164" s="1"/>
  <c r="E24" i="167"/>
  <c r="E24" i="166"/>
  <c r="D25" i="166"/>
  <c r="E24" i="164"/>
  <c r="V23" i="147" l="1"/>
  <c r="B27" i="164"/>
  <c r="C27" i="164" s="1"/>
  <c r="D25" i="167"/>
  <c r="E25" i="167" s="1"/>
  <c r="AB23" i="147"/>
  <c r="B27" i="167"/>
  <c r="C27" i="167" s="1"/>
  <c r="C26" i="164"/>
  <c r="D26" i="164" s="1"/>
  <c r="Z23" i="147"/>
  <c r="B27" i="166"/>
  <c r="C26" i="167"/>
  <c r="C26" i="166"/>
  <c r="E25" i="164"/>
  <c r="E25" i="166"/>
  <c r="D26" i="166"/>
  <c r="D26" i="167" l="1"/>
  <c r="C27" i="166"/>
  <c r="D27" i="166" s="1"/>
  <c r="AB24" i="147"/>
  <c r="B28" i="167"/>
  <c r="V24" i="147"/>
  <c r="B28" i="164"/>
  <c r="C28" i="164" s="1"/>
  <c r="Z24" i="147"/>
  <c r="B28" i="166"/>
  <c r="C28" i="166" s="1"/>
  <c r="E26" i="166"/>
  <c r="E26" i="164"/>
  <c r="D27" i="164"/>
  <c r="E26" i="167"/>
  <c r="D27" i="167"/>
  <c r="V25" i="147" l="1"/>
  <c r="B29" i="164"/>
  <c r="AB25" i="147"/>
  <c r="B29" i="167"/>
  <c r="C28" i="167"/>
  <c r="D28" i="167" s="1"/>
  <c r="Z25" i="147"/>
  <c r="B29" i="166"/>
  <c r="C29" i="166" s="1"/>
  <c r="C29" i="164"/>
  <c r="E27" i="167"/>
  <c r="E27" i="164"/>
  <c r="D28" i="164"/>
  <c r="E27" i="166"/>
  <c r="D28" i="166"/>
  <c r="Z26" i="147" l="1"/>
  <c r="B30" i="166"/>
  <c r="AB26" i="147"/>
  <c r="B30" i="167"/>
  <c r="C29" i="167"/>
  <c r="D29" i="167" s="1"/>
  <c r="V26" i="147"/>
  <c r="B30" i="164"/>
  <c r="C30" i="164" s="1"/>
  <c r="E28" i="166"/>
  <c r="D29" i="166"/>
  <c r="E28" i="164"/>
  <c r="D29" i="164"/>
  <c r="E28" i="167"/>
  <c r="AB27" i="147" l="1"/>
  <c r="B31" i="167"/>
  <c r="Z27" i="147"/>
  <c r="B31" i="166"/>
  <c r="C30" i="166"/>
  <c r="D30" i="166" s="1"/>
  <c r="V27" i="147"/>
  <c r="B31" i="164"/>
  <c r="C31" i="164" s="1"/>
  <c r="C30" i="167"/>
  <c r="D30" i="167" s="1"/>
  <c r="E29" i="164"/>
  <c r="D30" i="164"/>
  <c r="E29" i="166"/>
  <c r="E29" i="167"/>
  <c r="Z28" i="147" l="1"/>
  <c r="B32" i="166"/>
  <c r="C32" i="166"/>
  <c r="AB28" i="147"/>
  <c r="B32" i="167"/>
  <c r="C31" i="167"/>
  <c r="D31" i="167" s="1"/>
  <c r="V28" i="147"/>
  <c r="B32" i="164"/>
  <c r="C32" i="164" s="1"/>
  <c r="C31" i="166"/>
  <c r="D31" i="166" s="1"/>
  <c r="E30" i="167"/>
  <c r="E30" i="166"/>
  <c r="E30" i="164"/>
  <c r="D31" i="164"/>
  <c r="V29" i="147" l="1"/>
  <c r="B33" i="164"/>
  <c r="AB29" i="147"/>
  <c r="B33" i="167"/>
  <c r="Z29" i="147"/>
  <c r="B33" i="166"/>
  <c r="C32" i="167"/>
  <c r="D32" i="167" s="1"/>
  <c r="C33" i="164"/>
  <c r="E31" i="164"/>
  <c r="D32" i="164"/>
  <c r="E31" i="166"/>
  <c r="D32" i="166"/>
  <c r="E31" i="167"/>
  <c r="B34" i="166" l="1"/>
  <c r="Z30" i="147"/>
  <c r="B34" i="167"/>
  <c r="C34" i="167" s="1"/>
  <c r="AB30" i="147"/>
  <c r="C33" i="167"/>
  <c r="D33" i="167" s="1"/>
  <c r="C33" i="166"/>
  <c r="D33" i="166" s="1"/>
  <c r="B34" i="164"/>
  <c r="C34" i="164" s="1"/>
  <c r="C76" i="164" s="1"/>
  <c r="V30" i="147"/>
  <c r="E32" i="167"/>
  <c r="E32" i="166"/>
  <c r="E32" i="164"/>
  <c r="D33" i="164"/>
  <c r="C76" i="167" l="1"/>
  <c r="B77" i="166"/>
  <c r="B76" i="166"/>
  <c r="G76" i="166" s="1"/>
  <c r="AB31" i="147"/>
  <c r="B35" i="167"/>
  <c r="C35" i="167" s="1"/>
  <c r="B76" i="167"/>
  <c r="G76" i="167" s="1"/>
  <c r="B77" i="167"/>
  <c r="Z31" i="147"/>
  <c r="B35" i="166"/>
  <c r="V31" i="147"/>
  <c r="B35" i="164"/>
  <c r="B77" i="164"/>
  <c r="B76" i="164"/>
  <c r="G76" i="164" s="1"/>
  <c r="C34" i="166"/>
  <c r="C76" i="166" s="1"/>
  <c r="E33" i="166"/>
  <c r="E33" i="167"/>
  <c r="D34" i="167"/>
  <c r="E33" i="164"/>
  <c r="D34" i="164"/>
  <c r="AB32" i="147" l="1"/>
  <c r="B36" i="167"/>
  <c r="Z32" i="147"/>
  <c r="B36" i="166"/>
  <c r="D34" i="166"/>
  <c r="D76" i="166" s="1"/>
  <c r="V32" i="147"/>
  <c r="B36" i="164"/>
  <c r="C35" i="166"/>
  <c r="C35" i="164"/>
  <c r="D35" i="164" s="1"/>
  <c r="D76" i="164"/>
  <c r="D77" i="164"/>
  <c r="E34" i="164"/>
  <c r="D76" i="167"/>
  <c r="D77" i="167"/>
  <c r="E34" i="167"/>
  <c r="D35" i="167"/>
  <c r="Z33" i="147" l="1"/>
  <c r="B37" i="166"/>
  <c r="AB33" i="147"/>
  <c r="B37" i="167"/>
  <c r="D35" i="166"/>
  <c r="E35" i="166" s="1"/>
  <c r="C37" i="164"/>
  <c r="C36" i="164"/>
  <c r="D36" i="164" s="1"/>
  <c r="C37" i="167"/>
  <c r="V33" i="147"/>
  <c r="B37" i="164"/>
  <c r="C36" i="166"/>
  <c r="D77" i="166"/>
  <c r="E34" i="166"/>
  <c r="E76" i="166" s="1"/>
  <c r="C36" i="167"/>
  <c r="D36" i="167" s="1"/>
  <c r="E35" i="164"/>
  <c r="E76" i="164"/>
  <c r="E77" i="164"/>
  <c r="E35" i="167"/>
  <c r="E76" i="167"/>
  <c r="E77" i="167"/>
  <c r="D36" i="166" l="1"/>
  <c r="E36" i="166" s="1"/>
  <c r="E77" i="166"/>
  <c r="Z34" i="147"/>
  <c r="B38" i="166"/>
  <c r="C37" i="166"/>
  <c r="V34" i="147"/>
  <c r="B38" i="164"/>
  <c r="AB34" i="147"/>
  <c r="B38" i="167"/>
  <c r="C38" i="167" s="1"/>
  <c r="E36" i="164"/>
  <c r="D37" i="164"/>
  <c r="E36" i="167"/>
  <c r="D37" i="167"/>
  <c r="D37" i="166" l="1"/>
  <c r="E37" i="166" s="1"/>
  <c r="Z35" i="147"/>
  <c r="B39" i="166"/>
  <c r="AB35" i="147"/>
  <c r="B39" i="167"/>
  <c r="V35" i="147"/>
  <c r="B39" i="164"/>
  <c r="C38" i="164"/>
  <c r="D38" i="164" s="1"/>
  <c r="C38" i="166"/>
  <c r="E37" i="167"/>
  <c r="D38" i="167"/>
  <c r="E37" i="164"/>
  <c r="V36" i="147" l="1"/>
  <c r="B40" i="164"/>
  <c r="C40" i="164" s="1"/>
  <c r="D38" i="166"/>
  <c r="E38" i="166" s="1"/>
  <c r="Z36" i="147"/>
  <c r="B40" i="166"/>
  <c r="C39" i="164"/>
  <c r="D39" i="164" s="1"/>
  <c r="C39" i="166"/>
  <c r="AB36" i="147"/>
  <c r="B40" i="167"/>
  <c r="C40" i="167" s="1"/>
  <c r="C39" i="167"/>
  <c r="D39" i="167" s="1"/>
  <c r="E38" i="164"/>
  <c r="E38" i="167"/>
  <c r="D39" i="166" l="1"/>
  <c r="E39" i="166" s="1"/>
  <c r="C40" i="166"/>
  <c r="AB37" i="147"/>
  <c r="B41" i="167"/>
  <c r="Z37" i="147"/>
  <c r="B41" i="166"/>
  <c r="C41" i="166" s="1"/>
  <c r="C41" i="167"/>
  <c r="V37" i="147"/>
  <c r="B41" i="164"/>
  <c r="C41" i="164" s="1"/>
  <c r="E39" i="164"/>
  <c r="D40" i="164"/>
  <c r="E39" i="167"/>
  <c r="D40" i="167"/>
  <c r="D40" i="166" l="1"/>
  <c r="Z38" i="147"/>
  <c r="B42" i="166"/>
  <c r="C42" i="166" s="1"/>
  <c r="AB38" i="147"/>
  <c r="B42" i="167"/>
  <c r="C42" i="167" s="1"/>
  <c r="V38" i="147"/>
  <c r="B42" i="164"/>
  <c r="E40" i="166"/>
  <c r="D41" i="166"/>
  <c r="E40" i="167"/>
  <c r="D41" i="167"/>
  <c r="E40" i="164"/>
  <c r="D41" i="164"/>
  <c r="AB39" i="147" l="1"/>
  <c r="B43" i="167"/>
  <c r="C43" i="167" s="1"/>
  <c r="V39" i="147"/>
  <c r="B43" i="164"/>
  <c r="C43" i="164" s="1"/>
  <c r="Z39" i="147"/>
  <c r="B43" i="166"/>
  <c r="C43" i="166" s="1"/>
  <c r="C42" i="164"/>
  <c r="D42" i="164" s="1"/>
  <c r="E41" i="164"/>
  <c r="E41" i="167"/>
  <c r="D42" i="167"/>
  <c r="E41" i="166"/>
  <c r="D42" i="166"/>
  <c r="Z40" i="147" l="1"/>
  <c r="B44" i="166"/>
  <c r="V40" i="147"/>
  <c r="B44" i="164"/>
  <c r="AB40" i="147"/>
  <c r="B44" i="167"/>
  <c r="C44" i="166"/>
  <c r="E42" i="166"/>
  <c r="D43" i="166"/>
  <c r="E42" i="167"/>
  <c r="D43" i="167"/>
  <c r="E42" i="164"/>
  <c r="D43" i="164"/>
  <c r="AB41" i="147" l="1"/>
  <c r="B45" i="167"/>
  <c r="C45" i="167"/>
  <c r="V41" i="147"/>
  <c r="B45" i="164"/>
  <c r="C44" i="164"/>
  <c r="D44" i="164" s="1"/>
  <c r="C44" i="167"/>
  <c r="D44" i="167" s="1"/>
  <c r="Z41" i="147"/>
  <c r="B45" i="166"/>
  <c r="E43" i="164"/>
  <c r="E43" i="167"/>
  <c r="E43" i="166"/>
  <c r="D44" i="166"/>
  <c r="B46" i="167" l="1"/>
  <c r="AB42" i="147"/>
  <c r="C45" i="166"/>
  <c r="D45" i="166" s="1"/>
  <c r="B46" i="164"/>
  <c r="V42" i="147"/>
  <c r="B46" i="166"/>
  <c r="Z42" i="147"/>
  <c r="C45" i="164"/>
  <c r="D45" i="164" s="1"/>
  <c r="E44" i="166"/>
  <c r="E44" i="167"/>
  <c r="D45" i="167"/>
  <c r="E44" i="164"/>
  <c r="B79" i="166" l="1"/>
  <c r="B80" i="166"/>
  <c r="G80" i="166" s="1"/>
  <c r="V43" i="147"/>
  <c r="B47" i="164"/>
  <c r="B79" i="164"/>
  <c r="C47" i="164"/>
  <c r="B80" i="164"/>
  <c r="G80" i="164" s="1"/>
  <c r="AB43" i="147"/>
  <c r="B47" i="167"/>
  <c r="C47" i="167" s="1"/>
  <c r="B79" i="167"/>
  <c r="B80" i="167"/>
  <c r="G80" i="167" s="1"/>
  <c r="C46" i="164"/>
  <c r="C79" i="164" s="1"/>
  <c r="C46" i="167"/>
  <c r="C79" i="167" s="1"/>
  <c r="Z43" i="147"/>
  <c r="B47" i="166"/>
  <c r="C46" i="166"/>
  <c r="C79" i="166" s="1"/>
  <c r="E45" i="164"/>
  <c r="E45" i="167"/>
  <c r="E45" i="166"/>
  <c r="D46" i="166" l="1"/>
  <c r="D46" i="167"/>
  <c r="D79" i="167" s="1"/>
  <c r="D46" i="164"/>
  <c r="D47" i="164" s="1"/>
  <c r="V44" i="147"/>
  <c r="B48" i="164"/>
  <c r="C48" i="164"/>
  <c r="B48" i="166"/>
  <c r="Z44" i="147"/>
  <c r="AB44" i="147"/>
  <c r="B48" i="167"/>
  <c r="C48" i="167" s="1"/>
  <c r="C47" i="166"/>
  <c r="D47" i="166" s="1"/>
  <c r="D79" i="166"/>
  <c r="E46" i="166"/>
  <c r="D80" i="166"/>
  <c r="D80" i="167"/>
  <c r="D79" i="164"/>
  <c r="E46" i="164" l="1"/>
  <c r="D80" i="164"/>
  <c r="E46" i="167"/>
  <c r="E79" i="167" s="1"/>
  <c r="D47" i="167"/>
  <c r="E47" i="167" s="1"/>
  <c r="B49" i="166"/>
  <c r="C49" i="166" s="1"/>
  <c r="Z45" i="147"/>
  <c r="V45" i="147"/>
  <c r="B49" i="164"/>
  <c r="C49" i="164" s="1"/>
  <c r="C48" i="166"/>
  <c r="D48" i="166" s="1"/>
  <c r="AB45" i="147"/>
  <c r="B49" i="167"/>
  <c r="E47" i="164"/>
  <c r="D48" i="164"/>
  <c r="E79" i="164"/>
  <c r="E80" i="164"/>
  <c r="E47" i="166"/>
  <c r="E79" i="166"/>
  <c r="E80" i="166"/>
  <c r="D48" i="167" l="1"/>
  <c r="E48" i="167" s="1"/>
  <c r="E80" i="167"/>
  <c r="AB46" i="147"/>
  <c r="B50" i="167"/>
  <c r="C50" i="167" s="1"/>
  <c r="V46" i="147"/>
  <c r="B50" i="164"/>
  <c r="C49" i="167"/>
  <c r="Z46" i="147"/>
  <c r="B50" i="166"/>
  <c r="C50" i="166" s="1"/>
  <c r="E48" i="164"/>
  <c r="D49" i="164"/>
  <c r="E48" i="166"/>
  <c r="D49" i="166"/>
  <c r="D49" i="167" l="1"/>
  <c r="D50" i="167" s="1"/>
  <c r="V47" i="147"/>
  <c r="B51" i="164"/>
  <c r="AB47" i="147"/>
  <c r="B51" i="167"/>
  <c r="C51" i="167" s="1"/>
  <c r="Z47" i="147"/>
  <c r="B51" i="166"/>
  <c r="C50" i="164"/>
  <c r="D50" i="164" s="1"/>
  <c r="E49" i="166"/>
  <c r="D50" i="166"/>
  <c r="E49" i="164"/>
  <c r="E49" i="167" l="1"/>
  <c r="AB48" i="147"/>
  <c r="B52" i="167"/>
  <c r="V48" i="147"/>
  <c r="B52" i="164"/>
  <c r="C51" i="166"/>
  <c r="D51" i="166" s="1"/>
  <c r="Z48" i="147"/>
  <c r="B52" i="166"/>
  <c r="C52" i="166" s="1"/>
  <c r="C51" i="164"/>
  <c r="D51" i="164" s="1"/>
  <c r="E50" i="167"/>
  <c r="D51" i="167"/>
  <c r="E50" i="164"/>
  <c r="E50" i="166"/>
  <c r="C52" i="164" l="1"/>
  <c r="D52" i="164" s="1"/>
  <c r="V49" i="147"/>
  <c r="B53" i="164"/>
  <c r="AB49" i="147"/>
  <c r="B53" i="167"/>
  <c r="Z49" i="147"/>
  <c r="B53" i="166"/>
  <c r="C53" i="166" s="1"/>
  <c r="C52" i="167"/>
  <c r="D52" i="167" s="1"/>
  <c r="E51" i="166"/>
  <c r="D52" i="166"/>
  <c r="E51" i="164"/>
  <c r="E51" i="167"/>
  <c r="AB50" i="147" l="1"/>
  <c r="B54" i="167"/>
  <c r="C54" i="167"/>
  <c r="C53" i="167"/>
  <c r="D53" i="167" s="1"/>
  <c r="V50" i="147"/>
  <c r="B54" i="164"/>
  <c r="B54" i="166"/>
  <c r="C54" i="166" s="1"/>
  <c r="Z50" i="147"/>
  <c r="C53" i="164"/>
  <c r="D53" i="164" s="1"/>
  <c r="E52" i="167"/>
  <c r="E52" i="164"/>
  <c r="E52" i="166"/>
  <c r="D53" i="166"/>
  <c r="Z51" i="147" l="1"/>
  <c r="B55" i="166"/>
  <c r="C55" i="166" s="1"/>
  <c r="V51" i="147"/>
  <c r="B55" i="164"/>
  <c r="C55" i="164" s="1"/>
  <c r="C54" i="164"/>
  <c r="D54" i="164" s="1"/>
  <c r="AB51" i="147"/>
  <c r="B55" i="167"/>
  <c r="C55" i="167" s="1"/>
  <c r="E53" i="166"/>
  <c r="D54" i="166"/>
  <c r="E53" i="164"/>
  <c r="E53" i="167"/>
  <c r="D54" i="167"/>
  <c r="V52" i="147" l="1"/>
  <c r="B56" i="164"/>
  <c r="AB52" i="147"/>
  <c r="B56" i="167"/>
  <c r="Z52" i="147"/>
  <c r="B56" i="166"/>
  <c r="C56" i="166" s="1"/>
  <c r="E54" i="167"/>
  <c r="D55" i="167"/>
  <c r="E54" i="164"/>
  <c r="D55" i="164"/>
  <c r="E54" i="166"/>
  <c r="D55" i="166"/>
  <c r="Z53" i="147" l="1"/>
  <c r="B57" i="166"/>
  <c r="C57" i="166" s="1"/>
  <c r="AB53" i="147"/>
  <c r="B57" i="167"/>
  <c r="C56" i="167"/>
  <c r="D56" i="167" s="1"/>
  <c r="V53" i="147"/>
  <c r="B57" i="164"/>
  <c r="C57" i="164" s="1"/>
  <c r="C56" i="164"/>
  <c r="D56" i="164" s="1"/>
  <c r="E55" i="166"/>
  <c r="D56" i="166"/>
  <c r="E55" i="164"/>
  <c r="E55" i="167"/>
  <c r="B58" i="164" l="1"/>
  <c r="C58" i="164" s="1"/>
  <c r="C82" i="164" s="1"/>
  <c r="V54" i="147"/>
  <c r="B58" i="167"/>
  <c r="C58" i="167" s="1"/>
  <c r="AB54" i="147"/>
  <c r="C57" i="167"/>
  <c r="D57" i="167" s="1"/>
  <c r="B58" i="166"/>
  <c r="C58" i="166" s="1"/>
  <c r="C82" i="166" s="1"/>
  <c r="Z54" i="147"/>
  <c r="E56" i="167"/>
  <c r="E56" i="164"/>
  <c r="D57" i="164"/>
  <c r="E56" i="166"/>
  <c r="D57" i="166"/>
  <c r="C82" i="167" l="1"/>
  <c r="B59" i="166"/>
  <c r="Z55" i="147"/>
  <c r="V55" i="147"/>
  <c r="B59" i="164"/>
  <c r="AB55" i="147"/>
  <c r="B59" i="167"/>
  <c r="C59" i="167"/>
  <c r="B82" i="167"/>
  <c r="B83" i="167"/>
  <c r="G83" i="167" s="1"/>
  <c r="B82" i="166"/>
  <c r="C59" i="166"/>
  <c r="B83" i="166"/>
  <c r="G83" i="166" s="1"/>
  <c r="B82" i="164"/>
  <c r="B83" i="164"/>
  <c r="G83" i="164" s="1"/>
  <c r="E57" i="166"/>
  <c r="D58" i="166"/>
  <c r="E57" i="164"/>
  <c r="D58" i="164"/>
  <c r="E57" i="167"/>
  <c r="D58" i="167"/>
  <c r="AB56" i="147" l="1"/>
  <c r="B60" i="167"/>
  <c r="C60" i="167" s="1"/>
  <c r="V56" i="147"/>
  <c r="B60" i="164"/>
  <c r="C60" i="164"/>
  <c r="Z56" i="147"/>
  <c r="B60" i="166"/>
  <c r="C59" i="164"/>
  <c r="D82" i="167"/>
  <c r="E58" i="167"/>
  <c r="D59" i="167"/>
  <c r="D83" i="167"/>
  <c r="D82" i="164"/>
  <c r="E58" i="164"/>
  <c r="D83" i="164"/>
  <c r="D82" i="166"/>
  <c r="E58" i="166"/>
  <c r="D59" i="166"/>
  <c r="D83" i="166"/>
  <c r="AB57" i="147" l="1"/>
  <c r="B61" i="167"/>
  <c r="C61" i="167" s="1"/>
  <c r="Z57" i="147"/>
  <c r="B61" i="166"/>
  <c r="C61" i="166" s="1"/>
  <c r="V57" i="147"/>
  <c r="B61" i="164"/>
  <c r="C61" i="164" s="1"/>
  <c r="C60" i="166"/>
  <c r="D60" i="166" s="1"/>
  <c r="D59" i="164"/>
  <c r="D60" i="164" s="1"/>
  <c r="E82" i="164"/>
  <c r="E83" i="164"/>
  <c r="E59" i="166"/>
  <c r="E82" i="166"/>
  <c r="E83" i="166"/>
  <c r="E82" i="167"/>
  <c r="E83" i="167"/>
  <c r="E59" i="167"/>
  <c r="D60" i="167"/>
  <c r="E59" i="164" l="1"/>
  <c r="V58" i="147"/>
  <c r="B62" i="164"/>
  <c r="C62" i="164" s="1"/>
  <c r="Z58" i="147"/>
  <c r="B62" i="166"/>
  <c r="AB58" i="147"/>
  <c r="B62" i="167"/>
  <c r="C62" i="167" s="1"/>
  <c r="E60" i="164"/>
  <c r="D61" i="164"/>
  <c r="E60" i="167"/>
  <c r="D61" i="167"/>
  <c r="E60" i="166"/>
  <c r="D61" i="166"/>
  <c r="AB59" i="147" l="1"/>
  <c r="B63" i="167"/>
  <c r="C63" i="167" s="1"/>
  <c r="C62" i="166"/>
  <c r="D62" i="166" s="1"/>
  <c r="Z59" i="147"/>
  <c r="B63" i="166"/>
  <c r="C63" i="166" s="1"/>
  <c r="V59" i="147"/>
  <c r="B63" i="164"/>
  <c r="C63" i="164" s="1"/>
  <c r="E61" i="166"/>
  <c r="E61" i="167"/>
  <c r="D62" i="167"/>
  <c r="E61" i="164"/>
  <c r="D62" i="164"/>
  <c r="Z60" i="147" l="1"/>
  <c r="B64" i="166"/>
  <c r="AB60" i="147"/>
  <c r="B64" i="167"/>
  <c r="C64" i="166"/>
  <c r="C64" i="167"/>
  <c r="V60" i="147"/>
  <c r="B64" i="164"/>
  <c r="E62" i="164"/>
  <c r="D63" i="164"/>
  <c r="E62" i="167"/>
  <c r="D63" i="167"/>
  <c r="E62" i="166"/>
  <c r="D63" i="166"/>
  <c r="Z61" i="147" l="1"/>
  <c r="B65" i="166"/>
  <c r="C65" i="166" s="1"/>
  <c r="V61" i="147"/>
  <c r="B65" i="164"/>
  <c r="C64" i="164"/>
  <c r="D64" i="164" s="1"/>
  <c r="AB61" i="147"/>
  <c r="B65" i="167"/>
  <c r="C65" i="167" s="1"/>
  <c r="E63" i="166"/>
  <c r="D64" i="166"/>
  <c r="E63" i="167"/>
  <c r="D64" i="167"/>
  <c r="E63" i="164"/>
  <c r="C65" i="164" l="1"/>
  <c r="D65" i="164" s="1"/>
  <c r="AB62" i="147"/>
  <c r="B66" i="167"/>
  <c r="V62" i="147"/>
  <c r="B66" i="164"/>
  <c r="C66" i="166"/>
  <c r="C66" i="167"/>
  <c r="Z62" i="147"/>
  <c r="B66" i="166"/>
  <c r="E64" i="164"/>
  <c r="E64" i="167"/>
  <c r="D65" i="167"/>
  <c r="E64" i="166"/>
  <c r="D65" i="166"/>
  <c r="V63" i="147" l="1"/>
  <c r="B67" i="164"/>
  <c r="C67" i="164" s="1"/>
  <c r="AB63" i="147"/>
  <c r="B67" i="167"/>
  <c r="Z63" i="147"/>
  <c r="B67" i="166"/>
  <c r="C66" i="164"/>
  <c r="D66" i="164" s="1"/>
  <c r="E65" i="166"/>
  <c r="D66" i="166"/>
  <c r="E65" i="167"/>
  <c r="D66" i="167"/>
  <c r="E65" i="164"/>
  <c r="C67" i="166" l="1"/>
  <c r="D67" i="166" s="1"/>
  <c r="AB64" i="147"/>
  <c r="B68" i="167"/>
  <c r="Z64" i="147"/>
  <c r="B68" i="166"/>
  <c r="C67" i="167"/>
  <c r="D67" i="167" s="1"/>
  <c r="V64" i="147"/>
  <c r="B68" i="164"/>
  <c r="C68" i="164" s="1"/>
  <c r="E66" i="167"/>
  <c r="E66" i="164"/>
  <c r="D67" i="164"/>
  <c r="E66" i="166"/>
  <c r="Z65" i="147" l="1"/>
  <c r="B70" i="166" s="1"/>
  <c r="B69" i="166"/>
  <c r="AB65" i="147"/>
  <c r="B70" i="167" s="1"/>
  <c r="B69" i="167"/>
  <c r="V65" i="147"/>
  <c r="B70" i="164" s="1"/>
  <c r="B69" i="164"/>
  <c r="C68" i="166"/>
  <c r="D68" i="166" s="1"/>
  <c r="C68" i="167"/>
  <c r="D68" i="167" s="1"/>
  <c r="E67" i="166"/>
  <c r="E67" i="164"/>
  <c r="D68" i="164"/>
  <c r="E67" i="167"/>
  <c r="B85" i="167" l="1"/>
  <c r="B88" i="167" s="1"/>
  <c r="B86" i="167"/>
  <c r="G86" i="167" s="1"/>
  <c r="C70" i="166"/>
  <c r="B85" i="166"/>
  <c r="B88" i="166" s="1"/>
  <c r="B86" i="166"/>
  <c r="G86" i="166" s="1"/>
  <c r="B85" i="164"/>
  <c r="B88" i="164" s="1"/>
  <c r="B86" i="164"/>
  <c r="G86" i="164" s="1"/>
  <c r="C70" i="167"/>
  <c r="C85" i="167" s="1"/>
  <c r="C69" i="167"/>
  <c r="C69" i="166"/>
  <c r="D69" i="166" s="1"/>
  <c r="C70" i="164"/>
  <c r="C69" i="164"/>
  <c r="E68" i="167"/>
  <c r="D69" i="167"/>
  <c r="E68" i="164"/>
  <c r="D69" i="164"/>
  <c r="E68" i="166"/>
  <c r="C85" i="164" l="1"/>
  <c r="C85" i="166"/>
  <c r="C88" i="167"/>
  <c r="C87" i="167"/>
  <c r="G87" i="167" s="1"/>
  <c r="E69" i="166"/>
  <c r="D70" i="166"/>
  <c r="E69" i="164"/>
  <c r="D70" i="164"/>
  <c r="E69" i="167"/>
  <c r="D70" i="167"/>
  <c r="C88" i="164" l="1"/>
  <c r="C87" i="164"/>
  <c r="G87" i="164" s="1"/>
  <c r="C88" i="166"/>
  <c r="C87" i="166"/>
  <c r="G87" i="166" s="1"/>
  <c r="D85" i="167"/>
  <c r="D88" i="167" s="1"/>
  <c r="C71" i="167"/>
  <c r="E70" i="167"/>
  <c r="D86" i="167"/>
  <c r="D85" i="164"/>
  <c r="D88" i="164" s="1"/>
  <c r="C71" i="164"/>
  <c r="E70" i="164"/>
  <c r="D86" i="164"/>
  <c r="D85" i="166"/>
  <c r="C71" i="166"/>
  <c r="D88" i="166"/>
  <c r="E70" i="166"/>
  <c r="D86" i="166"/>
  <c r="E85" i="166" l="1"/>
  <c r="E88" i="166" s="1"/>
  <c r="E86" i="166"/>
  <c r="E85" i="167"/>
  <c r="E88" i="167"/>
  <c r="E86" i="167"/>
  <c r="E85" i="164"/>
  <c r="E88" i="164"/>
  <c r="E86" i="164"/>
</calcChain>
</file>

<file path=xl/sharedStrings.xml><?xml version="1.0" encoding="utf-8"?>
<sst xmlns="http://schemas.openxmlformats.org/spreadsheetml/2006/main" count="15336" uniqueCount="2777">
  <si>
    <t>Date</t>
  </si>
  <si>
    <t>Book</t>
  </si>
  <si>
    <t>Book (d) = (b)</t>
  </si>
  <si>
    <t xml:space="preserve">Book  </t>
  </si>
  <si>
    <t>x Depr % ÷ 12</t>
  </si>
  <si>
    <t>(f) = prior</t>
  </si>
  <si>
    <t>mos.</t>
  </si>
  <si>
    <t>mos - (d)</t>
  </si>
  <si>
    <t>(h) = (b) + (f)</t>
  </si>
  <si>
    <t>Month</t>
  </si>
  <si>
    <t>Balance</t>
  </si>
  <si>
    <t>Cumulative</t>
  </si>
  <si>
    <t>Depreciation Rate</t>
  </si>
  <si>
    <t>check</t>
  </si>
  <si>
    <t>AMA - 12ME DEC 22</t>
  </si>
  <si>
    <t>EOP - 12ME DEC 22</t>
  </si>
  <si>
    <t>EOP - 12ME DEC 23</t>
  </si>
  <si>
    <t>AMA - 12ME DEC 23</t>
  </si>
  <si>
    <t>EOP - 12ME DEC 24</t>
  </si>
  <si>
    <t>AMA - 12ME DEC 24</t>
  </si>
  <si>
    <t>EOP - 12ME DEC 25</t>
  </si>
  <si>
    <t>AMA - 12ME DEC 25</t>
  </si>
  <si>
    <t>GAP YEAR - 2022</t>
  </si>
  <si>
    <t>Rate Year 1 - 2023</t>
  </si>
  <si>
    <t>Rate Year 2 - 2024</t>
  </si>
  <si>
    <t>Rate Year 3 - 2025</t>
  </si>
  <si>
    <t>TEST YEAR - PROFORMA</t>
  </si>
  <si>
    <t>EOP - 6ME DEC 21</t>
  </si>
  <si>
    <t>AMA - 6ME DEC 21</t>
  </si>
  <si>
    <t>E316 STM Misc, Colstrip 1-4 Com</t>
  </si>
  <si>
    <t>E310 STM Land, Colstrip 3-4 Com</t>
  </si>
  <si>
    <t>E311 STM Str/Impv, Colstrip 3-4 Com</t>
  </si>
  <si>
    <t>E312 STM Boiler, Colstrip 3-4 Com</t>
  </si>
  <si>
    <t>E314 STM Turbogen, Colstrip 3-4-RET</t>
  </si>
  <si>
    <t>E315 STM Accessory, Colstrip 3-4 Cm</t>
  </si>
  <si>
    <t>E316 STM Misc, Colstrip 3-4 Com</t>
  </si>
  <si>
    <t>E311 STM Str/Impv, Colstrip 3</t>
  </si>
  <si>
    <t>E312 STM Boiler, Colstrip 3</t>
  </si>
  <si>
    <t>E314 STM Turbogen, Colstrip 3</t>
  </si>
  <si>
    <t>E315 STM Accessory, Colstrip 3</t>
  </si>
  <si>
    <t>E316 STM Misc, Colstrip 3</t>
  </si>
  <si>
    <t>E310 STM Land, Colstrip 4</t>
  </si>
  <si>
    <t>E311 STM Str/Impv, Colstrip 4</t>
  </si>
  <si>
    <t>E312 STM Boiler, Colstrip 4</t>
  </si>
  <si>
    <t>E314 STM Turbogen, Colstrip 4</t>
  </si>
  <si>
    <t>E315 STM Accessory, Colstrip 4</t>
  </si>
  <si>
    <t>E316 STM Misc, Colstrip 4</t>
  </si>
  <si>
    <t>E353 TSM Sta Eq, Colstrip 3-4</t>
  </si>
  <si>
    <t>E3539 (GIF) Sta Eq, Colstrip 3-4</t>
  </si>
  <si>
    <t>E3549 (GIF) Twr/Fixt, Colstrip 3-4</t>
  </si>
  <si>
    <t>E3559 (GIF) Poles, Colstrip 3-4</t>
  </si>
  <si>
    <t>E3569 (GIF) O/H Cond, Colstrip 3-4</t>
  </si>
  <si>
    <t>E311 STM Str/Impv, ColstripCMM-RET</t>
  </si>
  <si>
    <t>E392 GEN Trans Equip, Colstrip 4</t>
  </si>
  <si>
    <t>E3940 GEN Tools, Colstrip 4</t>
  </si>
  <si>
    <t>E396 GEN Power-Op Equip, Colstrip 4</t>
  </si>
  <si>
    <t>E310 STM Land, Colstrip 3</t>
  </si>
  <si>
    <t>E392 GEN Trans Equip, Colstrip 3</t>
  </si>
  <si>
    <t>E3940 GEN Tools, Colstrip 3</t>
  </si>
  <si>
    <t>E396 GEN Power-Op Equip, Colstrip 3</t>
  </si>
  <si>
    <t>E3900 GEN Str/Impv, Colstrip 3-4</t>
  </si>
  <si>
    <t>DeprGroup</t>
  </si>
  <si>
    <t>C3970 CMN Comm Equip, new</t>
  </si>
  <si>
    <t>C3974 CMN Comm Equip, AMI Network</t>
  </si>
  <si>
    <t>E3640 DST Poles/Towers/Fixtures</t>
  </si>
  <si>
    <t>E3650 DST O/H Conductor/Devices</t>
  </si>
  <si>
    <t>E368 DST Line Transformers</t>
  </si>
  <si>
    <t>E3701 DST Meters AMI</t>
  </si>
  <si>
    <t>E373 DST Street Lighting &amp; Signal</t>
  </si>
  <si>
    <t>G3750 DST Structures &amp; Improvements</t>
  </si>
  <si>
    <t>G3812 DST Modules, AMI</t>
  </si>
  <si>
    <t>G3820 DST Meter Installations (AMR)</t>
  </si>
  <si>
    <t>G3822 DST Module Installations, AMI</t>
  </si>
  <si>
    <t>G3911 GEN Office Furn &amp; Eq, new</t>
  </si>
  <si>
    <t>G3912 GEN Computer Eq, new</t>
  </si>
  <si>
    <t>E3556 TSM Poles</t>
  </si>
  <si>
    <t>E3660 DST U/G Conduit</t>
  </si>
  <si>
    <t>E3670 DST U/G Conductor/Devices</t>
  </si>
  <si>
    <t>G3762 DST Mains, Plastic</t>
  </si>
  <si>
    <t>G3764 DST Mains, Wrapped Steel</t>
  </si>
  <si>
    <t>G3780 DST Measuring &amp; Reg Station</t>
  </si>
  <si>
    <t>G3802 DST Services, Plastic</t>
  </si>
  <si>
    <t>G385 DST Industrial M&amp;R Sta Eq</t>
  </si>
  <si>
    <t>E355 TSM Poles &amp; Fixtures</t>
  </si>
  <si>
    <t>E3557 TSM Poles</t>
  </si>
  <si>
    <t>E3566 TSM O/H Conductor/Devices</t>
  </si>
  <si>
    <t>E3567 TSM O/H Conductor/Devices</t>
  </si>
  <si>
    <t>E3620 DST Substation Equipment</t>
  </si>
  <si>
    <t>E369 DST Services</t>
  </si>
  <si>
    <t>E3970 GEN Comm Equip, new</t>
  </si>
  <si>
    <t>G3765 DST Mains, Cathodic Protectio</t>
  </si>
  <si>
    <t>G3803 DST Services, Steel Wrapped</t>
  </si>
  <si>
    <t>E392 GEN Trans Equip, new</t>
  </si>
  <si>
    <t>E3940 GEN Tools/Garage/Shop, new</t>
  </si>
  <si>
    <t>E396 GEN Power-Op Equip, new</t>
  </si>
  <si>
    <t>C303.10 INT Misc Intangible Plant</t>
  </si>
  <si>
    <t>G3742 DST Easements</t>
  </si>
  <si>
    <t>G3801 DST Services, Cathodic Protec</t>
  </si>
  <si>
    <t>G3810 DST Meters (AMR)</t>
  </si>
  <si>
    <t>G383 DST House Regulators</t>
  </si>
  <si>
    <t>G384 DST House Regulator Installs</t>
  </si>
  <si>
    <t>C303.5 INT Misc Intangible Plant</t>
  </si>
  <si>
    <t>C3912 CMN Computer Eq, new</t>
  </si>
  <si>
    <t>E303.10 INT Misc Intangible Plant</t>
  </si>
  <si>
    <t>E3711 DST EV Charger Cust Premises</t>
  </si>
  <si>
    <t>E35010 TSM Easement</t>
  </si>
  <si>
    <t>E353 TSM Sta Eq, Wind Ridge-NonProj</t>
  </si>
  <si>
    <t>E353 TSM Station Equipment</t>
  </si>
  <si>
    <t>E3536 TSM Substation Equipment</t>
  </si>
  <si>
    <t>E3539 (GIF) Sta Eq, Fredonia 1&amp;2</t>
  </si>
  <si>
    <t>E355 TSM Poles, Wild Horse-WindRidg</t>
  </si>
  <si>
    <t>E356 TSM O/H Conductor &amp; Devices</t>
  </si>
  <si>
    <t>E3912 GEN Computer Eq, new</t>
  </si>
  <si>
    <t>G303.5 INT Misc Intangible Plant</t>
  </si>
  <si>
    <t>G387 DST Other Equipment</t>
  </si>
  <si>
    <t>G3970 GEN Comm Equip, new</t>
  </si>
  <si>
    <t>E34420 PRD Gen, Goldendale</t>
  </si>
  <si>
    <t>E303.3 INT Misc Intangible Plant</t>
  </si>
  <si>
    <t>E303.5 INT Misc Intangible Plant</t>
  </si>
  <si>
    <t>E3537 TSM Substation Equipment</t>
  </si>
  <si>
    <t>E3539 (GIF) Sta Eq, Poison Spring</t>
  </si>
  <si>
    <t>E3600 DST Land &amp; Land Rights</t>
  </si>
  <si>
    <t>E36010 DST Easements</t>
  </si>
  <si>
    <t>C303.3 INT Misc Intangible Plant</t>
  </si>
  <si>
    <t>C3900 CMN Structure &amp; Improvement</t>
  </si>
  <si>
    <t>G3912 GEN Computer Eq, 5 yr new</t>
  </si>
  <si>
    <t>E332 HYD Res/Dam/Wwy, LB FSC</t>
  </si>
  <si>
    <t>E332 HYD Res/Dam/Wwy, Lower Baker</t>
  </si>
  <si>
    <t>E332 HYD Res/Dam/Wwy, Upper Baker</t>
  </si>
  <si>
    <t>E35016 TSM Easements</t>
  </si>
  <si>
    <t>E352 TSM Structures &amp; Improvement</t>
  </si>
  <si>
    <t>E3630 DST Battery Storage Equipment</t>
  </si>
  <si>
    <t>E3900 GEN Structures &amp; Improvement</t>
  </si>
  <si>
    <t>G362 OSP Gas Holders</t>
  </si>
  <si>
    <t>E34420 PRD Gen, Mint Farm</t>
  </si>
  <si>
    <t>C303.7 INT Misc Intangible Plant</t>
  </si>
  <si>
    <t>C303.8 INT Misc Intangible Plant</t>
  </si>
  <si>
    <t>C389 CMN Land &amp; Land Rights</t>
  </si>
  <si>
    <t>C3900 CMN Str/Impv, S King Complex</t>
  </si>
  <si>
    <t>C3901 CMN LH, Bothell Access Center</t>
  </si>
  <si>
    <t>C3901 CMN LH, PSE East Building</t>
  </si>
  <si>
    <t>C3901 CMN LH, Redmond West/Willow</t>
  </si>
  <si>
    <t>C3911 CMN Office Furn &amp; Eq, new</t>
  </si>
  <si>
    <t>C3920 GEN Trans Equip, new</t>
  </si>
  <si>
    <t>C396 GEN Power Op Equip, new</t>
  </si>
  <si>
    <t>E303.4 INT Misc Intangible Plant</t>
  </si>
  <si>
    <t>E311 STM Str/Imprv, Mint Farm</t>
  </si>
  <si>
    <t>E311 STM Str/Imprv, Sumas</t>
  </si>
  <si>
    <t>E311 STM Str/Impv, Ferndale</t>
  </si>
  <si>
    <t>E312 STM Boiler, Encogen</t>
  </si>
  <si>
    <t>E312 STM Boiler, Ferndale</t>
  </si>
  <si>
    <t>E312 STM Boiler, Mint Farm</t>
  </si>
  <si>
    <t>E312 STM Boiler, Sumas</t>
  </si>
  <si>
    <t>E314 STM Turbogen, Encogen</t>
  </si>
  <si>
    <t>E314 STM Turbogen, Fred 1/APC</t>
  </si>
  <si>
    <t>E314 STM Turbogen, Mint Farm</t>
  </si>
  <si>
    <t>E314 STM Turbogen, Sumas</t>
  </si>
  <si>
    <t>E315 STM Accessory, Sumas</t>
  </si>
  <si>
    <t>E316 STM Misc, Mint Farm</t>
  </si>
  <si>
    <t>E3300 HYD Land, Lower Baker</t>
  </si>
  <si>
    <t>E331 HYD S/I, UB FishHatchery2010</t>
  </si>
  <si>
    <t>E331 HYD Str/Impv, Upper Baker</t>
  </si>
  <si>
    <t>E332 HYD R/D/W, Snoq 2 - 2013</t>
  </si>
  <si>
    <t>E332 HYD R/D/W,LBAdultFishTr2010</t>
  </si>
  <si>
    <t>E332 HYD Res/Dam/Wwy, UB FSC</t>
  </si>
  <si>
    <t>E333 HYD Wtrwhl/Trbn, Lower Baker</t>
  </si>
  <si>
    <t>E333 HYD Wtrwhl/Trbn, Snoqualmie 1</t>
  </si>
  <si>
    <t>E333 HYD Wtrwhl/Trbn, Snoqualmie 2</t>
  </si>
  <si>
    <t>E335 HYD Misc, Lower Baker</t>
  </si>
  <si>
    <t>E335 HYD Misc, Snoq Park</t>
  </si>
  <si>
    <t>E335 HYD Misc, UB Hatchery</t>
  </si>
  <si>
    <t>E335 HYD Misc, Upper Baker</t>
  </si>
  <si>
    <t>E3351 HYD S/M/Tools, Snoq 1-2013</t>
  </si>
  <si>
    <t>E3351 HYD Sta Main Tool, Upper Bker</t>
  </si>
  <si>
    <t>E3351 HYD Sta Main Tools, LB-2013</t>
  </si>
  <si>
    <t>E3351 HYD Sta Main Tools, Lwer Bker</t>
  </si>
  <si>
    <t>E3410 PRD Str/Impv, Crystal Mtn</t>
  </si>
  <si>
    <t>E3410 PRD Str/Impv, Encogen</t>
  </si>
  <si>
    <t>E3410 PRD Str/Impv, Ferndale</t>
  </si>
  <si>
    <t>E3410 PRD Str/Impv, Frederickson</t>
  </si>
  <si>
    <t>E3410 PRD Str/Impv, Fredonia</t>
  </si>
  <si>
    <t>E3410 PRD Str/Impv, Mint Farm</t>
  </si>
  <si>
    <t>E3410 PRD Str/Impv, Whitehorn 2-3Cm</t>
  </si>
  <si>
    <t>E34101 PRD Str/Impv, LSR</t>
  </si>
  <si>
    <t>E342 PRD Fuel Holder, Encogen</t>
  </si>
  <si>
    <t>E342 PRD Fuel Holder, Ferndale</t>
  </si>
  <si>
    <t>E342 PRD Fuel Holder, Mint Farm</t>
  </si>
  <si>
    <t>E3440 PRD Gen, Crystal Mtn</t>
  </si>
  <si>
    <t>E3440 PRD Gen, Frederickson</t>
  </si>
  <si>
    <t>E3440 PRD Gen, Fredonia</t>
  </si>
  <si>
    <t>E3440 PRD Gen, Fredonia 3&amp;4 OP</t>
  </si>
  <si>
    <t>E3440 PRD Gen, Whitehorn 2-3 Com</t>
  </si>
  <si>
    <t>E34401 PRD Gen, Hopkins Expansion</t>
  </si>
  <si>
    <t>E34401 PRD Gen, Hopkins Ridge</t>
  </si>
  <si>
    <t>E34401 PRD Gen, LSR</t>
  </si>
  <si>
    <t>E34401 PRD Gen, Wild Horse Wind</t>
  </si>
  <si>
    <t>E34401 PRD Gen,Wild Horse Expansion</t>
  </si>
  <si>
    <t>E34402 PRD Gen, Com Solar</t>
  </si>
  <si>
    <t>E34420 PRD Gen, Encogen</t>
  </si>
  <si>
    <t>E34420 PRD Gen, Ferndale</t>
  </si>
  <si>
    <t>E34420 PRD Gen, Fred 1/APC</t>
  </si>
  <si>
    <t>E34420 PRD Gen, Sumas</t>
  </si>
  <si>
    <t>E345 PRD Accessory, Cystal Mtn</t>
  </si>
  <si>
    <t>E345 PRD Accessory, Encogen</t>
  </si>
  <si>
    <t>E345 PRD Accessory, Ferndale</t>
  </si>
  <si>
    <t>E345 PRD Accessory, Frederickson</t>
  </si>
  <si>
    <t>E345 PRD Accessory, Fredonia</t>
  </si>
  <si>
    <t>E345 PRD Accessory, Fredonia 3&amp;4 OP</t>
  </si>
  <si>
    <t>E345 PRD Accessory, Mint Farm</t>
  </si>
  <si>
    <t>E345 PRD Accessory, Sumas</t>
  </si>
  <si>
    <t>E345 PRD Accessory, Whitehorn 2-3 C</t>
  </si>
  <si>
    <t>E34501 PRD Accessory, Hopkins Ridge</t>
  </si>
  <si>
    <t>E34501 PRD Accessory, LSR</t>
  </si>
  <si>
    <t>E34501 PRD Accessory,Wild Horse Exp</t>
  </si>
  <si>
    <t>E34501 PRD Accessory,Wild HorseWind</t>
  </si>
  <si>
    <t>E346 PRD Other, Mint Farm</t>
  </si>
  <si>
    <t>E346 PRD Other, Sumas</t>
  </si>
  <si>
    <t>E34601 PRD Other, LSR</t>
  </si>
  <si>
    <t>E34601 PRD Other, Wild Horse</t>
  </si>
  <si>
    <t>E3461 PRD Sta Main Tools, Encogen</t>
  </si>
  <si>
    <t>E3461 PRD Sta Main Tools, Ferndale</t>
  </si>
  <si>
    <t>E3461 PRD Sta Main Tools, Fredonia</t>
  </si>
  <si>
    <t>E3461 PRD Sta Main Tools, Mint Farm</t>
  </si>
  <si>
    <t>E3461 PRD Sta Main Tools, Sumas</t>
  </si>
  <si>
    <t>E3461 PRD Sta Main Tools,Goldendale</t>
  </si>
  <si>
    <t>E3461 PRD Sta MainTools, Whitehorn</t>
  </si>
  <si>
    <t>E3461 PRD Sta MainTools,Fred1/Epcor</t>
  </si>
  <si>
    <t>E3461 PRD Sta MainTools,Frederickso</t>
  </si>
  <si>
    <t>E34611 PRD Sta Main Tools, Hopkins</t>
  </si>
  <si>
    <t>E34611 PRD Sta Main Tools, LSR</t>
  </si>
  <si>
    <t>E34611 PRD Sta Main Tools,WildHorse</t>
  </si>
  <si>
    <t>E3500 TSM Land, 3rd AC</t>
  </si>
  <si>
    <t>E3529 (GIF) Struc/Improv, LSR</t>
  </si>
  <si>
    <t>E353 TSM Sta Eq, 3rd AC Line</t>
  </si>
  <si>
    <t>E3539 (GIF) Sta Eq, HPK sub@plant</t>
  </si>
  <si>
    <t>E3539 (GIF) Sta Eq, Hopkins Ridge</t>
  </si>
  <si>
    <t>E3539 (GIF) Sta Eq, LSR</t>
  </si>
  <si>
    <t>E3559 (GIF) TSM Poles, LSR</t>
  </si>
  <si>
    <t>E356 TSM O/H Cond, 3rd AC Line</t>
  </si>
  <si>
    <t>E3569 (GIF) O/H Cond, TLN-HPK@plant</t>
  </si>
  <si>
    <t>E3569 (GIF) O/H Conductor, LSR</t>
  </si>
  <si>
    <t>E3589 (GIF) UG Conductor, LSR</t>
  </si>
  <si>
    <t>E3590 TSM Roads, 3rd AC Line</t>
  </si>
  <si>
    <t>E3610 DST Structures &amp; Improvement</t>
  </si>
  <si>
    <t>E3650 DST O/H Cond, Wild Horse</t>
  </si>
  <si>
    <t>E370 DST Meters AMR</t>
  </si>
  <si>
    <t>E3911 GEN Off Furn &amp; Eq, LSR</t>
  </si>
  <si>
    <t>E3912 GEN Computer Eq, Mint Farm</t>
  </si>
  <si>
    <t>E3930 GEN Stores Equip, new</t>
  </si>
  <si>
    <t>E3940 GEN Tools LSR</t>
  </si>
  <si>
    <t>E3950 GEN Laboratory Equip, new</t>
  </si>
  <si>
    <t>E3970 GEN CommEq, 3rd AC new</t>
  </si>
  <si>
    <t>E3970 GEN CommEq, Colstrip 1-4 new</t>
  </si>
  <si>
    <t>E3970 GEN CommEq, LSR</t>
  </si>
  <si>
    <t>E3980 GEN Misc Equip, Encogen</t>
  </si>
  <si>
    <t>E3980 GEN Misc Equipment, new</t>
  </si>
  <si>
    <t>G303.10 INT Misc Intangible Plant</t>
  </si>
  <si>
    <t>G3511 UGS Well Structures</t>
  </si>
  <si>
    <t>G3512 UGS Compressor Sta Structures</t>
  </si>
  <si>
    <t>G3514 UGS Other Structures</t>
  </si>
  <si>
    <t>G3520 UGS Wells</t>
  </si>
  <si>
    <t>G353 UGS Lines</t>
  </si>
  <si>
    <t>G354 UGS Compressor Station</t>
  </si>
  <si>
    <t>G355 UGS Regulating Station</t>
  </si>
  <si>
    <t>G356 UGS Purification Equipment</t>
  </si>
  <si>
    <t>G357 UGS Other Equipment</t>
  </si>
  <si>
    <t>G3766 DST Mains, Frm Trans, St Wrap</t>
  </si>
  <si>
    <t>G3781 DST Measuring &amp; Reg Sta, Tran</t>
  </si>
  <si>
    <t>G390 GEN Structures &amp; Improvements</t>
  </si>
  <si>
    <t>G392 GEN Trans Equip, new</t>
  </si>
  <si>
    <t>G3940 GEN Tools/Garage/Shop, new</t>
  </si>
  <si>
    <t>G3950 GEN Laboratory Equip, new</t>
  </si>
  <si>
    <t>G396 GEN Power Op Equip, new</t>
  </si>
  <si>
    <t>GRNG New RNG Gas Assets</t>
  </si>
  <si>
    <t>E3577 TSM U/G Conduit</t>
  </si>
  <si>
    <t>E3587 TSM U/G Conductor/Devices</t>
  </si>
  <si>
    <t>Monthly</t>
  </si>
  <si>
    <t>C303.30 INT Misc Intangible Plant</t>
  </si>
  <si>
    <t>C303.4 INT Misc Intangible Plant</t>
  </si>
  <si>
    <t>G303.3 INT Misc Intangible Plant</t>
  </si>
  <si>
    <t>No</t>
  </si>
  <si>
    <t>Non-Depreciable - Other than land</t>
  </si>
  <si>
    <t>Tax only - WR Reg Asset</t>
  </si>
  <si>
    <t>Tax only - WR Prelim Survey</t>
  </si>
  <si>
    <t>Tax only - Milwaukee Acq Adj</t>
  </si>
  <si>
    <t>Tax only - Dupont Acq Adj</t>
  </si>
  <si>
    <t>SLE</t>
  </si>
  <si>
    <t>Lease - Puget Sound Energy</t>
  </si>
  <si>
    <t>PSE-None, Non-Utility</t>
  </si>
  <si>
    <t>PSE-None, Gas</t>
  </si>
  <si>
    <t>PSE-None, Electric</t>
  </si>
  <si>
    <t>PSE-None, Common</t>
  </si>
  <si>
    <t>None, Non-Utility</t>
  </si>
  <si>
    <t>None, Gas</t>
  </si>
  <si>
    <t>None, Electric</t>
  </si>
  <si>
    <t>None, Common</t>
  </si>
  <si>
    <t>N397 NUA Communications Equipment</t>
  </si>
  <si>
    <t>N390 NUA Structures &amp; Improvements</t>
  </si>
  <si>
    <t>N3891 NUA Easements</t>
  </si>
  <si>
    <t>Non-Depreciable - Land</t>
  </si>
  <si>
    <t>N3890 NUA Land and Land Rights</t>
  </si>
  <si>
    <t>N346 NUA Misc Equipment</t>
  </si>
  <si>
    <t>N300 NUA Non Utility Land</t>
  </si>
  <si>
    <t>LS-PSE-OP-N9999 - LS - Lease Defaul</t>
  </si>
  <si>
    <t>LS-PSE-OP-N397 NUA Communication Eq</t>
  </si>
  <si>
    <t>LS-PSE-OP-N390 NUA Structures &amp; Imp</t>
  </si>
  <si>
    <t>LS-PSE-OP-N3891 NUA Easements - Lea</t>
  </si>
  <si>
    <t>LS-PSE-OP-N3890 NUA Land &amp; Land Rig</t>
  </si>
  <si>
    <t>LS-PSE-OP-N3644 LNG Transportation</t>
  </si>
  <si>
    <t>LS-PSE-OP-N363 OSP Purification Equ</t>
  </si>
  <si>
    <t>LS-PSE-OP-N362 OSP Gas Holders - Le</t>
  </si>
  <si>
    <t>LS-PSE-OP-N361 OSP Structures &amp; Imp</t>
  </si>
  <si>
    <t>LS-PSE-OP-N346 NUA Misc Equipment -</t>
  </si>
  <si>
    <t>LS-PSE-OP-N300 NUA Non Utility - Le</t>
  </si>
  <si>
    <t>LS-PSE-OP-G9999 - LS - Lease Defaul</t>
  </si>
  <si>
    <t>LS-PSE-OP-G399 GEN Other Tangible P</t>
  </si>
  <si>
    <t>LS-PSE-OP-G3980 GEN Misc Equipment</t>
  </si>
  <si>
    <t>LS-PSE-OP-G3970 GEN Communication E</t>
  </si>
  <si>
    <t>LS-PSE-OP-G396 GEN Power Operated E</t>
  </si>
  <si>
    <t>LS-PSE-OP-G3950 GEN Laboratory Equi</t>
  </si>
  <si>
    <t>LS-PSE-OP-G3940 GEN Tools/Shop/Gara</t>
  </si>
  <si>
    <t>LS-PSE-OP-G3930 GEN Stores Equipmen</t>
  </si>
  <si>
    <t>LS-PSE-OP-G392 GEN Transportation E</t>
  </si>
  <si>
    <t>LS-PSE-OP-G3913 GEN Printers, new -</t>
  </si>
  <si>
    <t>LS-PSE-OP-G3912 GEN Computer Equipm</t>
  </si>
  <si>
    <t>LS-PSE-OP-G3911 GEN Office Furni &amp;</t>
  </si>
  <si>
    <t>LS-PSE-OP-G3901 GEN Stru/Impv, Leas</t>
  </si>
  <si>
    <t>LS-PSE-OP-G3900 GEN Structures &amp; Im</t>
  </si>
  <si>
    <t>LS-PSE-OP-G389 GEN Land &amp; Land Righ</t>
  </si>
  <si>
    <t>LS-PSE-OP-G388 DST ARO Distribution</t>
  </si>
  <si>
    <t>LS-PSE-OP-G387 DST Other Equipment</t>
  </si>
  <si>
    <t>LS-PSE-OP-G3868 RET- Res Water Htr,</t>
  </si>
  <si>
    <t>LS-PSE-OP-G3867 RET-Com Conv Burner</t>
  </si>
  <si>
    <t>LS-PSE-OP-G3866 RET-Res Conv Burner</t>
  </si>
  <si>
    <t>LS-PSE-OP-G3865 DST Com Conv Burner</t>
  </si>
  <si>
    <t>LS-PSE-OP-G3864 RET- Com Water Htr,</t>
  </si>
  <si>
    <t>LS-PSE-OP-G3863 DST Res Conv Burner</t>
  </si>
  <si>
    <t>LS-PSE-OP-G3862 DST Res Water Heate</t>
  </si>
  <si>
    <t>LS-PSE-OP-G3861 DST Com Water Heate</t>
  </si>
  <si>
    <t>LS-PSE-OP-G38601 DST CNG - Lease</t>
  </si>
  <si>
    <t>LS-PSE-OP-G3860 DST Property-Custom</t>
  </si>
  <si>
    <t>LS-PSE-OP-G385 DST Industrial Msa -</t>
  </si>
  <si>
    <t>LS-PSE-OP-G384 DST House Regulator</t>
  </si>
  <si>
    <t>LS-PSE-OP-G383 DST House Regulators</t>
  </si>
  <si>
    <t>LS-PSE-OP-G3823 DST Module Installa</t>
  </si>
  <si>
    <t>LS-PSE-OP-G3822 DST Module Installa</t>
  </si>
  <si>
    <t>LS-PSE-OP-G3821 DST Meter Installat</t>
  </si>
  <si>
    <t>LS-PSE-OP-G3820 DST Meter Installat</t>
  </si>
  <si>
    <t>LS-PSE-OP-G3813 DST Modules (AMR) -</t>
  </si>
  <si>
    <t>LS-PSE-OP-G3812 DST Modules (AMI) -</t>
  </si>
  <si>
    <t>LS-PSE-OP-G3811 DST Meters (AMI) -</t>
  </si>
  <si>
    <t>LS-PSE-OP-G3810 DST Meters (AMR) -</t>
  </si>
  <si>
    <t>LS-PSE-OP-G3804 RET -DST Services,</t>
  </si>
  <si>
    <t>LS-PSE-OP-G3803 DST Services, Steel</t>
  </si>
  <si>
    <t>LS-PSE-OP-G3802 DST Services, Plast</t>
  </si>
  <si>
    <t>LS-PSE-OP-G3801 DST Services, Catho</t>
  </si>
  <si>
    <t>LS-PSE-OP-G3781 DST Measuring &amp; Reg</t>
  </si>
  <si>
    <t>LS-PSE-OP-G3780 DST Measuring &amp; Reg</t>
  </si>
  <si>
    <t>LS-PSE-OP-G3767 DST Mains, Frm Tran</t>
  </si>
  <si>
    <t>LS-PSE-OP-G3766 DST Mains, Frm Tran</t>
  </si>
  <si>
    <t>LS-PSE-OP-G3765 DST Mains, Cathodic</t>
  </si>
  <si>
    <t>LS-PSE-OP-G3764 DST Mains, Wrapped</t>
  </si>
  <si>
    <t>LS-PSE-OP-G3762 DST Mains, Plastic</t>
  </si>
  <si>
    <t>LS-PSE-OP-G3751 DST Structures &amp; Im</t>
  </si>
  <si>
    <t>LS-PSE-OP-G3750 DST Structures &amp; Im</t>
  </si>
  <si>
    <t>LS-PSE-OP-G3743 DST Easements, From</t>
  </si>
  <si>
    <t>LS-PSE-OP-G3742 DST Easements - Lea</t>
  </si>
  <si>
    <t>LS-PSE-OP-G3741 DST Land &amp; Land Rig</t>
  </si>
  <si>
    <t>LS-PSE-OP-G3740 DST Land &amp; Land Rig</t>
  </si>
  <si>
    <t>LS-PSE-OP-G369 TSM Regulating Stati</t>
  </si>
  <si>
    <t>LS-PSE-OP-G367 TSM Mains - Lease</t>
  </si>
  <si>
    <t>LS-PSE-OP-G366 TSM Structures &amp; Imp</t>
  </si>
  <si>
    <t>LS-PSE-OP-G3651 TSM Easements - Lea</t>
  </si>
  <si>
    <t>LS-PSE-OP-G3650 TSM Land &amp; Land Rig</t>
  </si>
  <si>
    <t>LS-PSE-OP-G3649 PRD ARO LNG - Lease</t>
  </si>
  <si>
    <t>LS-PSE-OP-G3644 LNG Transportation</t>
  </si>
  <si>
    <t>LS-PSE-OP-G363 OSP Purification Equ</t>
  </si>
  <si>
    <t>LS-PSE-OP-G362 OSP Gas Holders - Le</t>
  </si>
  <si>
    <t>LS-PSE-OP-G361 OSP Structures &amp; Imp</t>
  </si>
  <si>
    <t>LS-PSE-OP-G360 OSP Land &amp; Land Righ</t>
  </si>
  <si>
    <t>LS-PSE-OP-G357 UGS Other Equipment</t>
  </si>
  <si>
    <t>LS-PSE-OP-G356 UGS Purification Equ</t>
  </si>
  <si>
    <t>LS-PSE-OP-G355 UGS Regulating Stati</t>
  </si>
  <si>
    <t>LS-PSE-OP-G354 UGS Compressor Stati</t>
  </si>
  <si>
    <t>LS-PSE-OP-G353 UGS Lines - Lease</t>
  </si>
  <si>
    <t>LS-PSE-OP-G3523 UGS Cushion Gas - L</t>
  </si>
  <si>
    <t>LS-PSE-OP-G3522 UGS Reservoirs - Le</t>
  </si>
  <si>
    <t>LS-PSE-OP-G3520 UGS Wells - Lease</t>
  </si>
  <si>
    <t>LS-PSE-OP-G3514 UGS Other Structure</t>
  </si>
  <si>
    <t>LS-PSE-OP-G3513 UGS Regulator Sta S</t>
  </si>
  <si>
    <t>LS-PSE-OP-G3512 UGS Compressor Sta</t>
  </si>
  <si>
    <t>LS-PSE-OP-G3511 UGS Well Structures</t>
  </si>
  <si>
    <t>LS-PSE-OP-G3504 UGS Easement - Leas</t>
  </si>
  <si>
    <t>LS-PSE-OP-G3502 UGS Right of Way -</t>
  </si>
  <si>
    <t>LS-PSE-OP-G350 UGS Land &amp; Land Righ</t>
  </si>
  <si>
    <t>LS-PSE-OP-G338 PRD ARO Production -</t>
  </si>
  <si>
    <t>LS-PSE-OP-G320 PRD Other Equipment</t>
  </si>
  <si>
    <t>LS-PSE-OP-G311 PRD Liquified Gas Eq</t>
  </si>
  <si>
    <t>LS-PSE-OP-G305 PRD Structures &amp; Imp</t>
  </si>
  <si>
    <t>LS-PSE-OP-G304 PRD Land &amp; Land Righ</t>
  </si>
  <si>
    <t>LS-PSE-OP-G303 INT Misc Intangible</t>
  </si>
  <si>
    <t>LS-PSE-OP-G302 INT Franchises &amp; Con</t>
  </si>
  <si>
    <t>LS-PSE-OP-G301 INT Organization - L</t>
  </si>
  <si>
    <t>LS-PSE-OP-E9999 - LS - Lease Defaul</t>
  </si>
  <si>
    <t>LS-PSE-OP-E399 GEN Other Tangible P</t>
  </si>
  <si>
    <t>LS-PSE-OP-E3980 GEN Miscellaneous E</t>
  </si>
  <si>
    <t>LS-PSE-OP-E3970 GEN Communication E</t>
  </si>
  <si>
    <t>LS-PSE-OP-E396 GEN Power Operated E</t>
  </si>
  <si>
    <t>LS-PSE-OP-E3950 GEN Laboratory Equi</t>
  </si>
  <si>
    <t>LS-PSE-OP-E3940 GEN Tools/Shop/Gara</t>
  </si>
  <si>
    <t>LS-PSE-OP-E3930 GEN Stores Equip  -</t>
  </si>
  <si>
    <t>LS-PSE-OP-E392 GEN Transportation E</t>
  </si>
  <si>
    <t>LS-PSE-OP-E3913 GEN Printers, new -</t>
  </si>
  <si>
    <t>LS-PSE-OP-E3912 GEN Computer Equipm</t>
  </si>
  <si>
    <t>LS-PSE-OP-E3911 GEN Office Furn &amp; E</t>
  </si>
  <si>
    <t>LS-PSE-OP-E3901 GEN Stru/Impv, Leas</t>
  </si>
  <si>
    <t>LS-PSE-OP-E3900 GEN Structures &amp; Im</t>
  </si>
  <si>
    <t>LS-PSE-OP-E389 GEN Land &amp; Land Righ</t>
  </si>
  <si>
    <t>LS-PSE-OP-E374 DST ARO Distribution</t>
  </si>
  <si>
    <t>LS-PSE-OP-E373 DST Street Lighting</t>
  </si>
  <si>
    <t>LS-PSE-OP-E3722 DST Water Heaters,</t>
  </si>
  <si>
    <t>LS-PSE-OP-E3721 DST Water Heaters,</t>
  </si>
  <si>
    <t>LS-PSE-OP-E3720 DST Leased On Cust</t>
  </si>
  <si>
    <t>LS-PSE-OP-E371 DST Install On Cust</t>
  </si>
  <si>
    <t>LS-PSE-OP-E3701 DST Meters (AMI) -</t>
  </si>
  <si>
    <t>LS-PSE-OP-E370 DST Meters (AMR) - L</t>
  </si>
  <si>
    <t>LS-PSE-OP-E369 DST Services - Lease</t>
  </si>
  <si>
    <t>LS-PSE-OP-E368 DST Line Transformer</t>
  </si>
  <si>
    <t>LS-PSE-OP-E3670 DST U/G Conductor/D</t>
  </si>
  <si>
    <t>LS-PSE-OP-E3660 DST U/G Conduit - L</t>
  </si>
  <si>
    <t>LS-PSE-OP-E3650 DST O/H Conductor &amp;</t>
  </si>
  <si>
    <t>LS-PSE-OP-E3640 DST Poles/Towers Fi</t>
  </si>
  <si>
    <t>LS-PSE-OP-E3630 DST Battery Storage</t>
  </si>
  <si>
    <t>LS-PSE-OP-E3620 DST Substation Equi</t>
  </si>
  <si>
    <t>LS-PSE-OP-E3610 DST Structures &amp; Im</t>
  </si>
  <si>
    <t>LS-PSE-OP-E3601 DST Easements - Lea</t>
  </si>
  <si>
    <t>LS-PSE-OP-E3600 DST Land &amp; Land Rig</t>
  </si>
  <si>
    <t>LS-PSE-OP-E35999 (GIF) Roads &amp; Trai</t>
  </si>
  <si>
    <t>LS-PSE-OP-E3599 TSM ARO Transmissio</t>
  </si>
  <si>
    <t>LS-PSE-OP-E3598 (LIF) Roads &amp; Trail</t>
  </si>
  <si>
    <t>LS-PSE-OP-E3597 TSM Roads &amp; Trails</t>
  </si>
  <si>
    <t>LS-PSE-OP-E3596 TSM Roads &amp; Trails</t>
  </si>
  <si>
    <t>LS-PSE-OP-E3590 TSM Roads &amp; Trails</t>
  </si>
  <si>
    <t>LS-PSE-OP-E3589 (GIF) U/G Conductor</t>
  </si>
  <si>
    <t>LS-PSE-OP-E3588 (LIF) U/G Conductor</t>
  </si>
  <si>
    <t>LS-PSE-OP-E3587 TSM U/G Conductor/D</t>
  </si>
  <si>
    <t>LS-PSE-OP-E3586 TSM U/G Conductor/D</t>
  </si>
  <si>
    <t>LS-PSE-OP-E358 TSM U/G Conductor &amp;</t>
  </si>
  <si>
    <t>LS-PSE-OP-E3579 (GIF) U/G Conduit -</t>
  </si>
  <si>
    <t>LS-PSE-OP-E3578 (LIF) U/G Conduit -</t>
  </si>
  <si>
    <t>LS-PSE-OP-E3577 TSM U/G Conduit - L</t>
  </si>
  <si>
    <t>LS-PSE-OP-E3576 TSM U/G Conduit - L</t>
  </si>
  <si>
    <t>LS-PSE-OP-E357 TSM U/G Conduit - Le</t>
  </si>
  <si>
    <t>LS-PSE-OP-E3569 (GIF) O/H Conductor</t>
  </si>
  <si>
    <t>LS-PSE-OP-E3568 (LIF) O/H Conductor</t>
  </si>
  <si>
    <t>LS-PSE-OP-E3567 TSM O/H Conductor/D</t>
  </si>
  <si>
    <t>LS-PSE-OP-E3566 TSM O/H Conductor/D</t>
  </si>
  <si>
    <t>LS-PSE-OP-E356 TSM O/H Conductor &amp;</t>
  </si>
  <si>
    <t>LS-PSE-OP-E3559 (GIF) Poles and Fix</t>
  </si>
  <si>
    <t>LS-PSE-OP-E3558 (LIF) Poles and Fix</t>
  </si>
  <si>
    <t>LS-PSE-OP-E3557 TSM Poles - Lease</t>
  </si>
  <si>
    <t>LS-PSE-OP-E3556 TSM Poles - Lease</t>
  </si>
  <si>
    <t>LS-PSE-OP-E355 TSM Poles &amp; Fixtures</t>
  </si>
  <si>
    <t>LS-PSE-OP-E3549 (GIF) Towers and Fi</t>
  </si>
  <si>
    <t>LS-PSE-OP-E3548 (LIF) Towers and Fi</t>
  </si>
  <si>
    <t>LS-PSE-OP-E3547 TSM Towers Fixtures</t>
  </si>
  <si>
    <t>LS-PSE-OP-E3546 TSM Towers Fixtures</t>
  </si>
  <si>
    <t>LS-PSE-OP-E354 TSM Towers &amp; Fixture</t>
  </si>
  <si>
    <t>LS-PSE-OP-E3539  (GIF) Substation E</t>
  </si>
  <si>
    <t>LS-PSE-OP-E3538  (LIF) Substation E</t>
  </si>
  <si>
    <t>LS-PSE-OP-E3537 TSM Substation Equi</t>
  </si>
  <si>
    <t>LS-PSE-OP-E3536 TSM Substation Equi</t>
  </si>
  <si>
    <t>LS-PSE-OP-E353 TSM Station Equipmen</t>
  </si>
  <si>
    <t>LS-PSE-OP-E3529 (GIF) Structures &amp;</t>
  </si>
  <si>
    <t>LS-PSE-OP-E3528 (LIF) Structures &amp;</t>
  </si>
  <si>
    <t>LS-PSE-OP-E3527 TSM Structures &amp; Im</t>
  </si>
  <si>
    <t>LS-PSE-OP-E3526 TSM Structures &amp; Im</t>
  </si>
  <si>
    <t>LS-PSE-OP-E352 TSM Structures &amp; Imp</t>
  </si>
  <si>
    <t>LS-PSE-OP-E35099 (GIF) Easements -</t>
  </si>
  <si>
    <t>LS-PSE-OP-E3509  (GIF) Land &amp; Land</t>
  </si>
  <si>
    <t>LS-PSE-OP-E35088 (LIF) Easements -</t>
  </si>
  <si>
    <t>LS-PSE-OP-E3508  (LIF) Land &amp; Land</t>
  </si>
  <si>
    <t>LS-PSE-OP-E3507 TSM Land &amp; Land Rig</t>
  </si>
  <si>
    <t>LS-PSE-OP-E3506 TSM Land &amp; Land Rig</t>
  </si>
  <si>
    <t>LS-PSE-OP-E35017 TSM Easements - Le</t>
  </si>
  <si>
    <t>LS-PSE-OP-E35016 TSM Easements - Le</t>
  </si>
  <si>
    <t>LS-PSE-OP-E3501 TSM Easements - Lea</t>
  </si>
  <si>
    <t>LS-PSE-OP-E3500 TSM Land &amp; Land Rig</t>
  </si>
  <si>
    <t>LS-PSE-OP-E348 PRD Energy Storage E</t>
  </si>
  <si>
    <t>LS-PSE-OP-E347 PRD ARO Other Produc</t>
  </si>
  <si>
    <t>LS-PSE-OP-E3461 PRD Station Mainten</t>
  </si>
  <si>
    <t>LS-PSE-OP-E346 PRD Other Production</t>
  </si>
  <si>
    <t>LS-PSE-OP-E345 PRD Accessory Equipm</t>
  </si>
  <si>
    <t>LS-PSE-OP-E3441 PRD Generators, Lea</t>
  </si>
  <si>
    <t>LS-PSE-OP-E3440 PRD Generators - Le</t>
  </si>
  <si>
    <t>LS-PSE-OP-E343 PRD Prime Movers - L</t>
  </si>
  <si>
    <t>LS-PSE-OP-E342 PRD Fuel Holders/Pro</t>
  </si>
  <si>
    <t>LS-PSE-OP-E3411 PRD Leasehold Impro</t>
  </si>
  <si>
    <t>LS-PSE-OP-E3410 PRD Structures &amp; Im</t>
  </si>
  <si>
    <t>LS-PSE-OP-E3401 PRD Easements - Lea</t>
  </si>
  <si>
    <t>LS-PSE-OP-E3400 PRD Land &amp; Land Rig</t>
  </si>
  <si>
    <t>LS-PSE-OP-E337 HYD ARO Hydro - Leas</t>
  </si>
  <si>
    <t>LS-PSE-OP-E336 HYD Railroads &amp; Brid</t>
  </si>
  <si>
    <t>LS-PSE-OP-E3351 HYD Station Mainten</t>
  </si>
  <si>
    <t>LS-PSE-OP-E335 HYD Misc Power Plant</t>
  </si>
  <si>
    <t>LS-PSE-OP-E334 HYD Accessory Equipm</t>
  </si>
  <si>
    <t>LS-PSE-OP-E333 HYD Waterwheels, Tur</t>
  </si>
  <si>
    <t>LS-PSE-OP-E332 HYD Reservoir, Dam,</t>
  </si>
  <si>
    <t>LS-PSE-OP-E331 HYD Structures &amp; Imp</t>
  </si>
  <si>
    <t>LS-PSE-OP-E3302 HYD Hatchery - Leas</t>
  </si>
  <si>
    <t>LS-PSE-OP-E3301 HYD Easements - Lea</t>
  </si>
  <si>
    <t>LS-PSE-OP-E3300 HYD Land &amp; Land Rig</t>
  </si>
  <si>
    <t>LS-PSE-OP-E3171 STM ARO Steam Plt R</t>
  </si>
  <si>
    <t>LS-PSE-OP-E3170 STM ARO Steam Plant</t>
  </si>
  <si>
    <t>LS-PSE-OP-E316 STM Misc Power Plant</t>
  </si>
  <si>
    <t>LS-PSE-OP-E315 STM Accessory Equipm</t>
  </si>
  <si>
    <t>LS-PSE-OP-E314 STM Turbogenerator U</t>
  </si>
  <si>
    <t>LS-PSE-OP-E313 STM Engine &amp; Generat</t>
  </si>
  <si>
    <t>LS-PSE-OP-E312 STM Boiler Plant Equ</t>
  </si>
  <si>
    <t>LS-PSE-OP-E311 STM Structures &amp; Imp</t>
  </si>
  <si>
    <t>LS-PSE-OP-E310 STM Land &amp; Land Righ</t>
  </si>
  <si>
    <t>LS-PSE-OP-E303 INT Misc Intangibles</t>
  </si>
  <si>
    <t>LS-PSE-OP-E302 INT Franchises &amp; Con</t>
  </si>
  <si>
    <t>LS-PSE-OP-E301 INT Organization - L</t>
  </si>
  <si>
    <t>LS-PSE-OP-E300 NUA Non-Utility Asse</t>
  </si>
  <si>
    <t>LS-PSE-OP-C9999 - LS - Lease Defaul</t>
  </si>
  <si>
    <t>LS-PSE-OP-C399 Common ARO - Lease</t>
  </si>
  <si>
    <t>LS-PSE-OP-C3980 CMN Misc Equipment</t>
  </si>
  <si>
    <t>LS-PSE-OP-C3970 CMN Communication E</t>
  </si>
  <si>
    <t>LS-PSE-OP-C396 CMN Power Operated E</t>
  </si>
  <si>
    <t>LS-PSE-OP-C3940 CMN Tools/Shop/Gara</t>
  </si>
  <si>
    <t>LS-PSE-OP-C393 CMN Stores Equipment</t>
  </si>
  <si>
    <t>LS-PSE-OP-C3922 CMN Aircraft Engine</t>
  </si>
  <si>
    <t>LS-PSE-OP-C3921 CMN Aircraft - Leas</t>
  </si>
  <si>
    <t>LS-PSE-OP-C3920 CMN Transportation</t>
  </si>
  <si>
    <t>LS-PSE-OP-C3913 CMN Printers, new -</t>
  </si>
  <si>
    <t>LS-PSE-OP-C3912 CMN Computer Equipm</t>
  </si>
  <si>
    <t>LS-PSE-OP-C3911 CMN Office Furn &amp; E</t>
  </si>
  <si>
    <t>LS-PSE-OP-C3901 CMN Stru/Impv, Leas</t>
  </si>
  <si>
    <t>LS-PSE-OP-C3900 CMN Structure &amp; Imp</t>
  </si>
  <si>
    <t>LS-PSE-OP-C389 CMN Land &amp; Land Righ</t>
  </si>
  <si>
    <t>LS-PSE-OP-C303 CMN Misc Intangible</t>
  </si>
  <si>
    <t>LS-PSE-OP-C302 CMN Franchises &amp; Con</t>
  </si>
  <si>
    <t>LS-PSE-OP-C301 CMN Organization - L</t>
  </si>
  <si>
    <t>SL</t>
  </si>
  <si>
    <t>LS-PSE-CAP-N9999 - LS - Lease Defau</t>
  </si>
  <si>
    <t>LS-PSE-CAP-N397 NUA Communication E</t>
  </si>
  <si>
    <t>LS-PSE-CAP-N390 NUA Structures &amp; Im</t>
  </si>
  <si>
    <t>LS-PSE-CAP-N3891 NUA Easements - Le</t>
  </si>
  <si>
    <t>LS-PSE-CAP-N3890 NUA Land &amp; Land Ri</t>
  </si>
  <si>
    <t>LS-PSE-CAP-N3644 LNG Transportation</t>
  </si>
  <si>
    <t>LS-PSE-CAP-N363 OSP Purification Eq</t>
  </si>
  <si>
    <t>LS-PSE-CAP-N362 OSP Gas Holders - L</t>
  </si>
  <si>
    <t>LS-PSE-CAP-N361 OSP Structures &amp; Im</t>
  </si>
  <si>
    <t>LS-PSE-CAP-N346 NUA Misc Equipment</t>
  </si>
  <si>
    <t>LS-PSE-CAP-N300 NUA Non Utility - L</t>
  </si>
  <si>
    <t>LS-PSE-CAP-G9999 - LS - Lease Defau</t>
  </si>
  <si>
    <t>LS-PSE-CAP-G399 GEN Other Tangible</t>
  </si>
  <si>
    <t>LS-PSE-CAP-G3980 GEN Misc Equipment</t>
  </si>
  <si>
    <t>LS-PSE-CAP-G3970 GEN Communication</t>
  </si>
  <si>
    <t>LS-PSE-CAP-G396 GEN Power Operated</t>
  </si>
  <si>
    <t>LS-PSE-CAP-G3950 GEN Laboratory Equ</t>
  </si>
  <si>
    <t>LS-PSE-CAP-G3940 GEN Tools/Shop/Gar</t>
  </si>
  <si>
    <t>LS-PSE-CAP-G3930 GEN Stores Equipme</t>
  </si>
  <si>
    <t>LS-PSE-CAP-G392 GEN Transportation</t>
  </si>
  <si>
    <t>LS-PSE-CAP-G3913 GEN Printers, new</t>
  </si>
  <si>
    <t>LS-PSE-CAP-G3912 GEN Computer Equip</t>
  </si>
  <si>
    <t>LS-PSE-CAP-G3911 GEN Office Furni &amp;</t>
  </si>
  <si>
    <t>LS-PSE-CAP-G3901 GEN Stru/Impv, Lea</t>
  </si>
  <si>
    <t>LS-PSE-CAP-G3900 GEN Structures &amp; I</t>
  </si>
  <si>
    <t>LS-PSE-CAP-G389 GEN Land &amp; Land Rig</t>
  </si>
  <si>
    <t>LS-PSE-CAP-G388 DST ARO Distributio</t>
  </si>
  <si>
    <t>LS-PSE-CAP-G387 DST Other Equipment</t>
  </si>
  <si>
    <t>LS-PSE-CAP-G3868 RET- Res Water Htr</t>
  </si>
  <si>
    <t>LS-PSE-CAP-G3867 RET-Com Conv Burne</t>
  </si>
  <si>
    <t>LS-PSE-CAP-G3866 RET-Res Conv Burne</t>
  </si>
  <si>
    <t>LS-PSE-CAP-G3865 DST Com Conv Burne</t>
  </si>
  <si>
    <t>LS-PSE-CAP-G3864 RET- Com Water Htr</t>
  </si>
  <si>
    <t>LS-PSE-CAP-G3863 DST Res Conv Burne</t>
  </si>
  <si>
    <t>LS-PSE-CAP-G3862 DST Res Water Heat</t>
  </si>
  <si>
    <t>LS-PSE-CAP-G3861 DST Com Water Heat</t>
  </si>
  <si>
    <t>LS-PSE-CAP-G38601 DST CNG - Lease</t>
  </si>
  <si>
    <t>LS-PSE-CAP-G3860 DST Property-Custo</t>
  </si>
  <si>
    <t>LS-PSE-CAP-G385 DST Industrial Msa</t>
  </si>
  <si>
    <t>LS-PSE-CAP-G384 DST House Regulator</t>
  </si>
  <si>
    <t>LS-PSE-CAP-G383 DST House Regulator</t>
  </si>
  <si>
    <t>LS-PSE-CAP-G3823 DST Module Install</t>
  </si>
  <si>
    <t>LS-PSE-CAP-G3822 DST Module Install</t>
  </si>
  <si>
    <t>LS-PSE-CAP-G3821 DST Meter Installa</t>
  </si>
  <si>
    <t>LS-PSE-CAP-G3820 DST Meter Installa</t>
  </si>
  <si>
    <t>LS-PSE-CAP-G3813 DST Modules (AMR)</t>
  </si>
  <si>
    <t>LS-PSE-CAP-G3812 DST Modules (AMI)</t>
  </si>
  <si>
    <t>LS-PSE-CAP-G3811 DST Meters (AMI) -</t>
  </si>
  <si>
    <t>LS-PSE-CAP-G3810 DST Meters (AMR) -</t>
  </si>
  <si>
    <t>LS-PSE-CAP-G3804 RET -DST Services,</t>
  </si>
  <si>
    <t>LS-PSE-CAP-G3803 DST Services, Stee</t>
  </si>
  <si>
    <t>LS-PSE-CAP-G3802 DST Services, Plas</t>
  </si>
  <si>
    <t>LS-PSE-CAP-G3801 DST Services, Cath</t>
  </si>
  <si>
    <t>LS-PSE-CAP-G3781 DST Measuring &amp; Re</t>
  </si>
  <si>
    <t>LS-PSE-CAP-G3780 DST Measuring &amp; Re</t>
  </si>
  <si>
    <t>LS-PSE-CAP-G3767 DST Mains, Frm Tra</t>
  </si>
  <si>
    <t>LS-PSE-CAP-G3766 DST Mains, Frm Tra</t>
  </si>
  <si>
    <t>LS-PSE-CAP-G3765 DST Mains, Cathodi</t>
  </si>
  <si>
    <t>LS-PSE-CAP-G3764 DST Mains, Wrapped</t>
  </si>
  <si>
    <t>LS-PSE-CAP-G3762 DST Mains, Plastic</t>
  </si>
  <si>
    <t>LS-PSE-CAP-G3751 DST Structures &amp; I</t>
  </si>
  <si>
    <t>LS-PSE-CAP-G3750 DST Structures &amp; I</t>
  </si>
  <si>
    <t>LS-PSE-CAP-G3743 DST Easements, Fro</t>
  </si>
  <si>
    <t>LS-PSE-CAP-G3742 DST Easements - Le</t>
  </si>
  <si>
    <t>LS-PSE-CAP-G3741 DST Land &amp; Land Ri</t>
  </si>
  <si>
    <t>LS-PSE-CAP-G3740 DST Land &amp; Land Ri</t>
  </si>
  <si>
    <t>LS-PSE-CAP-G369 TSM Regulating Stat</t>
  </si>
  <si>
    <t>LS-PSE-CAP-G367 TSM Mains - Lease</t>
  </si>
  <si>
    <t>LS-PSE-CAP-G366 TSM Structures &amp; Im</t>
  </si>
  <si>
    <t>LS-PSE-CAP-G3651 TSM Easements - Le</t>
  </si>
  <si>
    <t>LS-PSE-CAP-G3650 TSM Land &amp; Land Ri</t>
  </si>
  <si>
    <t>LS-PSE-CAP-G3649 PRD ARO LNG - Leas</t>
  </si>
  <si>
    <t>LS-PSE-CAP-G3644 LNG Transportation</t>
  </si>
  <si>
    <t>LS-PSE-CAP-G363 OSP Purification Eq</t>
  </si>
  <si>
    <t>LS-PSE-CAP-G362 OSP Gas Holders - L</t>
  </si>
  <si>
    <t>LS-PSE-CAP-G361 OSP Structures &amp; Im</t>
  </si>
  <si>
    <t>LS-PSE-CAP-G360 OSP Land &amp; Land Rig</t>
  </si>
  <si>
    <t>LS-PSE-CAP-G357 UGS Other Equipment</t>
  </si>
  <si>
    <t>LS-PSE-CAP-G356 UGS Purification Eq</t>
  </si>
  <si>
    <t>LS-PSE-CAP-G355 UGS Regulating Stat</t>
  </si>
  <si>
    <t>LS-PSE-CAP-G354 UGS Compressor Stat</t>
  </si>
  <si>
    <t>LS-PSE-CAP-G353 UGS Lines - Lease</t>
  </si>
  <si>
    <t>LS-PSE-CAP-G3523 UGS Cushion Gas -</t>
  </si>
  <si>
    <t>LS-PSE-CAP-G3522 UGS Reservoirs - L</t>
  </si>
  <si>
    <t>LS-PSE-CAP-G3520 UGS Wells - Lease</t>
  </si>
  <si>
    <t>LS-PSE-CAP-G3514 UGS Other Structur</t>
  </si>
  <si>
    <t>LS-PSE-CAP-G3513 UGS Regulator Sta</t>
  </si>
  <si>
    <t>LS-PSE-CAP-G3512 UGS Compressor Sta</t>
  </si>
  <si>
    <t>LS-PSE-CAP-G3511 UGS Well Structure</t>
  </si>
  <si>
    <t>LS-PSE-CAP-G3504 UGS Easement - Lea</t>
  </si>
  <si>
    <t>LS-PSE-CAP-G3502 UGS Right of Way -</t>
  </si>
  <si>
    <t>LS-PSE-CAP-G350 UGS Land &amp; Land Rig</t>
  </si>
  <si>
    <t>LS-PSE-CAP-G338 PRD ARO Production</t>
  </si>
  <si>
    <t>LS-PSE-CAP-G320 PRD Other Equipment</t>
  </si>
  <si>
    <t>LS-PSE-CAP-G311 PRD Liquified Gas E</t>
  </si>
  <si>
    <t>LS-PSE-CAP-G305 PRD Structures &amp; Im</t>
  </si>
  <si>
    <t>LS-PSE-CAP-G304 PRD Land &amp; Land Rig</t>
  </si>
  <si>
    <t>LS-PSE-CAP-G303 INT Misc Intangible</t>
  </si>
  <si>
    <t>LS-PSE-CAP-G302 INT Franchises &amp; Co</t>
  </si>
  <si>
    <t>LS-PSE-CAP-G301 INT Organization -</t>
  </si>
  <si>
    <t>LS-PSE-CAP-E9999 - LS - Lease Defau</t>
  </si>
  <si>
    <t>LS-PSE-CAP-E399 GEN Other Tangible</t>
  </si>
  <si>
    <t>LS-PSE-CAP-E3980 GEN Miscellaneous</t>
  </si>
  <si>
    <t>LS-PSE-CAP-E3970 GEN Communication</t>
  </si>
  <si>
    <t>LS-PSE-CAP-E396 GEN Power Operated</t>
  </si>
  <si>
    <t>LS-PSE-CAP-E3950 GEN Laboratory Equ</t>
  </si>
  <si>
    <t>LS-PSE-CAP-E3940 GEN Tools/Shop/Gar</t>
  </si>
  <si>
    <t>LS-PSE-CAP-E3930 GEN Stores Equip</t>
  </si>
  <si>
    <t>LS-PSE-CAP-E392 GEN Transportation</t>
  </si>
  <si>
    <t>LS-PSE-CAP-E3913 GEN Printers, new</t>
  </si>
  <si>
    <t>LS-PSE-CAP-E3912 GEN Computer Equip</t>
  </si>
  <si>
    <t>LS-PSE-CAP-E3911 GEN Office Furn &amp;</t>
  </si>
  <si>
    <t>LS-PSE-CAP-E3901 GEN Stru/Impv, Lea</t>
  </si>
  <si>
    <t>LS-PSE-CAP-E3900 GEN Structures &amp; I</t>
  </si>
  <si>
    <t>LS-PSE-CAP-E389 GEN Land &amp; Land Rig</t>
  </si>
  <si>
    <t>LS-PSE-CAP-E374 DST ARO Distributio</t>
  </si>
  <si>
    <t>LS-PSE-CAP-E373 DST Street Lighting</t>
  </si>
  <si>
    <t>LS-PSE-CAP-E3722 DST Water Heaters,</t>
  </si>
  <si>
    <t>LS-PSE-CAP-E3721 DST Water Heaters,</t>
  </si>
  <si>
    <t>LS-PSE-CAP-E3720 DST Leased On Cust</t>
  </si>
  <si>
    <t>LS-PSE-CAP-E371 DST Install On Cust</t>
  </si>
  <si>
    <t>LS-PSE-CAP-E3701 DST Meters (AMI) -</t>
  </si>
  <si>
    <t>LS-PSE-CAP-E370 DST Meters (AMR) -</t>
  </si>
  <si>
    <t>LS-PSE-CAP-E369 DST Services - Leas</t>
  </si>
  <si>
    <t>LS-PSE-CAP-E368 DST Line Transforme</t>
  </si>
  <si>
    <t>LS-PSE-CAP-E3670 DST U/G Conductor/</t>
  </si>
  <si>
    <t>LS-PSE-CAP-E3660 DST U/G Conduit -</t>
  </si>
  <si>
    <t>LS-PSE-CAP-E3650 DST O/H Conductor</t>
  </si>
  <si>
    <t>LS-PSE-CAP-E3640 DST Poles/Towers F</t>
  </si>
  <si>
    <t>LS-PSE-CAP-E3630 DST Battery Storag</t>
  </si>
  <si>
    <t>LS-PSE-CAP-E3620 DST Substation Equ</t>
  </si>
  <si>
    <t>LS-PSE-CAP-E3610 DST Structures &amp; I</t>
  </si>
  <si>
    <t>LS-PSE-CAP-E3601 DST Easements - Le</t>
  </si>
  <si>
    <t>LS-PSE-CAP-E3600 DST Land &amp; Land Ri</t>
  </si>
  <si>
    <t>LS-PSE-CAP-E35999 (GIF) Roads &amp; Tra</t>
  </si>
  <si>
    <t>LS-PSE-CAP-E3599 TSM ARO Transmissi</t>
  </si>
  <si>
    <t>LS-PSE-CAP-E3598 (LIF) Roads &amp; Trai</t>
  </si>
  <si>
    <t>LS-PSE-CAP-E3597 TSM Roads &amp; Trails</t>
  </si>
  <si>
    <t>LS-PSE-CAP-E3596 TSM Roads &amp; Trails</t>
  </si>
  <si>
    <t>LS-PSE-CAP-E3590 TSM Roads &amp; Trails</t>
  </si>
  <si>
    <t>LS-PSE-CAP-E3589 (GIF) U/G Conducto</t>
  </si>
  <si>
    <t>LS-PSE-CAP-E3588 (LIF) U/G Conducto</t>
  </si>
  <si>
    <t>LS-PSE-CAP-E3587 TSM U/G Conductor/</t>
  </si>
  <si>
    <t>LS-PSE-CAP-E3586 TSM U/G Conductor/</t>
  </si>
  <si>
    <t>LS-PSE-CAP-E358 TSM U/G Conductor &amp;</t>
  </si>
  <si>
    <t>LS-PSE-CAP-E3579 (GIF) U/G Conduit</t>
  </si>
  <si>
    <t>LS-PSE-CAP-E3578 (LIF) U/G Conduit</t>
  </si>
  <si>
    <t>LS-PSE-CAP-E3577 TSM U/G Conduit -</t>
  </si>
  <si>
    <t>LS-PSE-CAP-E3576 TSM U/G Conduit -</t>
  </si>
  <si>
    <t>LS-PSE-CAP-E357 TSM U/G Conduit - L</t>
  </si>
  <si>
    <t>LS-PSE-CAP-E3569 (GIF) O/H Conducto</t>
  </si>
  <si>
    <t>LS-PSE-CAP-E3568 (LIF) O/H Conducto</t>
  </si>
  <si>
    <t>LS-PSE-CAP-E3567 TSM O/H Conductor/</t>
  </si>
  <si>
    <t>LS-PSE-CAP-E3566 TSM O/H Conductor/</t>
  </si>
  <si>
    <t>LS-PSE-CAP-E356 TSM O/H Conductor &amp;</t>
  </si>
  <si>
    <t>LS-PSE-CAP-E3559 (GIF) Poles and Fi</t>
  </si>
  <si>
    <t>LS-PSE-CAP-E3558 (LIF) Poles and Fi</t>
  </si>
  <si>
    <t>LS-PSE-CAP-E3557 TSM Poles - Lease</t>
  </si>
  <si>
    <t>LS-PSE-CAP-E3556 TSM Poles - Lease</t>
  </si>
  <si>
    <t>LS-PSE-CAP-E355 TSM Poles &amp; Fixture</t>
  </si>
  <si>
    <t>LS-PSE-CAP-E3549 (GIF) Towers and F</t>
  </si>
  <si>
    <t>LS-PSE-CAP-E3548 (LIF) Towers and F</t>
  </si>
  <si>
    <t>LS-PSE-CAP-E3547 TSM Towers Fixture</t>
  </si>
  <si>
    <t>LS-PSE-CAP-E3546 TSM Towers Fixture</t>
  </si>
  <si>
    <t>LS-PSE-CAP-E354 TSM Towers &amp; Fixtur</t>
  </si>
  <si>
    <t>LS-PSE-CAP-E3539  (GIF) Substation</t>
  </si>
  <si>
    <t>LS-PSE-CAP-E3538  (LIF) Substation</t>
  </si>
  <si>
    <t>LS-PSE-CAP-E3537 TSM Substation Equ</t>
  </si>
  <si>
    <t>LS-PSE-CAP-E3536 TSM Substation Equ</t>
  </si>
  <si>
    <t>LS-PSE-CAP-E353 TSM Station Equipme</t>
  </si>
  <si>
    <t>LS-PSE-CAP-E3529 (GIF) Structures &amp;</t>
  </si>
  <si>
    <t>LS-PSE-CAP-E3528 (LIF) Structures &amp;</t>
  </si>
  <si>
    <t>LS-PSE-CAP-E3527 TSM Structures &amp; I</t>
  </si>
  <si>
    <t>LS-PSE-CAP-E3526 TSM Structures &amp; I</t>
  </si>
  <si>
    <t>LS-PSE-CAP-E352 TSM Structures &amp; Im</t>
  </si>
  <si>
    <t>LS-PSE-CAP-E35099 (GIF) Easements -</t>
  </si>
  <si>
    <t>LS-PSE-CAP-E3509  (GIF) Land &amp; Land</t>
  </si>
  <si>
    <t>LS-PSE-CAP-E35088 (LIF) Easements -</t>
  </si>
  <si>
    <t>LS-PSE-CAP-E3508  (LIF) Land &amp; Land</t>
  </si>
  <si>
    <t>LS-PSE-CAP-E3507 TSM Land &amp; Land Ri</t>
  </si>
  <si>
    <t>LS-PSE-CAP-E3506 TSM Land &amp; Land Ri</t>
  </si>
  <si>
    <t>LS-PSE-CAP-E35017 TSM Easements - L</t>
  </si>
  <si>
    <t>LS-PSE-CAP-E35016 TSM Easements - L</t>
  </si>
  <si>
    <t>LS-PSE-CAP-E3501 TSM Easements - Le</t>
  </si>
  <si>
    <t>LS-PSE-CAP-E3500 TSM Land &amp; Land Ri</t>
  </si>
  <si>
    <t>LS-PSE-CAP-E348 PRD Energy Storage</t>
  </si>
  <si>
    <t>LS-PSE-CAP-E347 PRD ARO Other Produ</t>
  </si>
  <si>
    <t>LS-PSE-CAP-E3461 PRD Station Mainte</t>
  </si>
  <si>
    <t>LS-PSE-CAP-E346 PRD Other Productio</t>
  </si>
  <si>
    <t>LS-PSE-CAP-E345 PRD Accessory Equip</t>
  </si>
  <si>
    <t>LS-PSE-CAP-E3441 PRD Generators, Le</t>
  </si>
  <si>
    <t>LS-PSE-CAP-E3440 PRD Generators - L</t>
  </si>
  <si>
    <t>LS-PSE-CAP-E343 PRD Prime Movers -</t>
  </si>
  <si>
    <t>LS-PSE-CAP-E342 PRD Fuel Holders/Pr</t>
  </si>
  <si>
    <t>LS-PSE-CAP-E3411 PRD Leasehold Impr</t>
  </si>
  <si>
    <t>LS-PSE-CAP-E3410 PRD Structures &amp; I</t>
  </si>
  <si>
    <t>LS-PSE-CAP-E3401 PRD Easements - Le</t>
  </si>
  <si>
    <t>LS-PSE-CAP-E3400 PRD Land &amp; Land Ri</t>
  </si>
  <si>
    <t>LS-PSE-CAP-E337 HYD ARO Hydro - Lea</t>
  </si>
  <si>
    <t>LS-PSE-CAP-E336 HYD Railroads &amp; Bri</t>
  </si>
  <si>
    <t>LS-PSE-CAP-E3351 HYD Station Mainte</t>
  </si>
  <si>
    <t>LS-PSE-CAP-E335 HYD Misc Power Plan</t>
  </si>
  <si>
    <t>LS-PSE-CAP-E334 HYD Accessory Equip</t>
  </si>
  <si>
    <t>LS-PSE-CAP-E333 HYD Waterwheels, Tu</t>
  </si>
  <si>
    <t>LS-PSE-CAP-E332 HYD Reservoir, Dam,</t>
  </si>
  <si>
    <t>LS-PSE-CAP-E331 HYD Structures &amp; Im</t>
  </si>
  <si>
    <t>LS-PSE-CAP-E3302 HYD Hatchery - Lea</t>
  </si>
  <si>
    <t>LS-PSE-CAP-E3301 HYD Easements - Le</t>
  </si>
  <si>
    <t>LS-PSE-CAP-E3300 HYD Land &amp; Land Ri</t>
  </si>
  <si>
    <t>LS-PSE-CAP-E3171 STM ARO Steam Plt</t>
  </si>
  <si>
    <t>LS-PSE-CAP-E3170 STM ARO Steam Plan</t>
  </si>
  <si>
    <t>LS-PSE-CAP-E316 STM Misc Power Plan</t>
  </si>
  <si>
    <t>LS-PSE-CAP-E315 STM Accessory Equip</t>
  </si>
  <si>
    <t>LS-PSE-CAP-E314 STM Turbogenerator</t>
  </si>
  <si>
    <t>LS-PSE-CAP-E313 STM Engine &amp; Genera</t>
  </si>
  <si>
    <t>LS-PSE-CAP-E312 STM Boiler Plant Eq</t>
  </si>
  <si>
    <t>LS-PSE-CAP-E311 STM Structures &amp; Im</t>
  </si>
  <si>
    <t>LS-PSE-CAP-E310 STM Land &amp; Land Rig</t>
  </si>
  <si>
    <t>LS-PSE-CAP-E303 INT Misc Intangible</t>
  </si>
  <si>
    <t>LS-PSE-CAP-E302 INT Franchises &amp; Co</t>
  </si>
  <si>
    <t>LS-PSE-CAP-E301 INT Organization -</t>
  </si>
  <si>
    <t>LS-PSE-CAP-E300 NUA Non-Utility Ass</t>
  </si>
  <si>
    <t>LS-PSE-CAP-C9999 - LS - Lease Defau</t>
  </si>
  <si>
    <t>LS-PSE-CAP-C399 Common ARO - Lease</t>
  </si>
  <si>
    <t>LS-PSE-CAP-C3980 CMN Misc Equipment</t>
  </si>
  <si>
    <t>LS-PSE-CAP-C3970 CMN Communication</t>
  </si>
  <si>
    <t>LS-PSE-CAP-C396 CMN Power Operated</t>
  </si>
  <si>
    <t>LS-PSE-CAP-C3940 CMN Tools/Shop/Gar</t>
  </si>
  <si>
    <t>LS-PSE-CAP-C393 CMN Stores Equipmen</t>
  </si>
  <si>
    <t>LS-PSE-CAP-C3922 CMN Aircraft Engin</t>
  </si>
  <si>
    <t>LS-PSE-CAP-C3921 CMN Aircraft - Lea</t>
  </si>
  <si>
    <t>LS-PSE-CAP-C3920 CMN Transportation</t>
  </si>
  <si>
    <t>LS-PSE-CAP-C3913 CMN Printers, new</t>
  </si>
  <si>
    <t>LS-PSE-CAP-C3912 CMN Computer Equip</t>
  </si>
  <si>
    <t>LS-PSE-CAP-C3911 CMN Office Furn &amp;</t>
  </si>
  <si>
    <t>LS-PSE-CAP-C3901 CMN Stru/Impv, Lea</t>
  </si>
  <si>
    <t>LS-PSE-CAP-C3900 CMN Structure &amp; Im</t>
  </si>
  <si>
    <t>LS-PSE-CAP-C389 CMN Land &amp; Land Rig</t>
  </si>
  <si>
    <t>LS-PSE-CAP-C303 CMN Misc Intangible</t>
  </si>
  <si>
    <t>LS-PSE-CAP-C302 CMN Franchises &amp; Co</t>
  </si>
  <si>
    <t>LS-PSE-CAP-C301 CMN Organization -</t>
  </si>
  <si>
    <t>G3646 LNG Compressor Equipment Tacoma</t>
  </si>
  <si>
    <t>G3645 LNG Meas &amp; Reg Equipment Tacoma</t>
  </si>
  <si>
    <t>G3643 LNG Terminal Equipment Tacoma</t>
  </si>
  <si>
    <t>G3635 LNG Other Equipment Tacoma</t>
  </si>
  <si>
    <t>G3633 LNG Compressor Equipment Tacoma</t>
  </si>
  <si>
    <t>G3632 LNG Vaporizing Equipment Tacoma</t>
  </si>
  <si>
    <t>G3631 LNG Liquifaction Equipment Tacoma</t>
  </si>
  <si>
    <t>G3630 LNG Purification Equipment Tacoma</t>
  </si>
  <si>
    <t>G3620 LNG Gas Holders Tacoma</t>
  </si>
  <si>
    <t>G3610 LNG Structures &amp; Improvements Tacoma</t>
  </si>
  <si>
    <t>G399 GEN OtherTangible Property RET</t>
  </si>
  <si>
    <t>G399 GEN Other Tangible Property</t>
  </si>
  <si>
    <t>G399 GEN Other Tangible Propert-NSC</t>
  </si>
  <si>
    <t>G3981 GEN Misc Equipment &gt; NOTUSED</t>
  </si>
  <si>
    <t>G3981 GEN Misc Equipment &gt; $20K</t>
  </si>
  <si>
    <t>End of Life</t>
  </si>
  <si>
    <t>G3980 GEN Misc Equip, old</t>
  </si>
  <si>
    <t>G3980 GEN Misc Equip, old-NSC</t>
  </si>
  <si>
    <t>G3980 GEN Misc Equip, 15 yr new</t>
  </si>
  <si>
    <t>G3980 GEN Misc Equip, new-NSC</t>
  </si>
  <si>
    <t>G3980 GEN Misc Equip, new</t>
  </si>
  <si>
    <t>G3972 GEN Telecom Eq NOTUSED</t>
  </si>
  <si>
    <t>G3972 GEN Telecommunications Eq</t>
  </si>
  <si>
    <t>G3971 GEN Mobile Comm Eq NOTUSED</t>
  </si>
  <si>
    <t>G3971 GEN Mobile Comm Eq</t>
  </si>
  <si>
    <t>G3970 GEN Comm Equip, old</t>
  </si>
  <si>
    <t>G3970 GEN Comm Equip, old-NSC</t>
  </si>
  <si>
    <t>G3970 GEN Comm Equip, 15 yr new</t>
  </si>
  <si>
    <t>G3970 GEN Comm Equip, new-NSC</t>
  </si>
  <si>
    <t>G396 GEN Power Op Equip, old</t>
  </si>
  <si>
    <t>G396 GEN Power Op Equip, old-NSC</t>
  </si>
  <si>
    <t>G396 GEN Power Op Equip, 15 yr new</t>
  </si>
  <si>
    <t>G396 GEN Power Op Equip, new-NSC</t>
  </si>
  <si>
    <t>G3951 GEN Laboratory Equip &gt; NOTUSE</t>
  </si>
  <si>
    <t>G3951 GEN Laboratory Equip &gt; $20K</t>
  </si>
  <si>
    <t>G3950 GEN Lab Equip, old</t>
  </si>
  <si>
    <t>G3950 GEN Laboratory Equip, old-NSC</t>
  </si>
  <si>
    <t>G3950 GEN Laboratory Equip, old</t>
  </si>
  <si>
    <t>G3950 GEN Lab Equip, 20 yr new</t>
  </si>
  <si>
    <t>G3950 GEN Laboratory Equip, new-NSC</t>
  </si>
  <si>
    <t>G3943 GEN Tools, From G387 &lt;NOTUSED</t>
  </si>
  <si>
    <t>G3943 GEN Tools, From G387 &lt; $20K</t>
  </si>
  <si>
    <t>G3942 GEN Tools, 5 yrs NOTUSED</t>
  </si>
  <si>
    <t>G3942 GEN Tools, 5 yrs</t>
  </si>
  <si>
    <t>G3941 GEN Tools/Garage/Shop &gt;NOTUSE</t>
  </si>
  <si>
    <t>G3941 GEN Tools/Garage/Shop &gt; $20K</t>
  </si>
  <si>
    <t>G3940 GEN Tools/Garage/Shop, old</t>
  </si>
  <si>
    <t>G3940 GEN Tools/Garage/Shop, ol-NSC</t>
  </si>
  <si>
    <t>G3940 GEN Tools/Garage/Shop, ne-NSC</t>
  </si>
  <si>
    <t>G3931 GEN Stores Equipment &gt;NOTUSED</t>
  </si>
  <si>
    <t>G3931 GEN Stores Equipment &gt; $20K</t>
  </si>
  <si>
    <t>G3930 GEN Stores Equip, old</t>
  </si>
  <si>
    <t>G3930 GEN Stores Equip, old-NSC</t>
  </si>
  <si>
    <t>G3930 GEN Stores Equip, 20 yr new</t>
  </si>
  <si>
    <t>G3930 GEN Stores Equip, new-NSC</t>
  </si>
  <si>
    <t>G3930 GEN Stores Equip, new</t>
  </si>
  <si>
    <t>G392 GEN Trans Equip, old</t>
  </si>
  <si>
    <t>G392 GEN Trans Equip, old-NSC</t>
  </si>
  <si>
    <t>G392 GEN Trans Equip, 10 yr new</t>
  </si>
  <si>
    <t>G392 GEN Trans Equip, new-NSC</t>
  </si>
  <si>
    <t>G3916 GEN Data Equipment NOTUSED</t>
  </si>
  <si>
    <t>G3916 GEN Data Equipment</t>
  </si>
  <si>
    <t>G3915 GEN Network Equipment NOTUSED</t>
  </si>
  <si>
    <t>G3915 GEN Network Equipment</t>
  </si>
  <si>
    <t>G3914 GEN Computer Eq &gt; NOTUSED</t>
  </si>
  <si>
    <t>G3914 GEN Computer Equip- RETIRED</t>
  </si>
  <si>
    <t>G3913 GEN Printers, new</t>
  </si>
  <si>
    <t>G3913 GEN Printers, new-NSC</t>
  </si>
  <si>
    <t>G3912 GEN Computer Eq, old-RETIRED</t>
  </si>
  <si>
    <t>G3912 GEN Computer Eq, old -RETIRED</t>
  </si>
  <si>
    <t>G3912 GEN Computer Eq, new-NSC</t>
  </si>
  <si>
    <t>G3911 GEN Office F&amp;E, old</t>
  </si>
  <si>
    <t>G3911 GEN Office Furn &amp; Eq, old-NSC</t>
  </si>
  <si>
    <t>G3911 GEN Office Furn &amp; Eq, old</t>
  </si>
  <si>
    <t>G3911 GEN Office F&amp;E, 20 yr new</t>
  </si>
  <si>
    <t>G3911 GEN Office Furn &amp; Eq, new-NSC</t>
  </si>
  <si>
    <t>G3910 inactive</t>
  </si>
  <si>
    <t>G390 GEN Structures&amp;Improvement new</t>
  </si>
  <si>
    <t>G390 GEN Structures &amp; Improveme-NSC</t>
  </si>
  <si>
    <t>G390 Centralia Business Office-NSC</t>
  </si>
  <si>
    <t>G390 Centralia Business Office</t>
  </si>
  <si>
    <t>G390 105 GEN Structure  &amp; Improv</t>
  </si>
  <si>
    <t>G389 GEN Land &amp; Land Rights</t>
  </si>
  <si>
    <t>G389 105 GEN Land &amp; Land Rights</t>
  </si>
  <si>
    <t>Asset Retirement Obligations</t>
  </si>
  <si>
    <t>G388 DST ARO Distribution</t>
  </si>
  <si>
    <t>G387 DST Other Equipment-NSC</t>
  </si>
  <si>
    <t>G3869 DST Circulating Heaters-RET</t>
  </si>
  <si>
    <t>G3868 DST Res WH Pipe/Vent-RET</t>
  </si>
  <si>
    <t>G3868 DST ResWtrHtr, Pipe&amp;Vent-RET</t>
  </si>
  <si>
    <t>G3867 DST Com C B, Pipe/Vent-RET</t>
  </si>
  <si>
    <t>G3867 DST Com C Burner, P&amp;V-RET</t>
  </si>
  <si>
    <t>G3867 DST Com C B P&amp;V, &lt; 1994-RET</t>
  </si>
  <si>
    <t>G3867 DST Com C B, P&amp;V &lt; 1994-RET</t>
  </si>
  <si>
    <t>G3866 DST Res CB, Pipe/Vent-RET</t>
  </si>
  <si>
    <t>G3866 DST Res C B, Pipe &amp; Vent-RET</t>
  </si>
  <si>
    <t>G3865 DST Com Conv Burner</t>
  </si>
  <si>
    <t>G3865 DST Com Conv Burner-NSC</t>
  </si>
  <si>
    <t>G3864 DST Com WH, Pipe/Vent-RET</t>
  </si>
  <si>
    <t>G3864 DST Com Wtr Htr, P&amp;V-RET</t>
  </si>
  <si>
    <t>G3863 DST Res Conv Burner</t>
  </si>
  <si>
    <t>G3863 DST Res Conv Burner-NSC</t>
  </si>
  <si>
    <t>G3862 DST Res Water Heater, &lt; 1994</t>
  </si>
  <si>
    <t>G3862 DST ResWaterHeater &lt; 1994-RET</t>
  </si>
  <si>
    <t>G3862 DST Res Water Heater</t>
  </si>
  <si>
    <t>G3862 DST Res Water Heater-NSC</t>
  </si>
  <si>
    <t>G3861 DST Com Water Heater</t>
  </si>
  <si>
    <t>G3861 DST Com Water Heater-NSC</t>
  </si>
  <si>
    <t>G3861 DST Com Water Heater &lt; 1994</t>
  </si>
  <si>
    <t>G3861 DST Com Water Heater&lt;1994-RET</t>
  </si>
  <si>
    <t>G38601 DST CNG</t>
  </si>
  <si>
    <t>G38601 DST CNG Kent station-NSC</t>
  </si>
  <si>
    <t>G38601 DST CNG Kent station</t>
  </si>
  <si>
    <t>G385 DST Industrial M&amp;R Sta Eq-NSC</t>
  </si>
  <si>
    <t>G384 DST House Regulator Instal-NSC</t>
  </si>
  <si>
    <t>G383 DST House Regulators-NSC</t>
  </si>
  <si>
    <t>G3823 DST Module Installations, AMR</t>
  </si>
  <si>
    <t>G3823 DST Module Installations,-NSC</t>
  </si>
  <si>
    <t>G3822 DST Module Installations,-NSC</t>
  </si>
  <si>
    <t>G3821 DST MeterInstall AMI-DONOTUSE</t>
  </si>
  <si>
    <t>G3820 DST Meter Installations, AMR</t>
  </si>
  <si>
    <t>G3820 DST Meter Installations (-NSC</t>
  </si>
  <si>
    <t>G3813 DST Modules, AMR</t>
  </si>
  <si>
    <t>G3813 DST Modules, AMR-NSC</t>
  </si>
  <si>
    <t>G3812 DST Modules, AMI-NSC</t>
  </si>
  <si>
    <t>G3811 DST Meters, AMI-DONOTUSE</t>
  </si>
  <si>
    <t>G3811 105 DST AMI Modules</t>
  </si>
  <si>
    <t>G3810 DST Meters, AMR</t>
  </si>
  <si>
    <t>G3810 DST Meters (AMR)-NSC</t>
  </si>
  <si>
    <t>G3805 DST Services, Copper</t>
  </si>
  <si>
    <t>G3805 DST Services, Copper-RET</t>
  </si>
  <si>
    <t>G3804 DST Services, Bare Steel</t>
  </si>
  <si>
    <t>G3804 DST Services, Bare Steel-RET</t>
  </si>
  <si>
    <t>G3803 DST Services, Steel Wrapp-NSC</t>
  </si>
  <si>
    <t>G3802 DST Services, Plastic-NSC</t>
  </si>
  <si>
    <t>G3801 DST Services, Cathodic Pr-NSC</t>
  </si>
  <si>
    <t>G3800 DST Services-NOTUSED</t>
  </si>
  <si>
    <t>G3800 DST Services-DO NOT USE</t>
  </si>
  <si>
    <t>G3781 DST Measuring &amp; Reg Sta, -NSC</t>
  </si>
  <si>
    <t>G3781 105 DST Meas &amp; Reg Sta, Tran</t>
  </si>
  <si>
    <t>G3780 DST Measuring &amp; Reg Stati-NSC</t>
  </si>
  <si>
    <t>G3767 DST Mains, Frm Trans, Bare St</t>
  </si>
  <si>
    <t>G3767 DST Mains,FrmTrans, B St-RET</t>
  </si>
  <si>
    <t>G3766 DST Mains, Trans, Everett-NSC</t>
  </si>
  <si>
    <t>G3766 DST Mains, Trans, Everett</t>
  </si>
  <si>
    <t>G3766 DST Mains, Frm Trans, St -NSC</t>
  </si>
  <si>
    <t>G3765 DST Mains, Cathodic Prote-NSC</t>
  </si>
  <si>
    <t>G3764 DST Mains, WrapStl, Evert-RET</t>
  </si>
  <si>
    <t>G3764 DST Mains, Wrapped Steel-NSC</t>
  </si>
  <si>
    <t>G3764 DST Mains, Wrap Stl, Kittitas</t>
  </si>
  <si>
    <t>G3764 DST Mains, Wrap Stl, Kitt-NSC</t>
  </si>
  <si>
    <t>G3763 DST Mains, Bare Steel</t>
  </si>
  <si>
    <t>G3763 DST Mains, Bare Steel-RET</t>
  </si>
  <si>
    <t>G3762 DST Mains, Plastic-NSC</t>
  </si>
  <si>
    <t>G3761 DST Mains, Cast Iron-NOT USED</t>
  </si>
  <si>
    <t>G3761 DST Mains, Cast Iron</t>
  </si>
  <si>
    <t>G3760 DST Mains-NOTUSED</t>
  </si>
  <si>
    <t>G3751 DST Structures &amp; Imprv, Trans</t>
  </si>
  <si>
    <t>G3751 DST Structures &amp; Imprv, T-NSC</t>
  </si>
  <si>
    <t>G3750 DST Structures &amp; Improvement</t>
  </si>
  <si>
    <t>G3750 DST Structures &amp; Improvem-NSC</t>
  </si>
  <si>
    <t>G3750 DONOTUSE, North Oper Ctr</t>
  </si>
  <si>
    <t>G3750 DONOTUSE, North Oper Base</t>
  </si>
  <si>
    <t>G3750 DONOTUSE, Georgetown Oper</t>
  </si>
  <si>
    <t>G3750 DONOTUSE, Everett OprBase</t>
  </si>
  <si>
    <t>G3750 Centralia Office-RET</t>
  </si>
  <si>
    <t>G3743 DST Easements, From Transmsn</t>
  </si>
  <si>
    <t>G3743 DST Easements, Trans, Everett</t>
  </si>
  <si>
    <t>G3742 DST Easements, Everett-Delta</t>
  </si>
  <si>
    <t>G3742 105 DST Easements</t>
  </si>
  <si>
    <t>G3741 DST Land, Trans, Everett-Delt</t>
  </si>
  <si>
    <t>G3741 DST Land &amp; Land Rights, Trans</t>
  </si>
  <si>
    <t>G3740 DST Land &amp; Land Rights</t>
  </si>
  <si>
    <t>G3740 105 DST Land &amp; Land Rights</t>
  </si>
  <si>
    <t>G369 TSM Reg Stations-NOTUSED</t>
  </si>
  <si>
    <t>G369 TSM Regulating Stat-RETIRED</t>
  </si>
  <si>
    <t>G367 TSM Mains-NOTUSED</t>
  </si>
  <si>
    <t>G367 TSM Mains-RETIRED</t>
  </si>
  <si>
    <t>G366 TSM Str/Impro - NOTUSED</t>
  </si>
  <si>
    <t>G366 TSM Structures &amp; Imp-RETIRED</t>
  </si>
  <si>
    <t>G3651 TSM Easements-NOTUSED</t>
  </si>
  <si>
    <t>G3651 TSM Easements-RETIRED</t>
  </si>
  <si>
    <t>G3650 TSM Land &amp; Land Rights</t>
  </si>
  <si>
    <t>G3650 105 TSM Land &amp; Land Rights</t>
  </si>
  <si>
    <t>RATE</t>
  </si>
  <si>
    <t>G3649 PRD ARO LNG</t>
  </si>
  <si>
    <t>G364 LNG Transportation Equipment</t>
  </si>
  <si>
    <t>G3644 LNG Transportation Equipm-NSC</t>
  </si>
  <si>
    <t>G3644 LNG Transportation Equipment</t>
  </si>
  <si>
    <t>G3644 105 LNG Transportation Equip</t>
  </si>
  <si>
    <t>G363 OSP Purification Equipment</t>
  </si>
  <si>
    <t>G363 OSP Purification Equipment-NSC</t>
  </si>
  <si>
    <t>G362 OSP Gas Holders-NSC</t>
  </si>
  <si>
    <t>G361 OSP Structures &amp; Improvement</t>
  </si>
  <si>
    <t>G361 OSP Structures &amp; Improvements</t>
  </si>
  <si>
    <t>G361 OSP Structures &amp; Improveme-NSC</t>
  </si>
  <si>
    <t>G360 OSP Land &amp; Land Rights</t>
  </si>
  <si>
    <t>G357 UGS Other Equipment-NSC</t>
  </si>
  <si>
    <t>G356 UGS Purification Equipment-NSC</t>
  </si>
  <si>
    <t>G355 UGS Regulating Station-NSC</t>
  </si>
  <si>
    <t>G354 UGS Compressor Station-NSC</t>
  </si>
  <si>
    <t>G353 UGS Lines-NSC</t>
  </si>
  <si>
    <t>G3523 UGS Cushion Gas</t>
  </si>
  <si>
    <t>G3523 UGS Cushion Gas-NSC</t>
  </si>
  <si>
    <t>G3522 UGS Reservoirs</t>
  </si>
  <si>
    <t>G3522 UGS Reservoirs-NSC</t>
  </si>
  <si>
    <t>G3520 UGS Wells-NSC</t>
  </si>
  <si>
    <t>G3514 UGS Other Structures-NSC</t>
  </si>
  <si>
    <t>G3513 UGS Regulator Sta Structures</t>
  </si>
  <si>
    <t>G3513 UGS Regulator Sta Structu-NSC</t>
  </si>
  <si>
    <t>G3512 UGS Compressor Sta Struct-NSC</t>
  </si>
  <si>
    <t>G3511 UGS Well Structures-NSC</t>
  </si>
  <si>
    <t>G3504 UGS Easement</t>
  </si>
  <si>
    <t>G3502 UGS Right of Way</t>
  </si>
  <si>
    <t>G3502 UGS Right of Way-NSC</t>
  </si>
  <si>
    <t>G350 UGS Land &amp; Land Rights</t>
  </si>
  <si>
    <t>G320 PRD Other Equipment</t>
  </si>
  <si>
    <t>G320 PRD Other Equipment-NSC</t>
  </si>
  <si>
    <t>G320 105 PRD Other Equipment</t>
  </si>
  <si>
    <t>G311 PRD Liquified Gas Equipment</t>
  </si>
  <si>
    <t>G311 PRD Liquid Gas Equipment-RET</t>
  </si>
  <si>
    <t>G311 PRD Liq Gas Equip, Swarr</t>
  </si>
  <si>
    <t>G311 PRD Liq Gas Equip, Swarr-NSC</t>
  </si>
  <si>
    <t>G311 PRD Liq Gas Equip, Dieringer</t>
  </si>
  <si>
    <t>G311 PRD Liq Gas Equip, Diering-NSC</t>
  </si>
  <si>
    <t>G311 105 PRD Liq Gas Equip, Swarr</t>
  </si>
  <si>
    <t>G311 105 PRD Liq Gas Eq, Dieringer</t>
  </si>
  <si>
    <t>G305 PRD Structures &amp; Improvement</t>
  </si>
  <si>
    <t>G305 PRD Structures&amp;Improvement-RET</t>
  </si>
  <si>
    <t>G305 PRD Str/Impv, Swarr</t>
  </si>
  <si>
    <t>G305 PRD Str/Impv, Swarr-NSC</t>
  </si>
  <si>
    <t>G305 PRD Str/Impv, Dieringer</t>
  </si>
  <si>
    <t>G305 PRD Str/Impv, Dieringer-NSC</t>
  </si>
  <si>
    <t>G305 105 PRD Str/Impv, Swarr</t>
  </si>
  <si>
    <t>G305 105 PRD Str/Impv, Dieringer</t>
  </si>
  <si>
    <t>G304 PRD Land &amp; Land Rights</t>
  </si>
  <si>
    <t>Individually Depreciated Assets</t>
  </si>
  <si>
    <t>G303 INT Misc Intangible Plant-NSC</t>
  </si>
  <si>
    <t>G303 INT Misc Intangible Plant</t>
  </si>
  <si>
    <t>G302 INT Franchises &amp; Consents</t>
  </si>
  <si>
    <t>G301 INT Organization-NSC</t>
  </si>
  <si>
    <t>G301 INT Organization</t>
  </si>
  <si>
    <t>E399 GEN ARO General Plant</t>
  </si>
  <si>
    <t>E3981 GEN Misc Equipment &gt; NOTUSED</t>
  </si>
  <si>
    <t>E3981 GEN Misc Equipment- RET</t>
  </si>
  <si>
    <t>E3980 GEN Misc Equip, UBK</t>
  </si>
  <si>
    <t>E3980 GEN Misc Equipment, UBK-NSC</t>
  </si>
  <si>
    <t>E3980 GEN Misc Equipment, UBK</t>
  </si>
  <si>
    <t>E3980 GEN Misc Equip, Sumas</t>
  </si>
  <si>
    <t>E3980 GEN Misc Equipment, Sumas-NSC</t>
  </si>
  <si>
    <t>E3980 GEN Misc Equipment, Sumas</t>
  </si>
  <si>
    <t>E3980 GEN Misc Equip, old</t>
  </si>
  <si>
    <t>E3980 GEN Misc Equipment, old-NSC</t>
  </si>
  <si>
    <t>E3980 GEN Misc Equipment, old</t>
  </si>
  <si>
    <t>E3980 GEN Misc Equip, 15 yr new</t>
  </si>
  <si>
    <t>E3980 GEN Misc Equipment, new-NSC</t>
  </si>
  <si>
    <t>E3980 GEN Misc Equip, Frederickson</t>
  </si>
  <si>
    <t>E3980 GEN Misc Equip, Frederick-NSC</t>
  </si>
  <si>
    <t>E3980 GEN Misc Equip, Frederick</t>
  </si>
  <si>
    <t>E3980 GEN Misc Equip, Encogen-NSC</t>
  </si>
  <si>
    <t>E3973 GEN Portable Comm Eq,NOTUSED</t>
  </si>
  <si>
    <t>E3973 GEN Portable Radio Eq- RET</t>
  </si>
  <si>
    <t>E3971 GEN Mobile Comm Eq, NOTUSED</t>
  </si>
  <si>
    <t>E3971 GEN Mobile Communicat-RET</t>
  </si>
  <si>
    <t>E3970 GEN CommEq, Wild Horse old</t>
  </si>
  <si>
    <t>E3970 GEN CommEq, Wld Hrs old-NSC</t>
  </si>
  <si>
    <t>E3970 GEN CommEq, Wild Horse new</t>
  </si>
  <si>
    <t>E3970 GEN CommEq, Wld Hrs new-NSC</t>
  </si>
  <si>
    <t>E3970 GEN CommEq, UBK</t>
  </si>
  <si>
    <t>E3970 GEN CommEq, UBK-NSC</t>
  </si>
  <si>
    <t>E3970 GEN CommEq, Sumas OP old</t>
  </si>
  <si>
    <t>E3970 GEN CommEq, SumasOPold-RET</t>
  </si>
  <si>
    <t>E3970 GEN CommEq, Sumas new</t>
  </si>
  <si>
    <t>E3970 GEN CommEq, Sumas new-NSC</t>
  </si>
  <si>
    <t>E3970 GEN CommEq, Snoq 2 - 2013</t>
  </si>
  <si>
    <t>E3970 GEN CommEq, Snoq 2-2013-NSC</t>
  </si>
  <si>
    <t>E3970 GEN CommEq, Snoq 2-2013</t>
  </si>
  <si>
    <t>E3970 GEN CommEq, Snoq 1 - 2013</t>
  </si>
  <si>
    <t>E3970 GEN CommEq, Snoq 1-2013-NSC</t>
  </si>
  <si>
    <t>E3970 GEN CommEq, Snoq 1-2013</t>
  </si>
  <si>
    <t>E3970 GEN CommEq, Mint Farm new</t>
  </si>
  <si>
    <t>E3970 GEN CommEq, Mint Farm-NSC</t>
  </si>
  <si>
    <t>E3970 GEN CommEq, Mint Farm</t>
  </si>
  <si>
    <t>E3970 GEN CommEq, Mint Farm OP new</t>
  </si>
  <si>
    <t>E3970 GEN CommEq, MFT OP-NSC</t>
  </si>
  <si>
    <t>E3970 GEN CommEq, MFT OP</t>
  </si>
  <si>
    <t>E3970 GEN CommEq, LSR new</t>
  </si>
  <si>
    <t>E3970 GEN CommEq, LSR-NSC</t>
  </si>
  <si>
    <t>E3970 GEN CommEq, LB#4-2013</t>
  </si>
  <si>
    <t>E3970 GEN CommEq, LB#4-2013-NSC</t>
  </si>
  <si>
    <t>E3970 GEN CommEq, LB #3</t>
  </si>
  <si>
    <t>E3970 GEN CommEq, LB #3-NSC</t>
  </si>
  <si>
    <t>E3970 GEN CommEq, Hopkins Ridge old</t>
  </si>
  <si>
    <t>E3970 GEN CommEq, Hopkins Ridge new</t>
  </si>
  <si>
    <t>E3970 GEN CommEq, Hopkins Exp</t>
  </si>
  <si>
    <t>E3970 GEN CommEq, Hopkins Exp-NSC</t>
  </si>
  <si>
    <t>E3970 GEN CommEq, Hop Ridge old-NSC</t>
  </si>
  <si>
    <t>E3970 GEN CommEq, Hop Ridge new-NSC</t>
  </si>
  <si>
    <t>E3970 GEN CommEq, Goldendale new</t>
  </si>
  <si>
    <t>E3970 GEN CommEq, Goldendale ne-NSC</t>
  </si>
  <si>
    <t>E3970 GEN CommEq, Goldendale OP old</t>
  </si>
  <si>
    <t>E3970 GEN CommEq, GLD OP old-NSC</t>
  </si>
  <si>
    <t>E3970 GEN CommEq, GLD OP old</t>
  </si>
  <si>
    <t>E3970 GEN CommEq, Frederickson</t>
  </si>
  <si>
    <t>E3970 GEN CommEq, Frederickson-NSC</t>
  </si>
  <si>
    <t>E3970 GEN CommEq, Fred 1/APC old</t>
  </si>
  <si>
    <t>E3970 GEN CommEq, Fred 1/APC ol-NSC</t>
  </si>
  <si>
    <t>E3970 GEN CommEq, Fred 1/APC new</t>
  </si>
  <si>
    <t>E3970 GEN CommEq, Fred 1/APC ne-NSC</t>
  </si>
  <si>
    <t>E3970 GEN Comm Equip, 15 yr new</t>
  </si>
  <si>
    <t>E3970 GEN CommEq, Encogen-NSC</t>
  </si>
  <si>
    <t>E3970 GEN CommEq, Encogen</t>
  </si>
  <si>
    <t>E3970 GEN CommEq, ENC new</t>
  </si>
  <si>
    <t>E3970 GEN CommEq, Colstrip 3-4 new</t>
  </si>
  <si>
    <t>E3970 GEN CommEq, Colstrip3-4 n-NSC</t>
  </si>
  <si>
    <t>E3970 GEN CommEq, Colstrip 1-4 old</t>
  </si>
  <si>
    <t>E3970 GEN CommEq, Colstrip1-4 o-NSC</t>
  </si>
  <si>
    <t>E3970 GEN CommEq, Colstrip1-4 n-NSC</t>
  </si>
  <si>
    <t>E3970 GEN CommEq, Colstrip 1-2 old</t>
  </si>
  <si>
    <t>E3970 GEN CommEq, Colstrip1-2 o-NSC</t>
  </si>
  <si>
    <t>E3970 GEN CommEq, Colstrip 1-2 new</t>
  </si>
  <si>
    <t>E3970 GEN CommEq, Colstrip1-2 n-NSC</t>
  </si>
  <si>
    <t>E3970 GEN CommEq, 3rd AC old</t>
  </si>
  <si>
    <t>E3970 GEN CommEq, 3rd AC old-NSC</t>
  </si>
  <si>
    <t>E3970 GEN CommEq, 3rd AC new-NSC</t>
  </si>
  <si>
    <t>E3970 GEN CommEq, Snoqualmie 1</t>
  </si>
  <si>
    <t>E3970 GEN Comm Equip, Snoqualmie 1</t>
  </si>
  <si>
    <t>E3970 GEN Comm Equip, Snoq 1-NSC</t>
  </si>
  <si>
    <t>E3970 GEN Comm Equip, old</t>
  </si>
  <si>
    <t>E3970 GEN Comm Equip, old-NSC</t>
  </si>
  <si>
    <t>E3970 GEN Comm Equip, new-NSC</t>
  </si>
  <si>
    <t>E3970 DONOTUSE, Waterfront</t>
  </si>
  <si>
    <t>E3970 DONOTUSE, Vitulli</t>
  </si>
  <si>
    <t>E3970 DONOTUSE, Texaco West</t>
  </si>
  <si>
    <t>E3970 DONOTUSE, Texaco East</t>
  </si>
  <si>
    <t>E3970 DONOTUSE, Poulsbo</t>
  </si>
  <si>
    <t>E3970 DONOTUSE, Paccar</t>
  </si>
  <si>
    <t>E3970 DONOTUSE, Olymp Avon</t>
  </si>
  <si>
    <t>E3970 DONOTUSE, Crescent Hbr</t>
  </si>
  <si>
    <t>E3970 DONOTUSE, Cov-Ber</t>
  </si>
  <si>
    <t>E3970 DONOTUSE, Clover Vally</t>
  </si>
  <si>
    <t>E3970 DONOTUSE, Boeing Rentn</t>
  </si>
  <si>
    <t>E3970 DONOTUSE, Arco South</t>
  </si>
  <si>
    <t>E3970 DONOTUSE, Arco North</t>
  </si>
  <si>
    <t>E3970 DONOTUSE, Arco Central</t>
  </si>
  <si>
    <t>E3970 DONOTUSE, Alpac</t>
  </si>
  <si>
    <t>E396 GEN PwrOp Equp, Colstrip4-NSC</t>
  </si>
  <si>
    <t>E396 GEN PwrOp Equp, Colstrip3-NSC</t>
  </si>
  <si>
    <t>E396 GEN Power-Op Equip, Colstrip 2</t>
  </si>
  <si>
    <t>E396 GEN PwrOp Equp, Colstrip2-NSC</t>
  </si>
  <si>
    <t>E396 GEN Power-Op Equip, Colstrip 1</t>
  </si>
  <si>
    <t>E396 GEN PwrOp Equp, Colstrip1-NSC</t>
  </si>
  <si>
    <t>E396 GEN Power-Op Equip, old</t>
  </si>
  <si>
    <t>E396 GEN Power-Op Equip, old-RET</t>
  </si>
  <si>
    <t>E396 GEN Power-Op Equip, 15 yr new</t>
  </si>
  <si>
    <t>E396 GEN Power-Op Equip, new-NSC</t>
  </si>
  <si>
    <t>E3951 GEN Laboratory Equip  NOTUSED</t>
  </si>
  <si>
    <t>E3951 GEN Laboratory Equip - RET</t>
  </si>
  <si>
    <t>E3950 GEN Lab Eq, old</t>
  </si>
  <si>
    <t>E3950 GEN Laboratory Equip, old-NSC</t>
  </si>
  <si>
    <t>E3950 GEN Laboratory Equip, old</t>
  </si>
  <si>
    <t>E3950 GEN Lab Eq, 20 yr new</t>
  </si>
  <si>
    <t>E3950 GEN Laboratory Equip, new-NSC</t>
  </si>
  <si>
    <t>E3942 GEN Tools, 5 yrs NOTUSED</t>
  </si>
  <si>
    <t>E3942 GEN Tools/Garage/Shop-RET</t>
  </si>
  <si>
    <t>E3941 GEN Tools &gt; $20K NOTUSED</t>
  </si>
  <si>
    <t>E3941 GEN Tools/Garage/Shop- RET</t>
  </si>
  <si>
    <t>E3940 GEN Tools, old</t>
  </si>
  <si>
    <t>E3940 GEN Tools/Garage/Shop, ol-NSC</t>
  </si>
  <si>
    <t>E3940 GEN Tools/Garage/Shop, old</t>
  </si>
  <si>
    <t>E3940 GEN Tools, 20 yr new</t>
  </si>
  <si>
    <t>E3940 GEN Tools/Garage/Shop, ne-NSC</t>
  </si>
  <si>
    <t>E3940 GEN Tools, 20 yr MTF new</t>
  </si>
  <si>
    <t>E3940 GEN Tools/Garage, MTF new-NSC</t>
  </si>
  <si>
    <t>E3940 GEN Tools/Garage, MTF new</t>
  </si>
  <si>
    <t>E3940 GEN Tools, 20 yr MTF OP new</t>
  </si>
  <si>
    <t>E3940 GEN Tools/Garage,  MTF OP-NSC</t>
  </si>
  <si>
    <t>E3940 GEN Tools/Garage,  MTF OP</t>
  </si>
  <si>
    <t>E3940 GEN Tools, Colstrip 4-NSC</t>
  </si>
  <si>
    <t>E3940 GEN Tools, Colstrip 3-NSC</t>
  </si>
  <si>
    <t>E3940 GEN Tools, Colstrip 2</t>
  </si>
  <si>
    <t>E3940 GEN Tools, Colstrip 2-NSC</t>
  </si>
  <si>
    <t>E3940 GEN Tools, Colstrip 1</t>
  </si>
  <si>
    <t>E3940 GEN Tools, Colstrip 1-NSC</t>
  </si>
  <si>
    <t>E3940 GEN Tools, LSR new</t>
  </si>
  <si>
    <t>E3940 GEN Tools LSR-NSC</t>
  </si>
  <si>
    <t>E3940 GEN Tools, Hopkins Ridge new</t>
  </si>
  <si>
    <t>E3940 GEN Tools Hopkins Ridge, new</t>
  </si>
  <si>
    <t>E3940 GEN Tools Hop Ridge, new-NSC</t>
  </si>
  <si>
    <t>E3931 GEN Stores Eq &gt; $20K NOTUSED</t>
  </si>
  <si>
    <t>E3931 GEN Stores Equip&gt;$20K-RET</t>
  </si>
  <si>
    <t>E3930 GEN Stores Eq old</t>
  </si>
  <si>
    <t>E3930 GEN Stores Equip, old-NSC</t>
  </si>
  <si>
    <t>E3930 GEN Stores Equip, old</t>
  </si>
  <si>
    <t>E3930 GEN Stores Eq, 20 yr new</t>
  </si>
  <si>
    <t>E3930 GEN Stores Equip, new-NSC</t>
  </si>
  <si>
    <t>E392 GEN Transp Equip, Encogen old</t>
  </si>
  <si>
    <t>E392 GEN Transp Eq, Encogen old-NSC</t>
  </si>
  <si>
    <t>E392 GEN Transp Eq, Encogen old</t>
  </si>
  <si>
    <t>E392 GEN Trans Equip, Snoq Park</t>
  </si>
  <si>
    <t>E392 GEN Trans Equip, Snoq Park-NSC</t>
  </si>
  <si>
    <t>E392 GEN Transportation Equip old</t>
  </si>
  <si>
    <t>E392 GEN Trans Equip, old-NSC</t>
  </si>
  <si>
    <t>E392 GEN Trans Equip, old</t>
  </si>
  <si>
    <t>E392 GEN Trans Equip, 10 yr new</t>
  </si>
  <si>
    <t>E392 GEN Trans Equip, new-NSC</t>
  </si>
  <si>
    <t>E392 GEN Trans Equip, Colstrip4-NSC</t>
  </si>
  <si>
    <t>E392 GEN Trans Equip, Colstrip3-NSC</t>
  </si>
  <si>
    <t>E392 GEN Trans Equip, Colstrip 2</t>
  </si>
  <si>
    <t>E392 GEN Trans Equip, Colstrip2-NSC</t>
  </si>
  <si>
    <t>E392 GEN Trans Equip, Colstrip 1</t>
  </si>
  <si>
    <t>E392 GEN Trans Equip, Colstrip1-NSC</t>
  </si>
  <si>
    <t>E3914 GEN Computer Equip &gt;NOTUSED</t>
  </si>
  <si>
    <t>E3914 GEN Computer Equip- RET</t>
  </si>
  <si>
    <t>E3913 GEN Printers, new</t>
  </si>
  <si>
    <t>E3913 GEN Printers, new-NSC</t>
  </si>
  <si>
    <t>E3912 GEN Computer Eq, UBK</t>
  </si>
  <si>
    <t>E3912 GEN Computer Equip, UBK-NSC</t>
  </si>
  <si>
    <t>E3912 GEN Computer Equip, UBK</t>
  </si>
  <si>
    <t>E3912 GEN Computer Eq, WildHorse</t>
  </si>
  <si>
    <t>E3912 GEN Computer Eq, Wld Hrs-NSC</t>
  </si>
  <si>
    <t>E3912 GEN Computer Eq, WHH Exp</t>
  </si>
  <si>
    <t>E3912 GEN Computer Eq, Wild Hrs-NSC</t>
  </si>
  <si>
    <t>E3912 GEN Computer Eq, Wild Hrs Exp</t>
  </si>
  <si>
    <t>E3912 GEN Computer Eq, Wild Horse</t>
  </si>
  <si>
    <t>E3912 GEN Computer Eq, WHH #2-3</t>
  </si>
  <si>
    <t>E3912 GEN Computer Eq, WHH #2-3-NSC</t>
  </si>
  <si>
    <t>E3912 GEN Computer Eq, Sumas</t>
  </si>
  <si>
    <t>E3912 GEN Computer Eq, Sumas-NSC</t>
  </si>
  <si>
    <t>E3912 GEN Computer Eq, Sumas OP-RET</t>
  </si>
  <si>
    <t>E3912 GEN Computer Eq, Snoqualmie 2</t>
  </si>
  <si>
    <t>E3912 GEN Computer Eq, Snoqualmie 1</t>
  </si>
  <si>
    <t>E3912 GEN Computer Eq, old -RETIRED</t>
  </si>
  <si>
    <t>E3912 GEN Computer Eq, old-RETIRED</t>
  </si>
  <si>
    <t>E3912 GEN Computer Eq, 5 yr new</t>
  </si>
  <si>
    <t>E3912 GEN Computer Eq, new-NSC</t>
  </si>
  <si>
    <t>E3912 GEN Computer Eq, MTF OP new</t>
  </si>
  <si>
    <t>E3912 GEN Computer Eq, MTF OP-NSC</t>
  </si>
  <si>
    <t>E3912 GEN Computer Eq, MTF OP</t>
  </si>
  <si>
    <t>E3912 GEN Computer Eq, MTF</t>
  </si>
  <si>
    <t>E3912 GEN Computer Eq, Mint-NSC</t>
  </si>
  <si>
    <t>E3912 GEN Computer Eq, LSR</t>
  </si>
  <si>
    <t>E3912 GEN Computer Eq, LSR-NSC</t>
  </si>
  <si>
    <t>E3912 GEN Computer Eq, LBK FSC</t>
  </si>
  <si>
    <t>E3912 GEN Computer Eq, LBK FSC-NSC</t>
  </si>
  <si>
    <t>E3912 GEN Computer Eq, LB#4-2013</t>
  </si>
  <si>
    <t>E3912 GEN Computer Eq, LB#4-201-NSC</t>
  </si>
  <si>
    <t>E3912 GEN Computer Eq, HPK Ridge</t>
  </si>
  <si>
    <t>E3912 GEN Computer Eq, HPK Ridg-NSC</t>
  </si>
  <si>
    <t>E3912 GEN Computer Eq, Goldendale</t>
  </si>
  <si>
    <t>E3912 GEN Computer Eq, Goldenda-NSC</t>
  </si>
  <si>
    <t>E3912 GEN Computer Eq, Fredonia</t>
  </si>
  <si>
    <t>E3912 GEN Computer Eq, Fredonia-NSC</t>
  </si>
  <si>
    <t>E3912 GEN Computer Eq, Frederickson</t>
  </si>
  <si>
    <t>E3912 GEN Computer Eq, Frederic-NSC</t>
  </si>
  <si>
    <t>E3912 GEN Computer Eq, Fred 1/APC</t>
  </si>
  <si>
    <t>E3912 GEN Computer Eq, Encogen</t>
  </si>
  <si>
    <t>E3912 GEN Computer Eq, Encogen-NSC</t>
  </si>
  <si>
    <t>E3912 GEN Computer Eq, DO NOT USED</t>
  </si>
  <si>
    <t>E3911 GEN Office Furn &amp; Eq, UBK</t>
  </si>
  <si>
    <t>E3911 GEN Office Furn &amp; Eq, UBK-NSC</t>
  </si>
  <si>
    <t>E3911 GEN Office Furn &amp; Eq old</t>
  </si>
  <si>
    <t>E3911 GEN Office Furn &amp; Eq, old-NSC</t>
  </si>
  <si>
    <t>E3911 GEN Office Furn &amp; Eq, old</t>
  </si>
  <si>
    <t>E3911 GEN Office Furn &amp; Eq 20yr new</t>
  </si>
  <si>
    <t>E3911 GEN Office Furn &amp; Eq, new-NSC</t>
  </si>
  <si>
    <t>E3911 GEN Office Furn &amp; Eq, new</t>
  </si>
  <si>
    <t>E3911 GEN Office Furn &amp; Eq, GLD new</t>
  </si>
  <si>
    <t>E3911 GEN Office Furn &amp; Eq, Gol-NSC</t>
  </si>
  <si>
    <t>E3911 GEN Office Furn &amp; Eq, Gold</t>
  </si>
  <si>
    <t>E3911 GEN Office F&amp;E, Snoqualmie 1</t>
  </si>
  <si>
    <t>E3911 GEN Office F&amp;E, Snoq 2-2013</t>
  </si>
  <si>
    <t>E3911 GEN Office F&amp;E, Snoq 2-20-NSC</t>
  </si>
  <si>
    <t>E3911 GEN Office F&amp;E, Snoq 1-NSC</t>
  </si>
  <si>
    <t>E3911 GEN Office F&amp;E, Snoq 1-2013</t>
  </si>
  <si>
    <t>E3911 GEN Office F&amp;E, Snoq 1-20-NSC</t>
  </si>
  <si>
    <t>E3911 GEN Office F&amp;E, LBK #3</t>
  </si>
  <si>
    <t>E3911 GEN Office Furn&amp;Eq,GLD OP old</t>
  </si>
  <si>
    <t>E3911 GEN Office F&amp;E, GLD OP ol-NSC</t>
  </si>
  <si>
    <t>E3911 GEN Office F&amp;E, GLD OP old</t>
  </si>
  <si>
    <t>E3911 GEN Office Furn&amp;Eq, Sumas new</t>
  </si>
  <si>
    <t>E3911 GEN Off Furn &amp; Eq,Sumas-NSC</t>
  </si>
  <si>
    <t>E3911 GEN Off Furn &amp; Eq,Sumas</t>
  </si>
  <si>
    <t>E3911 GEN Office Furn &amp; Eq, WildHor</t>
  </si>
  <si>
    <t>E3911 GEN Off Furn &amp; Eq, WildHorse</t>
  </si>
  <si>
    <t>E3911 GEN Off Furn &amp; Eq, WildHo-NSC</t>
  </si>
  <si>
    <t>E3911 GEN Office Furn&amp;Eq,MTF OP new</t>
  </si>
  <si>
    <t>E3911 GEN Off Furn &amp; Eq, MTF OP-NSC</t>
  </si>
  <si>
    <t>E3911 GEN Off Furn &amp; Eq, MTF OP</t>
  </si>
  <si>
    <t>E3911 GEN Office Furn &amp; Eq, MTF new</t>
  </si>
  <si>
    <t>E3911 GEN Off Furn &amp; Eq, Mint-NSC</t>
  </si>
  <si>
    <t>E3911 GEN Off Furn &amp; Eq, Mint Farm</t>
  </si>
  <si>
    <t>E3911 GEN Office Furn &amp; Eq, LSR new</t>
  </si>
  <si>
    <t>E3911 GEN Off Furn &amp; Eq, LSR-NSC</t>
  </si>
  <si>
    <t>E3911 GEN Office Furn&amp;Eq,Sum OP old</t>
  </si>
  <si>
    <t>E3911 GEN Off F&amp;E Sumas OP old-NSC</t>
  </si>
  <si>
    <t>E3911 GEN Off F&amp;E Sumas OP old</t>
  </si>
  <si>
    <t>E3910 GEN Office Furn &amp; Eq, NOTUSED</t>
  </si>
  <si>
    <t>E3910 GEN Office Furn &amp; Eq-RET</t>
  </si>
  <si>
    <t>E3910 GEN Furn &amp; Eq, Enc NOTUSED</t>
  </si>
  <si>
    <t>E3910 GEN Office Furn &amp; Eq, Enc-RET</t>
  </si>
  <si>
    <t>E3910 GEN Off F&amp;E Fred1 NOTUSED</t>
  </si>
  <si>
    <t>E3910 GEN Off Fur &amp; Eq, F1/Ep-RET</t>
  </si>
  <si>
    <t>E3901 GEN Str/Im, LH PtTownsend-RET</t>
  </si>
  <si>
    <t>E3901 GEN LH, Pt Townsend-RETIRED</t>
  </si>
  <si>
    <t>E3901 GEN Str/Imprv, LH Pomeroy-RET</t>
  </si>
  <si>
    <t>E3901 GEN LH, Pomeroy - RETIRED</t>
  </si>
  <si>
    <t>E3901 GEN Str/Im, LH Oak Harbor-RET</t>
  </si>
  <si>
    <t>E3901 GEN LH, Oak Harbor - RETIRED</t>
  </si>
  <si>
    <t>E3901 GEN LH, Expired</t>
  </si>
  <si>
    <t>E3901 GEN Str/Imprv, LH Dayton</t>
  </si>
  <si>
    <t>E3901 GEN LH, Dayton</t>
  </si>
  <si>
    <t>E3901 GEN Str/Imprv, LH Bellingham</t>
  </si>
  <si>
    <t>E3901 GEN LH, Bellingham</t>
  </si>
  <si>
    <t>E3900 GEN Structures &amp; Improvem-NSC</t>
  </si>
  <si>
    <t>E3900 GEN Str/Impv, Wild Horse Wind</t>
  </si>
  <si>
    <t>E3900 GEN Str/Impv, Wildhorse-NSC</t>
  </si>
  <si>
    <t>E3900 GEN Str/Impv, Wildhorse</t>
  </si>
  <si>
    <t>E3900 GEN Str/Impv, Colstrip 3 &amp; 4</t>
  </si>
  <si>
    <t>E3900 GEN Str/Impv, Colstrip3-4-NSC</t>
  </si>
  <si>
    <t>E3900 GEN Str&amp;Impv, Burlington/Skag</t>
  </si>
  <si>
    <t>E3900 GEN Str&amp;Impv, Burlington/-NSC</t>
  </si>
  <si>
    <t>E3900 DONOTUSE, Whidbey Svc Ctr</t>
  </si>
  <si>
    <t>E3900 DONOTUSE, Vashon Svc Ctr</t>
  </si>
  <si>
    <t>E3900 DONOTUSE, Skagit Svc Ctr</t>
  </si>
  <si>
    <t>E3900 DONOTUSE, Shuffleton Subs</t>
  </si>
  <si>
    <t>E3900 DONOTUSE, Redmond Svc Ctr</t>
  </si>
  <si>
    <t>E3900 DONOTUSE, Puyallup Bus Of</t>
  </si>
  <si>
    <t>E3900 DONOTUSE, Pt Townsend Svc</t>
  </si>
  <si>
    <t>E3900 DONOTUSE, Poulsbo Svc Ctr</t>
  </si>
  <si>
    <t>E3900 DONOTUSE, Mount Vernon BO</t>
  </si>
  <si>
    <t>E3900 DONOTUSE, Lakewood Svc Ct</t>
  </si>
  <si>
    <t>E3900 DONOTUSE, Kitsap Svc Ctr</t>
  </si>
  <si>
    <t>E3900 DONOTUSE, Frederickson</t>
  </si>
  <si>
    <t>E3900 DONOTUSE, Bellingham SvcC</t>
  </si>
  <si>
    <t>E389 GEN Land &amp; Land Rights</t>
  </si>
  <si>
    <t>E389 105 GEN Land &amp; Land Rights</t>
  </si>
  <si>
    <t>E374 DST ARO Distribution</t>
  </si>
  <si>
    <t>E373 DST Street Lighting &amp; Sign-NSC</t>
  </si>
  <si>
    <t>E3722 RETIRED DST Water Htr, 15 yrs</t>
  </si>
  <si>
    <t>E3722 DST Water Htr, 15 yr-NOTUSED</t>
  </si>
  <si>
    <t>E3721 RETIRED DST Water Htr, 10 yrs</t>
  </si>
  <si>
    <t>E3721 DST Water Hter, 10 yr-NOTUSED</t>
  </si>
  <si>
    <t>E3720 DST Leased on Cust Premises</t>
  </si>
  <si>
    <t>E3720 DST Leased on Cust Prem-RET</t>
  </si>
  <si>
    <t>E3711 DST EV Charger-NSC</t>
  </si>
  <si>
    <t>E3711 DST EV Charger DO NOT USE</t>
  </si>
  <si>
    <t>E3701 DST Meters AMI-NSC</t>
  </si>
  <si>
    <t>E370 DST Meters AMR-NSC</t>
  </si>
  <si>
    <t>E370 105 DST AMI Meters</t>
  </si>
  <si>
    <t>E369 DST Services-NSC</t>
  </si>
  <si>
    <t>E368 DST Line Transformers-NSC</t>
  </si>
  <si>
    <t>E3670 DST U/G Conductors &amp; Devices</t>
  </si>
  <si>
    <t>E3670 DST U/G Conductor/Devices-NSC</t>
  </si>
  <si>
    <t>E3670 DST U/G Cond, WildHorse Expan</t>
  </si>
  <si>
    <t>E3670 DST U/G Cond, Wld Hrs Exp-NSC</t>
  </si>
  <si>
    <t>E3670 DST U/G Cond, WildHorse Wind</t>
  </si>
  <si>
    <t>E3670 DST U/G Cond, Wild Horse-NSC</t>
  </si>
  <si>
    <t>E3670 DST U/G Cond, Wild Horse Exp</t>
  </si>
  <si>
    <t>E3670 DST U/G Cond, Wild Horse</t>
  </si>
  <si>
    <t>E3670 DST U/G Cond, LSR</t>
  </si>
  <si>
    <t>E3670 DST U/G Cond, LSR-NSC</t>
  </si>
  <si>
    <t>E3670 DST U/G Cond, Hopkins Ridge</t>
  </si>
  <si>
    <t>E3670 DST U/G Cond, Hop Ridge-NSC</t>
  </si>
  <si>
    <t>E3660 DST U/G Conduit-NSC</t>
  </si>
  <si>
    <t>E3660 DST U/G Conduit, LSR</t>
  </si>
  <si>
    <t>E3660 DST U/G Conduit, LSR-NSC</t>
  </si>
  <si>
    <t>E3660 DST U/G Conduit, HopkinsRidge</t>
  </si>
  <si>
    <t>E3660 DST U/G Conduit, HopkinsR-NSC</t>
  </si>
  <si>
    <t>E3660 DST U/G Cond, WildHorse Wind</t>
  </si>
  <si>
    <t>E3660 DST U/G Cond,Wld HrsWind-NSC</t>
  </si>
  <si>
    <t>E3660 DST U/G Cond, WildHorse Solar</t>
  </si>
  <si>
    <t>E3660 DST U/G Cond,Wld Hrs Sola-NSC</t>
  </si>
  <si>
    <t>E3660 DST U/G Cond, WildHorse Expan</t>
  </si>
  <si>
    <t>E3660 DST U/G Cond,Wld Hrs Expa-NSC</t>
  </si>
  <si>
    <t>E3660 DST U/G Cond,Wild HorseWind</t>
  </si>
  <si>
    <t>E3660 DST U/G Cond,Wild Horse Solar</t>
  </si>
  <si>
    <t>E3660 DST U/G Cond,Wild Horse Expan</t>
  </si>
  <si>
    <t>E3650 DST O/H Conductor/Devices-NSC</t>
  </si>
  <si>
    <t>E3650 DST O/H Cond, WildHorse Solar</t>
  </si>
  <si>
    <t>E3650 DST O/H Cond, WildHorse S-NSC</t>
  </si>
  <si>
    <t>E3650 DST O/H Cond, WildHorse Expan</t>
  </si>
  <si>
    <t>E3650 DST O/H Cond, WildHorse E-NSC</t>
  </si>
  <si>
    <t>E3650 DST O/H Cond, WildHorse Wind</t>
  </si>
  <si>
    <t>E3650 DST O/H Cond, Wild Horse-NSC</t>
  </si>
  <si>
    <t>E3650 DST O/H Cond, LSR</t>
  </si>
  <si>
    <t>E3650 DST O/H Cond, LSR-NSC</t>
  </si>
  <si>
    <t>E3650 DST O/H Cond, Hopkins Ridge</t>
  </si>
  <si>
    <t>E3650 DST O/H Cond, Hop Ridge-NSC</t>
  </si>
  <si>
    <t>E3650 105 DST O/H Conductor/Devices</t>
  </si>
  <si>
    <t>E3640 DST Poles/Towers/Fixtures-NSC</t>
  </si>
  <si>
    <t>E3640 DST Poles, Wildhorse Solar</t>
  </si>
  <si>
    <t>E3640 DST Poles, Wld Hrs Solar-NSC</t>
  </si>
  <si>
    <t>E3640 DST Poles, Wildhorse Expansn</t>
  </si>
  <si>
    <t>E3640 DST Poles, Wld Hrs Expan-NSC</t>
  </si>
  <si>
    <t>E3640 DST Poles, Wildhorse Wind</t>
  </si>
  <si>
    <t>E3640 DST Poles, Wild Horse-NSC</t>
  </si>
  <si>
    <t>E3640 DST Poles, Wild Horse Solar</t>
  </si>
  <si>
    <t>E3640 DST Poles, Wild Horse Expan</t>
  </si>
  <si>
    <t>E3640 DST Poles, Wild Horse</t>
  </si>
  <si>
    <t>E3640 DST Poles, LSR</t>
  </si>
  <si>
    <t>E3640 DST Poles, LSR-NSC</t>
  </si>
  <si>
    <t>E3640 DST Poles, Hopkins Ridge</t>
  </si>
  <si>
    <t>E3640 DST Poles, Hopkins Ridge-NSC</t>
  </si>
  <si>
    <t>E3631 DST Battery, Customer Site</t>
  </si>
  <si>
    <t>E3631 DST Battery, Cust Site -NSC</t>
  </si>
  <si>
    <t>E3630 DST Battery Storage Equip-NSC</t>
  </si>
  <si>
    <t>E3620 DST Substation Equipment-NSC</t>
  </si>
  <si>
    <t>E3620 DST Sub@Plant Wld Hrs Expansn</t>
  </si>
  <si>
    <t>E3620 DST Sub@Plant WildHorse Expan</t>
  </si>
  <si>
    <t>E3620 DST Sub@Plant WildHorse E-NSC</t>
  </si>
  <si>
    <t>E3620 DST Sub Eq,Wld Hrs Solar</t>
  </si>
  <si>
    <t>E3620 DST Sub Eq Wld Hrs Solar-NSC</t>
  </si>
  <si>
    <t>E3620 DST Sub Eq,Wld Hrs Expansion</t>
  </si>
  <si>
    <t>E3620 DST Sub Eq Wld Hrs Expan-NSC</t>
  </si>
  <si>
    <t>E3620 DST Sub Eq Wild Horse Solar</t>
  </si>
  <si>
    <t>E3620 DST Sub Eq Wild Horse Expan</t>
  </si>
  <si>
    <t>E3620 DST Sub Eq, LSR</t>
  </si>
  <si>
    <t>E3620 DST Sub Eq LSR-NSC</t>
  </si>
  <si>
    <t>E3620 DST Sub Eq LSR</t>
  </si>
  <si>
    <t>E3620 DONOTUSE, Weyerhauser</t>
  </si>
  <si>
    <t>E3620 DONOTUSE, Waterfront</t>
  </si>
  <si>
    <t>E3620 DONOTUSE, Vituilli</t>
  </si>
  <si>
    <t>E3620 DONOTUSE, Viking</t>
  </si>
  <si>
    <t>E3620 DONOTUSE, Texaco West</t>
  </si>
  <si>
    <t>E3620 DONOTUSE, Texaco East</t>
  </si>
  <si>
    <t>E3620 DONOTUSE, Roeder</t>
  </si>
  <si>
    <t>E3620 DONOTUSE, Poulsbo</t>
  </si>
  <si>
    <t>E3620 DONOTUSE, Paccar</t>
  </si>
  <si>
    <t>E3620 DONOTUSE, Olympic Vail</t>
  </si>
  <si>
    <t>E3620 DONOTUSE, Olympic Rntn</t>
  </si>
  <si>
    <t>E3620 DONOTUSE, Olympic Mobl</t>
  </si>
  <si>
    <t>E3620 DONOTUSE, Olympic Bayv</t>
  </si>
  <si>
    <t>E3620 DONOTUSE, Olympic Avon</t>
  </si>
  <si>
    <t>E3620 DONOTUSE, Miller Bay</t>
  </si>
  <si>
    <t>E3620 DONOTUSE, Liquid Air</t>
  </si>
  <si>
    <t>E3620 DONOTUSE, Fairchild</t>
  </si>
  <si>
    <t>E3620 DONOTUSE, Crescent Hbr</t>
  </si>
  <si>
    <t>E3620 DONOTUSE, Clover Vally</t>
  </si>
  <si>
    <t>E3620 DONOTUSE, Capitol</t>
  </si>
  <si>
    <t>E3620 DONOTUSE, Arco South</t>
  </si>
  <si>
    <t>E3620 DONOTUSE, Arco North</t>
  </si>
  <si>
    <t>E3620 DONOTUSE, Arco Central</t>
  </si>
  <si>
    <t>E3620 DONOTUSE, Alpac</t>
  </si>
  <si>
    <t>E3620 105 DST Substation Equipment</t>
  </si>
  <si>
    <t>E3620 102 DST Substation Equipment</t>
  </si>
  <si>
    <t>E3610 DST Structures &amp; Improvem-NSC</t>
  </si>
  <si>
    <t>E3610 DONOTUSE, Waterfront</t>
  </si>
  <si>
    <t>E3610 DONOTUSE, Vitulli</t>
  </si>
  <si>
    <t>E3610 DONOTUSE, Viking</t>
  </si>
  <si>
    <t>E3610 DONOTUSE, Texaco East</t>
  </si>
  <si>
    <t>E3610 DONOTUSE, Texaco</t>
  </si>
  <si>
    <t>E3610 DONOTUSE, Paccar</t>
  </si>
  <si>
    <t>E3610 DONOTUSE, Miller Bay</t>
  </si>
  <si>
    <t>E3610 DONOTUSE, Clover Valley</t>
  </si>
  <si>
    <t>E3610 DONOTUSE, Capitol</t>
  </si>
  <si>
    <t>E3610 DONOTUSE, Arco Central</t>
  </si>
  <si>
    <t>E3610 DONOTUSE, Alpac</t>
  </si>
  <si>
    <t>E3603 DONOTUSE 105 HV DST TLN-0105</t>
  </si>
  <si>
    <t>E3603 DONOTUSE 105 HV DST TLN-0022</t>
  </si>
  <si>
    <t>E3603 DONOTUSE 105 HV DST SUB-BKB</t>
  </si>
  <si>
    <t>E36010 DST Easements, Hopkins Ridge</t>
  </si>
  <si>
    <t>E3601 DONOTUSE, Sub, Vitulli</t>
  </si>
  <si>
    <t>E3601 105 DST Easements</t>
  </si>
  <si>
    <t>E3600 DST Land, Sub, Vitulli</t>
  </si>
  <si>
    <t>E3600 DST Land, Sub, Viking</t>
  </si>
  <si>
    <t>E3600 DST Land, Sub, Sumas Generati</t>
  </si>
  <si>
    <t>E3600 DST Land, Sub, Poulsbo</t>
  </si>
  <si>
    <t>E3600 DST Land, Sub, Paccar</t>
  </si>
  <si>
    <t>E3600 DST Land, Sub, Miller Bay</t>
  </si>
  <si>
    <t>E3600 DST Land, Sub, Crescent Harbr</t>
  </si>
  <si>
    <t>E3600 DST Land, Sub, Capitol</t>
  </si>
  <si>
    <t>E3600 DST Land, Sub, Alpac</t>
  </si>
  <si>
    <t>E3600 105 DST Land &amp; Land Rights</t>
  </si>
  <si>
    <t>E35999 (GIF) Rds/Trail, LSR</t>
  </si>
  <si>
    <t>E35999 (GIF) Rds/Trail, LSR-NSC</t>
  </si>
  <si>
    <t>E35999 (GIF) Rds/Trail, Upper Baker</t>
  </si>
  <si>
    <t>E35999 (GIF) Rd/Trail, Upper Ba-NSC</t>
  </si>
  <si>
    <t>E35999 (GIF) Rd/Trail, Upper Baker</t>
  </si>
  <si>
    <t>E3599 TSM ARO Transmission</t>
  </si>
  <si>
    <t>E3597 TSM Roads &amp; Trails</t>
  </si>
  <si>
    <t>E3597 TSM Roads/Trails, Upper B-NSC</t>
  </si>
  <si>
    <t>E3597 TSM Roads/Trails, Upper Baker</t>
  </si>
  <si>
    <t>E3597 TSM Roads/Trails, Baker Com</t>
  </si>
  <si>
    <t>E3597 TSM Roads/Trails, Baker C-NSC</t>
  </si>
  <si>
    <t>E3597 TSM Roads &amp; Trails-NSC</t>
  </si>
  <si>
    <t>E3596 TSM Roads &amp; Trails</t>
  </si>
  <si>
    <t>E3596 TSM Roads &amp; Trails-RET</t>
  </si>
  <si>
    <t>E359 TSM Roads, Zero rate</t>
  </si>
  <si>
    <t>E3590 TSM Roads, Upper Baker-RET</t>
  </si>
  <si>
    <t>E359 TSM Roads, Colstrip 3-4 Com</t>
  </si>
  <si>
    <t>E3590 TSM Roads, Colstrip3-4 Co-NSC</t>
  </si>
  <si>
    <t>E359 TSM Roads, Colstrip 1-2 Com</t>
  </si>
  <si>
    <t>E3590 TSM Roads, Colstrip1-2 Co-NSC</t>
  </si>
  <si>
    <t>E3590 TSM Roads, Colstrip 3-4 Com</t>
  </si>
  <si>
    <t>E3590 TSM Roads, Colstrip 1-2 Com</t>
  </si>
  <si>
    <t>E3590 TSM Roads, Baker Common-RET</t>
  </si>
  <si>
    <t>E359 TSM Roads, 3rd AC Line</t>
  </si>
  <si>
    <t>E3590 TSM Roads, 3rd AC Line-NSC</t>
  </si>
  <si>
    <t>E359 TSM Roads &amp; Trails</t>
  </si>
  <si>
    <t>E3590 TSM Roads &amp; Trails-NSC</t>
  </si>
  <si>
    <t>E3590 TSM Roads &amp; Trails</t>
  </si>
  <si>
    <t>E3589 (GIF) U/G Cond,TLN-WHDE@plant</t>
  </si>
  <si>
    <t>E3589 (GIF)U/G Cond,TLN-WHDE@plt</t>
  </si>
  <si>
    <t>E3589 (GIF) U/G Cond, TLN-WHD@plant</t>
  </si>
  <si>
    <t>E3589 (GIF)U/G Cond,TLN-WHD@plnt</t>
  </si>
  <si>
    <t>E3589 (GIF)U/G Cond,TLN-WHD@pln-NSC</t>
  </si>
  <si>
    <t>E3589 (GIF) U/G Cond, TLN-HPK@plant</t>
  </si>
  <si>
    <t>E3589 (GIF)U/G Cond,TLN-HPK@plt-NSC</t>
  </si>
  <si>
    <t>E3589 (GIF)U/G Cond,TLN-HPK@plt</t>
  </si>
  <si>
    <t>E3589 (GIF) U/G Cond, LSR</t>
  </si>
  <si>
    <t>E3589 (GIF) UG Conductor, LSR-NSC</t>
  </si>
  <si>
    <t>E3589 (GIF) U/G Cond, Fred1/APC</t>
  </si>
  <si>
    <t>E3589 (GIF) U/G Cond, Fred 1/AP-NSC</t>
  </si>
  <si>
    <t>E3589 (GIF) U/G Cond, Fred 1/APC</t>
  </si>
  <si>
    <t>E3587 TSM U/G Conductor/Devices-NSC</t>
  </si>
  <si>
    <t>E3587 TSM U/G Cond, Koma Kulshan</t>
  </si>
  <si>
    <t>E3587 TSM U/G Cond, Koma Kulsha-NSC</t>
  </si>
  <si>
    <t>E3586 TSM U/G Conductor/Devices</t>
  </si>
  <si>
    <t>E3586 TSM U/G Conductor/Dev-RET</t>
  </si>
  <si>
    <t>E358 TSM U/G Conductor &amp; Devices</t>
  </si>
  <si>
    <t>E358 TSM U/G Conductor&amp;Devices-RET</t>
  </si>
  <si>
    <t>E358 TSM U/G Cond, Wild Horse</t>
  </si>
  <si>
    <t>E358 TSM U/G COND, WDH-RET</t>
  </si>
  <si>
    <t>E358 TSM U/G Cond, Fred 1/APC</t>
  </si>
  <si>
    <t>E358 TSM U/G Cond, Fred 1/APC-RET</t>
  </si>
  <si>
    <t>E3579 (GIF) UG Conduit,TLN-WHD@plt</t>
  </si>
  <si>
    <t>E3579 (GIF)U/G Conduit,TLN-WHD@plnt</t>
  </si>
  <si>
    <t>E3579 (GIF)U/G Conduit,TLN-WHD@-NSC</t>
  </si>
  <si>
    <t>E3579 (GIF) TSM U/G Conduit, LSR</t>
  </si>
  <si>
    <t>E3579 (GIF) UG Conduit, LSR-NSC</t>
  </si>
  <si>
    <t>E3579 (GIF) UG Conduit, LSR</t>
  </si>
  <si>
    <t>E3577 TSM U/G Conduit-NSC</t>
  </si>
  <si>
    <t>E3577 TSM U/G Conduit, Koma Kulshan</t>
  </si>
  <si>
    <t>E3577 TSM U/G Conduit, Koma Kuls</t>
  </si>
  <si>
    <t>E3577 TSM U/G Conduit, Koma Kul-NSC</t>
  </si>
  <si>
    <t>E3576 TSM U/G Conduit</t>
  </si>
  <si>
    <t>E3576 TSM U/G Conduit-RET</t>
  </si>
  <si>
    <t>E357 TSM U/G Conduit</t>
  </si>
  <si>
    <t>E357 TSM U/G Conduit-RET</t>
  </si>
  <si>
    <t>E357 TSM U/G Conduit Wild Horse</t>
  </si>
  <si>
    <t>E357 TSM U/G Conduit WH-NOTUSED</t>
  </si>
  <si>
    <t>E3569 (GIF) O/H Cond, LSR</t>
  </si>
  <si>
    <t>E3569 (GIF) O/H Conductor, LSR-NSC</t>
  </si>
  <si>
    <t>E3569 (GIF) O/H Cond, Wild Horse</t>
  </si>
  <si>
    <t>E3569 (GIF) O/H Cond, Wld Hrs-NSC</t>
  </si>
  <si>
    <t>E3569 (GIF) O/H Cond, Upper Baker</t>
  </si>
  <si>
    <t>E3569 (GIF) O/H Cond, Upper Bak-NSC</t>
  </si>
  <si>
    <t>E3569 (GIF) O/H Cond, TLN-HPK@p-NSC</t>
  </si>
  <si>
    <t>E3569 (GIF) O/H Cond, Sumas</t>
  </si>
  <si>
    <t>E3569 (GIF) O/H Cond, Sumas-NSC</t>
  </si>
  <si>
    <t>E3569 (GIF) O/H Cond, Snoqualmie 2</t>
  </si>
  <si>
    <t>E3569 (GIF) O/H Cond, Snoqualmie 1</t>
  </si>
  <si>
    <t>E3569 (GIF) O/H Cond, Snoq 2-NSC</t>
  </si>
  <si>
    <t>E3569 (GIF) O/H Cond, Snoq 1-NSC</t>
  </si>
  <si>
    <t>E3569 (GIF) O/H Cond, Scl-Tolt</t>
  </si>
  <si>
    <t>E3569 (GIF) O/H Cond, Scl-Tolt-NSC</t>
  </si>
  <si>
    <t>E3569 (GIF) O/H Cond, Poison Spring</t>
  </si>
  <si>
    <t>E3569 (GIF) O/H Cond, Poison Sp-NSC</t>
  </si>
  <si>
    <t>E3569 (GIF) O/H Cond, Lower Baker</t>
  </si>
  <si>
    <t>E3569 (GIF) O/H Cond, Lower Bak-NSC</t>
  </si>
  <si>
    <t>E3569 (GIF) O/H Cond, Hopkins</t>
  </si>
  <si>
    <t>E3569 (GIF) O/H Cond, Hopkins-NSC</t>
  </si>
  <si>
    <t>E3569 (GIF) O/H Cond, Electron</t>
  </si>
  <si>
    <t>E3569 (GIF) O/H Cond, Electron-RET</t>
  </si>
  <si>
    <t>E3569 (GIF) O/H Cond, Colstrip3-NSC</t>
  </si>
  <si>
    <t>E3569 (GIF) O/H Cond, Colstrip 1-2</t>
  </si>
  <si>
    <t>E3569 (GIF) O/H Cond, Colstrip1-NSC</t>
  </si>
  <si>
    <t>E3567 TSM O/H Cov-Ber-DONOTUSE</t>
  </si>
  <si>
    <t>E3567 TSM O/H Conductor/Devices-NSC</t>
  </si>
  <si>
    <t>E3567 TSM O/H Cond, Upper Baker</t>
  </si>
  <si>
    <t>E3567 TSM O/H Cond, Upper Baker-NSC</t>
  </si>
  <si>
    <t>E3567 TSM O/H Cond, Sumas</t>
  </si>
  <si>
    <t>E3567 TSM O/H Cond, Sumas-NSC</t>
  </si>
  <si>
    <t>E3567 TSM O/H Cond, Sumas OP-NSC</t>
  </si>
  <si>
    <t>E3567 TSM O/H Cond, Sumas OP</t>
  </si>
  <si>
    <t>E3567 TSM O/H Cond, Snoqualmie 2</t>
  </si>
  <si>
    <t>E3567 TSM O/H Cond, Snoqualmie 1</t>
  </si>
  <si>
    <t>E3567 TSM O/H Cond, Snoq 2-NSC</t>
  </si>
  <si>
    <t>E3567 TSM O/H Cond, Snoq 1-NSC</t>
  </si>
  <si>
    <t>E3567 TSM O/H Cond, Lower Baker</t>
  </si>
  <si>
    <t>E3567 TSM O/H Cond, Lower Baker-NSC</t>
  </si>
  <si>
    <t>E3567 TSM O/H Cond, Hopkins Ridge</t>
  </si>
  <si>
    <t>E3567 TSM O/H Cond, Hop Ridge-NSC</t>
  </si>
  <si>
    <t>E3567 TSM O/H Cond, Baker Common</t>
  </si>
  <si>
    <t>E3567 TSM O/H Cond, Baker Commo-NSC</t>
  </si>
  <si>
    <t>E3567 105 TSM O/H Conductor/Devices</t>
  </si>
  <si>
    <t>E3566 TSM O/H Conductor/Devices-NSC</t>
  </si>
  <si>
    <t>E356 TSM O/H Cov-Ber NOT USED</t>
  </si>
  <si>
    <t>E356 TSM O/H Conductor &amp; Device-NSC</t>
  </si>
  <si>
    <t>E356 TSM O/H Cond, Wild Horse-WindR</t>
  </si>
  <si>
    <t>E356 TSM O/H Cond, Wld Hrs-Wind-NSC</t>
  </si>
  <si>
    <t>E356 TSM O/H Cond, WindRidge-NonP</t>
  </si>
  <si>
    <t>E356 TSM O/H Cond, Wind Ridge-NonPr</t>
  </si>
  <si>
    <t>E356 TSM O/H Cond, Wind Ridge-N-NSC</t>
  </si>
  <si>
    <t>E356 TSM O/H Cond, Wild Horse</t>
  </si>
  <si>
    <t>E356 TSM O/H Cond, Wild Horse-NSC</t>
  </si>
  <si>
    <t>E356 TSM O/H Cond, Zero rate</t>
  </si>
  <si>
    <t>E356 TSM O/H Cond, Upper Baker-RET</t>
  </si>
  <si>
    <t>E356 TSM O/H Cond, Snoqualmie 2</t>
  </si>
  <si>
    <t>E356 TSM O/H Cond, Snoqualmie 2-NSC</t>
  </si>
  <si>
    <t>E356 TSM O/H Cond, Snoqualmie 1</t>
  </si>
  <si>
    <t>E356 TSM O/H Cond, Snoqualmie 1-NSC</t>
  </si>
  <si>
    <t>E356 TSM O/H Cond, No. Intertie</t>
  </si>
  <si>
    <t>E356 TSM O/H Cond, N Intertie-NSC</t>
  </si>
  <si>
    <t>E356 TSM O/H Cond, N Intertie</t>
  </si>
  <si>
    <t>E356 TSM O/H Cond, Mint Farm</t>
  </si>
  <si>
    <t>E356 TSM O/H Cond, Mint Farm-NSC</t>
  </si>
  <si>
    <t>E356 TSM O/H Cond, Mint Farm OP</t>
  </si>
  <si>
    <t>E356 TSM O/H Cond, Lower Baker-RET</t>
  </si>
  <si>
    <t>E356 TSM O/H Cond, Colstrip 3-4 Com</t>
  </si>
  <si>
    <t>E356 TSM O/H Cond, Colstrip3-4 -NSC</t>
  </si>
  <si>
    <t>E356 TSM O/H Cond, Colstrip 1-2 Com</t>
  </si>
  <si>
    <t>E356 TSM O/H Cond, Colstrip1-2 -NSC</t>
  </si>
  <si>
    <t>E356 TSM O/H Cond, Baker Common</t>
  </si>
  <si>
    <t>E356 TSM O/H Cond, 3rd AC Line-NSC</t>
  </si>
  <si>
    <t>E3559 (GIF) Poles, LSR</t>
  </si>
  <si>
    <t>E3559 (GIF) TSM Poles, LSR-NSC</t>
  </si>
  <si>
    <t>E3559 (GIF) Poles, Wild Horse</t>
  </si>
  <si>
    <t>E3559 (GIF) Poles, Wild Horse-NSC</t>
  </si>
  <si>
    <t>E3559 (GIF) Poles, Upper Baker</t>
  </si>
  <si>
    <t>E3559 (GIF) Poles, Upper Baker-NSC</t>
  </si>
  <si>
    <t>E3559 (GIF) Poles, TLN-HPK@plant</t>
  </si>
  <si>
    <t>E3559 (GIF) Poles, TLN-HPK@plan-NSC</t>
  </si>
  <si>
    <t>E3559 (GIF) Poles, Sumas</t>
  </si>
  <si>
    <t>E3559 (GIF) Poles, Sumas-NSC</t>
  </si>
  <si>
    <t>E3559 (GIF) Poles, Snoqualmie 2</t>
  </si>
  <si>
    <t>E3559 (GIF) Poles, Snoqualmie 2-NSC</t>
  </si>
  <si>
    <t>E3559 (GIF) Poles, Snoqualmie 1</t>
  </si>
  <si>
    <t>E3559 (GIF) Poles, Snoqualmie 1-NSC</t>
  </si>
  <si>
    <t>E3559 (GIF) Poles, Scl-Tolt</t>
  </si>
  <si>
    <t>E3559 (GIF) Poles, Scl-Tolt-NSC</t>
  </si>
  <si>
    <t>E3559 (GIF) Poles, Poison Spring</t>
  </si>
  <si>
    <t>E3559 (GIF) Poles, Poison Sprin-NSC</t>
  </si>
  <si>
    <t>E3559 (GIF) Poles, Lower Baker</t>
  </si>
  <si>
    <t>E3559 (GIF) Poles, Lower Baker-NSC</t>
  </si>
  <si>
    <t>E3559 (GIF) Poles, Hopkins Ridge</t>
  </si>
  <si>
    <t>E3559 (GIF) Poles, Hop Ridge-NSC</t>
  </si>
  <si>
    <t>E3559 (GIF) Poles, Electron</t>
  </si>
  <si>
    <t>E3559 (GIF) Poles, Electron-RET</t>
  </si>
  <si>
    <t>E3559 (GIF) Poles, Colstrip 3-4-NSC</t>
  </si>
  <si>
    <t>E3559 (GIF) Poles, Colstrip 1-2</t>
  </si>
  <si>
    <t>E3559 (GIF) Poles, Colstrip 1-2-NSC</t>
  </si>
  <si>
    <t>E3557 TSM Poles-NSC</t>
  </si>
  <si>
    <t>E3557 TSM Poles, Upper Baker</t>
  </si>
  <si>
    <t>E3557 TSM Poles, Upper Baker-NSC</t>
  </si>
  <si>
    <t>E3557 TSM Poles, Sumas</t>
  </si>
  <si>
    <t>E3557 TSM Poles, Sumas-NSC</t>
  </si>
  <si>
    <t>E3557 TSM Poles, Snoq 2</t>
  </si>
  <si>
    <t>E3557 TSM Poles, Snoqualmie 2-NSC</t>
  </si>
  <si>
    <t>E3557 TSM Poles, Snoqualmie 2</t>
  </si>
  <si>
    <t>E3557 TSM Poles, Lower Baker</t>
  </si>
  <si>
    <t>E3557 TSM Poles, Lower Baker-NSC</t>
  </si>
  <si>
    <t>E3557 TSM Poles, Hopkins Ridge</t>
  </si>
  <si>
    <t>E3557 TSM Poles, Hopkins Ridge-NSC</t>
  </si>
  <si>
    <t>E3557 TSM Poles, Cov-Ber DONOTUSE</t>
  </si>
  <si>
    <t>E3557 TSM Poles, Baker Common</t>
  </si>
  <si>
    <t>E3557 TSM Poles, Baker Common-NSC</t>
  </si>
  <si>
    <t>E3557 105 TSM Poles</t>
  </si>
  <si>
    <t>E3556 TSM Poles-NSC</t>
  </si>
  <si>
    <t>E355 TSM Poles, Wld Hrs-WindRid-NSC</t>
  </si>
  <si>
    <t>E355 TSM Poles, WindRidge-NonP</t>
  </si>
  <si>
    <t>E355 TSM Poles, Wind Ridge-NonProje</t>
  </si>
  <si>
    <t>E355 TSM Poles, Wind Ridge-NonP-NSC</t>
  </si>
  <si>
    <t>E355 TSM Poles, Wild Horse Wind</t>
  </si>
  <si>
    <t>E355 TSM Poles, Wild Horse-NSC</t>
  </si>
  <si>
    <t>E355 TSM Poles, Wild Horse</t>
  </si>
  <si>
    <t>E355 TSM Poles, Zero rate</t>
  </si>
  <si>
    <t>E355 TSM Poles, Upper Baker-RET</t>
  </si>
  <si>
    <t>E355 TSM Poles, Snoqualmie 2</t>
  </si>
  <si>
    <t>E355 TSM Poles, Snoqualmie 2-NSC</t>
  </si>
  <si>
    <t>E355 TSM Poles, Snoq 1-NOT USED</t>
  </si>
  <si>
    <t>E355 TSM Poles, Snoqualmie 1-RET</t>
  </si>
  <si>
    <t>E355 TSM Poles, No. Intertie</t>
  </si>
  <si>
    <t>E355 TSM Poles, N Intertie-NSC</t>
  </si>
  <si>
    <t>E355 TSM Poles, N Intertie</t>
  </si>
  <si>
    <t>E355 TSM Poles, Lower Baker-RET</t>
  </si>
  <si>
    <t>E355 TSM Poles, Cov-Ber NOT USED</t>
  </si>
  <si>
    <t>E355 TSM Poles, Colstrip 3-4 Common</t>
  </si>
  <si>
    <t>E355 TSM Poles, Colstrip3-4 Com-NSC</t>
  </si>
  <si>
    <t>E355 TSM Poles, Colstrip 1-2 Common</t>
  </si>
  <si>
    <t>E355 TSM Poles, Colstrip1-2 Com-NSC</t>
  </si>
  <si>
    <t>E355 TSM Poles, Colstrip 3-4 Com</t>
  </si>
  <si>
    <t>E355 TSM Poles, Colstrip 1-2 Com</t>
  </si>
  <si>
    <t>E355 TSM Poles, Baker Common</t>
  </si>
  <si>
    <t>E355 TSM Poles, 3rd AC Line</t>
  </si>
  <si>
    <t>E355 TSM Poles, 3rd AC Line-NSC</t>
  </si>
  <si>
    <t>E355 TSM Poles &amp; Fixtures-NSC</t>
  </si>
  <si>
    <t>E3549 (GIF) Tower/Fix, LSR</t>
  </si>
  <si>
    <t>E3549 (GIF) Twr/Fixt, LSR-NSC</t>
  </si>
  <si>
    <t>E3549 (GIF) Twr/Fixt, LSR</t>
  </si>
  <si>
    <t>E3549 (GIF) Tower/Fix, Ferndale</t>
  </si>
  <si>
    <t>E3549 (GIF) Twr/Fixt, Ferndale-NSC</t>
  </si>
  <si>
    <t>E3549 (GIF) Twr/Fixt, Ferndale</t>
  </si>
  <si>
    <t>E3549 (GIF) Tower/Fix, Colstrip 3-4</t>
  </si>
  <si>
    <t>E3549 (GIF) Twr/Fixt, Colstrip3-NSC</t>
  </si>
  <si>
    <t>E3549 (GIF) Tower/Fix, Colstrip 1-2</t>
  </si>
  <si>
    <t>E3549 (GIF) Twr/Fixt, Colstrip1-NSC</t>
  </si>
  <si>
    <t>E3549 (GIF) Twr/Fixt, Colstrip 1-2</t>
  </si>
  <si>
    <t>E3547 TSM Towers/Fixtures</t>
  </si>
  <si>
    <t>E3547 TSM Towers/Fixtures-NSC</t>
  </si>
  <si>
    <t>E3547 TSM Towers/Fixtures, Hopkins</t>
  </si>
  <si>
    <t>E3547 TSM Towers, Hopkins Ridge-NSC</t>
  </si>
  <si>
    <t>E3547 TSM Towers, Hopkins Ridge</t>
  </si>
  <si>
    <t>E3546 TSM Towers/Fixtures</t>
  </si>
  <si>
    <t>E3546 TSM Towers/Fixtures-RET</t>
  </si>
  <si>
    <t>E354 TSM Twr/Fixt, WR-NOT USED</t>
  </si>
  <si>
    <t>E354 TSM Twr/Fixt, WR-NonPr-NOTUSED</t>
  </si>
  <si>
    <t>E354 TSM Twr/Fixt, WH-NOT USED</t>
  </si>
  <si>
    <t>E354 TSM Twr/Fixt, WH-WindR-RET</t>
  </si>
  <si>
    <t>E354 TSM Twr/Fixt, No. Intertie</t>
  </si>
  <si>
    <t>E354 TSM Twr/Fixt, N Intertie-NSC</t>
  </si>
  <si>
    <t>E354 TSM Twr/Fixt, N Intertie</t>
  </si>
  <si>
    <t>E354 TSM Twr/Fixt, Mint Farm</t>
  </si>
  <si>
    <t>E354 TSM Twr/Fixt, Mint Farm-NSC</t>
  </si>
  <si>
    <t>E354 DONOTUSE, Mint Farm OP</t>
  </si>
  <si>
    <t>E354 TSM Twr/Fixt, MF OP-NOTUSED</t>
  </si>
  <si>
    <t>E354 TSM Twr/Fixt, Colstrip 3-4 Com</t>
  </si>
  <si>
    <t>E354 TSM Twr/Fixt, Colstrip3-4 -NSC</t>
  </si>
  <si>
    <t>E354 TSM Twr/Fixt, Colstrip 1-2 Com</t>
  </si>
  <si>
    <t>E354 TSM Twr/Fixt, Colstrip1-2 -NSC</t>
  </si>
  <si>
    <t>E354 TSM Twr/Fixt, 3rd AC Line</t>
  </si>
  <si>
    <t>E354 TSM Twr/Fixt, 3rd AC Line-NSC</t>
  </si>
  <si>
    <t>E354 TSM Towers &amp; Fixtures</t>
  </si>
  <si>
    <t>E354 TSM Towers &amp; Fixtures-NSC</t>
  </si>
  <si>
    <t>E354 TSM Poles, Mint Farm</t>
  </si>
  <si>
    <t>E354 TSM Poles, Mint Farm OP</t>
  </si>
  <si>
    <t>E3539 (GIF) Sta Eq, Wild Horse Exp</t>
  </si>
  <si>
    <t>E3539 (GIF) Sta Eq, Wld Hrs Exp-NSC</t>
  </si>
  <si>
    <t>E3539 (GIF) Sta Eq, WindRid NonProj</t>
  </si>
  <si>
    <t>E3539 (GIF) Sta Eq, WindRid Non-NSC</t>
  </si>
  <si>
    <t>E3539 (GIF) Sta Eq, Wind Ridge</t>
  </si>
  <si>
    <t>E3539 (GIF) Sta Eq, Wild Horse</t>
  </si>
  <si>
    <t>E3539 (GIF) Sta Eq, Wild Horse-NSC</t>
  </si>
  <si>
    <t>E3539 (GIF) Sta Eq, Wild H sub@plt</t>
  </si>
  <si>
    <t>E3539 (GIF) Sta Eq, Wild H sub@-NSC</t>
  </si>
  <si>
    <t>E3539 (GIF) Sta Eq, Whitehorn</t>
  </si>
  <si>
    <t>E3539 (GIF) Sta Eq, Whitehorn-NSC</t>
  </si>
  <si>
    <t>E3539 (GIF) Sta Eq, WHDE sub@plant</t>
  </si>
  <si>
    <t>E3539 (GIF) Sta Eq, WHDE sub@pl-NSC</t>
  </si>
  <si>
    <t>E3539 (GIF) Sta Eq, Upper Baker</t>
  </si>
  <si>
    <t>E3539 (GIF) Sta Eq, Upper Baker-NSC</t>
  </si>
  <si>
    <t>E3539 (GIF) Sta Eq, Texaco West</t>
  </si>
  <si>
    <t>E3539 (GIF) Sta Eq, Texaco West-NSC</t>
  </si>
  <si>
    <t>E3539 (GIF) Sta Eq, Terrell</t>
  </si>
  <si>
    <t>E3539 (GIF) Sta Eq, Terrell-NSC</t>
  </si>
  <si>
    <t>E3539 (GIF) Sta Eq, Sumas OP-SMC</t>
  </si>
  <si>
    <t>E3539 (GIF) Sta Eq, Sumas OP-SM-NSC</t>
  </si>
  <si>
    <t>E3539 (GIF) Sta Eq, SUB-BRL4-2013</t>
  </si>
  <si>
    <t>E3539 (GIF) Sta Eq, SUB-BRL4-20-NSC</t>
  </si>
  <si>
    <t>E3539 (GIF) Sta Eq, Stillwater</t>
  </si>
  <si>
    <t>E3539 (GIF) Sta Eq, Stillwater-NSC</t>
  </si>
  <si>
    <t>E3539 (GIF) Sta Eq, Snoqualmie Sw</t>
  </si>
  <si>
    <t>E3539 (GIF) Sta Eq, Snoqualmie 2</t>
  </si>
  <si>
    <t>E3539 (GIF) Sta Eq, Snoq Sw-NSC</t>
  </si>
  <si>
    <t>E3539 (GIF) Sta Eq, Snoq 2-NSC</t>
  </si>
  <si>
    <t>E3539 (GIF) Sta Eq, Snoq 2 - 2013</t>
  </si>
  <si>
    <t>E3539 (GIF) Sta Eq, Snoq 2-2013-NSC</t>
  </si>
  <si>
    <t>E3539 (GIF) Sta Eq, Snoq 2-2013</t>
  </si>
  <si>
    <t>E3539 (GIF) Sta Eq, Snoq 1 - 2013</t>
  </si>
  <si>
    <t>E3539 (GIF) Sta Eq, Snoq 1-2013-NSC</t>
  </si>
  <si>
    <t>E3539 (GIF) Sta Eq, Snoq 1-2013</t>
  </si>
  <si>
    <t>E3539 (GIF) Sta Eq, Shannon</t>
  </si>
  <si>
    <t>E3539 (GIF) Sta Eq, Shannon-NSC</t>
  </si>
  <si>
    <t>E3539 (GIF) Sta Eq, Poison Springs</t>
  </si>
  <si>
    <t>E3539 (GIF) Sta Eq, Poison Spri-NSC</t>
  </si>
  <si>
    <t>E3539 (GIF) Sta Eq, Nooksack</t>
  </si>
  <si>
    <t>E3539 (GIF) Sta Eq, Nooksack-NSC</t>
  </si>
  <si>
    <t>E3539 (GIF) Sta Eq, Mint Farm</t>
  </si>
  <si>
    <t>E3539 (GIF) Sta Eq, Mint Farm-NSC</t>
  </si>
  <si>
    <t>E3539 (GIF) Sta Eq, LSR-NSC</t>
  </si>
  <si>
    <t>E3539 (GIF) Sta Eq, Lower Baker</t>
  </si>
  <si>
    <t>E3539 (GIF) Sta Eq, Lower Baker-NSC</t>
  </si>
  <si>
    <t>E3539 (GIF) Sta Eq, LB#4 - 2013</t>
  </si>
  <si>
    <t>E3539 (GIF) Sta Eq, LB#4 -2013-NSC</t>
  </si>
  <si>
    <t>E3539 (GIF) Sta Eq, LB#4 -2013</t>
  </si>
  <si>
    <t>E3539 (GIF) Sta Eq, HPK sub@pla-NSC</t>
  </si>
  <si>
    <t>E3539 (GIF) Sta Eq, Hop Ridge-NSC</t>
  </si>
  <si>
    <t>E3539 (GIF) Sta Eq, Goldendale</t>
  </si>
  <si>
    <t>E3539 (GIF) Sta Eq, Goldendale-NSC</t>
  </si>
  <si>
    <t>E3539 (GIF) Sta Eq, Fredonia 3&amp;4</t>
  </si>
  <si>
    <t>E3539 (GIF) Sta Eq, Fredonia 3&amp;-NSC</t>
  </si>
  <si>
    <t>E3539 (GIF) Sta Eq, Fredonia 1&amp;-NSC</t>
  </si>
  <si>
    <t>E3539 (GIF) Sta Eq, Frederickson</t>
  </si>
  <si>
    <t>E3539 (GIF) Sta Eq, Frederickso-NSC</t>
  </si>
  <si>
    <t>E3539 (GIF) Sta Eq, Fred1/APC</t>
  </si>
  <si>
    <t>E3539 (GIF) Sta Eq, Fred 1/APC-NSC</t>
  </si>
  <si>
    <t>E3539 (GIF) Sta Eq, Fred 1/APC</t>
  </si>
  <si>
    <t>E3539 (GIF) Sta Eq, Ferndale</t>
  </si>
  <si>
    <t>E3539 (GIF) Sta Eq, Ferndale-NSC</t>
  </si>
  <si>
    <t>E3539 (GIF) Sta Eq, Encogen</t>
  </si>
  <si>
    <t>E3539 (GIF) Sta Eq, Encogen-NSC</t>
  </si>
  <si>
    <t>E3539 (GIF) Sta Eq, Electron</t>
  </si>
  <si>
    <t>E3539 (GIF) Sta Eq, Electron-RET</t>
  </si>
  <si>
    <t>E3539 (GIF) Sta Eq, Electron Height</t>
  </si>
  <si>
    <t>E3539 (GIF) Sta Eq, Electron He-NSC</t>
  </si>
  <si>
    <t>E3539 (GIF) Sta Eq, Colstrip3-4-NSC</t>
  </si>
  <si>
    <t>E3539 (GIF) Sta Eq, Colstrip 1-2</t>
  </si>
  <si>
    <t>E3539 (GIF) Sta Eq, Colstrip1-2-NSC</t>
  </si>
  <si>
    <t>E3539 (GIF) Sta Eq, Baker River Sw</t>
  </si>
  <si>
    <t>E3539 (GIF) Sta Eq, Baker River-NSC</t>
  </si>
  <si>
    <t>E3539 (GIF) Sta Eq, Arco Central</t>
  </si>
  <si>
    <t>E3539 (GIF) Sta Eq, Arco Centra-NSC</t>
  </si>
  <si>
    <t>E3538 (LIF) Substation Equipment</t>
  </si>
  <si>
    <t>E3538 (LIF) Sta Eq, Sub-Txe-NSC</t>
  </si>
  <si>
    <t>E3538 (LIF) Sta Eq, Sub-Txe</t>
  </si>
  <si>
    <t>E3537 TSM Substation Equipment-NSC</t>
  </si>
  <si>
    <t>E3537 TSM Sub Eq, Sumas</t>
  </si>
  <si>
    <t>E3537 TSM Sub Eq, Sumas OP-SMS-NSC</t>
  </si>
  <si>
    <t>E3537 TSM Sub Eq, Sumas OP-SMS</t>
  </si>
  <si>
    <t>E3537 TSM Sub Eq, Sumas OP-SMC-NSC</t>
  </si>
  <si>
    <t>E3537 TSM Sub Eq, Sumas OP-SMC</t>
  </si>
  <si>
    <t>E3537 TSM Sub Eq, Wild Horse Solar</t>
  </si>
  <si>
    <t>E3537 TSM Sta Eq, Wld Hrs Solar-NSC</t>
  </si>
  <si>
    <t>E3537 TSM Sta Eq, Wild Horse Solar</t>
  </si>
  <si>
    <t>E3537 TSM Sub Eq, Upper Baker</t>
  </si>
  <si>
    <t>E3537 TSM Sta Eq, Upper Baker-NSC</t>
  </si>
  <si>
    <t>E3537 TSM Sta Eq, Upper Baker</t>
  </si>
  <si>
    <t>E3537 TSM Sta Eq, Sumas SMS</t>
  </si>
  <si>
    <t>E3537 TSM Sta Eq, Sumas SMC</t>
  </si>
  <si>
    <t>E3537 TSM Sub Eq, Snoqualmie 2</t>
  </si>
  <si>
    <t>E3537 TSM Sta Eq, Snoqualmie 2-NSC</t>
  </si>
  <si>
    <t>E3537 TSM Sta Eq, Snoqualmie 2</t>
  </si>
  <si>
    <t>E3537 TSM Sub Eq, Snoqualmie 1</t>
  </si>
  <si>
    <t>E3537 TSM Sta Eq, Snoqualmie 1-NSC</t>
  </si>
  <si>
    <t>E3537 TSM Sta Eq, Snoqualmie 1</t>
  </si>
  <si>
    <t>E3537 TSM Sub Eq, Mint F sub@plant</t>
  </si>
  <si>
    <t>E3537 TSM Sta Eq, Mint Farm-NSC</t>
  </si>
  <si>
    <t>E3537 TSM Sta Eq, Mint Farm OP-NSC</t>
  </si>
  <si>
    <t>E3537 TSM Sta Eq, Mint Farm OP</t>
  </si>
  <si>
    <t>E3537 TSM Sta Eq, Mint Farm</t>
  </si>
  <si>
    <t>E3537 TSM Sub Eq, Lower Baker</t>
  </si>
  <si>
    <t>E3537 TSM Sta Eq, Lower Baker-NSC</t>
  </si>
  <si>
    <t>E3537 TSM Sta Eq, Lower Baker</t>
  </si>
  <si>
    <t>E3537 TSM Sub Eq, Hopkins Ridge</t>
  </si>
  <si>
    <t>E3537 TSM Sta Eq, Hopkins Ridge-NSC</t>
  </si>
  <si>
    <t>E3537 TSM Sub Eq, Hopkins Ridge Exp</t>
  </si>
  <si>
    <t>E3537 TSM Sta Eq, Hopkins Ridge Exp</t>
  </si>
  <si>
    <t>E3537 TSM Sta Eq, Hopkins Ridge</t>
  </si>
  <si>
    <t>E3537 TSM Sta Eq, Hop Ridge Exp-NSC</t>
  </si>
  <si>
    <t>E3537 TSM Sub Eq, Goldendale</t>
  </si>
  <si>
    <t>E3537 TSM Sta Eq, Goldendale-NSC</t>
  </si>
  <si>
    <t>E3537 TSM Sta Eq, Goldendale OP-NSC</t>
  </si>
  <si>
    <t>E3537 TSM Sta Eq, Goldendale OP</t>
  </si>
  <si>
    <t>E3537 TSM Sta Eq, Goldendale</t>
  </si>
  <si>
    <t>E3537 TSM Sub Eq, Fredonia 3&amp;4 OP</t>
  </si>
  <si>
    <t>E3537 TSM Sta Eq, Fredonia3&amp;4 OP</t>
  </si>
  <si>
    <t>E3537 TSM Sta Eq, Fredonia3&amp;4 O-NSC</t>
  </si>
  <si>
    <t>E3537 TSM Sub Eq, Encogen</t>
  </si>
  <si>
    <t>E3537 TSM Sta Eq, Encogen-NSC</t>
  </si>
  <si>
    <t>E3537 TSM Sta Eq, Encogen</t>
  </si>
  <si>
    <t>E3537 TSM Sub Eq, Baker Common</t>
  </si>
  <si>
    <t>E3537 TSM Sta Eq, Baker Common</t>
  </si>
  <si>
    <t>E3537 TSM Poles, Sumas OP-NSC</t>
  </si>
  <si>
    <t>E3537 TSM Poles, Sumas OP</t>
  </si>
  <si>
    <t>E3537 DONOTUSE, Sub, Waterfront</t>
  </si>
  <si>
    <t>E3537 DONOTUSE, Sub, Vitulli</t>
  </si>
  <si>
    <t>E3537 DONOTUSE, Sub, Texaco W</t>
  </si>
  <si>
    <t>E3537 DONOTUSE, Sub, Paccar</t>
  </si>
  <si>
    <t>E3537 DONOTUSE, Sub, Olym Rntn</t>
  </si>
  <si>
    <t>E3537 DONOTUSE, Sub, Olym Avon</t>
  </si>
  <si>
    <t>E3537 DONOTUSE, Sub, MillerBay</t>
  </si>
  <si>
    <t>E3537 DONOTUSE, Sub, LiquidAir</t>
  </si>
  <si>
    <t>E3537 DONOTUSE, Sub, Clover V</t>
  </si>
  <si>
    <t>E3537 DONOTUSE, Sub, Capitol</t>
  </si>
  <si>
    <t>E3537 DONOTUSE, Sub, BoeingRen</t>
  </si>
  <si>
    <t>E3537 DONOTUSE, Sub, Arco S</t>
  </si>
  <si>
    <t>E3537 DONOTUSE, Sub, Arco N</t>
  </si>
  <si>
    <t>E3537 DONOTUSE, Sub, Arco C</t>
  </si>
  <si>
    <t>E3537 DONOTUSE, Sub, Alpac</t>
  </si>
  <si>
    <t>E3537 DONOTUSE, Cov-Ber</t>
  </si>
  <si>
    <t>E3537 DONOTUSE Sub, Texaco E</t>
  </si>
  <si>
    <t>E3537 DONOTUSE Sub, Fairchild</t>
  </si>
  <si>
    <t>E3536 TSM Substation Equipment-NSC</t>
  </si>
  <si>
    <t>E3536 TSM Sub Eq, Wild Horse Solar</t>
  </si>
  <si>
    <t>E3536 TSM Sta Eq, Wld Hrs Solar-NSC</t>
  </si>
  <si>
    <t>E3536 TSM Sta Eq, Wild Horse Solar</t>
  </si>
  <si>
    <t>E3536 TSM Sub Eq, Upper Baker</t>
  </si>
  <si>
    <t>E3536 TSM Sta Eq, Upper Baker-NSC</t>
  </si>
  <si>
    <t>E3536 TSM Sta Eq, Upper Baker</t>
  </si>
  <si>
    <t>E3536 TSM Sub Eq, Sumas</t>
  </si>
  <si>
    <t>E3536 TSM Sta Eq, Sumas SMS-NSC</t>
  </si>
  <si>
    <t>E3536 TSM Sta Eq, Sumas SMS</t>
  </si>
  <si>
    <t>E3536 TSM Sta Eq, Sumas SMC-NSC</t>
  </si>
  <si>
    <t>E3536 TSM Sta Eq, Sumas SMC</t>
  </si>
  <si>
    <t>E3536 TSM Sub Eq, Snoqualmie 2</t>
  </si>
  <si>
    <t>E3536 TSM Sta Eq, Snoqualmie 2-NSC</t>
  </si>
  <si>
    <t>E3536 TSM Sta Eq, Snoqualmie 2</t>
  </si>
  <si>
    <t>E3536 TSM Sub Eq, Snoqualmie 1</t>
  </si>
  <si>
    <t>E3536 TSM Sta Eq, Snoqualmie 1-NSC</t>
  </si>
  <si>
    <t>E3536 TSM Sta Eq, Snoqualmie 1</t>
  </si>
  <si>
    <t>E3536 TSM Sub Eq, Mint F sub@plant</t>
  </si>
  <si>
    <t>E3536 TSM Sta Eq, Mint Farm-NSC</t>
  </si>
  <si>
    <t>E3536 TSM Sta Eq, Mint Farm</t>
  </si>
  <si>
    <t>E3536 TSM Sub Eq, Lower Baker</t>
  </si>
  <si>
    <t>E3536 TSM Sta Eq, Lower Baker-NSC</t>
  </si>
  <si>
    <t>E3536 TSM Sta Eq, Lower Baker</t>
  </si>
  <si>
    <t>E3536 TSM Sub Eq, Hopkins Ridge</t>
  </si>
  <si>
    <t>E3536 TSM Sta Eq, Hopkins Ridge-NSC</t>
  </si>
  <si>
    <t>E3536 TSM Sub Eq, Hopkins Ridge Exp</t>
  </si>
  <si>
    <t>E3536 TSM Sta Eq, Hopkins Ridge Exp</t>
  </si>
  <si>
    <t>E3536 TSM Sta Eq, Hopkins Ridge</t>
  </si>
  <si>
    <t>E3536 TSM Sub Eq, Goldendale</t>
  </si>
  <si>
    <t>E3536 TSM Sta Eq, Goldendale-NSC</t>
  </si>
  <si>
    <t>E3536 TSM Sta Eq, Goldendale</t>
  </si>
  <si>
    <t>E3536 TSM Sub Eq, Fredonia 3&amp;4 OP</t>
  </si>
  <si>
    <t>E3536 TSM Sta Eq, Fredonia3&amp;4 OP</t>
  </si>
  <si>
    <t>E3536 TSM Sta Eq, Fredonia3&amp;4 O-NSC</t>
  </si>
  <si>
    <t>E3536 TSM Sub Eq, Encogen</t>
  </si>
  <si>
    <t>E3536 TSM Sta Eq, Encogen-NSC</t>
  </si>
  <si>
    <t>E3536 TSM Sta Eq, Encogen</t>
  </si>
  <si>
    <t>E3536 TSM Sub Eq, Baker Common</t>
  </si>
  <si>
    <t>E3536 TSM Sta Eq, Baker Common</t>
  </si>
  <si>
    <t>E353 TSM Station Eq, WildHorse Wind</t>
  </si>
  <si>
    <t>E353 WILD HORSE SUB@PLANT-NSC</t>
  </si>
  <si>
    <t>E353 WILD HORSE SUB@PLANT</t>
  </si>
  <si>
    <t>E353 TSM Station Eq, WildHrse Expan</t>
  </si>
  <si>
    <t>E353 WILD HORSE EXP SUB-NSC</t>
  </si>
  <si>
    <t>E353 WILD HORSE EXP SUB@PLANT-NSC</t>
  </si>
  <si>
    <t>E353 WILD HORSE EXP SUB@PLANT</t>
  </si>
  <si>
    <t>E353 WILD HORSE EXP SUB</t>
  </si>
  <si>
    <t>E353 TSM Station Equipment-NSC</t>
  </si>
  <si>
    <t>E353 TSM Station Eq, WindRidge-NonP</t>
  </si>
  <si>
    <t>E353 TSM Sta Eq, Wind Ridge-Non-NSC</t>
  </si>
  <si>
    <t>E353 TSM Station Eq, Wild Horse-WR</t>
  </si>
  <si>
    <t>E353 TSM Sta Eq, Wild Horse-WindRid</t>
  </si>
  <si>
    <t>E353 TSM Sta Eq, Wild Horse-NSC</t>
  </si>
  <si>
    <t>E353 TSM Sta Eq, Wild Horse</t>
  </si>
  <si>
    <t>E353 TSM Station Eq, Zero rate</t>
  </si>
  <si>
    <t>E353 TSM Sta Eq, Upper Baker-RET</t>
  </si>
  <si>
    <t>E353 TSM Sta Eq, Snoqualmie 2-RET</t>
  </si>
  <si>
    <t>E353 TSM Station Eq, Snoqualmie 1</t>
  </si>
  <si>
    <t>E353 TSM Sta Eq, Snoqualmie 1</t>
  </si>
  <si>
    <t>E353 TSM Sta Eq, Mint Farm</t>
  </si>
  <si>
    <t>E353 TSM Sta Eq, Mint Farm-NSC</t>
  </si>
  <si>
    <t>E353 TSM Sta Eq, Mint Farm OP</t>
  </si>
  <si>
    <t>E353 TSM Sta Eq, Lower Baker-RET</t>
  </si>
  <si>
    <t>E353 TSM Sta Eq, Fredonia 1&amp;2 OP</t>
  </si>
  <si>
    <t>E353 TSM Sta Eq, Fred 1/APC</t>
  </si>
  <si>
    <t>E353 TSM Sta Eq, Fred 1/APC-NSC</t>
  </si>
  <si>
    <t>E353 TSM Sta Eq, Cov-Ber NOT USED</t>
  </si>
  <si>
    <t>E353 TSM Station Eq, Colstrip 1-2</t>
  </si>
  <si>
    <t>E353 TSM Sta Eq, Colstrip1-2 Co-NSC</t>
  </si>
  <si>
    <t>E353 TSM Station Eq, Colstrip 3-4</t>
  </si>
  <si>
    <t>E353 TSM Sta Eq, Colstrip 3-4-NSC</t>
  </si>
  <si>
    <t>E353 TSM Sta Eq, Colstrip 1-2 Com</t>
  </si>
  <si>
    <t>E353 TSM Sta Eq, Baker Common-RET</t>
  </si>
  <si>
    <t>E353 TSM Station Eq, 3rd AC Line</t>
  </si>
  <si>
    <t>E353 TSM Sta Eq, 3rd AC Line-NSC</t>
  </si>
  <si>
    <t>E353 TSM Sta Eq, LSR</t>
  </si>
  <si>
    <t>E353 TSM Sta Eq LSR-NSC</t>
  </si>
  <si>
    <t>E353 TSM Sta Eq LSR</t>
  </si>
  <si>
    <t>E353 TEST DO NOT USE</t>
  </si>
  <si>
    <t>E353 TSM Sta Eq, Hopkins sub@plant</t>
  </si>
  <si>
    <t>E353 HOPKINS SUB@PLANT</t>
  </si>
  <si>
    <t>E353 105 TSM Station Equipment</t>
  </si>
  <si>
    <t>E3529 (GIF) Struc/Improv, Whitehorn</t>
  </si>
  <si>
    <t>E3529 (GIF) Struc/Improv, White-NSC</t>
  </si>
  <si>
    <t>E3529 (GIF) Struc/Impro, Snoq#2@plt</t>
  </si>
  <si>
    <t>E3529 (GIF) Struc/Improv, Snoq#2</t>
  </si>
  <si>
    <t>E3529 (GIF) Struc/Impro, Snoq#1@plt</t>
  </si>
  <si>
    <t>E3529 (GIF) Struc/Improv, Snoq#1</t>
  </si>
  <si>
    <t>E3529 (GIF) Struc/Improv, Mint Farm</t>
  </si>
  <si>
    <t>E3529 (GIF) Struc/Improv, Mint-NSC</t>
  </si>
  <si>
    <t>E3529 (GIF) Struc/Improv, LSR-NSC</t>
  </si>
  <si>
    <t>E3529 (GIF) Struc/Improv, Ferndale</t>
  </si>
  <si>
    <t>E3529 (GIF) Struc/Improv, Fernd-NSC</t>
  </si>
  <si>
    <t>E3529 (GIF) Struc/Improv, Fredonia</t>
  </si>
  <si>
    <t>E3529 (GIF) Str/Impr, Fredonia -NSC</t>
  </si>
  <si>
    <t>E3529 (GIF) Str/Impr, Fredonia 1&amp;2</t>
  </si>
  <si>
    <t>E3527 TSM Structures &amp; Improvemt</t>
  </si>
  <si>
    <t>E3527 TSM Structures &amp; Improvem-NSC</t>
  </si>
  <si>
    <t>E3527 TSM Structures &amp; Improvement</t>
  </si>
  <si>
    <t>E3527 TSM Str/Impv, Baker Common</t>
  </si>
  <si>
    <t>E3527 DONOTUSE Sub Texaco West</t>
  </si>
  <si>
    <t>E3527 DONOTUSE Sub Arco South</t>
  </si>
  <si>
    <t>E3527 DONOTUSE Sub Arco North</t>
  </si>
  <si>
    <t>E3526 TSM Structures &amp; Improvemt</t>
  </si>
  <si>
    <t>E3526 TSM Structures &amp; Improvem-NSC</t>
  </si>
  <si>
    <t>E3526 TSM Structures &amp; Improvement</t>
  </si>
  <si>
    <t>E3526 105 TSM Structure &amp; Improve</t>
  </si>
  <si>
    <t>E352 TSM Structures &amp; Improvements</t>
  </si>
  <si>
    <t>E352 TSM Structures &amp; Improveme-NSC</t>
  </si>
  <si>
    <t>E352 TSM Str/Impv, Mint Farm</t>
  </si>
  <si>
    <t>E352 TSM Str/Impv, Mint Farm-NSC</t>
  </si>
  <si>
    <t>E352 TSM Str/Impv, Mint Farm OP-NSC</t>
  </si>
  <si>
    <t>E352 TSM Str/Impv, Mint Farm OP</t>
  </si>
  <si>
    <t>E352 TSM Str/Impv, Colstrip 3-4 Com</t>
  </si>
  <si>
    <t>E352 TSM Str/Impv, Colstrip3-4 -NSC</t>
  </si>
  <si>
    <t>E352 TSM Str/Impv, Zero rate</t>
  </si>
  <si>
    <t>E352 TSM Str/Impv, Bkr Common-RET</t>
  </si>
  <si>
    <t>E352 TSM Str/Impv, 3rd AC Line</t>
  </si>
  <si>
    <t>E352 TSM Str/Impv, 3rd AC Line-NSC</t>
  </si>
  <si>
    <t>E35099 (GIF) Easement, Wild Horse</t>
  </si>
  <si>
    <t>E35099 (GIF) Easement, Upper Baker</t>
  </si>
  <si>
    <t>E35099 (GIF) Easement, PoisonSpring</t>
  </si>
  <si>
    <t>E35099 (GIF) Easement, Poison Sprin</t>
  </si>
  <si>
    <t>E35099 (GIF) Easement, LSR</t>
  </si>
  <si>
    <t>E35099 (GIF) Easement, Hopkins</t>
  </si>
  <si>
    <t>E35099 (GIF) Easement, Colstrip 1-2</t>
  </si>
  <si>
    <t>E3509 (GIF) Land, Wild Horse</t>
  </si>
  <si>
    <t>E3507 TSM Land &amp; Land Rights</t>
  </si>
  <si>
    <t>E3507 105 TSM Land &amp; Land Rights</t>
  </si>
  <si>
    <t>E3506 TSM Land &amp; Land Rights</t>
  </si>
  <si>
    <t>E3506 105 TSM Land &amp; Land Rights</t>
  </si>
  <si>
    <t>E35017 TSM Easements, Upper Baker</t>
  </si>
  <si>
    <t>E35017 TSM Easements, Baker Com</t>
  </si>
  <si>
    <t>E35017 TSM Easements</t>
  </si>
  <si>
    <t>E35017 DONOTUSE, Alpac</t>
  </si>
  <si>
    <t>E35017 105 TSM Easements</t>
  </si>
  <si>
    <t>E35016 105 TSM Easements</t>
  </si>
  <si>
    <t>E35010 TSM Easement,Wild Horse-Proj</t>
  </si>
  <si>
    <t>E35010 TSM Easement,Wild Horse-NonP</t>
  </si>
  <si>
    <t>E35010 TSM Easement,Colstrip 3-4Com</t>
  </si>
  <si>
    <t>E35010 TSM Easement,Colstrip 1-2Com</t>
  </si>
  <si>
    <t>E3501 TSM Easement, Zero rate</t>
  </si>
  <si>
    <t>E3501 TSM Easement, Upper Bkr- RET</t>
  </si>
  <si>
    <t>E3501 TSM Easement, Bkr Common-RET</t>
  </si>
  <si>
    <t>E3501 105 TSM Easement</t>
  </si>
  <si>
    <t>E3500 TSM Land, Wind Ridge</t>
  </si>
  <si>
    <t>E3500 TSM Land, Wild Horse</t>
  </si>
  <si>
    <t>E3500 TSM Land, N Intertie</t>
  </si>
  <si>
    <t>E3500 TSM Land, Colstrip</t>
  </si>
  <si>
    <t>E3500 TSM Land, Baker</t>
  </si>
  <si>
    <t>E3500 TSM Land &amp; Land Rights</t>
  </si>
  <si>
    <t>E3500 105 TSM Land &amp; Land Rights</t>
  </si>
  <si>
    <t>E348 PRD Energy Storage Equipment</t>
  </si>
  <si>
    <t>E348 PRD Energy Storage Equipme-NSC</t>
  </si>
  <si>
    <t>E347 PRD ARO, Other Prod</t>
  </si>
  <si>
    <t>E34611 PRD Sta Main Tools, WH Wind</t>
  </si>
  <si>
    <t>E34611 PRD Sta Main Tools,WildH-NSC</t>
  </si>
  <si>
    <t>E34611 PRD Sta Main Tools, LSR-NSC</t>
  </si>
  <si>
    <t>E34611 PRD Sta Main Tools, Hopk-NSC</t>
  </si>
  <si>
    <t>E3461 PRD Sta MainTool, Fredrickson</t>
  </si>
  <si>
    <t>E3461 PRD Sta MainTools,Frederi-NSC</t>
  </si>
  <si>
    <t>E3461 PRD Sta MainTool, Fred1/Epcor</t>
  </si>
  <si>
    <t>E3461 PRD Sta MainTools,Fred1/E-NSC</t>
  </si>
  <si>
    <t>E3461 PRD Sta MainTool, Crystal Mtn</t>
  </si>
  <si>
    <t>E3461 PRD Sta MainTools,Crystal-NSC</t>
  </si>
  <si>
    <t>E3461 PRD Sta MainTools,Crystal Mtn</t>
  </si>
  <si>
    <t>E3461 PRD Sta Main Tools, Whitehorn</t>
  </si>
  <si>
    <t>E3461 PRD Sta MainTools, Whiteh-NSC</t>
  </si>
  <si>
    <t>E3461 PRD Sta Main Tools, Goldendal</t>
  </si>
  <si>
    <t>E3461 PRD Sta Main Tools,Golden-NSC</t>
  </si>
  <si>
    <t>E3461 PRD Sta Main Tools, Sumas-NSC</t>
  </si>
  <si>
    <t>E3461 PRD Sta Main Tools, Mint-NSC</t>
  </si>
  <si>
    <t>E3461 PRD Sta Main Tools, Fredo-NSC</t>
  </si>
  <si>
    <t>E3461 PRD Sta MainTool, Ferndale</t>
  </si>
  <si>
    <t>E3461 PRD Sta Main Tools, Fernd-NSC</t>
  </si>
  <si>
    <t>E3461 PRD Sta Main Tools, Encog-NSC</t>
  </si>
  <si>
    <t>E3461 105 Sta Main Tools, Frederick</t>
  </si>
  <si>
    <t>E34601 PRD Other,Wild Horse WindExp</t>
  </si>
  <si>
    <t>E34601 PRD Other, Wld Hrs Expan-NSC</t>
  </si>
  <si>
    <t>E34601 PRD Other, Wild Horse Wind</t>
  </si>
  <si>
    <t>E34601 PRD Other, Wild Horse-NSC</t>
  </si>
  <si>
    <t>E34601 PRD Other, Wild Horse Expan</t>
  </si>
  <si>
    <t>E34601 PRD Other, LSR-NSC</t>
  </si>
  <si>
    <t>E34601 PRD Other, Hopkins Ridge</t>
  </si>
  <si>
    <t>E34601 PRD Other, Hopkins Ridge-NSC</t>
  </si>
  <si>
    <t>E346 PRD Other, Whitehorn 2-3 Com</t>
  </si>
  <si>
    <t>E346 PRD Other, Whitehorn 2-3 C-NSC</t>
  </si>
  <si>
    <t>E346 PRD Other, Whitehorn 1-RETIRED</t>
  </si>
  <si>
    <t>E346 PRD Other, Whitehorn 1-RET</t>
  </si>
  <si>
    <t>E346 PRD Other, Sumas-NSC</t>
  </si>
  <si>
    <t>E346 PRD Other, Sumas OP-NSC</t>
  </si>
  <si>
    <t>E346 PRD Other, Sumas OP</t>
  </si>
  <si>
    <t>E346 PRD Other, South Whidbey-RET</t>
  </si>
  <si>
    <t>E346 PRD Other, Mint Farm-NSC</t>
  </si>
  <si>
    <t>E346 PRD Other, Mint Farm OP-NSC</t>
  </si>
  <si>
    <t>E346 PRD Other, Mint Farm OP</t>
  </si>
  <si>
    <t>E346 PRD Other, Goldendale</t>
  </si>
  <si>
    <t>E346 PRD Other, Goldendale-NSC</t>
  </si>
  <si>
    <t>E346 PRD Other, Goldendale OP-NSC</t>
  </si>
  <si>
    <t>E346 PRD Other, Goldendale OP</t>
  </si>
  <si>
    <t>E346 PRD Other, Fredonia</t>
  </si>
  <si>
    <t>E346 PRD Other, Fredonia-NSC</t>
  </si>
  <si>
    <t>E346 PRD Other, Fredonia 3&amp;4 OP</t>
  </si>
  <si>
    <t>E346 PRD Other, Fredonia 3&amp;4 OP-NSC</t>
  </si>
  <si>
    <t>E346 PRD Other, Frederickson</t>
  </si>
  <si>
    <t>E346 PRD Other, Frederickson-NSC</t>
  </si>
  <si>
    <t>E346 PRD Other, Ferndale</t>
  </si>
  <si>
    <t>E346 PRD Other, Ferndale-NSC</t>
  </si>
  <si>
    <t>E346 PRD Other, Encogen CoGen</t>
  </si>
  <si>
    <t>E346 PRD Other, Encogen-NSC</t>
  </si>
  <si>
    <t>E346 PRD Other, Encogen</t>
  </si>
  <si>
    <t>E346 PRD Other, Crystal Mtn</t>
  </si>
  <si>
    <t>E346 PRD Other, Crystal Mtn-RET</t>
  </si>
  <si>
    <t>E34501 PRD Accessory,Wld HrsWin-NSC</t>
  </si>
  <si>
    <t>E34501 PRD Accessory,Wld Hrs Ex-NSC</t>
  </si>
  <si>
    <t>E34501 PRD Accessory,WildHorseSolar</t>
  </si>
  <si>
    <t>E34501 PRD Accessory,WildHorseS-NSC</t>
  </si>
  <si>
    <t>E34501 PRD Accessory, LSR-NSC</t>
  </si>
  <si>
    <t>E34501 PRD Accessory, Hop Ridge-NSC</t>
  </si>
  <si>
    <t>E345 PRD Accessory, Whitehorn 2-NSC</t>
  </si>
  <si>
    <t>E345 PRD Accessory, Whitehorn 1-RET</t>
  </si>
  <si>
    <t>E345 PRD Accessory, Whitehorn 1_RET</t>
  </si>
  <si>
    <t>E345 PRD Accessory, Sumas-NSC</t>
  </si>
  <si>
    <t>E345 PRD Accessory, Sumas OP-NSC</t>
  </si>
  <si>
    <t>E345 PRD Accessory, Sumas OP</t>
  </si>
  <si>
    <t>E345 PRD Accessory, Mint OP-NSC</t>
  </si>
  <si>
    <t>E345 PRD Accessory, Mint Farm-NSC</t>
  </si>
  <si>
    <t>E345 PRD Accessory, Mint Farm OP</t>
  </si>
  <si>
    <t>E345 PRD Accessory, Goldendale</t>
  </si>
  <si>
    <t>E345 PRD Accessory, Goldendale-NSC</t>
  </si>
  <si>
    <t>E345 PRD Accessory, Goldendale OP</t>
  </si>
  <si>
    <t>E345 PRD Accessory, Goldendale -NSC</t>
  </si>
  <si>
    <t>E345 PRD Accessory, Fredonia-NSC</t>
  </si>
  <si>
    <t>E345 PRD Accessory, Fredonia 3&amp;-NSC</t>
  </si>
  <si>
    <t>E345 PRD Accessory, Frederickso-NSC</t>
  </si>
  <si>
    <t>E345 PRD Accessory, Fred 1/APC</t>
  </si>
  <si>
    <t>E345 PRD Accessory, Fred 1/APC-NSC</t>
  </si>
  <si>
    <t>E345 PRD Accessory, Ferndale-NSC</t>
  </si>
  <si>
    <t>E345 PRD Accessory, Encogen CoGen</t>
  </si>
  <si>
    <t>E345 PRD Accessory, Encogen-NSC</t>
  </si>
  <si>
    <t>E345 PRD Accessory, Crystal Mtn</t>
  </si>
  <si>
    <t>E345 PRD Accessory, Cystal Mtn-NSC</t>
  </si>
  <si>
    <t>E345 102 PRD Accessory, Epcor CoG</t>
  </si>
  <si>
    <t>E34420 PRD Gen, Sumas-NSC</t>
  </si>
  <si>
    <t>E34420 PRD Gen, Sumas OP-NSC</t>
  </si>
  <si>
    <t>E34420 PRD Gen, Sumas OP</t>
  </si>
  <si>
    <t>E34420 PRD Gen, Mint Farm-NSC</t>
  </si>
  <si>
    <t>E34420 PRD Gen, Mint Farm OP-NSC</t>
  </si>
  <si>
    <t>E34420 PRD Gen, Mint Farm OP</t>
  </si>
  <si>
    <t>E34420 PRD Gen, Goldendale-NSC</t>
  </si>
  <si>
    <t>E34420 PRD Gen, Goldendale OP-NSC</t>
  </si>
  <si>
    <t>E34420 PRD Gen, Goldendale OP</t>
  </si>
  <si>
    <t>E34420 PRD Gen, Fred 1/APC-NSC</t>
  </si>
  <si>
    <t>E34420 PRD Gen, Ferndale-NSC</t>
  </si>
  <si>
    <t>E34420 PRD Gen, Encogen CoGen</t>
  </si>
  <si>
    <t>E34420 PRD Gen, Encogen-NSC</t>
  </si>
  <si>
    <t>E3441 PRD Gen LH,Whitehorn-DONOTUSE</t>
  </si>
  <si>
    <t>E3441 PRD Gen LH, Whitehorn-DONOTUS</t>
  </si>
  <si>
    <t>E3441 PRD Gen LH, Fredonia-RETIRED</t>
  </si>
  <si>
    <t>E34401 PRD Gen,Wld Hrs Expansio-NSC</t>
  </si>
  <si>
    <t>E34401 PRD Gen, Wild Horse Solar</t>
  </si>
  <si>
    <t>E34401 PRD Gen, Wld Hrs Solar-NSC</t>
  </si>
  <si>
    <t>E34401 PRD Gen, Wild Horse Wind-NSC</t>
  </si>
  <si>
    <t>E34401 PRD Gen, LSR-NSC</t>
  </si>
  <si>
    <t>E34401 PRD Gen, Hopkins Ridge-NSC</t>
  </si>
  <si>
    <t>E34401 PRD Gen, Hopkins Expansi-NSC</t>
  </si>
  <si>
    <t>E3440 PRD Gen, Whitehorn 2-3 Co-NSC</t>
  </si>
  <si>
    <t>E3440 PRD Gen, Whitehorn 2&amp;3 purch</t>
  </si>
  <si>
    <t>E3440 PRD Gen, Whitehorn 2&amp;3 pu-NSC</t>
  </si>
  <si>
    <t>E3440 PRD Gen, Whitehorn 1-RETIRED</t>
  </si>
  <si>
    <t>E3440 PRD Gen, Whitehorn 1-RET</t>
  </si>
  <si>
    <t>E3440 PRD Gen, South Whidbey-RET</t>
  </si>
  <si>
    <t>E3440 PRD Gen, Fredonia-NSC</t>
  </si>
  <si>
    <t>E3440 PRD Gen, Fredonia 3&amp;4 OP-NSC</t>
  </si>
  <si>
    <t>E3440 PRD Gen, Frederickson-NSC</t>
  </si>
  <si>
    <t>E3440 PRD Gen, Crystal Mtn-NSC</t>
  </si>
  <si>
    <t>E3440 102 PRD Gen, Goldendale</t>
  </si>
  <si>
    <t>E342 PRD Fuel Hldr, Whitehorn 2-3 C</t>
  </si>
  <si>
    <t>E342 PRD Fuel Holder, Whitehorn-NSC</t>
  </si>
  <si>
    <t>E342 PRD Fuel Holder, Whitehorn 2-3</t>
  </si>
  <si>
    <t>E342 PRD Fuel Hldr, Whitehorn 1-RET</t>
  </si>
  <si>
    <t>E342 PRD Fuel Holder, WH 1-RET</t>
  </si>
  <si>
    <t>E342 PRD Fuel Hldr, Sumas</t>
  </si>
  <si>
    <t>E342 PRD Fuel Holder, Sumas-NSC</t>
  </si>
  <si>
    <t>E342 PRD Fuel Holder, Sumas OP-NSC</t>
  </si>
  <si>
    <t>E342 PRD Fuel Holder, Sumas OP</t>
  </si>
  <si>
    <t>E342 PRD Fuel Holder, Sumas</t>
  </si>
  <si>
    <t>E342 PRD Fuel Hldr, South Whid-RET</t>
  </si>
  <si>
    <t>E342 PRD Fuel Holder, South WHB-RET</t>
  </si>
  <si>
    <t>E342 PRD Fuel Hldr, Mint Farm</t>
  </si>
  <si>
    <t>E342 PRD Fuel Holder, Mint OP-NSC</t>
  </si>
  <si>
    <t>E342 PRD Fuel Holder, Mint Farm-NSC</t>
  </si>
  <si>
    <t>E342 PRD Fuel Holder, Mint Farm OP</t>
  </si>
  <si>
    <t>E342 PRD Fuel Hldr, Goldendale</t>
  </si>
  <si>
    <t>E342 PRD Fuel Holder, Goldendale OP</t>
  </si>
  <si>
    <t>E342 PRD Fuel Holder, Goldendale</t>
  </si>
  <si>
    <t>E342 PRD Fuel Hldr, Fredonia</t>
  </si>
  <si>
    <t>E342 PRD Fuel Holder, Fredonia</t>
  </si>
  <si>
    <t>E342 PRD Fuel Hldr, Frederickson</t>
  </si>
  <si>
    <t>E342 PRD Fuel Holder, Frederickson</t>
  </si>
  <si>
    <t>E342 PRD Fuel Holder, Frederick-NSC</t>
  </si>
  <si>
    <t>E342 PRD Fuel Hldr, Fred 1/APC</t>
  </si>
  <si>
    <t>E342 PRD Fuel Holder, Fred 1/AP-NSC</t>
  </si>
  <si>
    <t>E342 PRD Fuel Holder, Fred 1/APC</t>
  </si>
  <si>
    <t>E342 PRD Fuel Hldr, Ferndale</t>
  </si>
  <si>
    <t>E342 PRD Fuel Holder, Ferndale-NSC</t>
  </si>
  <si>
    <t>E342 PRD Fuel Hldr, Encogen CoGen</t>
  </si>
  <si>
    <t>E342 PRD Fuel Holder, Encogen-NSC</t>
  </si>
  <si>
    <t>E342 PRD Fuel Hldr, Crystal Mtn</t>
  </si>
  <si>
    <t>E342 PRD Fuel Holder, Cystal Mt-NSC</t>
  </si>
  <si>
    <t>E342 PRD Fuel Holder, Cystal Mtn</t>
  </si>
  <si>
    <t>E342 PRD Fuel Hldr, Gldndale-NSC</t>
  </si>
  <si>
    <t>E342 PRD Fuel Hldr, Gldndale OP-NSC</t>
  </si>
  <si>
    <t>E342 PRD Fuel Hldr, Fredonia 3&amp;4 OP</t>
  </si>
  <si>
    <t>E342 PRD Fuel Hldr, Fredonia 3&amp;-NSC</t>
  </si>
  <si>
    <t>E3411 PRD LH Impv-WhitehornDONOTUSE</t>
  </si>
  <si>
    <t>E3411 PRD LH Impv, Whitehorn-DONOTU</t>
  </si>
  <si>
    <t>E34101 PRD Str/Impv,Wild Horse Expa</t>
  </si>
  <si>
    <t>E34101 PRD Str/Impv,Wld Hrs Exp-NSC</t>
  </si>
  <si>
    <t>E34101 PRD Str/Impv,Wild Horse Wind</t>
  </si>
  <si>
    <t>E34101 PRD Str/Impv, Wild Horse-NSC</t>
  </si>
  <si>
    <t>E34101 PRD Str/Impv, Wild Horse</t>
  </si>
  <si>
    <t>E34101 PRD Str/Impv, LSR-NSC</t>
  </si>
  <si>
    <t>E34101 PRD Str/Impv, Hopkins Ridge</t>
  </si>
  <si>
    <t>E34101 PRD Str/Impv, Hop Ridge-NSC</t>
  </si>
  <si>
    <t>E3410 PRD Str/Impv, Whitehorn 2-NSC</t>
  </si>
  <si>
    <t>E3410 PRD Str/Impv, Whitehorn 1-RET</t>
  </si>
  <si>
    <t>E3410 PRD Str/Impv, Sumas</t>
  </si>
  <si>
    <t>E3410 PRD Str/Impv, Sumas-NSC</t>
  </si>
  <si>
    <t>E3410 PRD Str/Impv, Sumas OP-NSC</t>
  </si>
  <si>
    <t>E3410 PRD Str/Impv, Sumas OP</t>
  </si>
  <si>
    <t>E3410 PRD Str/Impv, South Whid-RET</t>
  </si>
  <si>
    <t>E3410 PRD Str/Impv, S Whidbey-RET</t>
  </si>
  <si>
    <t>E3410 PRD Str/Impv, Mint OP-NSC</t>
  </si>
  <si>
    <t>E3410 PRD Str/Impv, Mint Farm-NSC</t>
  </si>
  <si>
    <t>E3410 PRD Str/Impv, Mint Farm OP</t>
  </si>
  <si>
    <t>E3410 PRD Str/Impv, Goldendale</t>
  </si>
  <si>
    <t>E3410 PRD Str/Impv, Goldendale-NSC</t>
  </si>
  <si>
    <t>E3410 PRD Str/Impv, Goldendale OP</t>
  </si>
  <si>
    <t>E3410 PRD Str/Impv, Goldendale -NSC</t>
  </si>
  <si>
    <t>E3410 PRD Str/Impv, Fredonia 3&amp;4 OP</t>
  </si>
  <si>
    <t>E3410 PRD Str/Impv, Fredonia 3&amp;-NSC</t>
  </si>
  <si>
    <t>E3410 PRD Str/Impv, Frederickso-NSC</t>
  </si>
  <si>
    <t>E3410 PRD Str/Impv, Fred 1/APC</t>
  </si>
  <si>
    <t>E3410 PRD Str/Impv, Fred 1/APC-NSC</t>
  </si>
  <si>
    <t>E3410 PRD Str/Impv, Ferndale-NSC</t>
  </si>
  <si>
    <t>E3410 PRD Str/Impv, Encogen CoGen</t>
  </si>
  <si>
    <t>E3410 PRD Str/Impv, Encogen-NSC</t>
  </si>
  <si>
    <t>E3410 PRD Str/Impv, Crystal Mtn-NSC</t>
  </si>
  <si>
    <t>E3401 PRD Easements, Fredonia</t>
  </si>
  <si>
    <t>E3400 PRD Land, Wild Horse</t>
  </si>
  <si>
    <t>E3400 PRD Land, Whitehorn 2-3 Com</t>
  </si>
  <si>
    <t>E3400 PRD Land, Whitehorn 1</t>
  </si>
  <si>
    <t>E3400 PRD Land, Whiskey Ridge Wind</t>
  </si>
  <si>
    <t>E3400 PRD Land, Sumas</t>
  </si>
  <si>
    <t>E3400 PRD Land, South Whidbey</t>
  </si>
  <si>
    <t>E3400 PRD Land, Mint Farm</t>
  </si>
  <si>
    <t>E3400 PRD Land, Lower Snake River</t>
  </si>
  <si>
    <t>E3400 PRD Land, Hopkins Ridge</t>
  </si>
  <si>
    <t>E3400 PRD Land, Goldendale OP</t>
  </si>
  <si>
    <t>E3400 PRD Land, Goldendale</t>
  </si>
  <si>
    <t>E3400 PRD Land, Fredonia</t>
  </si>
  <si>
    <t>E3400 PRD Land, Frederickson</t>
  </si>
  <si>
    <t>E3400 PRD Land, Freddy1/Epcor</t>
  </si>
  <si>
    <t>E3400 PRD Land, Encogen</t>
  </si>
  <si>
    <t>E337 HYD ARO Hydro Production</t>
  </si>
  <si>
    <t>E336 HYD RR/Bridges, Upper Baker</t>
  </si>
  <si>
    <t>E336 HYD RR/Bridges, Upper Bake-NSC</t>
  </si>
  <si>
    <t>E336 HYD RR/Bridges, Snoqualmie 2</t>
  </si>
  <si>
    <t>E336 HYD RR/Bridges, Snoqualmie 1</t>
  </si>
  <si>
    <t>E336 HYD RR/Bridges, Snoqualmi Park</t>
  </si>
  <si>
    <t>E336 HYD RR/Bridges, Snoq Park-NSC</t>
  </si>
  <si>
    <t>E336 HYD RR/Bridges, Snoq Park</t>
  </si>
  <si>
    <t>E336 HYD RR/Bridges, Snoq 2-NSC</t>
  </si>
  <si>
    <t>E336 HYD RR/Bridges, Snoq 2 - 2013</t>
  </si>
  <si>
    <t>E336 HYD RR/Bridges, Snoq 2 - 2-NSC</t>
  </si>
  <si>
    <t>E336 HYD RR/Bridges, Snoq 1-NSC</t>
  </si>
  <si>
    <t>E336 HYD RR/Bridges, Snoq 1 - 2013</t>
  </si>
  <si>
    <t>E336 HYD RR/Bridges, Snoq 1 - 2-NSC</t>
  </si>
  <si>
    <t>E336 HYD RR/Bridges, Skookumchu-RET</t>
  </si>
  <si>
    <t>E336 HYD RR/Bridges, Skook-RET</t>
  </si>
  <si>
    <t>E336 HYD RR/Bridges, Nooksack-RETIR</t>
  </si>
  <si>
    <t>E336 HYD RR/Bridges, Nooksack-RET</t>
  </si>
  <si>
    <t>E336 HYD RR/Bridges, Lower Baker</t>
  </si>
  <si>
    <t>E336 HYD RR/Bridges, Lower Bake-NSC</t>
  </si>
  <si>
    <t>E336 HYD RR/Bridges, LB-2013</t>
  </si>
  <si>
    <t>E336 HYD RR/Bridges, LB-2013-NSC</t>
  </si>
  <si>
    <t>E336 HYD RR/Bridges, Electron</t>
  </si>
  <si>
    <t>E336 HYD RR/Bridges, Electron-RET</t>
  </si>
  <si>
    <t>E336 RETIRED HYD RR/Br, White River</t>
  </si>
  <si>
    <t>E336 HYD RR/Br, White River-NOTUSED</t>
  </si>
  <si>
    <t>E3351 HYD Sta Main Tools, Electron</t>
  </si>
  <si>
    <t>E3351 HYD StaMainTools,Electron-RET</t>
  </si>
  <si>
    <t>E3351 HYD Sta Main Tools, Snoq Park</t>
  </si>
  <si>
    <t>E3351 HYD Sta Main Tools, SnoqP-NSC</t>
  </si>
  <si>
    <t>E3351 HYD Sta Main Tools, Snoq 2</t>
  </si>
  <si>
    <t>E3351 HYD Sta Main Tools, Snoq 1</t>
  </si>
  <si>
    <t>E3351 HYD Sta Main Tools, LB</t>
  </si>
  <si>
    <t>E3351 HYD Sta Main Tools, Lwer -NSC</t>
  </si>
  <si>
    <t>E3351 HYD Sta Main Tools, LB-20-NSC</t>
  </si>
  <si>
    <t>E3351 HYD Sta MainTools, Upper Bker</t>
  </si>
  <si>
    <t>E3351 HYD Sta Main Tool, Upper -NSC</t>
  </si>
  <si>
    <t>E3351 HYD Sta MainTools, UB Resort</t>
  </si>
  <si>
    <t>E3351 HYD Sta Main Tool, UB Resort</t>
  </si>
  <si>
    <t>E3351 HYD Sta Main Tool, UB Res-NSC</t>
  </si>
  <si>
    <t>E3351 HYD Sta MainTools, UB Hatch</t>
  </si>
  <si>
    <t>E3351 HYD Sta Main Tool, UB Hat-NSC</t>
  </si>
  <si>
    <t>E3351 HYD Sta Main Tool, UB Hatch</t>
  </si>
  <si>
    <t>E3351 HYD S/M/Tools, Snoq 2 - 2013</t>
  </si>
  <si>
    <t>E3351 HYD S/M/Tools, Snoq2-2013-NSC</t>
  </si>
  <si>
    <t>E3351 HYD S/M/Tools, Snoq 1 - 2013</t>
  </si>
  <si>
    <t>E3351 HYD S/M/Tools, Snoq1-2013-NSC</t>
  </si>
  <si>
    <t>E3351 HYD S/M/Tools, Snoq 2-2013</t>
  </si>
  <si>
    <t>E335 RETIRED HYD Misc, White River</t>
  </si>
  <si>
    <t>E335 HYD Misc, White River-NOTUSED</t>
  </si>
  <si>
    <t>E335 HYD Misc, Upper Baker-NSC</t>
  </si>
  <si>
    <t>E335 HYD Misc, UB Koma Kulshan</t>
  </si>
  <si>
    <t>E335 HYD Misc, UB Koma Kulshan-NSC</t>
  </si>
  <si>
    <t>E335 HYD Misc, UB Hatchery-NSC</t>
  </si>
  <si>
    <t>E335 HYD Misc, Snoqualmie 2</t>
  </si>
  <si>
    <t>E335 HYD Misc, Snoqualmie 2-NSC</t>
  </si>
  <si>
    <t>E335 HYD Misc, Snoqualmie 1</t>
  </si>
  <si>
    <t>E335 HYD Misc, Snoqualmie 1-NSC</t>
  </si>
  <si>
    <t>E335 HYD Misc, Snoqualmie Park</t>
  </si>
  <si>
    <t>E335 HYD Misc, Snoq Park-NSC</t>
  </si>
  <si>
    <t>E335 HYD Misc, Snoq 2 - 2013</t>
  </si>
  <si>
    <t>E335 HYD Misc, Snoq 2 - 2013-NSC</t>
  </si>
  <si>
    <t>E335 HYD Misc, Snoq 1 - 2013</t>
  </si>
  <si>
    <t>E335 HYD Misc, Snoq 1 - 2013-NSC</t>
  </si>
  <si>
    <t>E335 HYD Misc, Lower Baker-NSC</t>
  </si>
  <si>
    <t>E335 HYD Misc, Lower Baker FSC</t>
  </si>
  <si>
    <t>E335 HYD Misc, Lower Baker FSC-NSC</t>
  </si>
  <si>
    <t>E335 HYD Misc, LB-2013</t>
  </si>
  <si>
    <t>E335 HYD Misc, LB-2013-NSC</t>
  </si>
  <si>
    <t>E335 HYD Misc, Electron</t>
  </si>
  <si>
    <t>E335 HYD Misc, Electron-RET</t>
  </si>
  <si>
    <t>E334 HYD Accessory, Upper Baker</t>
  </si>
  <si>
    <t>E334 HYD Accessory, Upper Baker-NSC</t>
  </si>
  <si>
    <t>E334 HYD Accessory, Snoqualmie 2</t>
  </si>
  <si>
    <t>E334 HYD Accessory, Snoqualmie 1</t>
  </si>
  <si>
    <t>E334 HYD Accessory, Snoqualmie Park</t>
  </si>
  <si>
    <t>E334 HYD Accessory, Snoq Park-NSC</t>
  </si>
  <si>
    <t>E334 HYD Accessory, Snoq Park</t>
  </si>
  <si>
    <t>E334 HYD Accessory, Snoq 2-NSC</t>
  </si>
  <si>
    <t>E334 HYD Accessory, Snoq 2 - 2013</t>
  </si>
  <si>
    <t>E334 HYD Accessory, Snoq 2 - 20-NSC</t>
  </si>
  <si>
    <t>E334 HYD Accessory, Snoq 1-NSC</t>
  </si>
  <si>
    <t>E334 HYD Accessory, Snoq 1 - 2013</t>
  </si>
  <si>
    <t>E334 HYD Accessory, Snoq 1 - 20-NSC</t>
  </si>
  <si>
    <t>E334 HYD Accessory, Skookumchuc-RET</t>
  </si>
  <si>
    <t>E334 HYD Accessory, Skookumchuck</t>
  </si>
  <si>
    <t>E334 HYD Accessory, Lower Baker</t>
  </si>
  <si>
    <t>E334 HYD Accessory, Lower Baker-NSC</t>
  </si>
  <si>
    <t>E334 HYD Accessory, LB-2013</t>
  </si>
  <si>
    <t>E334 HYD Accessory, LB-2013-NSC</t>
  </si>
  <si>
    <t>E334 HYD Accessory, Electron</t>
  </si>
  <si>
    <t>E334 HYD Accessory, Electron-RET</t>
  </si>
  <si>
    <t>E334 RETIRED HYD Acc, White River</t>
  </si>
  <si>
    <t>E334 HYD Acc, White River-NOTUSED</t>
  </si>
  <si>
    <t>E333 HYD Wtrwhl/Trbn, Upper Baker</t>
  </si>
  <si>
    <t>E333 HYD Wtrwhl/Trbn, Upper Bak-NSC</t>
  </si>
  <si>
    <t>E333 HYD Wtrwhl/Trbn, Snoqualm Park</t>
  </si>
  <si>
    <t>E333 HYD Wtrwhl/Trbn, Snoq Park-NSC</t>
  </si>
  <si>
    <t>E333 HYD Wtrwhl/Trbn, Snoq Park</t>
  </si>
  <si>
    <t>E333 HYD Wtrwhl/Trbn, Snoq 2-NSC</t>
  </si>
  <si>
    <t>E333 HYD Wtrwhl/Trbn, Snoq 2-2013</t>
  </si>
  <si>
    <t>E333 HYD Wtrwhl/Trbn, Snoq 2-20-NSC</t>
  </si>
  <si>
    <t>E333 HYD Wtrwhl/Trbn, Snoq 1-NSC</t>
  </si>
  <si>
    <t>E333 HYD Wtrwhl/Trbn, Snoq 1-2013</t>
  </si>
  <si>
    <t>E333 HYD Wtrwhl/Trbn, Snoq 1-20-NSC</t>
  </si>
  <si>
    <t>E333 HYD Wtrwhl/Trbn, Skookumch-RET</t>
  </si>
  <si>
    <t>E333 HYD Wtrwhl/Trbn, Skookumchuck</t>
  </si>
  <si>
    <t>E333 HYD Wtrwhl/Trbn, Lower Bak-NSC</t>
  </si>
  <si>
    <t>E333 HYD Wtrwhl/Trbn, LB-2013</t>
  </si>
  <si>
    <t>E333 HYD Wtrwhl/Trbn, LB-2013-NSC</t>
  </si>
  <si>
    <t>E333 HYD Wtrwhl/Trbn, Electron</t>
  </si>
  <si>
    <t>E333 HYD Wtrwhl/Trbn, Electron-RET</t>
  </si>
  <si>
    <t>E333 RETIRED HYD W/T White River</t>
  </si>
  <si>
    <t>E333 HYD W/T-, White River-NOTUSED</t>
  </si>
  <si>
    <t>E332 RETIRED UBFishHatch2011</t>
  </si>
  <si>
    <t>E332 RETIRED UB FishHatch2011</t>
  </si>
  <si>
    <t>E332 RETIRED LBAdltFishTr2011</t>
  </si>
  <si>
    <t>E332 RETIRED LBAdultFishTr2011</t>
  </si>
  <si>
    <t>E332 HYD Res/Dam/Wwy, Electron</t>
  </si>
  <si>
    <t>E332 HYD Res/Dam/Wwy,Electron-RET</t>
  </si>
  <si>
    <t>E332 HYD Res/Dam/Wwy, Upper Bak-NSC</t>
  </si>
  <si>
    <t>E332 HYD Res/Dam/Wwy, UB FSC-NSC</t>
  </si>
  <si>
    <t>E332 HYD Res/Dam/Wwy, Snoqualmie 2</t>
  </si>
  <si>
    <t>E332 HYD Res/Dam/Wwy, Snoqualmie 1</t>
  </si>
  <si>
    <t>E332 HYD Res/Dam/Wwy, Snoq 2-NSC</t>
  </si>
  <si>
    <t>E332 HYD Res/Dam/Wwy, Snoq 1-NSC</t>
  </si>
  <si>
    <t>E332 HYD Res/Dam/Wwy, Skookum-RET</t>
  </si>
  <si>
    <t>E332 HYD Res/Dam/Wwy, Skook-RET</t>
  </si>
  <si>
    <t>E332 HYD Res/Dam/Wwy, Lower Bak-NSC</t>
  </si>
  <si>
    <t>E332 HYD Res/Dam/Wwy, LB-2013</t>
  </si>
  <si>
    <t>E332 HYD Res/Dam/Wwy, LB-2013-NSC</t>
  </si>
  <si>
    <t>E332 HYD Res/Dam/Wwy, LB FSC-NSC</t>
  </si>
  <si>
    <t>E332 HYD R/D/W,UBFishHatch2010</t>
  </si>
  <si>
    <t>E332 HYD R/D/W,UB FishHatch2010-NSC</t>
  </si>
  <si>
    <t>E332 HYD R/D/W,UB FishHatch2010</t>
  </si>
  <si>
    <t>E332 HYD R/D/W,LBAdltFishTr2010</t>
  </si>
  <si>
    <t>E332 RETIRED HYD R/D/W White River</t>
  </si>
  <si>
    <t>E332 HYD R/D/W, White River-NOTUSED</t>
  </si>
  <si>
    <t>E332 HYD Res/Dam/Wwy, Snoq 2 - 2013</t>
  </si>
  <si>
    <t>E332 HYD R/D/W, Snoq 2 - 2013-NSC</t>
  </si>
  <si>
    <t>E332 HYD Res/Dam/Wwy, Snoq 1 - 2013</t>
  </si>
  <si>
    <t>E332 HYD R/D/W, Snoq 1 - 2013-NSC</t>
  </si>
  <si>
    <t>E332 HYD R/D/W, Snoq 1 - 2013</t>
  </si>
  <si>
    <t>E332 102 HYD Res/Dam/Wwy, Electron</t>
  </si>
  <si>
    <t>E332 102 HYD Electron Sale-RET</t>
  </si>
  <si>
    <t>E331 RETIRED UB Fish Hatchry2011</t>
  </si>
  <si>
    <t>E331 RETIRED UB FishHatchery2011</t>
  </si>
  <si>
    <t>E331 RETIRED LB AdultFishTr2011</t>
  </si>
  <si>
    <t>E331 RETIRED  LB AdultFishTrap2011</t>
  </si>
  <si>
    <t>E331 RETIRED HYD Str/Impv, White R</t>
  </si>
  <si>
    <t>E331 HYD Str/Impv, White R-NOTUSED</t>
  </si>
  <si>
    <t>E331 HYD Str/Impv, Upper Baker-NSC</t>
  </si>
  <si>
    <t>E331 HYD Str/Impv, UB Koma Kulshan</t>
  </si>
  <si>
    <t>E331 HYD Str/Impv, UB Koma Kuls-NSC</t>
  </si>
  <si>
    <t>E331 HYD Str/Impv, Snoqualmie 2</t>
  </si>
  <si>
    <t>E331 HYD Str/Impv, Snoqualmie 2-NSC</t>
  </si>
  <si>
    <t>E331 HYD Str/Impv, Snoqualmie 1</t>
  </si>
  <si>
    <t>E331 HYD Str/Impv, Snoqualmie 1-NSC</t>
  </si>
  <si>
    <t>E331 HYD Str/Impv, Snoqualmie Park</t>
  </si>
  <si>
    <t>E331 HYD Str/Impv, Snoq Park-NSC</t>
  </si>
  <si>
    <t>E331 HYD Str/Impv, Snoq Park</t>
  </si>
  <si>
    <t>E331 HYD Str/Impv, Snoq 2 - 2013</t>
  </si>
  <si>
    <t>E331 HYD Str/Impv, Snoq 2 - 201-NSC</t>
  </si>
  <si>
    <t>E331 HYD Str/Impv, Snoq 1 - 2013</t>
  </si>
  <si>
    <t>E331 HYD Str/Impv, Snoq 1 - 201-NSC</t>
  </si>
  <si>
    <t>E331 HYD Str/Impv, Skookumchuck-RET</t>
  </si>
  <si>
    <t>E331 HYD Str/Impv, Skook-RET</t>
  </si>
  <si>
    <t>E331 HYD Str/Impv, Nooksack-RETIRED</t>
  </si>
  <si>
    <t>E331 HYD Str/Impv, Nooksack-RET</t>
  </si>
  <si>
    <t>E331 HYD Str/Impv, Lower Baker</t>
  </si>
  <si>
    <t>E331 HYD Str/Impv, Lower Baker-NSC</t>
  </si>
  <si>
    <t>E331 HYD Str/Impv, LB-2013</t>
  </si>
  <si>
    <t>E331 HYD Str/Impv, LB-2013-NSC</t>
  </si>
  <si>
    <t>E331 HYD Str/Impv, Electron</t>
  </si>
  <si>
    <t>E331 HYD Str/Impv, Electron-RET</t>
  </si>
  <si>
    <t>E331 HYD St/Im, UB Fish Hatchry2010</t>
  </si>
  <si>
    <t>E331 HYD S/I, UB FishHatchery20-NSC</t>
  </si>
  <si>
    <t>E331 HYD St/Im, LB AdultFishTr2010</t>
  </si>
  <si>
    <t>E331 HYD S/I, LB AdultFishTrap2-NSC</t>
  </si>
  <si>
    <t>E331 HYD S/I, LB AdultFishTrap2010</t>
  </si>
  <si>
    <t>E331 DONOTUSE, Snoqualmie Park</t>
  </si>
  <si>
    <t>E331 DONOTUSE, Snoq Park</t>
  </si>
  <si>
    <t>E3302 HYD Electron-DONOTUSE</t>
  </si>
  <si>
    <t>E33010 HYD Easements, Snoqualmie 1</t>
  </si>
  <si>
    <t>E3301 105 HYD Easements</t>
  </si>
  <si>
    <t>E3300 HYD Land, White River</t>
  </si>
  <si>
    <t>E3300 HYD Land, Upper Baker</t>
  </si>
  <si>
    <t>E3300 HYD Land, Snoqualmie 1</t>
  </si>
  <si>
    <t>E3300 HYD Land, Skookumchuck</t>
  </si>
  <si>
    <t>E3300 HYD Land, Nooksack</t>
  </si>
  <si>
    <t>E3300 HYD Land, Electron</t>
  </si>
  <si>
    <t>E3300 105 HYD Land, White River</t>
  </si>
  <si>
    <t>E3171 STM ARO Steam Production</t>
  </si>
  <si>
    <t>E3170 STM ARO Steam Prd</t>
  </si>
  <si>
    <t>E316 STM Misc Pwr Eq, Sumas</t>
  </si>
  <si>
    <t>E316 STM Misc, Sumas-NSC</t>
  </si>
  <si>
    <t>E316 STM Misc, Sumas OP-NSC</t>
  </si>
  <si>
    <t>E316 STM Misc, Sumas OP</t>
  </si>
  <si>
    <t>E316 STM Misc, Sumas</t>
  </si>
  <si>
    <t>E316 STM Misc Pwr Eq, Mint Farm</t>
  </si>
  <si>
    <t>E316 STM Misc, Mint Farm-NSC</t>
  </si>
  <si>
    <t>E316 STM Misc, Mint Farm OP-NSC</t>
  </si>
  <si>
    <t>E316 STM Misc, Mint Farm OP</t>
  </si>
  <si>
    <t>E316 STM Misc Pwr Eq, Goldendale</t>
  </si>
  <si>
    <t>E316 STM Misc, Goldendale-NSC</t>
  </si>
  <si>
    <t>E316 STM Misc, Goldendale OP-NSC</t>
  </si>
  <si>
    <t>E316 STM Misc, Goldendale OP</t>
  </si>
  <si>
    <t>E316 STM Misc, Goldendale</t>
  </si>
  <si>
    <t>E316 STM Misc Pwr Eq, Fred 1/APC</t>
  </si>
  <si>
    <t>E316 STM Misc, Fred 1/APC-NSC</t>
  </si>
  <si>
    <t>E316 STM Misc, Fred 1/APC</t>
  </si>
  <si>
    <t>E316 STM Misc Pwr Eq, Ferndale</t>
  </si>
  <si>
    <t>E316 STM Misc, Ferndale-NSC</t>
  </si>
  <si>
    <t>E316 STM Misc, Ferndale</t>
  </si>
  <si>
    <t>E316 STM Misc Pwr Eq, Encogen-RET</t>
  </si>
  <si>
    <t>E316 STM Misc, Encogen-RET</t>
  </si>
  <si>
    <t>E316 STM Misc Pwr Eq, Colstrip 4</t>
  </si>
  <si>
    <t>E316 STM Misc, Colstrip 4-NSC</t>
  </si>
  <si>
    <t>E316 STM Misc Pwr Eq, Colstrip 3</t>
  </si>
  <si>
    <t>E316 STM Misc, Colstrip 3-NSC</t>
  </si>
  <si>
    <t>E316 STM Misc Pwr Eq, Colstrip 3-4</t>
  </si>
  <si>
    <t>E316 STM Misc, Colstrip 3-4 Com-NSC</t>
  </si>
  <si>
    <t>E316 STM Misc Pwr Eq, Colstrip 2</t>
  </si>
  <si>
    <t>E316 STM Misc, Colstrip 2-NSC</t>
  </si>
  <si>
    <t>E316 STM Misc, Colstrip 2</t>
  </si>
  <si>
    <t>E316 STM Misc Pwr Eq, Colstrip 1</t>
  </si>
  <si>
    <t>E316 STM Misc, Colstrip 1-NSC</t>
  </si>
  <si>
    <t>E316 STM Misc Pwr Eq, Colstrip 1-4</t>
  </si>
  <si>
    <t>E316 STM Misc, Colstrip 1-4 Com-NSC</t>
  </si>
  <si>
    <t>E316 STM Misc Pwr Eq, Colstrip 1-2</t>
  </si>
  <si>
    <t>E316 STM Misc, Colstrip 1-2 Com-NSC</t>
  </si>
  <si>
    <t>E316 STM Misc, Colstrip 1-2 Com</t>
  </si>
  <si>
    <t>E316 STM Misc, Colstrip 1</t>
  </si>
  <si>
    <t>E316 STM Misc Pwr Eq, Centralia-RET</t>
  </si>
  <si>
    <t>E316 STM Misc, Centralia-inactive</t>
  </si>
  <si>
    <t>E315 STM Accessory, Centralia-RETIR</t>
  </si>
  <si>
    <t>E315 STM Accessory,Centralia-inacti</t>
  </si>
  <si>
    <t>E315 STM Accessory, Sumas-NSC</t>
  </si>
  <si>
    <t>E315 STM Accessory, Sumas OP-NSC</t>
  </si>
  <si>
    <t>E315 STM Accessory, Sumas OP</t>
  </si>
  <si>
    <t>E315 STM Accessory, Mint Farm</t>
  </si>
  <si>
    <t>E315 STM Accessory, Mint OP-NSC</t>
  </si>
  <si>
    <t>E315 STM Accessory, Mint Farm-NSC</t>
  </si>
  <si>
    <t>E315 STM Accessory, Mint Farm OP</t>
  </si>
  <si>
    <t>E315 STM Accessory, Goldendale</t>
  </si>
  <si>
    <t>E315 STM Accessory, Goldendale-NSC</t>
  </si>
  <si>
    <t>E315 STM Accessory, Goldendale OP</t>
  </si>
  <si>
    <t>E315 STM Accessory, Goldendale -NSC</t>
  </si>
  <si>
    <t>E315 STM Accessory, Fred 1/APC</t>
  </si>
  <si>
    <t>E315 STM Accessory, Fred 1/APC-NSC</t>
  </si>
  <si>
    <t>E315 STM Accessory, Ferndale</t>
  </si>
  <si>
    <t>E315 STM Accessory, Ferndale-NSC</t>
  </si>
  <si>
    <t>E315 STM Accessory, Encogen CoGen</t>
  </si>
  <si>
    <t>E315 STM Accessory, Encogen-NSC</t>
  </si>
  <si>
    <t>E315 STM Accessory, Encogen</t>
  </si>
  <si>
    <t>E315 STM Accessory, Colstrip3-4-NSC</t>
  </si>
  <si>
    <t>E315 STM Accessory, Colstrip 1-2 Co</t>
  </si>
  <si>
    <t>E315 STM Accessory, Colstrip1-2-NSC</t>
  </si>
  <si>
    <t>E315 STM Accessory, Colstrip 4-NSC</t>
  </si>
  <si>
    <t>E315 STM Accessory, Colstrip 3-NSC</t>
  </si>
  <si>
    <t>E315 STM Accessory, Colstrip 2</t>
  </si>
  <si>
    <t>E315 STM Accessory, Colstrip 2-NSC</t>
  </si>
  <si>
    <t>E315 STM Accessory, Colstrip 1</t>
  </si>
  <si>
    <t>E315 STM Accessory, Colstrip 1-NSC</t>
  </si>
  <si>
    <t>E315 STM Accessory, Colstrip 1-2 Cm</t>
  </si>
  <si>
    <t>E314 STM Turbogen, Centralia-RETIRE</t>
  </si>
  <si>
    <t>E314 STM Turbogen,Centralia-inactiv</t>
  </si>
  <si>
    <t>E314 STM Turbogen, Sumas-NSC</t>
  </si>
  <si>
    <t>E314 STM Turbogen, Sumas OP-NSC</t>
  </si>
  <si>
    <t>E314 STM Turbogen, Sumas OP</t>
  </si>
  <si>
    <t>E314 STM Turbogen, Mint Farm-NSC</t>
  </si>
  <si>
    <t>E314 STM Turbogen, Mint Farm OP-NSC</t>
  </si>
  <si>
    <t>E314 STM Turbogen, Mint Farm OP</t>
  </si>
  <si>
    <t>E314 STM Turbogen, Goldendale</t>
  </si>
  <si>
    <t>E314 STM Turbogen, Goldendale-NSC</t>
  </si>
  <si>
    <t>E314 STM Turbogen, Goldendale OP</t>
  </si>
  <si>
    <t>E314 STM Turbogen, Goldendale O-NSC</t>
  </si>
  <si>
    <t>E314 STM Turbogen, Fred 1/APC-NSC</t>
  </si>
  <si>
    <t>E314 STM Turbogen, Ferndale</t>
  </si>
  <si>
    <t>E314 STM Turbogen, Ferndale-NSC</t>
  </si>
  <si>
    <t>E314 STM Turbogen, Encogen CoGen</t>
  </si>
  <si>
    <t>E314 STM Turbogen, Encogen-NSC</t>
  </si>
  <si>
    <t>E314 STM Turbogen, Colstrip 1-2 Com</t>
  </si>
  <si>
    <t>E314 STM Turbogen, Colstrip1-2 -NSC</t>
  </si>
  <si>
    <t>E314 STM Turbogen, Colstrip 4-NSC</t>
  </si>
  <si>
    <t>E314 STM Turbogen, Colstrip 3-NSC</t>
  </si>
  <si>
    <t>E314 STM Turbogen,Colstrip 3-4-RET</t>
  </si>
  <si>
    <t>E314 STM Turbogen, Colstrip 2</t>
  </si>
  <si>
    <t>E314 STM Turbogen, Colstrip 2-NSC</t>
  </si>
  <si>
    <t>E314 STM Turbogen, Colstrip 1</t>
  </si>
  <si>
    <t>E314 STM Turbogen, Colstrip 1-NSC</t>
  </si>
  <si>
    <t>E314 DONOTUSE-Frederickson</t>
  </si>
  <si>
    <t>E312 STM Boiler, Sumas-NSC</t>
  </si>
  <si>
    <t>E312 STM Boiler, Sumas OP-NSC</t>
  </si>
  <si>
    <t>E312 STM Boiler, Sumas OP</t>
  </si>
  <si>
    <t>E312 STM Boiler, Mint Farm-NSC</t>
  </si>
  <si>
    <t>E312 STM Boiler, Mint Farm OP-NSC</t>
  </si>
  <si>
    <t>E312 STM Boiler, Mint Farm OP</t>
  </si>
  <si>
    <t>E312 STM Boiler, Goldendale</t>
  </si>
  <si>
    <t>E312 STM Boiler, Goldendale-NSC</t>
  </si>
  <si>
    <t>E312 STM Boiler, Goldendale OP-NSC</t>
  </si>
  <si>
    <t>E312 STM Boiler, Goldendale OP</t>
  </si>
  <si>
    <t>E312 STM Boiler, Fred 1/APC</t>
  </si>
  <si>
    <t>E312 STM Boiler, Fred 1/APC-NSC</t>
  </si>
  <si>
    <t>E312 STM Boiler, Ferndale-NSC</t>
  </si>
  <si>
    <t>E312 STM Boiler, Encogen CoGen</t>
  </si>
  <si>
    <t>E312 STM Boiler, Encogen-NSC</t>
  </si>
  <si>
    <t>E312 STM Boiler, Colstrip3-4 Co-NSC</t>
  </si>
  <si>
    <t>E312 STM Boiler, Colstrip 1-2 Com</t>
  </si>
  <si>
    <t>E312 STM Boiler, Colstrip1-2 Co-NSC</t>
  </si>
  <si>
    <t>E312 STM Boiler, Colstrip 4-NSC</t>
  </si>
  <si>
    <t>E312 STM Boiler, Colstrip 3-NSC</t>
  </si>
  <si>
    <t>E312 STM Boiler, Colstrip 2</t>
  </si>
  <si>
    <t>E312 STM Boiler, Colstrip 2-NSC</t>
  </si>
  <si>
    <t>E312 STM Boiler, Colstrip 1</t>
  </si>
  <si>
    <t>E312 STM Boiler, Colstrip 1-NSC</t>
  </si>
  <si>
    <t>E312 STM Boiler, Centralia-RETIRED</t>
  </si>
  <si>
    <t>E312 STM Boiler, Centralia-inactive</t>
  </si>
  <si>
    <t>E311 STM Str/Impv, Centralia-RETIRE</t>
  </si>
  <si>
    <t>E311 STM Str/Impv,Centralia-inactiv</t>
  </si>
  <si>
    <t>E311 STM Str/Impv, Goldendale</t>
  </si>
  <si>
    <t>E311 STM Str/Impv, Goldendale-NSC</t>
  </si>
  <si>
    <t>E311 STM Str/Impv, Goldendale OP</t>
  </si>
  <si>
    <t>E311 STM Str/Impv, Goldendale O-NSC</t>
  </si>
  <si>
    <t>E311 STM Str/Impv, Fred 1/APC</t>
  </si>
  <si>
    <t>E311 STM Str/Impv, Fred 1/APC-NSC</t>
  </si>
  <si>
    <t>E311 STM Str/Impv, Ferndale-NSC</t>
  </si>
  <si>
    <t>E311 STM Str/Impv, Encogen</t>
  </si>
  <si>
    <t>E311 STM Str/Impv, Encogen-RET</t>
  </si>
  <si>
    <t>E311 STM Str/Impv,ColstripCMM-RET</t>
  </si>
  <si>
    <t>E311 STM Str/Impv, Colstrip3-4 -NSC</t>
  </si>
  <si>
    <t>E311 STM Str/Impv, Colstrip 1-2 Com</t>
  </si>
  <si>
    <t>E311 STM Str/Impv, Colstrip1-2 -NSC</t>
  </si>
  <si>
    <t>E311 STM Str/Impv, Colstrip 4-NSC</t>
  </si>
  <si>
    <t>E311 STM Str/Impv, Colstrip 3-NSC</t>
  </si>
  <si>
    <t>E311 STM Str/Impv, Colstrip 2</t>
  </si>
  <si>
    <t>E311 STM Str/Impv, Colstrip 2-NSC</t>
  </si>
  <si>
    <t>E311 STM Str/Impv, Colstrip 1</t>
  </si>
  <si>
    <t>E311 STM Str/Impv, Colstrip 1-NSC</t>
  </si>
  <si>
    <t>E311 STM Str/Impv, Sumas</t>
  </si>
  <si>
    <t>E311 STM Str/Imprv, Sumas-NSC</t>
  </si>
  <si>
    <t>E311 STM Str/Imprv, Sumas OP-NSC</t>
  </si>
  <si>
    <t>E311 STM Str/Imprv, Sumas OP</t>
  </si>
  <si>
    <t>E311 STM Str/Impv, Mint Farm</t>
  </si>
  <si>
    <t>E311 STM Str/Imprv, Mint OP-NSC</t>
  </si>
  <si>
    <t>E311 STM Str/Imprv, Mint Farm-NSC</t>
  </si>
  <si>
    <t>E311 STM Str/Imprv, Mint Farm OP</t>
  </si>
  <si>
    <t>E310 STM Land, Epcor CoGen</t>
  </si>
  <si>
    <t>E310 STM Land, Colstrip 2</t>
  </si>
  <si>
    <t>E310 STM Land, Colstrip 1-2 Com</t>
  </si>
  <si>
    <t>E310 STM Land, Colstrip 1</t>
  </si>
  <si>
    <t>E310 STM Land, Centralia-inactive</t>
  </si>
  <si>
    <t>E303 INT Whitehorn 2 &amp; 3</t>
  </si>
  <si>
    <t>E303 INT Rock Island Expansion-RET</t>
  </si>
  <si>
    <t>E303 INT Misc Intangible Plant-NSC</t>
  </si>
  <si>
    <t>E303 INT Misc Intangible Plant</t>
  </si>
  <si>
    <t>E303 INT LSR -DONOTUSE</t>
  </si>
  <si>
    <t>E303 INT Enc Waste Wtr Fee-DONOTUSE</t>
  </si>
  <si>
    <t>E303 105  INT Misc Intangibles</t>
  </si>
  <si>
    <t>E302 INT Franchises, Snoqualmie</t>
  </si>
  <si>
    <t>E302 INT Franchises, Baker Project</t>
  </si>
  <si>
    <t>E302 INT Franchises</t>
  </si>
  <si>
    <t>E301 INT Organization-NSC</t>
  </si>
  <si>
    <t>E301 INT Organization</t>
  </si>
  <si>
    <t>Capital Lease Whitehorn-RETIRED</t>
  </si>
  <si>
    <t>Capital Lease, Whitehorn-RETIRED</t>
  </si>
  <si>
    <t>Capital Lease, Printer Great Americ</t>
  </si>
  <si>
    <t>Capital Lease, Printer Great Am-NSC</t>
  </si>
  <si>
    <t>Capital Lease, Printer Great Amer 3</t>
  </si>
  <si>
    <t>Capital Lease, Printer Great Am 3</t>
  </si>
  <si>
    <t>Capital Lease, Printer Great Amer 2</t>
  </si>
  <si>
    <t>Capital Lease, Printer Great Am 2</t>
  </si>
  <si>
    <t>Capital Lease, Printer Great Am</t>
  </si>
  <si>
    <t>Capital Lease Landis + Gyr-RETIRED</t>
  </si>
  <si>
    <t>Capital Lease, Landis + Gyr-RETIRED</t>
  </si>
  <si>
    <t>Capital Lease FredoniaSalesTax_RET</t>
  </si>
  <si>
    <t>Capital Lease, FredoniaSalesTax-RET</t>
  </si>
  <si>
    <t>Capital Lease Fredonia-RETIRED</t>
  </si>
  <si>
    <t>Capital Lease, Fredonia-RETIRED</t>
  </si>
  <si>
    <t>Capital Lease BLC Vehicles-RETIRED</t>
  </si>
  <si>
    <t>Capital Lease, BLC Vehicles-RETIRED</t>
  </si>
  <si>
    <t>Cap Lease, Printer Great Am 3-NSC</t>
  </si>
  <si>
    <t>Cap Lease, Printer Great Am 2-NSC</t>
  </si>
  <si>
    <t>C399 CMN ARO General Plant</t>
  </si>
  <si>
    <t>C3981 CMN Misc Equip -NOTUSED</t>
  </si>
  <si>
    <t>C3981 CMN Misc Equipment -DONOTUSE</t>
  </si>
  <si>
    <t>C3981 CMN Do Not Use</t>
  </si>
  <si>
    <t>C3980 CMN Misc Equip, old</t>
  </si>
  <si>
    <t>C3980 CMN Misc Equipment, old</t>
  </si>
  <si>
    <t>C3980 CMN Misc Equip, 15 yr new</t>
  </si>
  <si>
    <t>C3980 CMN Misc Equipment, new-NSC</t>
  </si>
  <si>
    <t>C3980 CMN Misc Equipment, new</t>
  </si>
  <si>
    <t>C3970 CMN Comm Equip, AMI Network</t>
  </si>
  <si>
    <t>C3974 CMN Comm Equip, AMI Netwo-NSC</t>
  </si>
  <si>
    <t>C3973 CMN Portable Comm Eq, NOTUSED</t>
  </si>
  <si>
    <t>C3973 CMN Portable Comm Eq-RET</t>
  </si>
  <si>
    <t>C3971 CMN Mobile Comm Eq-NOTUSED</t>
  </si>
  <si>
    <t>C3971 CMN Mobile Comm Eq-RET</t>
  </si>
  <si>
    <t>C3970 CMN Comm Equip, old</t>
  </si>
  <si>
    <t>C3970 CMN Comm Equip, old-NSC</t>
  </si>
  <si>
    <t>C3970 CMN Comm Equip, 15 yr new</t>
  </si>
  <si>
    <t>C3970 CMN Comm Equip, new-NSC</t>
  </si>
  <si>
    <t>C3970 105 CMN Comm Equip, AMI N-NSC</t>
  </si>
  <si>
    <t>C3970 105 CMN Comm Equip, AMI Net</t>
  </si>
  <si>
    <t>C396 CMN Power Op Equip, old</t>
  </si>
  <si>
    <t>C396 GEN Power Op Equip, old-RET</t>
  </si>
  <si>
    <t>C396 CMN Power Op Equip, 15 yr new</t>
  </si>
  <si>
    <t>C396 GEN Power Op Equip, new-NSC</t>
  </si>
  <si>
    <t>C395 CMN Lab Equip-NOTUSED</t>
  </si>
  <si>
    <t>C395 CMN Laboratory Equipment-RET</t>
  </si>
  <si>
    <t>C3942 CMN Tools, 5 yrs-NOTUSED</t>
  </si>
  <si>
    <t>C3942 CMN Tools, 5 yrs-notused</t>
  </si>
  <si>
    <t>C3941 CMN Tools/Shop/Garage-NOTUSED</t>
  </si>
  <si>
    <t>C3941 CMN Tools/Shop/Gar&gt;$20K-RET</t>
  </si>
  <si>
    <t>C3940 CMN Tools/Shop/Garage, old</t>
  </si>
  <si>
    <t>C3940 CMN Tools/Shop/Garage old-NSC</t>
  </si>
  <si>
    <t>C3940 CMN Tools/Shop/Garage old</t>
  </si>
  <si>
    <t>C3940 CMN Tools/Shop/Garage, new</t>
  </si>
  <si>
    <t>C3940 CMN Tools/Shop/Garage new-NSC</t>
  </si>
  <si>
    <t>C3940 CMN Tools/Shop/Garage new</t>
  </si>
  <si>
    <t>C393 CMN Stores Equip, old</t>
  </si>
  <si>
    <t>C393 CMN Stores Equipment old-NSC</t>
  </si>
  <si>
    <t>C393 CMN Stores Equipment old</t>
  </si>
  <si>
    <t>C393 CMN Stores Equip, 20 yr new</t>
  </si>
  <si>
    <t>C393 CMN Stores Equipment new-NSC</t>
  </si>
  <si>
    <t>C393 CMN Stores Equipment new</t>
  </si>
  <si>
    <t>C3922 CMN Aircraft Engine Rebuild</t>
  </si>
  <si>
    <t>C3922 CMN Aircraft Engine Rebui-NSC</t>
  </si>
  <si>
    <t>C3921 CMN Aircraft</t>
  </si>
  <si>
    <t>C3921 CMN Aircraft-NSC</t>
  </si>
  <si>
    <t>C3920 CMN Trans Equip, old</t>
  </si>
  <si>
    <t>C3920 GEN Trans Equip, old-NSC</t>
  </si>
  <si>
    <t>C3920 GEN Trans Equip, old</t>
  </si>
  <si>
    <t>C3920 CMN Trans Equip, 10 yr new</t>
  </si>
  <si>
    <t>C3920 GEN Trans Equip, new-NSC</t>
  </si>
  <si>
    <t>C3917 CMN Modular Furniture-NOTUSED</t>
  </si>
  <si>
    <t>C3917 CMN Modular Furniture-notused</t>
  </si>
  <si>
    <t>C3914 CMN Computer Equip-NOTUSED</t>
  </si>
  <si>
    <t>C3914 CMN Computer Equip&gt;$20K-RET</t>
  </si>
  <si>
    <t>C3913 CMN Printers, new</t>
  </si>
  <si>
    <t>C3913 CMN Printers, new-NSC</t>
  </si>
  <si>
    <t>C3912 CMN Computer Eq, old -RETIRED</t>
  </si>
  <si>
    <t>C3912 CMN Computer Eq, old-RETIRED</t>
  </si>
  <si>
    <t>C3912 CMN Computer Eq, 5 yr new</t>
  </si>
  <si>
    <t>C3912 CMN Computer Eq, new-NSC</t>
  </si>
  <si>
    <t>C3911 CMN Office F&amp;E, old</t>
  </si>
  <si>
    <t>C3911 CMN Office Furn &amp; Eq, old-NSC</t>
  </si>
  <si>
    <t>C3911 CMN Office Furn &amp; Eq, old</t>
  </si>
  <si>
    <t>C3911 CMN Office F&amp;E, 20 yr new</t>
  </si>
  <si>
    <t>C3911 CMN Office Furn &amp; Eq, new-NSC</t>
  </si>
  <si>
    <t>C3910 CMN Office Furn &amp; Eq-NOTUSED</t>
  </si>
  <si>
    <t>C3910 CMN Office Furn &amp; Eq-notused</t>
  </si>
  <si>
    <t>C3901 CMN LH, Sea Tac-RETIRED</t>
  </si>
  <si>
    <t>C3901 CMN LH, S King - RETIRED</t>
  </si>
  <si>
    <t>C3901 CMN LH, S King Svc -RETIRED</t>
  </si>
  <si>
    <t>C3901 CMN LH, S King 2nd Am-RETIRED</t>
  </si>
  <si>
    <t>C3901 CMN LH, S King Svc 2nd Am-RET</t>
  </si>
  <si>
    <t>C3901 CMN LH, Redmond West/Will-NSC</t>
  </si>
  <si>
    <t>C3901 CMN LH, Rattlesnake-RETIRED</t>
  </si>
  <si>
    <t>C3901 CMN LH, Rattlesnake Mtn -RET</t>
  </si>
  <si>
    <t>C3901 CMN LH, PSE East Building-NSC</t>
  </si>
  <si>
    <t>C3901 CMN LH, PSE East Amend 2</t>
  </si>
  <si>
    <t>C3901 CMN LH, PSE East Amend 2-NSC</t>
  </si>
  <si>
    <t>C3901 CMN LH, PSE Building</t>
  </si>
  <si>
    <t>C3901 CMN LH, PSE Building-NSC</t>
  </si>
  <si>
    <t>C3901 CMN LH, Mt Erie-RETIRED</t>
  </si>
  <si>
    <t>C3901 CMN LH, Mt Erie Comm -RETIRED</t>
  </si>
  <si>
    <t>C3901 CMN LH, Lincoln Exec Ctr</t>
  </si>
  <si>
    <t>C3901 CMN LH, Lincoln Exec Ctr-NSC</t>
  </si>
  <si>
    <t>C3901 CMN LH, Freeland Bus Ofc</t>
  </si>
  <si>
    <t>C3901 CMN LH, Freeland Bus Ofc-NSC</t>
  </si>
  <si>
    <t>C3901 CMN LH, Expired</t>
  </si>
  <si>
    <t>C3901 CMN LH, Ellensburg -RETIRED</t>
  </si>
  <si>
    <t>C3901 CMN LH, Ellensburg-RETIRED</t>
  </si>
  <si>
    <t>C3901 CMN LH, Bothell Data Center</t>
  </si>
  <si>
    <t>C3901 CMN LH, Bothell Data Cent-NSC</t>
  </si>
  <si>
    <t>C3901 CMN LH, Bothell Call Ctr-RET</t>
  </si>
  <si>
    <t>C3901 CMN LH, Bothell Access Ce-NSC</t>
  </si>
  <si>
    <t>C3900 CMN Structure &amp; Improveme-NSC</t>
  </si>
  <si>
    <t>C3900 CMN Str/Impv, Tacoma Offi-NSC</t>
  </si>
  <si>
    <t>C3900 CMN Str/Impv, Tacoma Office</t>
  </si>
  <si>
    <t>C3900 CMN Str/Impv, S King Comp-NSC</t>
  </si>
  <si>
    <t>C3900 CMN Str/Impv, Pwr Sys Bld-NSC</t>
  </si>
  <si>
    <t>C3900 CMN Str/Impv, Pwr Sys Bldg</t>
  </si>
  <si>
    <t>C3900 CMN Str/Impv, Puyallup Sv-NSC</t>
  </si>
  <si>
    <t>C3900 CMN Str/Impv, Puyallup Svc Ct</t>
  </si>
  <si>
    <t>C3900 CMN Str/Impv, Olympia Svc-NSC</t>
  </si>
  <si>
    <t>C3900 CMN Str/Impv, Olympia Svc Ctr</t>
  </si>
  <si>
    <t>C3900 CMN Str/Impv, Olympia Bus-NSC</t>
  </si>
  <si>
    <t>C3900 CMN Str/Impv, Olympia Bus/Eng</t>
  </si>
  <si>
    <t>C3900 CMN Str/Impv, Kittitas Sv-NSC</t>
  </si>
  <si>
    <t>C3900 CMN Str/Impv, Kittitas Svc Ct</t>
  </si>
  <si>
    <t>C3900 CMN Str/Impv, Howell Bldg-NSC</t>
  </si>
  <si>
    <t>C3900 CMN Str/Impv, Howell Bldg</t>
  </si>
  <si>
    <t>C3900 CMN Str/Impv, Fleet Svc F-NSC</t>
  </si>
  <si>
    <t>C3900 CMN Str/Impv, Fleet Svc Facl</t>
  </si>
  <si>
    <t>C3900 CMN Str/Impv, Factoria Tr-NSC</t>
  </si>
  <si>
    <t>C3900 CMN Str/Impv, Factoria Trailr</t>
  </si>
  <si>
    <t>C3900 CMN Str/Impv, Factoria Svc Ct</t>
  </si>
  <si>
    <t>C3900 CMN Str/Impv, Factoria Sv-NSC</t>
  </si>
  <si>
    <t>C3900 CMN Str/Impv, ESO</t>
  </si>
  <si>
    <t>C3900 CMN Str/Impv, ESO-NSC</t>
  </si>
  <si>
    <t>C3900 CMN Str/Impv, Elliott Avenue</t>
  </si>
  <si>
    <t>C3900 CMN Str/Impv, Elliott Ave-NSC</t>
  </si>
  <si>
    <t>C389 CMN Easements</t>
  </si>
  <si>
    <t>C389 105 CMN Land &amp; Land Rights</t>
  </si>
  <si>
    <t>C303 INT Misc Intangible Plant-NSC</t>
  </si>
  <si>
    <t>C303 INT Misc Intangible Plant</t>
  </si>
  <si>
    <t>C303 CMN Software, CLX System-RET</t>
  </si>
  <si>
    <t>C303 118 CMN Misc Intangible- RET</t>
  </si>
  <si>
    <t>C303 105 INT Misc Intangibles</t>
  </si>
  <si>
    <t>C302 INT Franchises &amp; Consents</t>
  </si>
  <si>
    <t>combined_rate</t>
  </si>
  <si>
    <t>cost_of_removal_rate</t>
  </si>
  <si>
    <t>life_rate</t>
  </si>
  <si>
    <t>effective_date</t>
  </si>
  <si>
    <t>expected_average_life</t>
  </si>
  <si>
    <t>mortality_curve_id</t>
  </si>
  <si>
    <t>end_of_life</t>
  </si>
  <si>
    <t>net_salvage_pct</t>
  </si>
  <si>
    <t>salvage_treatment</t>
  </si>
  <si>
    <t>cor_treatment</t>
  </si>
  <si>
    <t>mid_period_method</t>
  </si>
  <si>
    <t>mid_period_conv</t>
  </si>
  <si>
    <t>description</t>
  </si>
  <si>
    <t>Depr Group</t>
  </si>
  <si>
    <t>NEW Depreciation Rate</t>
  </si>
  <si>
    <t>Need:</t>
  </si>
  <si>
    <t>Additions by Depr Group</t>
  </si>
  <si>
    <t>Depreciation rate Old and New</t>
  </si>
  <si>
    <t>MACRs</t>
  </si>
  <si>
    <t>N386 Non-Utility Water Heater</t>
  </si>
  <si>
    <t>2021</t>
  </si>
  <si>
    <t>2022</t>
  </si>
  <si>
    <t>2023</t>
  </si>
  <si>
    <t>2024</t>
  </si>
  <si>
    <t>2025</t>
  </si>
  <si>
    <t>E316 STM Misc, Colstrip 1-2 Reg Asset</t>
  </si>
  <si>
    <t>Total Retirements</t>
  </si>
  <si>
    <t>Depreciable</t>
  </si>
  <si>
    <t>RETIRMENT</t>
  </si>
  <si>
    <t>&lt;=check</t>
  </si>
  <si>
    <t>EOP</t>
  </si>
  <si>
    <t>AMA</t>
  </si>
  <si>
    <t>Depreciation Group</t>
  </si>
  <si>
    <t>RBxFERC Key</t>
  </si>
  <si>
    <t>Plant Retirements</t>
  </si>
  <si>
    <t>Missing</t>
  </si>
  <si>
    <t>From Reduce Depr Exp Detail:  "NEW-PSE-WP-SEF-6E-11G-EstPlantRetiresDeprRevsl-22GRC-01-2022.xlsx"</t>
  </si>
  <si>
    <t>Total</t>
  </si>
  <si>
    <t>From Retirments AMA Detail:  "NEW-PSE-WP-SEF-6E-11G-EstPlantRetirements-22GRC-01-2022.xlsx"</t>
  </si>
  <si>
    <t>From NWA-3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</si>
</sst>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[$-409]mmmm\ d\,\ yyyy;@"/>
    <numFmt numFmtId="169" formatCode="0.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167" fontId="3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168" fontId="3" fillId="0" borderId="7" xfId="0" applyNumberFormat="1" applyFont="1" applyFill="1" applyBorder="1" applyAlignment="1">
      <alignment horizontal="left"/>
    </xf>
    <xf numFmtId="44" fontId="3" fillId="0" borderId="0" xfId="0" applyNumberFormat="1" applyFont="1" applyFill="1" applyAlignment="1"/>
    <xf numFmtId="41" fontId="3" fillId="0" borderId="0" xfId="0" applyNumberFormat="1" applyFont="1" applyFill="1" applyAlignment="1"/>
    <xf numFmtId="165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/>
    <xf numFmtId="0" fontId="3" fillId="0" borderId="14" xfId="0" applyNumberFormat="1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/>
    <xf numFmtId="0" fontId="3" fillId="0" borderId="16" xfId="0" applyNumberFormat="1" applyFont="1" applyFill="1" applyBorder="1" applyAlignment="1">
      <alignment horizontal="center"/>
    </xf>
    <xf numFmtId="168" fontId="4" fillId="0" borderId="4" xfId="0" applyNumberFormat="1" applyFont="1" applyFill="1" applyBorder="1" applyAlignment="1">
      <alignment horizontal="right"/>
    </xf>
    <xf numFmtId="41" fontId="4" fillId="0" borderId="7" xfId="0" applyNumberFormat="1" applyFont="1" applyFill="1" applyBorder="1" applyAlignment="1"/>
    <xf numFmtId="164" fontId="4" fillId="0" borderId="0" xfId="0" applyNumberFormat="1" applyFont="1" applyFill="1" applyBorder="1" applyAlignment="1"/>
    <xf numFmtId="164" fontId="4" fillId="0" borderId="7" xfId="0" applyNumberFormat="1" applyFont="1" applyFill="1" applyBorder="1" applyAlignment="1"/>
    <xf numFmtId="41" fontId="4" fillId="0" borderId="0" xfId="0" applyNumberFormat="1" applyFont="1" applyFill="1" applyBorder="1" applyAlignment="1"/>
    <xf numFmtId="166" fontId="3" fillId="0" borderId="12" xfId="0" applyNumberFormat="1" applyFont="1" applyFill="1" applyBorder="1" applyAlignment="1">
      <alignment horizontal="center"/>
    </xf>
    <xf numFmtId="41" fontId="4" fillId="0" borderId="13" xfId="0" applyNumberFormat="1" applyFont="1" applyFill="1" applyBorder="1" applyAlignment="1"/>
    <xf numFmtId="164" fontId="4" fillId="0" borderId="13" xfId="0" applyNumberFormat="1" applyFont="1" applyFill="1" applyBorder="1" applyAlignment="1"/>
    <xf numFmtId="166" fontId="3" fillId="0" borderId="9" xfId="0" applyNumberFormat="1" applyFont="1" applyFill="1" applyBorder="1" applyAlignment="1">
      <alignment horizontal="center"/>
    </xf>
    <xf numFmtId="166" fontId="3" fillId="0" borderId="10" xfId="0" applyNumberFormat="1" applyFont="1" applyFill="1" applyBorder="1" applyAlignment="1">
      <alignment horizontal="center"/>
    </xf>
    <xf numFmtId="41" fontId="4" fillId="0" borderId="11" xfId="0" applyNumberFormat="1" applyFont="1" applyFill="1" applyBorder="1" applyAlignment="1"/>
    <xf numFmtId="41" fontId="3" fillId="0" borderId="11" xfId="0" applyNumberFormat="1" applyFont="1" applyFill="1" applyBorder="1" applyAlignment="1"/>
    <xf numFmtId="168" fontId="4" fillId="0" borderId="0" xfId="0" applyNumberFormat="1" applyFont="1" applyFill="1" applyBorder="1" applyAlignment="1">
      <alignment horizontal="right"/>
    </xf>
    <xf numFmtId="168" fontId="6" fillId="0" borderId="4" xfId="0" applyNumberFormat="1" applyFont="1" applyFill="1" applyBorder="1" applyAlignment="1">
      <alignment horizontal="right"/>
    </xf>
    <xf numFmtId="43" fontId="4" fillId="0" borderId="13" xfId="0" applyNumberFormat="1" applyFont="1" applyFill="1" applyBorder="1" applyAlignment="1"/>
    <xf numFmtId="164" fontId="5" fillId="0" borderId="0" xfId="0" applyNumberFormat="1" applyFont="1" applyFill="1" applyBorder="1" applyAlignment="1"/>
    <xf numFmtId="164" fontId="5" fillId="0" borderId="7" xfId="0" applyNumberFormat="1" applyFont="1" applyFill="1" applyBorder="1" applyAlignment="1"/>
    <xf numFmtId="166" fontId="3" fillId="2" borderId="12" xfId="0" applyNumberFormat="1" applyFont="1" applyFill="1" applyBorder="1" applyAlignment="1">
      <alignment horizontal="center"/>
    </xf>
    <xf numFmtId="41" fontId="4" fillId="2" borderId="13" xfId="0" applyNumberFormat="1" applyFont="1" applyFill="1" applyBorder="1" applyAlignment="1"/>
    <xf numFmtId="43" fontId="4" fillId="2" borderId="13" xfId="0" applyNumberFormat="1" applyFont="1" applyFill="1" applyBorder="1" applyAlignment="1"/>
    <xf numFmtId="164" fontId="4" fillId="2" borderId="13" xfId="0" applyNumberFormat="1" applyFont="1" applyFill="1" applyBorder="1" applyAlignment="1"/>
    <xf numFmtId="166" fontId="3" fillId="2" borderId="9" xfId="0" applyNumberFormat="1" applyFont="1" applyFill="1" applyBorder="1" applyAlignment="1">
      <alignment horizontal="center"/>
    </xf>
    <xf numFmtId="41" fontId="4" fillId="2" borderId="7" xfId="0" applyNumberFormat="1" applyFont="1" applyFill="1" applyBorder="1" applyAlignment="1"/>
    <xf numFmtId="166" fontId="3" fillId="2" borderId="10" xfId="0" applyNumberFormat="1" applyFont="1" applyFill="1" applyBorder="1" applyAlignment="1">
      <alignment horizontal="center"/>
    </xf>
    <xf numFmtId="41" fontId="4" fillId="2" borderId="11" xfId="0" applyNumberFormat="1" applyFont="1" applyFill="1" applyBorder="1" applyAlignment="1"/>
    <xf numFmtId="41" fontId="3" fillId="2" borderId="11" xfId="0" applyNumberFormat="1" applyFont="1" applyFill="1" applyBorder="1" applyAlignment="1"/>
    <xf numFmtId="168" fontId="4" fillId="0" borderId="2" xfId="0" applyNumberFormat="1" applyFont="1" applyFill="1" applyBorder="1" applyAlignment="1">
      <alignment horizontal="right"/>
    </xf>
    <xf numFmtId="10" fontId="3" fillId="0" borderId="6" xfId="0" applyNumberFormat="1" applyFont="1" applyFill="1" applyBorder="1" applyAlignment="1">
      <alignment horizontal="center"/>
    </xf>
    <xf numFmtId="0" fontId="7" fillId="0" borderId="0" xfId="0" applyFont="1"/>
    <xf numFmtId="43" fontId="0" fillId="0" borderId="0" xfId="0" applyNumberFormat="1" applyFont="1" applyFill="1"/>
    <xf numFmtId="0" fontId="8" fillId="0" borderId="0" xfId="0" applyFont="1"/>
    <xf numFmtId="168" fontId="4" fillId="0" borderId="5" xfId="0" applyNumberFormat="1" applyFont="1" applyFill="1" applyBorder="1" applyAlignment="1">
      <alignment horizontal="right"/>
    </xf>
    <xf numFmtId="41" fontId="4" fillId="0" borderId="17" xfId="0" applyNumberFormat="1" applyFont="1" applyFill="1" applyBorder="1" applyAlignment="1"/>
    <xf numFmtId="164" fontId="0" fillId="0" borderId="0" xfId="0" applyNumberFormat="1" applyFont="1"/>
    <xf numFmtId="0" fontId="0" fillId="0" borderId="18" xfId="0" applyBorder="1" applyAlignment="1">
      <alignment horizontal="center"/>
    </xf>
    <xf numFmtId="43" fontId="0" fillId="3" borderId="18" xfId="0" applyNumberFormat="1" applyFont="1" applyFill="1" applyBorder="1" applyAlignment="1">
      <alignment horizontal="centerContinuous" vertical="center" wrapText="1"/>
    </xf>
    <xf numFmtId="0" fontId="9" fillId="0" borderId="0" xfId="0" applyFont="1" applyAlignment="1">
      <alignment horizontal="center"/>
    </xf>
    <xf numFmtId="10" fontId="0" fillId="0" borderId="5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164" fontId="0" fillId="0" borderId="4" xfId="0" applyNumberFormat="1" applyBorder="1"/>
    <xf numFmtId="164" fontId="0" fillId="0" borderId="3" xfId="0" applyNumberFormat="1" applyBorder="1"/>
    <xf numFmtId="0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164" fontId="4" fillId="0" borderId="17" xfId="0" applyNumberFormat="1" applyFont="1" applyFill="1" applyBorder="1" applyAlignment="1"/>
    <xf numFmtId="164" fontId="0" fillId="0" borderId="0" xfId="0" applyNumberFormat="1" applyBorder="1"/>
    <xf numFmtId="0" fontId="1" fillId="0" borderId="0" xfId="0" applyFont="1" applyAlignment="1"/>
    <xf numFmtId="0" fontId="0" fillId="0" borderId="5" xfId="0" applyBorder="1"/>
    <xf numFmtId="0" fontId="0" fillId="0" borderId="19" xfId="0" applyBorder="1"/>
    <xf numFmtId="168" fontId="10" fillId="0" borderId="4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/>
    <xf numFmtId="0" fontId="2" fillId="0" borderId="0" xfId="0" applyNumberFormat="1" applyFont="1" applyFill="1" applyAlignment="1"/>
    <xf numFmtId="164" fontId="4" fillId="0" borderId="17" xfId="0" applyNumberFormat="1" applyFont="1" applyFill="1" applyBorder="1" applyAlignment="1"/>
    <xf numFmtId="0" fontId="11" fillId="0" borderId="0" xfId="0" applyFont="1"/>
    <xf numFmtId="169" fontId="11" fillId="5" borderId="0" xfId="0" applyNumberFormat="1" applyFont="1" applyFill="1"/>
    <xf numFmtId="22" fontId="11" fillId="5" borderId="0" xfId="0" applyNumberFormat="1" applyFont="1" applyFill="1"/>
    <xf numFmtId="0" fontId="11" fillId="5" borderId="0" xfId="0" applyFont="1" applyFill="1"/>
    <xf numFmtId="0" fontId="11" fillId="0" borderId="0" xfId="0" applyFont="1" applyFill="1"/>
    <xf numFmtId="0" fontId="8" fillId="0" borderId="0" xfId="0" applyFont="1"/>
    <xf numFmtId="0" fontId="8" fillId="5" borderId="0" xfId="0" applyFont="1" applyFill="1"/>
    <xf numFmtId="165" fontId="4" fillId="0" borderId="0" xfId="0" applyNumberFormat="1" applyFont="1" applyFill="1" applyBorder="1" applyAlignment="1"/>
    <xf numFmtId="0" fontId="12" fillId="0" borderId="0" xfId="0" applyFont="1"/>
    <xf numFmtId="43" fontId="0" fillId="0" borderId="0" xfId="0" applyNumberFormat="1" applyFont="1"/>
    <xf numFmtId="0" fontId="7" fillId="0" borderId="0" xfId="0" applyFont="1"/>
    <xf numFmtId="22" fontId="7" fillId="0" borderId="0" xfId="0" applyNumberFormat="1" applyFont="1"/>
    <xf numFmtId="0" fontId="3" fillId="0" borderId="8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21" xfId="0" applyNumberFormat="1" applyFont="1" applyFill="1" applyBorder="1" applyAlignment="1">
      <alignment horizontal="center"/>
    </xf>
    <xf numFmtId="0" fontId="3" fillId="0" borderId="22" xfId="0" applyNumberFormat="1" applyFont="1" applyFill="1" applyBorder="1" applyAlignment="1">
      <alignment horizontal="centerContinuous" vertical="center"/>
    </xf>
    <xf numFmtId="0" fontId="3" fillId="0" borderId="23" xfId="0" applyNumberFormat="1" applyFont="1" applyFill="1" applyBorder="1" applyAlignment="1">
      <alignment horizontal="centerContinuous" vertical="center"/>
    </xf>
    <xf numFmtId="41" fontId="4" fillId="4" borderId="7" xfId="0" applyNumberFormat="1" applyFont="1" applyFill="1" applyBorder="1" applyAlignment="1"/>
    <xf numFmtId="41" fontId="4" fillId="4" borderId="11" xfId="0" applyNumberFormat="1" applyFont="1" applyFill="1" applyBorder="1" applyAlignment="1"/>
    <xf numFmtId="41" fontId="4" fillId="4" borderId="0" xfId="0" applyNumberFormat="1" applyFont="1" applyFill="1" applyAlignment="1"/>
    <xf numFmtId="0" fontId="9" fillId="0" borderId="0" xfId="0" applyFont="1"/>
    <xf numFmtId="164" fontId="0" fillId="0" borderId="0" xfId="0" applyNumberFormat="1" applyFont="1"/>
    <xf numFmtId="0" fontId="13" fillId="0" borderId="0" xfId="0" applyFont="1" applyFill="1"/>
    <xf numFmtId="164" fontId="0" fillId="4" borderId="0" xfId="0" applyNumberFormat="1" applyFont="1" applyFill="1"/>
    <xf numFmtId="164" fontId="5" fillId="3" borderId="0" xfId="0" applyNumberFormat="1" applyFont="1" applyFill="1" applyAlignment="1"/>
    <xf numFmtId="14" fontId="13" fillId="0" borderId="0" xfId="0" applyNumberFormat="1" applyFont="1" applyFill="1"/>
    <xf numFmtId="0" fontId="13" fillId="0" borderId="0" xfId="0" applyNumberFormat="1" applyFont="1" applyFill="1"/>
    <xf numFmtId="164" fontId="0" fillId="0" borderId="0" xfId="0" applyNumberFormat="1" applyFont="1" applyFill="1"/>
    <xf numFmtId="0" fontId="13" fillId="0" borderId="0" xfId="0" applyFont="1" applyFill="1" applyAlignment="1">
      <alignment horizontal="left"/>
    </xf>
    <xf numFmtId="0" fontId="0" fillId="0" borderId="4" xfId="0" applyNumberFormat="1" applyBorder="1"/>
    <xf numFmtId="164" fontId="0" fillId="0" borderId="4" xfId="0" applyNumberFormat="1" applyFont="1" applyBorder="1"/>
    <xf numFmtId="164" fontId="0" fillId="0" borderId="3" xfId="0" applyNumberFormat="1" applyFont="1" applyBorder="1"/>
    <xf numFmtId="164" fontId="0" fillId="0" borderId="5" xfId="0" applyNumberFormat="1" applyFont="1" applyBorder="1"/>
    <xf numFmtId="164" fontId="0" fillId="0" borderId="19" xfId="0" applyNumberFormat="1" applyFont="1" applyBorder="1"/>
    <xf numFmtId="164" fontId="0" fillId="0" borderId="2" xfId="0" applyNumberFormat="1" applyFont="1" applyBorder="1"/>
    <xf numFmtId="164" fontId="0" fillId="0" borderId="1" xfId="0" applyNumberFormat="1" applyFont="1" applyBorder="1"/>
    <xf numFmtId="0" fontId="3" fillId="0" borderId="20" xfId="0" applyFont="1" applyFill="1" applyBorder="1"/>
    <xf numFmtId="43" fontId="3" fillId="0" borderId="20" xfId="0" applyNumberFormat="1" applyFont="1" applyFill="1" applyBorder="1"/>
    <xf numFmtId="43" fontId="13" fillId="0" borderId="0" xfId="0" applyNumberFormat="1" applyFont="1" applyFill="1"/>
    <xf numFmtId="0" fontId="8" fillId="0" borderId="0" xfId="0" applyFont="1" applyFill="1"/>
    <xf numFmtId="43" fontId="8" fillId="0" borderId="0" xfId="0" applyNumberFormat="1" applyFont="1" applyFill="1"/>
    <xf numFmtId="43" fontId="0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168" fontId="4" fillId="0" borderId="17" xfId="0" applyNumberFormat="1" applyFont="1" applyFill="1" applyBorder="1" applyAlignment="1">
      <alignment horizontal="right"/>
    </xf>
    <xf numFmtId="164" fontId="0" fillId="0" borderId="17" xfId="0" applyNumberFormat="1" applyBorder="1"/>
    <xf numFmtId="43" fontId="0" fillId="0" borderId="0" xfId="0" applyNumberFormat="1"/>
    <xf numFmtId="0" fontId="0" fillId="6" borderId="0" xfId="0" applyFill="1"/>
    <xf numFmtId="43" fontId="0" fillId="6" borderId="0" xfId="0" applyNumberFormat="1" applyFont="1" applyFill="1"/>
    <xf numFmtId="164" fontId="0" fillId="6" borderId="0" xfId="0" applyNumberFormat="1" applyFill="1"/>
    <xf numFmtId="43" fontId="15" fillId="0" borderId="0" xfId="0" applyNumberFormat="1" applyFont="1"/>
    <xf numFmtId="0" fontId="0" fillId="0" borderId="0" xfId="0" applyAlignment="1">
      <alignment horizontal="right"/>
    </xf>
    <xf numFmtId="43" fontId="15" fillId="0" borderId="0" xfId="0" applyNumberFormat="1" applyFont="1" applyFill="1"/>
    <xf numFmtId="0" fontId="14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99FF33"/>
      <color rgb="FFFFCCFF"/>
      <color rgb="FFFF3399"/>
      <color rgb="FF0000FF"/>
      <color rgb="FFFFFFCC"/>
      <color rgb="FFFFFF66"/>
      <color rgb="FFCC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Original%20Filing/RevReq-COS-Rate%20Years%20WP/NEW-PSE-WP-SEF-6E-11G-EstPlantRetiresDeprRevsl-22GRC-0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Original%20Filing/RevReq-COS-Rate%20Years%20WP/NEW-PSE-WP-SEF-6E-11G-EstPlantRetirements-22GRC-01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Original%20Filing/RevReq-COS-Rate%20Years%20WP/NEW-PSE-WP-SEF-15-Example-Plant-Additions-ADIT-Deprec-Calcs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"/>
      <sheetName val="Gas Lead"/>
      <sheetName val="Pivot Accum Depr"/>
      <sheetName val="Pivot Reduce Depr Expense"/>
      <sheetName val="Reduce Depr Exp Detail"/>
      <sheetName val="Accum Depr Detail"/>
      <sheetName val="Retirements for A-1 Production"/>
    </sheetNames>
    <sheetDataSet>
      <sheetData sheetId="0"/>
      <sheetData sheetId="1"/>
      <sheetData sheetId="2"/>
      <sheetData sheetId="3"/>
      <sheetData sheetId="4">
        <row r="9">
          <cell r="C9">
            <v>-315.79000000000002</v>
          </cell>
          <cell r="D9">
            <v>-13258.34</v>
          </cell>
          <cell r="E9">
            <v>-21890.63</v>
          </cell>
          <cell r="F9">
            <v>-32801.75</v>
          </cell>
          <cell r="G9">
            <v>-43712.87</v>
          </cell>
        </row>
        <row r="10">
          <cell r="D10">
            <v>-6391.47</v>
          </cell>
          <cell r="E10">
            <v>-4052.57</v>
          </cell>
          <cell r="F10">
            <v>-6121.97</v>
          </cell>
          <cell r="G10">
            <v>-8191.3699999999899</v>
          </cell>
        </row>
        <row r="11">
          <cell r="C11">
            <v>-172.24</v>
          </cell>
          <cell r="D11">
            <v>-10151.33</v>
          </cell>
          <cell r="E11">
            <v>-16845.36</v>
          </cell>
          <cell r="F11">
            <v>-25301.88</v>
          </cell>
          <cell r="G11">
            <v>-33758.400000000001</v>
          </cell>
        </row>
        <row r="12">
          <cell r="C12">
            <v>-351.03</v>
          </cell>
          <cell r="D12">
            <v>-66407.08</v>
          </cell>
          <cell r="E12">
            <v>-109163.21</v>
          </cell>
          <cell r="F12">
            <v>-164616.17000000001</v>
          </cell>
          <cell r="G12">
            <v>-220069.13</v>
          </cell>
        </row>
        <row r="13">
          <cell r="D13">
            <v>-11768.87</v>
          </cell>
          <cell r="E13">
            <v>-27070.12</v>
          </cell>
          <cell r="F13">
            <v>-40893.160000000003</v>
          </cell>
          <cell r="G13">
            <v>-54716.199999999903</v>
          </cell>
        </row>
        <row r="14">
          <cell r="C14">
            <v>-337.83</v>
          </cell>
          <cell r="D14">
            <v>-19547.04</v>
          </cell>
          <cell r="E14">
            <v>-33145.730000000003</v>
          </cell>
          <cell r="F14">
            <v>-49779.77</v>
          </cell>
          <cell r="G14">
            <v>-66413.81</v>
          </cell>
        </row>
        <row r="15">
          <cell r="C15">
            <v>-3142.82</v>
          </cell>
        </row>
        <row r="16">
          <cell r="C16">
            <v>-404.46</v>
          </cell>
        </row>
        <row r="18">
          <cell r="C18">
            <v>-93.84</v>
          </cell>
          <cell r="D18">
            <v>-94613.38</v>
          </cell>
          <cell r="E18">
            <v>-182433.65</v>
          </cell>
          <cell r="F18">
            <v>-275500.73</v>
          </cell>
          <cell r="G18">
            <v>-368567.81</v>
          </cell>
        </row>
        <row r="19">
          <cell r="C19">
            <v>-86.76</v>
          </cell>
          <cell r="D19">
            <v>-2476.52</v>
          </cell>
          <cell r="E19">
            <v>-4846.01</v>
          </cell>
          <cell r="F19">
            <v>-7232.5700000000097</v>
          </cell>
          <cell r="G19">
            <v>-9619.1299999999992</v>
          </cell>
        </row>
        <row r="20">
          <cell r="C20">
            <v>-42.6</v>
          </cell>
        </row>
        <row r="21">
          <cell r="C21">
            <v>-1.41</v>
          </cell>
        </row>
        <row r="22">
          <cell r="C22">
            <v>-275.99</v>
          </cell>
        </row>
        <row r="24">
          <cell r="C24">
            <v>-6.68</v>
          </cell>
        </row>
        <row r="25">
          <cell r="D25">
            <v>-16411.53</v>
          </cell>
          <cell r="E25">
            <v>-35343.760000000002</v>
          </cell>
          <cell r="F25">
            <v>-53391.64</v>
          </cell>
          <cell r="G25">
            <v>-71439.520000000004</v>
          </cell>
        </row>
        <row r="26">
          <cell r="D26">
            <v>-187.57</v>
          </cell>
          <cell r="E26">
            <v>-283.88</v>
          </cell>
          <cell r="F26">
            <v>-428.84</v>
          </cell>
          <cell r="G26">
            <v>-573.79999999999995</v>
          </cell>
        </row>
        <row r="27">
          <cell r="D27">
            <v>-15974.3</v>
          </cell>
          <cell r="E27">
            <v>-37164.07</v>
          </cell>
          <cell r="F27">
            <v>-56141.47</v>
          </cell>
          <cell r="G27">
            <v>-75118.869999999893</v>
          </cell>
        </row>
        <row r="28">
          <cell r="C28">
            <v>-1.88</v>
          </cell>
          <cell r="D28">
            <v>-236.3</v>
          </cell>
          <cell r="E28">
            <v>-422.56</v>
          </cell>
          <cell r="F28">
            <v>-636.63999999999896</v>
          </cell>
          <cell r="G28">
            <v>-850.72</v>
          </cell>
        </row>
        <row r="29">
          <cell r="C29">
            <v>-1.89</v>
          </cell>
          <cell r="D29">
            <v>-236.76</v>
          </cell>
          <cell r="E29">
            <v>-423.27</v>
          </cell>
          <cell r="F29">
            <v>-637.71</v>
          </cell>
          <cell r="G29">
            <v>-852.15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- E"/>
      <sheetName val="Lead- G"/>
      <sheetName val="FERC"/>
      <sheetName val="Retirements AMA"/>
      <sheetName val="Average- Retirements"/>
      <sheetName val="Retirement Pivot"/>
      <sheetName val="3yr_ret_history"/>
      <sheetName val="AMR Retirements"/>
      <sheetName val="Software Retirements"/>
      <sheetName val="Software Retirements Detail"/>
      <sheetName val="Software062021"/>
      <sheetName val="Software062021 monthly"/>
    </sheetNames>
    <sheetDataSet>
      <sheetData sheetId="0"/>
      <sheetData sheetId="1"/>
      <sheetData sheetId="2"/>
      <sheetData sheetId="3"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-131577.61000000002</v>
          </cell>
          <cell r="I13">
            <v>-228746.13666666669</v>
          </cell>
          <cell r="J13">
            <v>-228746.13666666669</v>
          </cell>
          <cell r="K13">
            <v>-228746.13666666669</v>
          </cell>
          <cell r="L13">
            <v>-228746.13666666669</v>
          </cell>
          <cell r="M13">
            <v>-228746.13666666669</v>
          </cell>
          <cell r="N13">
            <v>-228746.13666666669</v>
          </cell>
          <cell r="O13">
            <v>-228746.13666666669</v>
          </cell>
          <cell r="P13">
            <v>-228746.13666666669</v>
          </cell>
          <cell r="Q13">
            <v>-228746.13666666669</v>
          </cell>
          <cell r="R13">
            <v>-228746.13666666669</v>
          </cell>
          <cell r="S13">
            <v>-228746.13666666669</v>
          </cell>
          <cell r="T13">
            <v>-360323.7466666667</v>
          </cell>
          <cell r="U13">
            <v>-457492.27333333337</v>
          </cell>
          <cell r="V13">
            <v>-457492.27333333337</v>
          </cell>
          <cell r="W13">
            <v>-457492.27333333337</v>
          </cell>
          <cell r="X13">
            <v>-457492.27333333337</v>
          </cell>
          <cell r="Y13">
            <v>-457492.27333333337</v>
          </cell>
          <cell r="Z13">
            <v>-457492.27333333337</v>
          </cell>
          <cell r="AA13">
            <v>-457492.27333333337</v>
          </cell>
          <cell r="AB13">
            <v>-457492.27333333337</v>
          </cell>
          <cell r="AC13">
            <v>-457492.27333333337</v>
          </cell>
          <cell r="AD13">
            <v>-457492.27333333337</v>
          </cell>
          <cell r="AE13">
            <v>-457492.27333333337</v>
          </cell>
          <cell r="AF13">
            <v>-589069.88333333342</v>
          </cell>
          <cell r="AG13">
            <v>-686238.41000000015</v>
          </cell>
          <cell r="AH13">
            <v>-686238.41000000015</v>
          </cell>
          <cell r="AI13">
            <v>-686238.41000000015</v>
          </cell>
          <cell r="AJ13">
            <v>-686238.41000000015</v>
          </cell>
          <cell r="AK13">
            <v>-686238.41000000015</v>
          </cell>
          <cell r="AL13">
            <v>-686238.41000000015</v>
          </cell>
          <cell r="AM13">
            <v>-686238.41000000015</v>
          </cell>
          <cell r="AN13">
            <v>-686238.41000000015</v>
          </cell>
          <cell r="AO13">
            <v>-686238.41000000015</v>
          </cell>
          <cell r="AP13">
            <v>-686238.41000000015</v>
          </cell>
          <cell r="AQ13">
            <v>-686238.41000000015</v>
          </cell>
          <cell r="AR13">
            <v>-817816.02000000014</v>
          </cell>
          <cell r="AS13">
            <v>-914984.54666666687</v>
          </cell>
          <cell r="AT13">
            <v>-914984.54666666687</v>
          </cell>
          <cell r="AU13">
            <v>-914984.54666666687</v>
          </cell>
          <cell r="AV13">
            <v>-914984.54666666687</v>
          </cell>
          <cell r="AW13">
            <v>-914984.54666666687</v>
          </cell>
          <cell r="AX13">
            <v>-914984.54666666687</v>
          </cell>
          <cell r="AY13">
            <v>-914984.54666666687</v>
          </cell>
          <cell r="AZ13">
            <v>-914984.54666666687</v>
          </cell>
          <cell r="BA13">
            <v>-914984.54666666687</v>
          </cell>
          <cell r="BB13">
            <v>-914984.54666666687</v>
          </cell>
          <cell r="BC13">
            <v>-914984.54666666687</v>
          </cell>
          <cell r="BD13">
            <v>-1046562.1566666669</v>
          </cell>
          <cell r="BF13">
            <v>-131577.61000000002</v>
          </cell>
          <cell r="BG13">
            <v>-360323.7466666667</v>
          </cell>
          <cell r="BH13">
            <v>-458925.98513888894</v>
          </cell>
          <cell r="BI13">
            <v>-687672.12180555577</v>
          </cell>
          <cell r="BJ13">
            <v>-916418.25847222237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-118250.34666666666</v>
          </cell>
          <cell r="J14">
            <v>-118250.34666666666</v>
          </cell>
          <cell r="K14">
            <v>-118250.34666666666</v>
          </cell>
          <cell r="L14">
            <v>-118250.34666666666</v>
          </cell>
          <cell r="M14">
            <v>-118250.34666666666</v>
          </cell>
          <cell r="N14">
            <v>-118250.34666666666</v>
          </cell>
          <cell r="O14">
            <v>-118250.34666666666</v>
          </cell>
          <cell r="P14">
            <v>-118250.34666666666</v>
          </cell>
          <cell r="Q14">
            <v>-118250.34666666666</v>
          </cell>
          <cell r="R14">
            <v>-118250.34666666666</v>
          </cell>
          <cell r="S14">
            <v>-118250.34666666666</v>
          </cell>
          <cell r="T14">
            <v>-118250.34666666666</v>
          </cell>
          <cell r="U14">
            <v>-236500.69333333333</v>
          </cell>
          <cell r="V14">
            <v>-236500.69333333333</v>
          </cell>
          <cell r="W14">
            <v>-236500.69333333333</v>
          </cell>
          <cell r="X14">
            <v>-236500.69333333333</v>
          </cell>
          <cell r="Y14">
            <v>-236500.69333333333</v>
          </cell>
          <cell r="Z14">
            <v>-236500.69333333333</v>
          </cell>
          <cell r="AA14">
            <v>-236500.69333333333</v>
          </cell>
          <cell r="AB14">
            <v>-236500.69333333333</v>
          </cell>
          <cell r="AC14">
            <v>-236500.69333333333</v>
          </cell>
          <cell r="AD14">
            <v>-236500.69333333333</v>
          </cell>
          <cell r="AE14">
            <v>-236500.69333333333</v>
          </cell>
          <cell r="AF14">
            <v>-236500.69333333333</v>
          </cell>
          <cell r="AG14">
            <v>-354751.04</v>
          </cell>
          <cell r="AH14">
            <v>-354751.04</v>
          </cell>
          <cell r="AI14">
            <v>-354751.04</v>
          </cell>
          <cell r="AJ14">
            <v>-354751.04</v>
          </cell>
          <cell r="AK14">
            <v>-354751.04</v>
          </cell>
          <cell r="AL14">
            <v>-354751.04</v>
          </cell>
          <cell r="AM14">
            <v>-354751.04</v>
          </cell>
          <cell r="AN14">
            <v>-354751.04</v>
          </cell>
          <cell r="AO14">
            <v>-354751.04</v>
          </cell>
          <cell r="AP14">
            <v>-354751.04</v>
          </cell>
          <cell r="AQ14">
            <v>-354751.04</v>
          </cell>
          <cell r="AR14">
            <v>-354751.04</v>
          </cell>
          <cell r="AS14">
            <v>-473001.38666666666</v>
          </cell>
          <cell r="AT14">
            <v>-473001.38666666666</v>
          </cell>
          <cell r="AU14">
            <v>-473001.38666666666</v>
          </cell>
          <cell r="AV14">
            <v>-473001.38666666666</v>
          </cell>
          <cell r="AW14">
            <v>-473001.38666666666</v>
          </cell>
          <cell r="AX14">
            <v>-473001.38666666666</v>
          </cell>
          <cell r="AY14">
            <v>-473001.38666666666</v>
          </cell>
          <cell r="AZ14">
            <v>-473001.38666666666</v>
          </cell>
          <cell r="BA14">
            <v>-473001.38666666666</v>
          </cell>
          <cell r="BB14">
            <v>-473001.38666666666</v>
          </cell>
          <cell r="BC14">
            <v>-473001.38666666666</v>
          </cell>
          <cell r="BD14">
            <v>-473001.38666666666</v>
          </cell>
          <cell r="BF14">
            <v>0</v>
          </cell>
          <cell r="BG14">
            <v>-118250.34666666666</v>
          </cell>
          <cell r="BH14">
            <v>-231573.59555555554</v>
          </cell>
          <cell r="BI14">
            <v>-349823.94222222222</v>
          </cell>
          <cell r="BJ14">
            <v>-468074.28888888884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-69011.276666666672</v>
          </cell>
          <cell r="I15">
            <v>-170838.26333333337</v>
          </cell>
          <cell r="J15">
            <v>-170838.26333333337</v>
          </cell>
          <cell r="K15">
            <v>-170838.26333333337</v>
          </cell>
          <cell r="L15">
            <v>-170838.26333333337</v>
          </cell>
          <cell r="M15">
            <v>-170838.26333333337</v>
          </cell>
          <cell r="N15">
            <v>-170838.26333333337</v>
          </cell>
          <cell r="O15">
            <v>-170838.26333333337</v>
          </cell>
          <cell r="P15">
            <v>-170838.26333333337</v>
          </cell>
          <cell r="Q15">
            <v>-170838.26333333337</v>
          </cell>
          <cell r="R15">
            <v>-170838.26333333337</v>
          </cell>
          <cell r="S15">
            <v>-170838.26333333337</v>
          </cell>
          <cell r="T15">
            <v>-239849.54000000004</v>
          </cell>
          <cell r="U15">
            <v>-341676.52666666673</v>
          </cell>
          <cell r="V15">
            <v>-341676.52666666673</v>
          </cell>
          <cell r="W15">
            <v>-341676.52666666673</v>
          </cell>
          <cell r="X15">
            <v>-341676.52666666673</v>
          </cell>
          <cell r="Y15">
            <v>-341676.52666666673</v>
          </cell>
          <cell r="Z15">
            <v>-341676.52666666673</v>
          </cell>
          <cell r="AA15">
            <v>-341676.52666666673</v>
          </cell>
          <cell r="AB15">
            <v>-341676.52666666673</v>
          </cell>
          <cell r="AC15">
            <v>-341676.52666666673</v>
          </cell>
          <cell r="AD15">
            <v>-341676.52666666673</v>
          </cell>
          <cell r="AE15">
            <v>-341676.52666666673</v>
          </cell>
          <cell r="AF15">
            <v>-410687.8033333334</v>
          </cell>
          <cell r="AG15">
            <v>-512514.7900000001</v>
          </cell>
          <cell r="AH15">
            <v>-512514.7900000001</v>
          </cell>
          <cell r="AI15">
            <v>-512514.7900000001</v>
          </cell>
          <cell r="AJ15">
            <v>-512514.7900000001</v>
          </cell>
          <cell r="AK15">
            <v>-512514.7900000001</v>
          </cell>
          <cell r="AL15">
            <v>-512514.7900000001</v>
          </cell>
          <cell r="AM15">
            <v>-512514.7900000001</v>
          </cell>
          <cell r="AN15">
            <v>-512514.7900000001</v>
          </cell>
          <cell r="AO15">
            <v>-512514.7900000001</v>
          </cell>
          <cell r="AP15">
            <v>-512514.7900000001</v>
          </cell>
          <cell r="AQ15">
            <v>-512514.7900000001</v>
          </cell>
          <cell r="AR15">
            <v>-581526.06666666677</v>
          </cell>
          <cell r="AS15">
            <v>-683353.05333333346</v>
          </cell>
          <cell r="AT15">
            <v>-683353.05333333346</v>
          </cell>
          <cell r="AU15">
            <v>-683353.05333333346</v>
          </cell>
          <cell r="AV15">
            <v>-683353.05333333346</v>
          </cell>
          <cell r="AW15">
            <v>-683353.05333333346</v>
          </cell>
          <cell r="AX15">
            <v>-683353.05333333346</v>
          </cell>
          <cell r="AY15">
            <v>-683353.05333333346</v>
          </cell>
          <cell r="AZ15">
            <v>-683353.05333333346</v>
          </cell>
          <cell r="BA15">
            <v>-683353.05333333346</v>
          </cell>
          <cell r="BB15">
            <v>-683353.05333333346</v>
          </cell>
          <cell r="BC15">
            <v>-683353.05333333346</v>
          </cell>
          <cell r="BD15">
            <v>-752364.33000000007</v>
          </cell>
          <cell r="BF15">
            <v>-69011.276666666672</v>
          </cell>
          <cell r="BG15">
            <v>-239849.54000000004</v>
          </cell>
          <cell r="BH15">
            <v>-340309.20541666681</v>
          </cell>
          <cell r="BI15">
            <v>-511147.46875000017</v>
          </cell>
          <cell r="BJ15">
            <v>-681985.73208333354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-115883.62</v>
          </cell>
          <cell r="I16">
            <v>-943078.51666666684</v>
          </cell>
          <cell r="J16">
            <v>-943078.51666666684</v>
          </cell>
          <cell r="K16">
            <v>-943078.51666666684</v>
          </cell>
          <cell r="L16">
            <v>-943078.51666666684</v>
          </cell>
          <cell r="M16">
            <v>-943078.51666666684</v>
          </cell>
          <cell r="N16">
            <v>-943078.51666666684</v>
          </cell>
          <cell r="O16">
            <v>-943078.51666666684</v>
          </cell>
          <cell r="P16">
            <v>-943078.51666666684</v>
          </cell>
          <cell r="Q16">
            <v>-943078.51666666684</v>
          </cell>
          <cell r="R16">
            <v>-943078.51666666684</v>
          </cell>
          <cell r="S16">
            <v>-943078.51666666684</v>
          </cell>
          <cell r="T16">
            <v>-1058962.1366666667</v>
          </cell>
          <cell r="U16">
            <v>-1886157.0333333337</v>
          </cell>
          <cell r="V16">
            <v>-1886157.0333333337</v>
          </cell>
          <cell r="W16">
            <v>-1886157.0333333337</v>
          </cell>
          <cell r="X16">
            <v>-1886157.0333333337</v>
          </cell>
          <cell r="Y16">
            <v>-1886157.0333333337</v>
          </cell>
          <cell r="Z16">
            <v>-1886157.0333333337</v>
          </cell>
          <cell r="AA16">
            <v>-1886157.0333333337</v>
          </cell>
          <cell r="AB16">
            <v>-1886157.0333333337</v>
          </cell>
          <cell r="AC16">
            <v>-1886157.0333333337</v>
          </cell>
          <cell r="AD16">
            <v>-1886157.0333333337</v>
          </cell>
          <cell r="AE16">
            <v>-1886157.0333333337</v>
          </cell>
          <cell r="AF16">
            <v>-2002040.6533333338</v>
          </cell>
          <cell r="AG16">
            <v>-2829235.5500000007</v>
          </cell>
          <cell r="AH16">
            <v>-2829235.5500000007</v>
          </cell>
          <cell r="AI16">
            <v>-2829235.5500000007</v>
          </cell>
          <cell r="AJ16">
            <v>-2829235.5500000007</v>
          </cell>
          <cell r="AK16">
            <v>-2829235.5500000007</v>
          </cell>
          <cell r="AL16">
            <v>-2829235.5500000007</v>
          </cell>
          <cell r="AM16">
            <v>-2829235.5500000007</v>
          </cell>
          <cell r="AN16">
            <v>-2829235.5500000007</v>
          </cell>
          <cell r="AO16">
            <v>-2829235.5500000007</v>
          </cell>
          <cell r="AP16">
            <v>-2829235.5500000007</v>
          </cell>
          <cell r="AQ16">
            <v>-2829235.5500000007</v>
          </cell>
          <cell r="AR16">
            <v>-2945119.1700000009</v>
          </cell>
          <cell r="AS16">
            <v>-3772314.0666666678</v>
          </cell>
          <cell r="AT16">
            <v>-3772314.0666666678</v>
          </cell>
          <cell r="AU16">
            <v>-3772314.0666666678</v>
          </cell>
          <cell r="AV16">
            <v>-3772314.0666666678</v>
          </cell>
          <cell r="AW16">
            <v>-3772314.0666666678</v>
          </cell>
          <cell r="AX16">
            <v>-3772314.0666666678</v>
          </cell>
          <cell r="AY16">
            <v>-3772314.0666666678</v>
          </cell>
          <cell r="AZ16">
            <v>-3772314.0666666678</v>
          </cell>
          <cell r="BA16">
            <v>-3772314.0666666678</v>
          </cell>
          <cell r="BB16">
            <v>-3772314.0666666678</v>
          </cell>
          <cell r="BC16">
            <v>-3772314.0666666678</v>
          </cell>
          <cell r="BD16">
            <v>-3888197.6866666679</v>
          </cell>
          <cell r="BF16">
            <v>-115883.62</v>
          </cell>
          <cell r="BG16">
            <v>-1058962.1366666667</v>
          </cell>
          <cell r="BH16">
            <v>-1856519.0634722225</v>
          </cell>
          <cell r="BI16">
            <v>-2799597.5801388896</v>
          </cell>
          <cell r="BJ16">
            <v>-3742676.0968055571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-149762.21333333335</v>
          </cell>
          <cell r="J17">
            <v>-149762.21333333335</v>
          </cell>
          <cell r="K17">
            <v>-149762.21333333335</v>
          </cell>
          <cell r="L17">
            <v>-149762.21333333335</v>
          </cell>
          <cell r="M17">
            <v>-149762.21333333335</v>
          </cell>
          <cell r="N17">
            <v>-149762.21333333335</v>
          </cell>
          <cell r="O17">
            <v>-149762.21333333335</v>
          </cell>
          <cell r="P17">
            <v>-149762.21333333335</v>
          </cell>
          <cell r="Q17">
            <v>-149762.21333333335</v>
          </cell>
          <cell r="R17">
            <v>-149762.21333333335</v>
          </cell>
          <cell r="S17">
            <v>-149762.21333333335</v>
          </cell>
          <cell r="T17">
            <v>-149762.21333333335</v>
          </cell>
          <cell r="U17">
            <v>-299524.4266666667</v>
          </cell>
          <cell r="V17">
            <v>-299524.4266666667</v>
          </cell>
          <cell r="W17">
            <v>-299524.4266666667</v>
          </cell>
          <cell r="X17">
            <v>-299524.4266666667</v>
          </cell>
          <cell r="Y17">
            <v>-299524.4266666667</v>
          </cell>
          <cell r="Z17">
            <v>-299524.4266666667</v>
          </cell>
          <cell r="AA17">
            <v>-299524.4266666667</v>
          </cell>
          <cell r="AB17">
            <v>-299524.4266666667</v>
          </cell>
          <cell r="AC17">
            <v>-299524.4266666667</v>
          </cell>
          <cell r="AD17">
            <v>-299524.4266666667</v>
          </cell>
          <cell r="AE17">
            <v>-299524.4266666667</v>
          </cell>
          <cell r="AF17">
            <v>-299524.4266666667</v>
          </cell>
          <cell r="AG17">
            <v>-449286.64</v>
          </cell>
          <cell r="AH17">
            <v>-449286.64</v>
          </cell>
          <cell r="AI17">
            <v>-449286.64</v>
          </cell>
          <cell r="AJ17">
            <v>-449286.64</v>
          </cell>
          <cell r="AK17">
            <v>-449286.64</v>
          </cell>
          <cell r="AL17">
            <v>-449286.64</v>
          </cell>
          <cell r="AM17">
            <v>-449286.64</v>
          </cell>
          <cell r="AN17">
            <v>-449286.64</v>
          </cell>
          <cell r="AO17">
            <v>-449286.64</v>
          </cell>
          <cell r="AP17">
            <v>-449286.64</v>
          </cell>
          <cell r="AQ17">
            <v>-449286.64</v>
          </cell>
          <cell r="AR17">
            <v>-449286.64</v>
          </cell>
          <cell r="AS17">
            <v>-599048.85333333339</v>
          </cell>
          <cell r="AT17">
            <v>-599048.85333333339</v>
          </cell>
          <cell r="AU17">
            <v>-599048.85333333339</v>
          </cell>
          <cell r="AV17">
            <v>-599048.85333333339</v>
          </cell>
          <cell r="AW17">
            <v>-599048.85333333339</v>
          </cell>
          <cell r="AX17">
            <v>-599048.85333333339</v>
          </cell>
          <cell r="AY17">
            <v>-599048.85333333339</v>
          </cell>
          <cell r="AZ17">
            <v>-599048.85333333339</v>
          </cell>
          <cell r="BA17">
            <v>-599048.85333333339</v>
          </cell>
          <cell r="BB17">
            <v>-599048.85333333339</v>
          </cell>
          <cell r="BC17">
            <v>-599048.85333333339</v>
          </cell>
          <cell r="BD17">
            <v>-599048.85333333339</v>
          </cell>
          <cell r="BF17">
            <v>0</v>
          </cell>
          <cell r="BG17">
            <v>-149762.21333333335</v>
          </cell>
          <cell r="BH17">
            <v>-293284.33444444445</v>
          </cell>
          <cell r="BI17">
            <v>-443046.54777777777</v>
          </cell>
          <cell r="BJ17">
            <v>-592808.76111111126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-108540.18</v>
          </cell>
          <cell r="I18">
            <v>-263613.14333333331</v>
          </cell>
          <cell r="J18">
            <v>-263613.14333333331</v>
          </cell>
          <cell r="K18">
            <v>-263613.14333333331</v>
          </cell>
          <cell r="L18">
            <v>-263613.14333333331</v>
          </cell>
          <cell r="M18">
            <v>-263613.14333333331</v>
          </cell>
          <cell r="N18">
            <v>-263613.14333333331</v>
          </cell>
          <cell r="O18">
            <v>-263613.14333333331</v>
          </cell>
          <cell r="P18">
            <v>-263613.14333333331</v>
          </cell>
          <cell r="Q18">
            <v>-263613.14333333331</v>
          </cell>
          <cell r="R18">
            <v>-263613.14333333331</v>
          </cell>
          <cell r="S18">
            <v>-263613.14333333331</v>
          </cell>
          <cell r="T18">
            <v>-372153.3233333333</v>
          </cell>
          <cell r="U18">
            <v>-527226.28666666662</v>
          </cell>
          <cell r="V18">
            <v>-527226.28666666662</v>
          </cell>
          <cell r="W18">
            <v>-527226.28666666662</v>
          </cell>
          <cell r="X18">
            <v>-527226.28666666662</v>
          </cell>
          <cell r="Y18">
            <v>-527226.28666666662</v>
          </cell>
          <cell r="Z18">
            <v>-527226.28666666662</v>
          </cell>
          <cell r="AA18">
            <v>-527226.28666666662</v>
          </cell>
          <cell r="AB18">
            <v>-527226.28666666662</v>
          </cell>
          <cell r="AC18">
            <v>-527226.28666666662</v>
          </cell>
          <cell r="AD18">
            <v>-527226.28666666662</v>
          </cell>
          <cell r="AE18">
            <v>-527226.28666666662</v>
          </cell>
          <cell r="AF18">
            <v>-635766.46666666656</v>
          </cell>
          <cell r="AG18">
            <v>-790839.42999999993</v>
          </cell>
          <cell r="AH18">
            <v>-790839.42999999993</v>
          </cell>
          <cell r="AI18">
            <v>-790839.42999999993</v>
          </cell>
          <cell r="AJ18">
            <v>-790839.42999999993</v>
          </cell>
          <cell r="AK18">
            <v>-790839.42999999993</v>
          </cell>
          <cell r="AL18">
            <v>-790839.42999999993</v>
          </cell>
          <cell r="AM18">
            <v>-790839.42999999993</v>
          </cell>
          <cell r="AN18">
            <v>-790839.42999999993</v>
          </cell>
          <cell r="AO18">
            <v>-790839.42999999993</v>
          </cell>
          <cell r="AP18">
            <v>-790839.42999999993</v>
          </cell>
          <cell r="AQ18">
            <v>-790839.42999999993</v>
          </cell>
          <cell r="AR18">
            <v>-899379.60999999987</v>
          </cell>
          <cell r="AS18">
            <v>-1054452.5733333332</v>
          </cell>
          <cell r="AT18">
            <v>-1054452.5733333332</v>
          </cell>
          <cell r="AU18">
            <v>-1054452.5733333332</v>
          </cell>
          <cell r="AV18">
            <v>-1054452.5733333332</v>
          </cell>
          <cell r="AW18">
            <v>-1054452.5733333332</v>
          </cell>
          <cell r="AX18">
            <v>-1054452.5733333332</v>
          </cell>
          <cell r="AY18">
            <v>-1054452.5733333332</v>
          </cell>
          <cell r="AZ18">
            <v>-1054452.5733333332</v>
          </cell>
          <cell r="BA18">
            <v>-1054452.5733333332</v>
          </cell>
          <cell r="BB18">
            <v>-1054452.5733333332</v>
          </cell>
          <cell r="BC18">
            <v>-1054452.5733333332</v>
          </cell>
          <cell r="BD18">
            <v>-1162992.7533333332</v>
          </cell>
          <cell r="BF18">
            <v>-108540.18</v>
          </cell>
          <cell r="BG18">
            <v>-372153.3233333333</v>
          </cell>
          <cell r="BH18">
            <v>-525287.42069444444</v>
          </cell>
          <cell r="BI18">
            <v>-788900.56402777776</v>
          </cell>
          <cell r="BJ18">
            <v>-1052513.7073611112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-20475.026666666668</v>
          </cell>
          <cell r="I22">
            <v>-895737.56333333335</v>
          </cell>
          <cell r="J22">
            <v>-895737.56333333335</v>
          </cell>
          <cell r="K22">
            <v>-895737.56333333335</v>
          </cell>
          <cell r="L22">
            <v>-895737.56333333335</v>
          </cell>
          <cell r="M22">
            <v>-895737.56333333335</v>
          </cell>
          <cell r="N22">
            <v>-895737.56333333335</v>
          </cell>
          <cell r="O22">
            <v>-895737.56333333335</v>
          </cell>
          <cell r="P22">
            <v>-895737.56333333335</v>
          </cell>
          <cell r="Q22">
            <v>-895737.56333333335</v>
          </cell>
          <cell r="R22">
            <v>-895737.56333333335</v>
          </cell>
          <cell r="S22">
            <v>-895737.56333333335</v>
          </cell>
          <cell r="T22">
            <v>-916212.59</v>
          </cell>
          <cell r="U22">
            <v>-1791475.1266666667</v>
          </cell>
          <cell r="V22">
            <v>-1791475.1266666667</v>
          </cell>
          <cell r="W22">
            <v>-1791475.1266666667</v>
          </cell>
          <cell r="X22">
            <v>-1791475.1266666667</v>
          </cell>
          <cell r="Y22">
            <v>-1791475.1266666667</v>
          </cell>
          <cell r="Z22">
            <v>-1791475.1266666667</v>
          </cell>
          <cell r="AA22">
            <v>-1791475.1266666667</v>
          </cell>
          <cell r="AB22">
            <v>-1791475.1266666667</v>
          </cell>
          <cell r="AC22">
            <v>-1791475.1266666667</v>
          </cell>
          <cell r="AD22">
            <v>-1791475.1266666667</v>
          </cell>
          <cell r="AE22">
            <v>-1791475.1266666667</v>
          </cell>
          <cell r="AF22">
            <v>-1811950.1533333333</v>
          </cell>
          <cell r="AG22">
            <v>-2687212.69</v>
          </cell>
          <cell r="AH22">
            <v>-2687212.69</v>
          </cell>
          <cell r="AI22">
            <v>-2687212.69</v>
          </cell>
          <cell r="AJ22">
            <v>-2687212.69</v>
          </cell>
          <cell r="AK22">
            <v>-2687212.69</v>
          </cell>
          <cell r="AL22">
            <v>-2687212.69</v>
          </cell>
          <cell r="AM22">
            <v>-2687212.69</v>
          </cell>
          <cell r="AN22">
            <v>-2687212.69</v>
          </cell>
          <cell r="AO22">
            <v>-2687212.69</v>
          </cell>
          <cell r="AP22">
            <v>-2687212.69</v>
          </cell>
          <cell r="AQ22">
            <v>-2687212.69</v>
          </cell>
          <cell r="AR22">
            <v>-2707687.7166666668</v>
          </cell>
          <cell r="AS22">
            <v>-3582950.2533333334</v>
          </cell>
          <cell r="AT22">
            <v>-3582950.2533333334</v>
          </cell>
          <cell r="AU22">
            <v>-3582950.2533333334</v>
          </cell>
          <cell r="AV22">
            <v>-3582950.2533333334</v>
          </cell>
          <cell r="AW22">
            <v>-3582950.2533333334</v>
          </cell>
          <cell r="AX22">
            <v>-3582950.2533333334</v>
          </cell>
          <cell r="AY22">
            <v>-3582950.2533333334</v>
          </cell>
          <cell r="AZ22">
            <v>-3582950.2533333334</v>
          </cell>
          <cell r="BA22">
            <v>-3582950.2533333334</v>
          </cell>
          <cell r="BB22">
            <v>-3582950.2533333334</v>
          </cell>
          <cell r="BC22">
            <v>-3582950.2533333334</v>
          </cell>
          <cell r="BD22">
            <v>-3603425.2800000003</v>
          </cell>
          <cell r="BF22">
            <v>-20475.026666666668</v>
          </cell>
          <cell r="BG22">
            <v>-916212.59</v>
          </cell>
          <cell r="BH22">
            <v>-1755858.9804166665</v>
          </cell>
          <cell r="BI22">
            <v>-2651596.5437500002</v>
          </cell>
          <cell r="BJ22">
            <v>-3547334.1070833332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-20475.026666666668</v>
          </cell>
          <cell r="I23">
            <v>-23629.433333333334</v>
          </cell>
          <cell r="J23">
            <v>-23629.433333333334</v>
          </cell>
          <cell r="K23">
            <v>-23629.433333333334</v>
          </cell>
          <cell r="L23">
            <v>-23629.433333333334</v>
          </cell>
          <cell r="M23">
            <v>-23629.433333333334</v>
          </cell>
          <cell r="N23">
            <v>-23629.433333333334</v>
          </cell>
          <cell r="O23">
            <v>-23629.433333333334</v>
          </cell>
          <cell r="P23">
            <v>-23629.433333333334</v>
          </cell>
          <cell r="Q23">
            <v>-23629.433333333334</v>
          </cell>
          <cell r="R23">
            <v>-23629.433333333334</v>
          </cell>
          <cell r="S23">
            <v>-23629.433333333334</v>
          </cell>
          <cell r="T23">
            <v>-44104.460000000006</v>
          </cell>
          <cell r="U23">
            <v>-47258.866666666676</v>
          </cell>
          <cell r="V23">
            <v>-47258.866666666676</v>
          </cell>
          <cell r="W23">
            <v>-47258.866666666676</v>
          </cell>
          <cell r="X23">
            <v>-47258.866666666676</v>
          </cell>
          <cell r="Y23">
            <v>-47258.866666666676</v>
          </cell>
          <cell r="Z23">
            <v>-47258.866666666676</v>
          </cell>
          <cell r="AA23">
            <v>-47258.866666666676</v>
          </cell>
          <cell r="AB23">
            <v>-47258.866666666676</v>
          </cell>
          <cell r="AC23">
            <v>-47258.866666666676</v>
          </cell>
          <cell r="AD23">
            <v>-47258.866666666676</v>
          </cell>
          <cell r="AE23">
            <v>-47258.866666666676</v>
          </cell>
          <cell r="AF23">
            <v>-67733.893333333341</v>
          </cell>
          <cell r="AG23">
            <v>-70888.3</v>
          </cell>
          <cell r="AH23">
            <v>-70888.3</v>
          </cell>
          <cell r="AI23">
            <v>-70888.3</v>
          </cell>
          <cell r="AJ23">
            <v>-70888.3</v>
          </cell>
          <cell r="AK23">
            <v>-70888.3</v>
          </cell>
          <cell r="AL23">
            <v>-70888.3</v>
          </cell>
          <cell r="AM23">
            <v>-70888.3</v>
          </cell>
          <cell r="AN23">
            <v>-70888.3</v>
          </cell>
          <cell r="AO23">
            <v>-70888.3</v>
          </cell>
          <cell r="AP23">
            <v>-70888.3</v>
          </cell>
          <cell r="AQ23">
            <v>-70888.3</v>
          </cell>
          <cell r="AR23">
            <v>-91363.326666666675</v>
          </cell>
          <cell r="AS23">
            <v>-94517.733333333337</v>
          </cell>
          <cell r="AT23">
            <v>-94517.733333333337</v>
          </cell>
          <cell r="AU23">
            <v>-94517.733333333337</v>
          </cell>
          <cell r="AV23">
            <v>-94517.733333333337</v>
          </cell>
          <cell r="AW23">
            <v>-94517.733333333337</v>
          </cell>
          <cell r="AX23">
            <v>-94517.733333333337</v>
          </cell>
          <cell r="AY23">
            <v>-94517.733333333337</v>
          </cell>
          <cell r="AZ23">
            <v>-94517.733333333337</v>
          </cell>
          <cell r="BA23">
            <v>-94517.733333333337</v>
          </cell>
          <cell r="BB23">
            <v>-94517.733333333337</v>
          </cell>
          <cell r="BC23">
            <v>-94517.733333333337</v>
          </cell>
          <cell r="BD23">
            <v>-114992.76000000001</v>
          </cell>
          <cell r="BF23">
            <v>-20475.026666666668</v>
          </cell>
          <cell r="BG23">
            <v>-44104.460000000006</v>
          </cell>
          <cell r="BH23">
            <v>-47980.559166666681</v>
          </cell>
          <cell r="BI23">
            <v>-71609.992500000008</v>
          </cell>
          <cell r="BJ23">
            <v>-95239.425833333356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-3679.0933333333337</v>
          </cell>
          <cell r="J26">
            <v>-3679.0933333333337</v>
          </cell>
          <cell r="K26">
            <v>-3679.0933333333337</v>
          </cell>
          <cell r="L26">
            <v>-3679.0933333333337</v>
          </cell>
          <cell r="M26">
            <v>-3679.0933333333337</v>
          </cell>
          <cell r="N26">
            <v>-3679.0933333333337</v>
          </cell>
          <cell r="O26">
            <v>-3679.0933333333337</v>
          </cell>
          <cell r="P26">
            <v>-3679.0933333333337</v>
          </cell>
          <cell r="Q26">
            <v>-3679.0933333333337</v>
          </cell>
          <cell r="R26">
            <v>-3679.0933333333337</v>
          </cell>
          <cell r="S26">
            <v>-3679.0933333333337</v>
          </cell>
          <cell r="T26">
            <v>-3679.0933333333337</v>
          </cell>
          <cell r="U26">
            <v>-7358.1866666666674</v>
          </cell>
          <cell r="V26">
            <v>-7358.1866666666674</v>
          </cell>
          <cell r="W26">
            <v>-7358.1866666666674</v>
          </cell>
          <cell r="X26">
            <v>-7358.1866666666674</v>
          </cell>
          <cell r="Y26">
            <v>-7358.1866666666674</v>
          </cell>
          <cell r="Z26">
            <v>-7358.1866666666674</v>
          </cell>
          <cell r="AA26">
            <v>-7358.1866666666674</v>
          </cell>
          <cell r="AB26">
            <v>-7358.1866666666674</v>
          </cell>
          <cell r="AC26">
            <v>-7358.1866666666674</v>
          </cell>
          <cell r="AD26">
            <v>-7358.1866666666674</v>
          </cell>
          <cell r="AE26">
            <v>-7358.1866666666674</v>
          </cell>
          <cell r="AF26">
            <v>-7358.1866666666674</v>
          </cell>
          <cell r="AG26">
            <v>-11037.28</v>
          </cell>
          <cell r="AH26">
            <v>-11037.28</v>
          </cell>
          <cell r="AI26">
            <v>-11037.28</v>
          </cell>
          <cell r="AJ26">
            <v>-11037.28</v>
          </cell>
          <cell r="AK26">
            <v>-11037.28</v>
          </cell>
          <cell r="AL26">
            <v>-11037.28</v>
          </cell>
          <cell r="AM26">
            <v>-11037.28</v>
          </cell>
          <cell r="AN26">
            <v>-11037.28</v>
          </cell>
          <cell r="AO26">
            <v>-11037.28</v>
          </cell>
          <cell r="AP26">
            <v>-11037.28</v>
          </cell>
          <cell r="AQ26">
            <v>-11037.28</v>
          </cell>
          <cell r="AR26">
            <v>-11037.28</v>
          </cell>
          <cell r="AS26">
            <v>-14716.373333333335</v>
          </cell>
          <cell r="AT26">
            <v>-14716.373333333335</v>
          </cell>
          <cell r="AU26">
            <v>-14716.373333333335</v>
          </cell>
          <cell r="AV26">
            <v>-14716.373333333335</v>
          </cell>
          <cell r="AW26">
            <v>-14716.373333333335</v>
          </cell>
          <cell r="AX26">
            <v>-14716.373333333335</v>
          </cell>
          <cell r="AY26">
            <v>-14716.373333333335</v>
          </cell>
          <cell r="AZ26">
            <v>-14716.373333333335</v>
          </cell>
          <cell r="BA26">
            <v>-14716.373333333335</v>
          </cell>
          <cell r="BB26">
            <v>-14716.373333333335</v>
          </cell>
          <cell r="BC26">
            <v>-14716.373333333335</v>
          </cell>
          <cell r="BD26">
            <v>-14716.373333333335</v>
          </cell>
          <cell r="BF26">
            <v>0</v>
          </cell>
          <cell r="BG26">
            <v>-3679.0933333333337</v>
          </cell>
          <cell r="BH26">
            <v>-7204.8911111111111</v>
          </cell>
          <cell r="BI26">
            <v>-10883.984444444444</v>
          </cell>
          <cell r="BJ26">
            <v>-14563.077777777777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-446.25333333333333</v>
          </cell>
          <cell r="I27">
            <v>-2395.5066666666667</v>
          </cell>
          <cell r="J27">
            <v>-2395.5066666666667</v>
          </cell>
          <cell r="K27">
            <v>-2395.5066666666667</v>
          </cell>
          <cell r="L27">
            <v>-2395.5066666666667</v>
          </cell>
          <cell r="M27">
            <v>-2395.5066666666667</v>
          </cell>
          <cell r="N27">
            <v>-2395.5066666666667</v>
          </cell>
          <cell r="O27">
            <v>-2395.5066666666667</v>
          </cell>
          <cell r="P27">
            <v>-2395.5066666666667</v>
          </cell>
          <cell r="Q27">
            <v>-2395.5066666666667</v>
          </cell>
          <cell r="R27">
            <v>-2395.5066666666667</v>
          </cell>
          <cell r="S27">
            <v>-2395.5066666666667</v>
          </cell>
          <cell r="T27">
            <v>-2841.76</v>
          </cell>
          <cell r="U27">
            <v>-4791.0133333333333</v>
          </cell>
          <cell r="V27">
            <v>-4791.0133333333333</v>
          </cell>
          <cell r="W27">
            <v>-4791.0133333333333</v>
          </cell>
          <cell r="X27">
            <v>-4791.0133333333333</v>
          </cell>
          <cell r="Y27">
            <v>-4791.0133333333333</v>
          </cell>
          <cell r="Z27">
            <v>-4791.0133333333333</v>
          </cell>
          <cell r="AA27">
            <v>-4791.0133333333333</v>
          </cell>
          <cell r="AB27">
            <v>-4791.0133333333333</v>
          </cell>
          <cell r="AC27">
            <v>-4791.0133333333333</v>
          </cell>
          <cell r="AD27">
            <v>-4791.0133333333333</v>
          </cell>
          <cell r="AE27">
            <v>-4791.0133333333333</v>
          </cell>
          <cell r="AF27">
            <v>-5237.2666666666664</v>
          </cell>
          <cell r="AG27">
            <v>-7186.5199999999995</v>
          </cell>
          <cell r="AH27">
            <v>-7186.5199999999995</v>
          </cell>
          <cell r="AI27">
            <v>-7186.5199999999995</v>
          </cell>
          <cell r="AJ27">
            <v>-7186.5199999999995</v>
          </cell>
          <cell r="AK27">
            <v>-7186.5199999999995</v>
          </cell>
          <cell r="AL27">
            <v>-7186.5199999999995</v>
          </cell>
          <cell r="AM27">
            <v>-7186.5199999999995</v>
          </cell>
          <cell r="AN27">
            <v>-7186.5199999999995</v>
          </cell>
          <cell r="AO27">
            <v>-7186.5199999999995</v>
          </cell>
          <cell r="AP27">
            <v>-7186.5199999999995</v>
          </cell>
          <cell r="AQ27">
            <v>-7186.5199999999995</v>
          </cell>
          <cell r="AR27">
            <v>-7632.7733333333326</v>
          </cell>
          <cell r="AS27">
            <v>-9582.0266666666666</v>
          </cell>
          <cell r="AT27">
            <v>-9582.0266666666666</v>
          </cell>
          <cell r="AU27">
            <v>-9582.0266666666666</v>
          </cell>
          <cell r="AV27">
            <v>-9582.0266666666666</v>
          </cell>
          <cell r="AW27">
            <v>-9582.0266666666666</v>
          </cell>
          <cell r="AX27">
            <v>-9582.0266666666666</v>
          </cell>
          <cell r="AY27">
            <v>-9582.0266666666666</v>
          </cell>
          <cell r="AZ27">
            <v>-9582.0266666666666</v>
          </cell>
          <cell r="BA27">
            <v>-9582.0266666666666</v>
          </cell>
          <cell r="BB27">
            <v>-9582.0266666666666</v>
          </cell>
          <cell r="BC27">
            <v>-9582.0266666666666</v>
          </cell>
          <cell r="BD27">
            <v>-10028.280000000001</v>
          </cell>
          <cell r="BF27">
            <v>-446.25333333333333</v>
          </cell>
          <cell r="BG27">
            <v>-2841.76</v>
          </cell>
          <cell r="BH27">
            <v>-4728.3883333333342</v>
          </cell>
          <cell r="BI27">
            <v>-7123.8949999999995</v>
          </cell>
          <cell r="BJ27">
            <v>-9519.4016666666685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-446.25333333333333</v>
          </cell>
          <cell r="I28">
            <v>-2395.5066666666667</v>
          </cell>
          <cell r="J28">
            <v>-2395.5066666666667</v>
          </cell>
          <cell r="K28">
            <v>-2395.5066666666667</v>
          </cell>
          <cell r="L28">
            <v>-2395.5066666666667</v>
          </cell>
          <cell r="M28">
            <v>-2395.5066666666667</v>
          </cell>
          <cell r="N28">
            <v>-2395.5066666666667</v>
          </cell>
          <cell r="O28">
            <v>-2395.5066666666667</v>
          </cell>
          <cell r="P28">
            <v>-2395.5066666666667</v>
          </cell>
          <cell r="Q28">
            <v>-2395.5066666666667</v>
          </cell>
          <cell r="R28">
            <v>-2395.5066666666667</v>
          </cell>
          <cell r="S28">
            <v>-2395.5066666666667</v>
          </cell>
          <cell r="T28">
            <v>-2841.76</v>
          </cell>
          <cell r="U28">
            <v>-4791.0133333333333</v>
          </cell>
          <cell r="V28">
            <v>-4791.0133333333333</v>
          </cell>
          <cell r="W28">
            <v>-4791.0133333333333</v>
          </cell>
          <cell r="X28">
            <v>-4791.0133333333333</v>
          </cell>
          <cell r="Y28">
            <v>-4791.0133333333333</v>
          </cell>
          <cell r="Z28">
            <v>-4791.0133333333333</v>
          </cell>
          <cell r="AA28">
            <v>-4791.0133333333333</v>
          </cell>
          <cell r="AB28">
            <v>-4791.0133333333333</v>
          </cell>
          <cell r="AC28">
            <v>-4791.0133333333333</v>
          </cell>
          <cell r="AD28">
            <v>-4791.0133333333333</v>
          </cell>
          <cell r="AE28">
            <v>-4791.0133333333333</v>
          </cell>
          <cell r="AF28">
            <v>-5237.2666666666664</v>
          </cell>
          <cell r="AG28">
            <v>-7186.5199999999995</v>
          </cell>
          <cell r="AH28">
            <v>-7186.5199999999995</v>
          </cell>
          <cell r="AI28">
            <v>-7186.5199999999995</v>
          </cell>
          <cell r="AJ28">
            <v>-7186.5199999999995</v>
          </cell>
          <cell r="AK28">
            <v>-7186.5199999999995</v>
          </cell>
          <cell r="AL28">
            <v>-7186.5199999999995</v>
          </cell>
          <cell r="AM28">
            <v>-7186.5199999999995</v>
          </cell>
          <cell r="AN28">
            <v>-7186.5199999999995</v>
          </cell>
          <cell r="AO28">
            <v>-7186.5199999999995</v>
          </cell>
          <cell r="AP28">
            <v>-7186.5199999999995</v>
          </cell>
          <cell r="AQ28">
            <v>-7186.5199999999995</v>
          </cell>
          <cell r="AR28">
            <v>-7632.7733333333326</v>
          </cell>
          <cell r="AS28">
            <v>-9582.0266666666666</v>
          </cell>
          <cell r="AT28">
            <v>-9582.0266666666666</v>
          </cell>
          <cell r="AU28">
            <v>-9582.0266666666666</v>
          </cell>
          <cell r="AV28">
            <v>-9582.0266666666666</v>
          </cell>
          <cell r="AW28">
            <v>-9582.0266666666666</v>
          </cell>
          <cell r="AX28">
            <v>-9582.0266666666666</v>
          </cell>
          <cell r="AY28">
            <v>-9582.0266666666666</v>
          </cell>
          <cell r="AZ28">
            <v>-9582.0266666666666</v>
          </cell>
          <cell r="BA28">
            <v>-9582.0266666666666</v>
          </cell>
          <cell r="BB28">
            <v>-9582.0266666666666</v>
          </cell>
          <cell r="BC28">
            <v>-9582.0266666666666</v>
          </cell>
          <cell r="BD28">
            <v>-10028.280000000001</v>
          </cell>
          <cell r="BF28">
            <v>-446.25333333333333</v>
          </cell>
          <cell r="BG28">
            <v>-2841.76</v>
          </cell>
          <cell r="BH28">
            <v>-4728.3883333333342</v>
          </cell>
          <cell r="BI28">
            <v>-7123.8949999999995</v>
          </cell>
          <cell r="BJ28">
            <v>-9519.4016666666685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-214599.8966666667</v>
          </cell>
          <cell r="J146">
            <v>-214599.8966666667</v>
          </cell>
          <cell r="K146">
            <v>-214599.8966666667</v>
          </cell>
          <cell r="L146">
            <v>-214599.8966666667</v>
          </cell>
          <cell r="M146">
            <v>-214599.8966666667</v>
          </cell>
          <cell r="N146">
            <v>-214599.8966666667</v>
          </cell>
          <cell r="O146">
            <v>-214599.8966666667</v>
          </cell>
          <cell r="P146">
            <v>-214599.8966666667</v>
          </cell>
          <cell r="Q146">
            <v>-214599.8966666667</v>
          </cell>
          <cell r="R146">
            <v>-214599.8966666667</v>
          </cell>
          <cell r="S146">
            <v>-214599.8966666667</v>
          </cell>
          <cell r="T146">
            <v>-214599.8966666667</v>
          </cell>
          <cell r="U146">
            <v>-429199.79333333339</v>
          </cell>
          <cell r="V146">
            <v>-429199.79333333339</v>
          </cell>
          <cell r="W146">
            <v>-429199.79333333339</v>
          </cell>
          <cell r="X146">
            <v>-429199.79333333339</v>
          </cell>
          <cell r="Y146">
            <v>-429199.79333333339</v>
          </cell>
          <cell r="Z146">
            <v>-429199.79333333339</v>
          </cell>
          <cell r="AA146">
            <v>-429199.79333333339</v>
          </cell>
          <cell r="AB146">
            <v>-429199.79333333339</v>
          </cell>
          <cell r="AC146">
            <v>-429199.79333333339</v>
          </cell>
          <cell r="AD146">
            <v>-429199.79333333339</v>
          </cell>
          <cell r="AE146">
            <v>-429199.79333333339</v>
          </cell>
          <cell r="AF146">
            <v>-429199.79333333339</v>
          </cell>
          <cell r="AG146">
            <v>-643799.69000000006</v>
          </cell>
          <cell r="AH146">
            <v>-643799.69000000006</v>
          </cell>
          <cell r="AI146">
            <v>-643799.69000000006</v>
          </cell>
          <cell r="AJ146">
            <v>-643799.69000000006</v>
          </cell>
          <cell r="AK146">
            <v>-643799.69000000006</v>
          </cell>
          <cell r="AL146">
            <v>-643799.69000000006</v>
          </cell>
          <cell r="AM146">
            <v>-643799.69000000006</v>
          </cell>
          <cell r="AN146">
            <v>-643799.69000000006</v>
          </cell>
          <cell r="AO146">
            <v>-643799.69000000006</v>
          </cell>
          <cell r="AP146">
            <v>-643799.69000000006</v>
          </cell>
          <cell r="AQ146">
            <v>-643799.69000000006</v>
          </cell>
          <cell r="AR146">
            <v>-643799.69000000006</v>
          </cell>
          <cell r="AS146">
            <v>-858399.58666666679</v>
          </cell>
          <cell r="AT146">
            <v>-858399.58666666679</v>
          </cell>
          <cell r="AU146">
            <v>-858399.58666666679</v>
          </cell>
          <cell r="AV146">
            <v>-858399.58666666679</v>
          </cell>
          <cell r="AW146">
            <v>-858399.58666666679</v>
          </cell>
          <cell r="AX146">
            <v>-858399.58666666679</v>
          </cell>
          <cell r="AY146">
            <v>-858399.58666666679</v>
          </cell>
          <cell r="AZ146">
            <v>-858399.58666666679</v>
          </cell>
          <cell r="BA146">
            <v>-858399.58666666679</v>
          </cell>
          <cell r="BB146">
            <v>-858399.58666666679</v>
          </cell>
          <cell r="BC146">
            <v>-858399.58666666679</v>
          </cell>
          <cell r="BD146">
            <v>-858399.58666666679</v>
          </cell>
          <cell r="BF146">
            <v>0</v>
          </cell>
          <cell r="BG146">
            <v>-214599.8966666667</v>
          </cell>
          <cell r="BH146">
            <v>-420258.13097222219</v>
          </cell>
          <cell r="BI146">
            <v>-634858.02763888903</v>
          </cell>
          <cell r="BJ146">
            <v>-849457.92430555553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-195643.09</v>
          </cell>
          <cell r="J147">
            <v>-195643.09</v>
          </cell>
          <cell r="K147">
            <v>-195643.09</v>
          </cell>
          <cell r="L147">
            <v>-195643.09</v>
          </cell>
          <cell r="M147">
            <v>-195643.09</v>
          </cell>
          <cell r="N147">
            <v>-195643.09</v>
          </cell>
          <cell r="O147">
            <v>-195643.09</v>
          </cell>
          <cell r="P147">
            <v>-195643.09</v>
          </cell>
          <cell r="Q147">
            <v>-195643.09</v>
          </cell>
          <cell r="R147">
            <v>-195643.09</v>
          </cell>
          <cell r="S147">
            <v>-195643.09</v>
          </cell>
          <cell r="T147">
            <v>-195643.09</v>
          </cell>
          <cell r="U147">
            <v>-391286.18</v>
          </cell>
          <cell r="V147">
            <v>-391286.18</v>
          </cell>
          <cell r="W147">
            <v>-391286.18</v>
          </cell>
          <cell r="X147">
            <v>-391286.18</v>
          </cell>
          <cell r="Y147">
            <v>-391286.18</v>
          </cell>
          <cell r="Z147">
            <v>-391286.18</v>
          </cell>
          <cell r="AA147">
            <v>-391286.18</v>
          </cell>
          <cell r="AB147">
            <v>-391286.18</v>
          </cell>
          <cell r="AC147">
            <v>-391286.18</v>
          </cell>
          <cell r="AD147">
            <v>-391286.18</v>
          </cell>
          <cell r="AE147">
            <v>-391286.18</v>
          </cell>
          <cell r="AF147">
            <v>-391286.18</v>
          </cell>
          <cell r="AG147">
            <v>-586929.27</v>
          </cell>
          <cell r="AH147">
            <v>-586929.27</v>
          </cell>
          <cell r="AI147">
            <v>-586929.27</v>
          </cell>
          <cell r="AJ147">
            <v>-586929.27</v>
          </cell>
          <cell r="AK147">
            <v>-586929.27</v>
          </cell>
          <cell r="AL147">
            <v>-586929.27</v>
          </cell>
          <cell r="AM147">
            <v>-586929.27</v>
          </cell>
          <cell r="AN147">
            <v>-586929.27</v>
          </cell>
          <cell r="AO147">
            <v>-586929.27</v>
          </cell>
          <cell r="AP147">
            <v>-586929.27</v>
          </cell>
          <cell r="AQ147">
            <v>-586929.27</v>
          </cell>
          <cell r="AR147">
            <v>-586929.27</v>
          </cell>
          <cell r="AS147">
            <v>-782572.36</v>
          </cell>
          <cell r="AT147">
            <v>-782572.36</v>
          </cell>
          <cell r="AU147">
            <v>-782572.36</v>
          </cell>
          <cell r="AV147">
            <v>-782572.36</v>
          </cell>
          <cell r="AW147">
            <v>-782572.36</v>
          </cell>
          <cell r="AX147">
            <v>-782572.36</v>
          </cell>
          <cell r="AY147">
            <v>-782572.36</v>
          </cell>
          <cell r="AZ147">
            <v>-782572.36</v>
          </cell>
          <cell r="BA147">
            <v>-782572.36</v>
          </cell>
          <cell r="BB147">
            <v>-782572.36</v>
          </cell>
          <cell r="BC147">
            <v>-782572.36</v>
          </cell>
          <cell r="BD147">
            <v>-782572.36</v>
          </cell>
          <cell r="BF147">
            <v>0</v>
          </cell>
          <cell r="BG147">
            <v>-195643.09</v>
          </cell>
          <cell r="BH147">
            <v>-383134.38458333333</v>
          </cell>
          <cell r="BI147">
            <v>-578777.47458333324</v>
          </cell>
          <cell r="BJ147">
            <v>-774420.56458333333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eed x Depr Grp"/>
      <sheetName val="The Tests=&gt;"/>
      <sheetName val="E311 3"/>
      <sheetName val="E311 3-4"/>
      <sheetName val="E311 4"/>
      <sheetName val="E312 3"/>
      <sheetName val="E312 3-4"/>
      <sheetName val="E312 4"/>
      <sheetName val="E314 3"/>
      <sheetName val="E314 4"/>
      <sheetName val="E315 3"/>
      <sheetName val="E315 3-4"/>
      <sheetName val="E315 4"/>
      <sheetName val="E316 3"/>
      <sheetName val="E316 4"/>
      <sheetName val="Support=&gt;"/>
      <sheetName val="Gross Plant Detail"/>
      <sheetName val="DFIT Detail"/>
      <sheetName val="Depr Exp Detail"/>
      <sheetName val="Current Depr Rates"/>
      <sheetName val="New Depr Rates"/>
      <sheetName val="MACRS"/>
      <sheetName val="SEF-16 Plant Clos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C302 INT Franchises &amp; Consents</v>
          </cell>
          <cell r="B2" t="str">
            <v>Individually Depreciated Assets</v>
          </cell>
          <cell r="C2">
            <v>0.5</v>
          </cell>
          <cell r="D2" t="str">
            <v>SL</v>
          </cell>
          <cell r="E2" t="str">
            <v>No</v>
          </cell>
          <cell r="F2" t="str">
            <v>No</v>
          </cell>
          <cell r="G2">
            <v>0</v>
          </cell>
          <cell r="H2"/>
          <cell r="I2"/>
          <cell r="J2"/>
          <cell r="K2">
            <v>40330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Non-Depreciable - Other than land</v>
          </cell>
          <cell r="C3">
            <v>0.5</v>
          </cell>
          <cell r="D3" t="str">
            <v>Monthly</v>
          </cell>
          <cell r="E3" t="str">
            <v>No</v>
          </cell>
          <cell r="F3" t="str">
            <v>No</v>
          </cell>
          <cell r="G3">
            <v>0</v>
          </cell>
          <cell r="H3"/>
          <cell r="I3"/>
          <cell r="J3"/>
          <cell r="K3">
            <v>41730</v>
          </cell>
          <cell r="L3">
            <v>0</v>
          </cell>
          <cell r="M3">
            <v>0</v>
          </cell>
          <cell r="N3">
            <v>0</v>
          </cell>
        </row>
        <row r="4">
          <cell r="B4" t="str">
            <v>Individually Depreciated Assets</v>
          </cell>
          <cell r="C4">
            <v>0.5</v>
          </cell>
          <cell r="D4" t="str">
            <v>SL</v>
          </cell>
          <cell r="E4" t="str">
            <v>No</v>
          </cell>
          <cell r="F4" t="str">
            <v>No</v>
          </cell>
          <cell r="G4">
            <v>0</v>
          </cell>
          <cell r="H4"/>
          <cell r="I4"/>
          <cell r="J4"/>
          <cell r="K4">
            <v>40330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Individually Depreciated Assets</v>
          </cell>
          <cell r="C5">
            <v>0.5</v>
          </cell>
          <cell r="D5" t="str">
            <v>SL</v>
          </cell>
          <cell r="E5" t="str">
            <v>No</v>
          </cell>
          <cell r="F5" t="str">
            <v>No</v>
          </cell>
          <cell r="G5">
            <v>0</v>
          </cell>
          <cell r="H5"/>
          <cell r="I5"/>
          <cell r="J5"/>
          <cell r="K5">
            <v>40330</v>
          </cell>
          <cell r="L5">
            <v>0</v>
          </cell>
          <cell r="M5">
            <v>0</v>
          </cell>
          <cell r="N5">
            <v>0</v>
          </cell>
        </row>
        <row r="6">
          <cell r="B6" t="str">
            <v>Individually Depreciated Assets</v>
          </cell>
          <cell r="C6">
            <v>0.5</v>
          </cell>
          <cell r="D6" t="str">
            <v>SL</v>
          </cell>
          <cell r="E6" t="str">
            <v>No</v>
          </cell>
          <cell r="F6" t="str">
            <v>No</v>
          </cell>
          <cell r="G6">
            <v>0</v>
          </cell>
          <cell r="H6"/>
          <cell r="I6"/>
          <cell r="J6"/>
          <cell r="K6">
            <v>40330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Individually Depreciated Assets</v>
          </cell>
          <cell r="C7">
            <v>0.5</v>
          </cell>
          <cell r="D7" t="str">
            <v>SL</v>
          </cell>
          <cell r="E7" t="str">
            <v>No</v>
          </cell>
          <cell r="F7" t="str">
            <v>No</v>
          </cell>
          <cell r="G7">
            <v>0</v>
          </cell>
          <cell r="H7"/>
          <cell r="I7"/>
          <cell r="J7"/>
          <cell r="K7">
            <v>40330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Non-Depreciable - Land</v>
          </cell>
          <cell r="C8">
            <v>0.5</v>
          </cell>
          <cell r="D8" t="str">
            <v>Monthly</v>
          </cell>
          <cell r="E8" t="str">
            <v>No</v>
          </cell>
          <cell r="F8" t="str">
            <v>No</v>
          </cell>
          <cell r="G8">
            <v>0</v>
          </cell>
          <cell r="H8"/>
          <cell r="I8"/>
          <cell r="J8"/>
          <cell r="K8">
            <v>40391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>C389 CMN Easements</v>
          </cell>
          <cell r="C9">
            <v>0.5</v>
          </cell>
          <cell r="D9" t="str">
            <v>Monthly</v>
          </cell>
          <cell r="E9" t="str">
            <v>No</v>
          </cell>
          <cell r="F9" t="str">
            <v>No</v>
          </cell>
          <cell r="G9">
            <v>0</v>
          </cell>
          <cell r="H9"/>
          <cell r="I9"/>
          <cell r="J9"/>
          <cell r="K9">
            <v>44927</v>
          </cell>
          <cell r="L9">
            <v>1.6399999999999998E-2</v>
          </cell>
          <cell r="M9">
            <v>0</v>
          </cell>
          <cell r="N9">
            <v>1.6399999999999998E-2</v>
          </cell>
        </row>
        <row r="10">
          <cell r="B10" t="str">
            <v>Non-Depreciable - Land</v>
          </cell>
          <cell r="C10">
            <v>0.5</v>
          </cell>
          <cell r="D10" t="str">
            <v>Monthly</v>
          </cell>
          <cell r="E10" t="str">
            <v>No</v>
          </cell>
          <cell r="F10" t="str">
            <v>No</v>
          </cell>
          <cell r="G10">
            <v>0</v>
          </cell>
          <cell r="H10"/>
          <cell r="I10"/>
          <cell r="J10"/>
          <cell r="K10">
            <v>40391</v>
          </cell>
          <cell r="L10">
            <v>0</v>
          </cell>
          <cell r="M10">
            <v>0</v>
          </cell>
          <cell r="N10">
            <v>0</v>
          </cell>
        </row>
        <row r="11">
          <cell r="B11" t="str">
            <v>C3900 CMN Structure &amp; Improvement</v>
          </cell>
          <cell r="C11">
            <v>0.5</v>
          </cell>
          <cell r="D11" t="str">
            <v>Monthly</v>
          </cell>
          <cell r="E11" t="str">
            <v>No</v>
          </cell>
          <cell r="F11" t="str">
            <v>No</v>
          </cell>
          <cell r="G11">
            <v>-0.05</v>
          </cell>
          <cell r="H11"/>
          <cell r="I11"/>
          <cell r="J11"/>
          <cell r="K11">
            <v>44927</v>
          </cell>
          <cell r="L11">
            <v>1.5809523809523808E-2</v>
          </cell>
          <cell r="M11">
            <v>7.9047619047619214E-4</v>
          </cell>
          <cell r="N11">
            <v>1.66E-2</v>
          </cell>
        </row>
        <row r="12">
          <cell r="B12" t="str">
            <v>C3900 CMN Structure &amp; Improvement</v>
          </cell>
          <cell r="C12">
            <v>0.5</v>
          </cell>
          <cell r="D12" t="str">
            <v>Monthly</v>
          </cell>
          <cell r="E12" t="str">
            <v>No</v>
          </cell>
          <cell r="F12" t="str">
            <v>No</v>
          </cell>
          <cell r="G12">
            <v>-0.05</v>
          </cell>
          <cell r="H12"/>
          <cell r="I12"/>
          <cell r="J12"/>
          <cell r="K12">
            <v>44927</v>
          </cell>
          <cell r="L12">
            <v>1.5809523809523808E-2</v>
          </cell>
          <cell r="M12">
            <v>7.9047619047619214E-4</v>
          </cell>
          <cell r="N12">
            <v>1.66E-2</v>
          </cell>
        </row>
        <row r="13">
          <cell r="B13" t="str">
            <v>C3900 CMN Str/Impv, ESO</v>
          </cell>
          <cell r="C13">
            <v>0.5</v>
          </cell>
          <cell r="D13" t="str">
            <v>Monthly</v>
          </cell>
          <cell r="E13" t="str">
            <v>No</v>
          </cell>
          <cell r="F13" t="str">
            <v>No</v>
          </cell>
          <cell r="G13">
            <v>-0.05</v>
          </cell>
          <cell r="H13"/>
          <cell r="I13"/>
          <cell r="J13"/>
          <cell r="K13">
            <v>44927</v>
          </cell>
          <cell r="L13">
            <v>2.5714285714285717E-2</v>
          </cell>
          <cell r="M13">
            <v>1.2857142857142859E-3</v>
          </cell>
          <cell r="N13">
            <v>2.7000000000000003E-2</v>
          </cell>
        </row>
        <row r="14">
          <cell r="B14" t="str">
            <v>C3900 CMN Str/Impv, ESO</v>
          </cell>
          <cell r="C14">
            <v>0.5</v>
          </cell>
          <cell r="D14" t="str">
            <v>Monthly</v>
          </cell>
          <cell r="E14" t="str">
            <v>No</v>
          </cell>
          <cell r="F14" t="str">
            <v>No</v>
          </cell>
          <cell r="G14">
            <v>-0.05</v>
          </cell>
          <cell r="H14"/>
          <cell r="I14"/>
          <cell r="J14"/>
          <cell r="K14">
            <v>44927</v>
          </cell>
          <cell r="L14">
            <v>2.5714285714285717E-2</v>
          </cell>
          <cell r="M14">
            <v>1.2857142857142859E-3</v>
          </cell>
          <cell r="N14">
            <v>2.7000000000000003E-2</v>
          </cell>
        </row>
        <row r="15">
          <cell r="B15" t="str">
            <v>C3900 CMN Str/Impv, Factoria Svc Ct</v>
          </cell>
          <cell r="C15">
            <v>0.5</v>
          </cell>
          <cell r="D15" t="str">
            <v>Monthly</v>
          </cell>
          <cell r="E15" t="str">
            <v>No</v>
          </cell>
          <cell r="F15" t="str">
            <v>No</v>
          </cell>
          <cell r="G15">
            <v>-0.05</v>
          </cell>
          <cell r="H15"/>
          <cell r="I15"/>
          <cell r="J15"/>
          <cell r="K15">
            <v>44927</v>
          </cell>
          <cell r="L15">
            <v>1.5523809523809521E-2</v>
          </cell>
          <cell r="M15">
            <v>7.7619047619047719E-4</v>
          </cell>
          <cell r="N15">
            <v>1.6299999999999999E-2</v>
          </cell>
        </row>
        <row r="16">
          <cell r="B16" t="str">
            <v>C3900 CMN Str/Impv, Factoria Svc Ct</v>
          </cell>
          <cell r="C16">
            <v>0.5</v>
          </cell>
          <cell r="D16" t="str">
            <v>Monthly</v>
          </cell>
          <cell r="E16" t="str">
            <v>No</v>
          </cell>
          <cell r="F16" t="str">
            <v>No</v>
          </cell>
          <cell r="G16">
            <v>-0.05</v>
          </cell>
          <cell r="H16"/>
          <cell r="I16"/>
          <cell r="J16"/>
          <cell r="K16">
            <v>44927</v>
          </cell>
          <cell r="L16">
            <v>1.5523809523809521E-2</v>
          </cell>
          <cell r="M16">
            <v>7.7619047619047719E-4</v>
          </cell>
          <cell r="N16">
            <v>1.6299999999999999E-2</v>
          </cell>
        </row>
        <row r="17">
          <cell r="B17" t="str">
            <v>C3900 CMN Structure &amp; Improvement</v>
          </cell>
          <cell r="C17">
            <v>0.5</v>
          </cell>
          <cell r="D17" t="str">
            <v>Monthly</v>
          </cell>
          <cell r="E17" t="str">
            <v>No</v>
          </cell>
          <cell r="F17" t="str">
            <v>No</v>
          </cell>
          <cell r="G17">
            <v>-0.05</v>
          </cell>
          <cell r="H17"/>
          <cell r="I17"/>
          <cell r="J17"/>
          <cell r="K17">
            <v>44927</v>
          </cell>
          <cell r="L17">
            <v>1.5523809523809521E-2</v>
          </cell>
          <cell r="M17">
            <v>7.7619047619047719E-4</v>
          </cell>
          <cell r="N17">
            <v>1.6299999999999999E-2</v>
          </cell>
        </row>
        <row r="18">
          <cell r="B18" t="str">
            <v>C3900 CMN Structure &amp; Improvement</v>
          </cell>
          <cell r="C18">
            <v>0.5</v>
          </cell>
          <cell r="D18" t="str">
            <v>Monthly</v>
          </cell>
          <cell r="E18" t="str">
            <v>No</v>
          </cell>
          <cell r="F18" t="str">
            <v>No</v>
          </cell>
          <cell r="G18">
            <v>-0.05</v>
          </cell>
          <cell r="H18"/>
          <cell r="I18"/>
          <cell r="J18"/>
          <cell r="K18">
            <v>44927</v>
          </cell>
          <cell r="L18">
            <v>1.5523809523809521E-2</v>
          </cell>
          <cell r="M18">
            <v>7.7619047619047719E-4</v>
          </cell>
          <cell r="N18">
            <v>1.6299999999999999E-2</v>
          </cell>
        </row>
        <row r="19">
          <cell r="B19" t="str">
            <v>C3900 CMN Structure &amp; Improvement</v>
          </cell>
          <cell r="C19">
            <v>0.5</v>
          </cell>
          <cell r="D19" t="str">
            <v>Monthly</v>
          </cell>
          <cell r="E19" t="str">
            <v>No</v>
          </cell>
          <cell r="F19" t="str">
            <v>No</v>
          </cell>
          <cell r="G19">
            <v>-0.05</v>
          </cell>
          <cell r="H19"/>
          <cell r="I19"/>
          <cell r="J19"/>
          <cell r="K19">
            <v>44927</v>
          </cell>
          <cell r="L19">
            <v>1.5809523809523808E-2</v>
          </cell>
          <cell r="M19">
            <v>7.9047619047619214E-4</v>
          </cell>
          <cell r="N19">
            <v>1.66E-2</v>
          </cell>
        </row>
        <row r="20">
          <cell r="B20" t="str">
            <v>C3900 CMN Structure &amp; Improvement</v>
          </cell>
          <cell r="C20">
            <v>0.5</v>
          </cell>
          <cell r="D20" t="str">
            <v>Monthly</v>
          </cell>
          <cell r="E20" t="str">
            <v>No</v>
          </cell>
          <cell r="F20" t="str">
            <v>No</v>
          </cell>
          <cell r="G20">
            <v>-0.05</v>
          </cell>
          <cell r="H20"/>
          <cell r="I20"/>
          <cell r="J20"/>
          <cell r="K20">
            <v>44927</v>
          </cell>
          <cell r="L20">
            <v>1.5809523809523808E-2</v>
          </cell>
          <cell r="M20">
            <v>7.9047619047619214E-4</v>
          </cell>
          <cell r="N20">
            <v>1.66E-2</v>
          </cell>
        </row>
        <row r="21">
          <cell r="B21" t="str">
            <v>C3900 CMN Structure &amp; Improvement</v>
          </cell>
          <cell r="C21">
            <v>0.5</v>
          </cell>
          <cell r="D21" t="str">
            <v>Monthly</v>
          </cell>
          <cell r="E21" t="str">
            <v>No</v>
          </cell>
          <cell r="F21" t="str">
            <v>No</v>
          </cell>
          <cell r="G21">
            <v>-0.05</v>
          </cell>
          <cell r="H21"/>
          <cell r="I21"/>
          <cell r="J21"/>
          <cell r="K21">
            <v>44927</v>
          </cell>
          <cell r="L21">
            <v>1.5809523809523808E-2</v>
          </cell>
          <cell r="M21">
            <v>7.9047619047619214E-4</v>
          </cell>
          <cell r="N21">
            <v>1.66E-2</v>
          </cell>
        </row>
        <row r="22">
          <cell r="B22" t="str">
            <v>C3900 CMN Structure &amp; Improvement</v>
          </cell>
          <cell r="C22">
            <v>0.5</v>
          </cell>
          <cell r="D22" t="str">
            <v>Monthly</v>
          </cell>
          <cell r="E22" t="str">
            <v>No</v>
          </cell>
          <cell r="F22" t="str">
            <v>No</v>
          </cell>
          <cell r="G22">
            <v>-0.05</v>
          </cell>
          <cell r="H22"/>
          <cell r="I22"/>
          <cell r="J22"/>
          <cell r="K22">
            <v>44927</v>
          </cell>
          <cell r="L22">
            <v>1.5809523809523808E-2</v>
          </cell>
          <cell r="M22">
            <v>7.9047619047619214E-4</v>
          </cell>
          <cell r="N22">
            <v>1.66E-2</v>
          </cell>
        </row>
        <row r="23">
          <cell r="B23" t="str">
            <v>C3900 CMN Structure &amp; Improvement</v>
          </cell>
          <cell r="C23">
            <v>0.5</v>
          </cell>
          <cell r="D23" t="str">
            <v>Monthly</v>
          </cell>
          <cell r="E23" t="str">
            <v>No</v>
          </cell>
          <cell r="F23" t="str">
            <v>No</v>
          </cell>
          <cell r="G23">
            <v>-0.05</v>
          </cell>
          <cell r="H23"/>
          <cell r="I23"/>
          <cell r="J23"/>
          <cell r="K23">
            <v>44927</v>
          </cell>
          <cell r="L23">
            <v>1.5809523809523808E-2</v>
          </cell>
          <cell r="M23">
            <v>7.9047619047619214E-4</v>
          </cell>
          <cell r="N23">
            <v>1.66E-2</v>
          </cell>
        </row>
        <row r="24">
          <cell r="B24" t="str">
            <v>C3900 CMN Structure &amp; Improvement</v>
          </cell>
          <cell r="C24">
            <v>0.5</v>
          </cell>
          <cell r="D24" t="str">
            <v>Monthly</v>
          </cell>
          <cell r="E24" t="str">
            <v>No</v>
          </cell>
          <cell r="F24" t="str">
            <v>No</v>
          </cell>
          <cell r="G24">
            <v>-0.05</v>
          </cell>
          <cell r="H24"/>
          <cell r="I24"/>
          <cell r="J24"/>
          <cell r="K24">
            <v>44927</v>
          </cell>
          <cell r="L24">
            <v>1.5809523809523808E-2</v>
          </cell>
          <cell r="M24">
            <v>7.9047619047619214E-4</v>
          </cell>
          <cell r="N24">
            <v>1.66E-2</v>
          </cell>
        </row>
        <row r="25">
          <cell r="B25" t="str">
            <v>C3900 CMN Structure &amp; Improvement</v>
          </cell>
          <cell r="C25">
            <v>0.5</v>
          </cell>
          <cell r="D25" t="str">
            <v>Monthly</v>
          </cell>
          <cell r="E25" t="str">
            <v>No</v>
          </cell>
          <cell r="F25" t="str">
            <v>No</v>
          </cell>
          <cell r="G25">
            <v>-0.05</v>
          </cell>
          <cell r="H25"/>
          <cell r="I25"/>
          <cell r="J25"/>
          <cell r="K25">
            <v>44927</v>
          </cell>
          <cell r="L25">
            <v>1.5809523809523808E-2</v>
          </cell>
          <cell r="M25">
            <v>7.9047619047619214E-4</v>
          </cell>
          <cell r="N25">
            <v>1.66E-2</v>
          </cell>
        </row>
        <row r="26">
          <cell r="B26" t="str">
            <v>C3900 CMN Structure &amp; Improvement</v>
          </cell>
          <cell r="C26">
            <v>0.5</v>
          </cell>
          <cell r="D26" t="str">
            <v>Monthly</v>
          </cell>
          <cell r="E26" t="str">
            <v>No</v>
          </cell>
          <cell r="F26" t="str">
            <v>No</v>
          </cell>
          <cell r="G26">
            <v>-0.05</v>
          </cell>
          <cell r="H26"/>
          <cell r="I26"/>
          <cell r="J26"/>
          <cell r="K26">
            <v>44927</v>
          </cell>
          <cell r="L26">
            <v>1.5809523809523808E-2</v>
          </cell>
          <cell r="M26">
            <v>7.9047619047619214E-4</v>
          </cell>
          <cell r="N26">
            <v>1.66E-2</v>
          </cell>
        </row>
        <row r="27">
          <cell r="B27" t="str">
            <v>C3900 CMN Structure &amp; Improvement</v>
          </cell>
          <cell r="C27">
            <v>0.5</v>
          </cell>
          <cell r="D27" t="str">
            <v>Monthly</v>
          </cell>
          <cell r="E27" t="str">
            <v>No</v>
          </cell>
          <cell r="F27" t="str">
            <v>No</v>
          </cell>
          <cell r="G27">
            <v>-0.05</v>
          </cell>
          <cell r="H27"/>
          <cell r="I27"/>
          <cell r="J27"/>
          <cell r="K27">
            <v>44927</v>
          </cell>
          <cell r="L27">
            <v>1.5809523809523808E-2</v>
          </cell>
          <cell r="M27">
            <v>7.9047619047619214E-4</v>
          </cell>
          <cell r="N27">
            <v>1.66E-2</v>
          </cell>
        </row>
        <row r="28">
          <cell r="B28" t="str">
            <v>C3900 CMN Structure &amp; Improvement</v>
          </cell>
          <cell r="C28">
            <v>0.5</v>
          </cell>
          <cell r="D28" t="str">
            <v>Monthly</v>
          </cell>
          <cell r="E28" t="str">
            <v>No</v>
          </cell>
          <cell r="F28" t="str">
            <v>No</v>
          </cell>
          <cell r="G28">
            <v>-0.05</v>
          </cell>
          <cell r="H28"/>
          <cell r="I28"/>
          <cell r="J28"/>
          <cell r="K28">
            <v>44927</v>
          </cell>
          <cell r="L28">
            <v>1.5809523809523808E-2</v>
          </cell>
          <cell r="M28">
            <v>7.9047619047619214E-4</v>
          </cell>
          <cell r="N28">
            <v>1.66E-2</v>
          </cell>
        </row>
        <row r="29">
          <cell r="B29" t="str">
            <v>C3900 CMN Structure &amp; Improvement</v>
          </cell>
          <cell r="C29">
            <v>0.5</v>
          </cell>
          <cell r="D29" t="str">
            <v>Monthly</v>
          </cell>
          <cell r="E29" t="str">
            <v>No</v>
          </cell>
          <cell r="F29" t="str">
            <v>No</v>
          </cell>
          <cell r="G29">
            <v>-0.05</v>
          </cell>
          <cell r="H29"/>
          <cell r="I29"/>
          <cell r="J29"/>
          <cell r="K29">
            <v>44927</v>
          </cell>
          <cell r="L29">
            <v>1.5809523809523808E-2</v>
          </cell>
          <cell r="M29">
            <v>7.9047619047619214E-4</v>
          </cell>
          <cell r="N29">
            <v>1.66E-2</v>
          </cell>
        </row>
        <row r="30">
          <cell r="B30" t="str">
            <v>C3900 CMN Structure &amp; Improvement</v>
          </cell>
          <cell r="C30">
            <v>0.5</v>
          </cell>
          <cell r="D30" t="str">
            <v>Monthly</v>
          </cell>
          <cell r="E30" t="str">
            <v>No</v>
          </cell>
          <cell r="F30" t="str">
            <v>No</v>
          </cell>
          <cell r="G30">
            <v>-0.05</v>
          </cell>
          <cell r="H30"/>
          <cell r="I30"/>
          <cell r="J30"/>
          <cell r="K30">
            <v>44927</v>
          </cell>
          <cell r="L30">
            <v>1.5809523809523808E-2</v>
          </cell>
          <cell r="M30">
            <v>7.9047619047619214E-4</v>
          </cell>
          <cell r="N30">
            <v>1.66E-2</v>
          </cell>
        </row>
        <row r="31">
          <cell r="B31" t="str">
            <v>C3900 CMN Structure &amp; Improvement</v>
          </cell>
          <cell r="C31">
            <v>0.5</v>
          </cell>
          <cell r="D31" t="str">
            <v>Monthly</v>
          </cell>
          <cell r="E31" t="str">
            <v>No</v>
          </cell>
          <cell r="F31" t="str">
            <v>No</v>
          </cell>
          <cell r="G31">
            <v>-0.05</v>
          </cell>
          <cell r="H31"/>
          <cell r="I31"/>
          <cell r="J31"/>
          <cell r="K31">
            <v>44927</v>
          </cell>
          <cell r="L31">
            <v>1.5809523809523808E-2</v>
          </cell>
          <cell r="M31">
            <v>7.9047619047619214E-4</v>
          </cell>
          <cell r="N31">
            <v>1.66E-2</v>
          </cell>
        </row>
        <row r="32">
          <cell r="B32" t="str">
            <v>C3900 CMN Structure &amp; Improvement</v>
          </cell>
          <cell r="C32">
            <v>0.5</v>
          </cell>
          <cell r="D32" t="str">
            <v>Monthly</v>
          </cell>
          <cell r="E32" t="str">
            <v>No</v>
          </cell>
          <cell r="F32" t="str">
            <v>No</v>
          </cell>
          <cell r="G32">
            <v>-0.05</v>
          </cell>
          <cell r="H32"/>
          <cell r="I32"/>
          <cell r="J32"/>
          <cell r="K32">
            <v>44927</v>
          </cell>
          <cell r="L32">
            <v>1.5809523809523808E-2</v>
          </cell>
          <cell r="M32">
            <v>7.9047619047619214E-4</v>
          </cell>
          <cell r="N32">
            <v>1.66E-2</v>
          </cell>
        </row>
        <row r="33">
          <cell r="B33" t="str">
            <v>C3900 CMN Structure &amp; Improvement</v>
          </cell>
          <cell r="C33">
            <v>0.5</v>
          </cell>
          <cell r="D33" t="str">
            <v>Monthly</v>
          </cell>
          <cell r="E33" t="str">
            <v>No</v>
          </cell>
          <cell r="F33" t="str">
            <v>No</v>
          </cell>
          <cell r="G33">
            <v>-0.05</v>
          </cell>
          <cell r="H33"/>
          <cell r="I33"/>
          <cell r="J33"/>
          <cell r="K33">
            <v>44927</v>
          </cell>
          <cell r="L33">
            <v>1.5809523809523808E-2</v>
          </cell>
          <cell r="M33">
            <v>7.9047619047619214E-4</v>
          </cell>
          <cell r="N33">
            <v>1.66E-2</v>
          </cell>
        </row>
        <row r="34">
          <cell r="B34" t="str">
            <v>C3900 CMN Structure &amp; Improvement</v>
          </cell>
          <cell r="C34">
            <v>0.5</v>
          </cell>
          <cell r="D34" t="str">
            <v>Monthly</v>
          </cell>
          <cell r="E34" t="str">
            <v>No</v>
          </cell>
          <cell r="F34" t="str">
            <v>No</v>
          </cell>
          <cell r="G34">
            <v>-0.05</v>
          </cell>
          <cell r="H34"/>
          <cell r="I34"/>
          <cell r="J34"/>
          <cell r="K34">
            <v>44927</v>
          </cell>
          <cell r="L34">
            <v>1.5809523809523808E-2</v>
          </cell>
          <cell r="M34">
            <v>7.9047619047619214E-4</v>
          </cell>
          <cell r="N34">
            <v>1.66E-2</v>
          </cell>
        </row>
        <row r="35">
          <cell r="B35" t="str">
            <v>C3900 CMN Structure &amp; Improvement</v>
          </cell>
          <cell r="C35">
            <v>0.5</v>
          </cell>
          <cell r="D35" t="str">
            <v>Monthly</v>
          </cell>
          <cell r="E35" t="str">
            <v>No</v>
          </cell>
          <cell r="F35" t="str">
            <v>No</v>
          </cell>
          <cell r="G35">
            <v>-0.05</v>
          </cell>
          <cell r="H35"/>
          <cell r="I35"/>
          <cell r="J35"/>
          <cell r="K35">
            <v>44927</v>
          </cell>
          <cell r="L35">
            <v>1.5809523809523808E-2</v>
          </cell>
          <cell r="M35">
            <v>7.9047619047619214E-4</v>
          </cell>
          <cell r="N35">
            <v>1.66E-2</v>
          </cell>
        </row>
        <row r="36">
          <cell r="B36" t="str">
            <v>C3900 CMN Structure &amp; Improvement</v>
          </cell>
          <cell r="C36">
            <v>0.5</v>
          </cell>
          <cell r="D36" t="str">
            <v>Monthly</v>
          </cell>
          <cell r="E36" t="str">
            <v>No</v>
          </cell>
          <cell r="F36" t="str">
            <v>No</v>
          </cell>
          <cell r="G36">
            <v>-0.05</v>
          </cell>
          <cell r="H36"/>
          <cell r="I36"/>
          <cell r="J36"/>
          <cell r="K36">
            <v>44927</v>
          </cell>
          <cell r="L36">
            <v>1.5809523809523808E-2</v>
          </cell>
          <cell r="M36">
            <v>7.9047619047619214E-4</v>
          </cell>
          <cell r="N36">
            <v>1.66E-2</v>
          </cell>
        </row>
        <row r="37">
          <cell r="B37" t="str">
            <v>C3900 CMN Structure &amp; Improvement</v>
          </cell>
          <cell r="C37">
            <v>0.5</v>
          </cell>
          <cell r="D37" t="str">
            <v>Monthly</v>
          </cell>
          <cell r="E37" t="str">
            <v>No</v>
          </cell>
          <cell r="F37" t="str">
            <v>No</v>
          </cell>
          <cell r="G37">
            <v>-0.05</v>
          </cell>
          <cell r="H37"/>
          <cell r="I37"/>
          <cell r="J37"/>
          <cell r="K37">
            <v>44927</v>
          </cell>
          <cell r="L37">
            <v>1.5809523809523808E-2</v>
          </cell>
          <cell r="M37">
            <v>7.9047619047619214E-4</v>
          </cell>
          <cell r="N37">
            <v>1.66E-2</v>
          </cell>
        </row>
        <row r="38">
          <cell r="B38" t="str">
            <v>C3900 CMN Structure &amp; Improvement</v>
          </cell>
          <cell r="C38">
            <v>0.5</v>
          </cell>
          <cell r="D38" t="str">
            <v>Monthly</v>
          </cell>
          <cell r="E38" t="str">
            <v>No</v>
          </cell>
          <cell r="F38" t="str">
            <v>No</v>
          </cell>
          <cell r="G38">
            <v>-0.05</v>
          </cell>
          <cell r="H38"/>
          <cell r="I38"/>
          <cell r="J38"/>
          <cell r="K38">
            <v>44927</v>
          </cell>
          <cell r="L38">
            <v>1.5809523809523808E-2</v>
          </cell>
          <cell r="M38">
            <v>7.9047619047619214E-4</v>
          </cell>
          <cell r="N38">
            <v>1.66E-2</v>
          </cell>
        </row>
        <row r="39">
          <cell r="B39" t="str">
            <v>C3901 CMN LH, Bothell Access Center</v>
          </cell>
          <cell r="C39">
            <v>0.5</v>
          </cell>
          <cell r="D39" t="str">
            <v>End of Life</v>
          </cell>
          <cell r="E39" t="str">
            <v>No</v>
          </cell>
          <cell r="F39" t="str">
            <v>No</v>
          </cell>
          <cell r="G39">
            <v>0</v>
          </cell>
          <cell r="H39">
            <v>202106</v>
          </cell>
          <cell r="I39"/>
          <cell r="J39"/>
          <cell r="K39">
            <v>43101</v>
          </cell>
          <cell r="L39">
            <v>0</v>
          </cell>
          <cell r="M39">
            <v>0</v>
          </cell>
          <cell r="N39">
            <v>0</v>
          </cell>
        </row>
        <row r="40">
          <cell r="B40" t="str">
            <v>C3901 CMN LH, Bothell Access Center</v>
          </cell>
          <cell r="C40">
            <v>0.5</v>
          </cell>
          <cell r="D40" t="str">
            <v>End of Life</v>
          </cell>
          <cell r="E40" t="str">
            <v>No</v>
          </cell>
          <cell r="F40" t="str">
            <v>No</v>
          </cell>
          <cell r="G40">
            <v>0</v>
          </cell>
          <cell r="H40">
            <v>202106</v>
          </cell>
          <cell r="I40"/>
          <cell r="J40"/>
          <cell r="K40">
            <v>43101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C3901 CMN LH, Bothell Call Ctr-RET</v>
          </cell>
          <cell r="C41">
            <v>0.5</v>
          </cell>
          <cell r="D41" t="str">
            <v>End of Life</v>
          </cell>
          <cell r="E41" t="str">
            <v>No</v>
          </cell>
          <cell r="F41" t="str">
            <v>No</v>
          </cell>
          <cell r="G41">
            <v>0</v>
          </cell>
          <cell r="H41">
            <v>201106</v>
          </cell>
          <cell r="I41"/>
          <cell r="J41"/>
          <cell r="K41">
            <v>40330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C3901 CMN LH, Bothell Data Center</v>
          </cell>
          <cell r="C42">
            <v>0.5</v>
          </cell>
          <cell r="D42" t="str">
            <v>End of Life</v>
          </cell>
          <cell r="E42" t="str">
            <v>No</v>
          </cell>
          <cell r="F42" t="str">
            <v>No</v>
          </cell>
          <cell r="G42">
            <v>0</v>
          </cell>
          <cell r="H42">
            <v>202106</v>
          </cell>
          <cell r="I42"/>
          <cell r="J42"/>
          <cell r="K42">
            <v>43101</v>
          </cell>
          <cell r="L42">
            <v>0</v>
          </cell>
          <cell r="M42">
            <v>0</v>
          </cell>
          <cell r="N42">
            <v>0</v>
          </cell>
        </row>
        <row r="43">
          <cell r="B43" t="str">
            <v>C3901 CMN LH, Bothell Data Center</v>
          </cell>
          <cell r="C43">
            <v>0.5</v>
          </cell>
          <cell r="D43" t="str">
            <v>End of Life</v>
          </cell>
          <cell r="E43" t="str">
            <v>No</v>
          </cell>
          <cell r="F43" t="str">
            <v>No</v>
          </cell>
          <cell r="G43">
            <v>0</v>
          </cell>
          <cell r="H43">
            <v>202106</v>
          </cell>
          <cell r="I43"/>
          <cell r="J43"/>
          <cell r="K43">
            <v>43101</v>
          </cell>
          <cell r="L43">
            <v>0</v>
          </cell>
          <cell r="M43">
            <v>0</v>
          </cell>
          <cell r="N43">
            <v>0</v>
          </cell>
        </row>
        <row r="44">
          <cell r="B44" t="str">
            <v>C3901 CMN LH, Ellensburg -RETIRED</v>
          </cell>
          <cell r="C44">
            <v>0.5</v>
          </cell>
          <cell r="D44" t="str">
            <v>End of Life</v>
          </cell>
          <cell r="E44" t="str">
            <v>No</v>
          </cell>
          <cell r="F44" t="str">
            <v>No</v>
          </cell>
          <cell r="G44">
            <v>0</v>
          </cell>
          <cell r="H44">
            <v>201211</v>
          </cell>
          <cell r="I44"/>
          <cell r="J44"/>
          <cell r="K44">
            <v>43101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Non-Depreciable - Other than land</v>
          </cell>
          <cell r="C45">
            <v>0.5</v>
          </cell>
          <cell r="D45" t="str">
            <v>Monthly</v>
          </cell>
          <cell r="E45" t="str">
            <v>No</v>
          </cell>
          <cell r="F45" t="str">
            <v>No</v>
          </cell>
          <cell r="G45">
            <v>-0.05</v>
          </cell>
          <cell r="H45"/>
          <cell r="I45"/>
          <cell r="J45"/>
          <cell r="K45">
            <v>41730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C3901 CMN LH, Freeland Bus Ofc</v>
          </cell>
          <cell r="C46">
            <v>0.5</v>
          </cell>
          <cell r="D46" t="str">
            <v>End of Life</v>
          </cell>
          <cell r="E46" t="str">
            <v>No</v>
          </cell>
          <cell r="F46" t="str">
            <v>No</v>
          </cell>
          <cell r="G46">
            <v>0</v>
          </cell>
          <cell r="H46">
            <v>202806</v>
          </cell>
          <cell r="I46"/>
          <cell r="J46"/>
          <cell r="K46">
            <v>43101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C3901 CMN LH, Freeland Bus Ofc</v>
          </cell>
          <cell r="C47">
            <v>0.5</v>
          </cell>
          <cell r="D47" t="str">
            <v>End of Life</v>
          </cell>
          <cell r="E47" t="str">
            <v>No</v>
          </cell>
          <cell r="F47" t="str">
            <v>No</v>
          </cell>
          <cell r="G47">
            <v>0</v>
          </cell>
          <cell r="H47">
            <v>202806</v>
          </cell>
          <cell r="I47"/>
          <cell r="J47"/>
          <cell r="K47">
            <v>43101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C3901 CMN LH, Lincoln Exec Ctr</v>
          </cell>
          <cell r="C48">
            <v>0.5</v>
          </cell>
          <cell r="D48" t="str">
            <v>End of Life</v>
          </cell>
          <cell r="E48" t="str">
            <v>No</v>
          </cell>
          <cell r="F48" t="str">
            <v>No</v>
          </cell>
          <cell r="G48">
            <v>0</v>
          </cell>
          <cell r="H48">
            <v>202305</v>
          </cell>
          <cell r="I48"/>
          <cell r="J48"/>
          <cell r="K48">
            <v>43101</v>
          </cell>
          <cell r="L48">
            <v>0</v>
          </cell>
          <cell r="M48">
            <v>0</v>
          </cell>
          <cell r="N48">
            <v>0</v>
          </cell>
        </row>
        <row r="49">
          <cell r="B49" t="str">
            <v>C3901 CMN LH, Lincoln Exec Ctr</v>
          </cell>
          <cell r="C49">
            <v>0.5</v>
          </cell>
          <cell r="D49" t="str">
            <v>End of Life</v>
          </cell>
          <cell r="E49" t="str">
            <v>No</v>
          </cell>
          <cell r="F49" t="str">
            <v>No</v>
          </cell>
          <cell r="G49">
            <v>0</v>
          </cell>
          <cell r="H49">
            <v>202305</v>
          </cell>
          <cell r="I49"/>
          <cell r="J49"/>
          <cell r="K49">
            <v>43101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C3901 CMN LH, Mt Erie-RETIRED</v>
          </cell>
          <cell r="C50">
            <v>0.5</v>
          </cell>
          <cell r="D50" t="str">
            <v>End of Life</v>
          </cell>
          <cell r="E50" t="str">
            <v>No</v>
          </cell>
          <cell r="F50" t="str">
            <v>No</v>
          </cell>
          <cell r="G50">
            <v>0</v>
          </cell>
          <cell r="H50">
            <v>201108</v>
          </cell>
          <cell r="I50"/>
          <cell r="J50"/>
          <cell r="K50">
            <v>43101</v>
          </cell>
          <cell r="L50">
            <v>0</v>
          </cell>
          <cell r="M50">
            <v>0</v>
          </cell>
          <cell r="N50">
            <v>0</v>
          </cell>
        </row>
        <row r="51">
          <cell r="B51" t="str">
            <v>C3901 CMN LH, PSE Building</v>
          </cell>
          <cell r="C51">
            <v>0.5</v>
          </cell>
          <cell r="D51" t="str">
            <v>End of Life</v>
          </cell>
          <cell r="E51" t="str">
            <v>No</v>
          </cell>
          <cell r="F51" t="str">
            <v>No</v>
          </cell>
          <cell r="G51">
            <v>0</v>
          </cell>
          <cell r="H51">
            <v>201807</v>
          </cell>
          <cell r="I51"/>
          <cell r="J51"/>
          <cell r="K51">
            <v>43101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C3901 CMN LH, PSE Building</v>
          </cell>
          <cell r="C52">
            <v>0.5</v>
          </cell>
          <cell r="D52" t="str">
            <v>End of Life</v>
          </cell>
          <cell r="E52" t="str">
            <v>No</v>
          </cell>
          <cell r="F52" t="str">
            <v>No</v>
          </cell>
          <cell r="G52">
            <v>0</v>
          </cell>
          <cell r="H52">
            <v>201807</v>
          </cell>
          <cell r="I52"/>
          <cell r="J52"/>
          <cell r="K52">
            <v>43101</v>
          </cell>
          <cell r="L52">
            <v>0</v>
          </cell>
          <cell r="M52">
            <v>0</v>
          </cell>
          <cell r="N52">
            <v>0</v>
          </cell>
        </row>
        <row r="53">
          <cell r="B53" t="str">
            <v>C3901 CMN LH, PSE East Amend 2</v>
          </cell>
          <cell r="C53">
            <v>0.5</v>
          </cell>
          <cell r="D53" t="str">
            <v>End of Life</v>
          </cell>
          <cell r="E53" t="str">
            <v>No</v>
          </cell>
          <cell r="F53" t="str">
            <v>No</v>
          </cell>
          <cell r="G53">
            <v>-0.05</v>
          </cell>
          <cell r="H53">
            <v>202810</v>
          </cell>
          <cell r="I53"/>
          <cell r="J53"/>
          <cell r="K53">
            <v>43344</v>
          </cell>
          <cell r="L53">
            <v>0.13904761904761903</v>
          </cell>
          <cell r="M53">
            <v>6.9523809523809599E-3</v>
          </cell>
          <cell r="N53">
            <v>0.14599999999999999</v>
          </cell>
        </row>
        <row r="54">
          <cell r="B54" t="str">
            <v>C3901 CMN LH, PSE East Amend 2</v>
          </cell>
          <cell r="C54">
            <v>0.5</v>
          </cell>
          <cell r="D54" t="str">
            <v>End of Life</v>
          </cell>
          <cell r="E54" t="str">
            <v>No</v>
          </cell>
          <cell r="F54" t="str">
            <v>No</v>
          </cell>
          <cell r="G54">
            <v>-0.05</v>
          </cell>
          <cell r="H54">
            <v>202810</v>
          </cell>
          <cell r="I54"/>
          <cell r="J54"/>
          <cell r="K54">
            <v>43344</v>
          </cell>
          <cell r="L54">
            <v>0.13904761904761903</v>
          </cell>
          <cell r="M54">
            <v>6.9523809523809599E-3</v>
          </cell>
          <cell r="N54">
            <v>0.14599999999999999</v>
          </cell>
        </row>
        <row r="55">
          <cell r="B55" t="str">
            <v>C3901 CMN LH, PSE East Building</v>
          </cell>
          <cell r="C55">
            <v>0.5</v>
          </cell>
          <cell r="D55" t="str">
            <v>End of Life</v>
          </cell>
          <cell r="E55" t="str">
            <v>No</v>
          </cell>
          <cell r="F55" t="str">
            <v>No</v>
          </cell>
          <cell r="G55">
            <v>0</v>
          </cell>
          <cell r="H55">
            <v>202010</v>
          </cell>
          <cell r="I55"/>
          <cell r="J55"/>
          <cell r="K55">
            <v>44317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C3901 CMN LH, PSE East Building</v>
          </cell>
          <cell r="C56">
            <v>0.5</v>
          </cell>
          <cell r="D56" t="str">
            <v>End of Life</v>
          </cell>
          <cell r="E56" t="str">
            <v>No</v>
          </cell>
          <cell r="F56" t="str">
            <v>No</v>
          </cell>
          <cell r="G56">
            <v>0</v>
          </cell>
          <cell r="H56">
            <v>202010</v>
          </cell>
          <cell r="I56"/>
          <cell r="J56"/>
          <cell r="K56">
            <v>44317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C3901 CMN LH, PSE East Building</v>
          </cell>
          <cell r="C57">
            <v>0.5</v>
          </cell>
          <cell r="D57" t="str">
            <v>End of Life</v>
          </cell>
          <cell r="E57" t="str">
            <v>No</v>
          </cell>
          <cell r="F57" t="str">
            <v>No</v>
          </cell>
          <cell r="G57">
            <v>0</v>
          </cell>
          <cell r="H57">
            <v>202010</v>
          </cell>
          <cell r="I57"/>
          <cell r="J57"/>
          <cell r="K57">
            <v>44317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C3901 CMN LH, PSE East Building</v>
          </cell>
          <cell r="C58">
            <v>0.5</v>
          </cell>
          <cell r="D58" t="str">
            <v>End of Life</v>
          </cell>
          <cell r="E58" t="str">
            <v>No</v>
          </cell>
          <cell r="F58" t="str">
            <v>No</v>
          </cell>
          <cell r="G58">
            <v>0</v>
          </cell>
          <cell r="H58">
            <v>202010</v>
          </cell>
          <cell r="I58"/>
          <cell r="J58"/>
          <cell r="K58">
            <v>44317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C3901 CMN LH, Rattlesnake-RETIRED</v>
          </cell>
          <cell r="C59">
            <v>0.5</v>
          </cell>
          <cell r="D59" t="str">
            <v>End of Life</v>
          </cell>
          <cell r="E59" t="str">
            <v>No</v>
          </cell>
          <cell r="F59" t="str">
            <v>No</v>
          </cell>
          <cell r="G59">
            <v>0</v>
          </cell>
          <cell r="H59">
            <v>201007</v>
          </cell>
          <cell r="I59"/>
          <cell r="J59"/>
          <cell r="K59">
            <v>43132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C3901 CMN LH, Redmond West/Willow</v>
          </cell>
          <cell r="C60">
            <v>0.5</v>
          </cell>
          <cell r="D60" t="str">
            <v>End of Life</v>
          </cell>
          <cell r="E60" t="str">
            <v>No</v>
          </cell>
          <cell r="F60" t="str">
            <v>No</v>
          </cell>
          <cell r="G60">
            <v>0</v>
          </cell>
          <cell r="H60">
            <v>202711</v>
          </cell>
          <cell r="I60"/>
          <cell r="J60"/>
          <cell r="K60">
            <v>43101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C3901 CMN LH, Redmond West/Willow</v>
          </cell>
          <cell r="C61">
            <v>0.5</v>
          </cell>
          <cell r="D61" t="str">
            <v>End of Life</v>
          </cell>
          <cell r="E61" t="str">
            <v>No</v>
          </cell>
          <cell r="F61" t="str">
            <v>No</v>
          </cell>
          <cell r="G61">
            <v>0</v>
          </cell>
          <cell r="H61">
            <v>202711</v>
          </cell>
          <cell r="I61"/>
          <cell r="J61"/>
          <cell r="K61">
            <v>43101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C3901 CMN LH, S King 2nd Am-RETIRED</v>
          </cell>
          <cell r="C62">
            <v>0.5</v>
          </cell>
          <cell r="D62" t="str">
            <v>Monthly</v>
          </cell>
          <cell r="E62" t="str">
            <v>No</v>
          </cell>
          <cell r="F62" t="str">
            <v>No</v>
          </cell>
          <cell r="G62">
            <v>0</v>
          </cell>
          <cell r="H62">
            <v>201609</v>
          </cell>
          <cell r="I62"/>
          <cell r="J62"/>
          <cell r="K62">
            <v>43132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C3901 CMN LH, S King - RETIRED</v>
          </cell>
          <cell r="C63">
            <v>0.5</v>
          </cell>
          <cell r="D63" t="str">
            <v>End of Life</v>
          </cell>
          <cell r="E63" t="str">
            <v>No</v>
          </cell>
          <cell r="F63" t="str">
            <v>No</v>
          </cell>
          <cell r="G63">
            <v>0</v>
          </cell>
          <cell r="H63">
            <v>201402</v>
          </cell>
          <cell r="I63"/>
          <cell r="J63"/>
          <cell r="K63">
            <v>43132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C3901 CMN LH, Sea Tac-RETIRED</v>
          </cell>
          <cell r="C64">
            <v>0.5</v>
          </cell>
          <cell r="D64" t="str">
            <v>End of Life</v>
          </cell>
          <cell r="E64" t="str">
            <v>No</v>
          </cell>
          <cell r="F64" t="str">
            <v>No</v>
          </cell>
          <cell r="G64">
            <v>0</v>
          </cell>
          <cell r="H64">
            <v>201507</v>
          </cell>
          <cell r="I64"/>
          <cell r="J64"/>
          <cell r="K64">
            <v>42186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C3910 CMN Office Furn &amp; Eq-NOTUSED</v>
          </cell>
          <cell r="C65">
            <v>0.5</v>
          </cell>
          <cell r="D65" t="str">
            <v>Monthly</v>
          </cell>
          <cell r="E65" t="str">
            <v>No</v>
          </cell>
          <cell r="F65" t="str">
            <v>No</v>
          </cell>
          <cell r="G65">
            <v>0</v>
          </cell>
          <cell r="H65"/>
          <cell r="I65"/>
          <cell r="J65"/>
          <cell r="K65">
            <v>40664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C3911 CMN Office F&amp;E, 20 yr new</v>
          </cell>
          <cell r="C66">
            <v>0.5</v>
          </cell>
          <cell r="D66" t="str">
            <v>Monthly</v>
          </cell>
          <cell r="E66" t="str">
            <v>No</v>
          </cell>
          <cell r="F66" t="str">
            <v>No</v>
          </cell>
          <cell r="G66">
            <v>0</v>
          </cell>
          <cell r="H66"/>
          <cell r="I66"/>
          <cell r="J66"/>
          <cell r="K66">
            <v>44927</v>
          </cell>
          <cell r="L66">
            <v>0.05</v>
          </cell>
          <cell r="M66">
            <v>0</v>
          </cell>
          <cell r="N66">
            <v>0.05</v>
          </cell>
        </row>
        <row r="67">
          <cell r="B67" t="str">
            <v>C3911 CMN Office F&amp;E, 20 yr new</v>
          </cell>
          <cell r="C67">
            <v>0.5</v>
          </cell>
          <cell r="D67" t="str">
            <v>Monthly</v>
          </cell>
          <cell r="E67" t="str">
            <v>No</v>
          </cell>
          <cell r="F67" t="str">
            <v>No</v>
          </cell>
          <cell r="G67">
            <v>0</v>
          </cell>
          <cell r="H67"/>
          <cell r="I67"/>
          <cell r="J67"/>
          <cell r="K67">
            <v>44927</v>
          </cell>
          <cell r="L67">
            <v>0.05</v>
          </cell>
          <cell r="M67">
            <v>0</v>
          </cell>
          <cell r="N67">
            <v>0.05</v>
          </cell>
        </row>
        <row r="68">
          <cell r="B68" t="str">
            <v>C3911 CMN Office F&amp;E, old</v>
          </cell>
          <cell r="C68">
            <v>0.5</v>
          </cell>
          <cell r="D68" t="str">
            <v>End of Life</v>
          </cell>
          <cell r="E68" t="str">
            <v>No</v>
          </cell>
          <cell r="F68" t="str">
            <v>No</v>
          </cell>
          <cell r="G68">
            <v>0</v>
          </cell>
          <cell r="H68">
            <v>202212</v>
          </cell>
          <cell r="I68"/>
          <cell r="J68"/>
          <cell r="K68">
            <v>43132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C3911 CMN Office F&amp;E, old</v>
          </cell>
          <cell r="C69">
            <v>0.5</v>
          </cell>
          <cell r="D69" t="str">
            <v>End of Life</v>
          </cell>
          <cell r="E69" t="str">
            <v>No</v>
          </cell>
          <cell r="F69" t="str">
            <v>No</v>
          </cell>
          <cell r="G69">
            <v>0</v>
          </cell>
          <cell r="H69">
            <v>202212</v>
          </cell>
          <cell r="I69"/>
          <cell r="J69"/>
          <cell r="K69">
            <v>43132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C3912 CMN Computer Eq, 5 yr new</v>
          </cell>
          <cell r="C70">
            <v>0.5</v>
          </cell>
          <cell r="D70" t="str">
            <v>Monthly</v>
          </cell>
          <cell r="E70" t="str">
            <v>No</v>
          </cell>
          <cell r="F70" t="str">
            <v>No</v>
          </cell>
          <cell r="G70">
            <v>0</v>
          </cell>
          <cell r="H70"/>
          <cell r="I70"/>
          <cell r="J70"/>
          <cell r="K70">
            <v>44927</v>
          </cell>
          <cell r="L70">
            <v>0.2</v>
          </cell>
          <cell r="M70">
            <v>0</v>
          </cell>
          <cell r="N70">
            <v>0.2</v>
          </cell>
        </row>
        <row r="71">
          <cell r="B71" t="str">
            <v>C3912 CMN Computer Eq, 5 yr new</v>
          </cell>
          <cell r="C71">
            <v>0.5</v>
          </cell>
          <cell r="D71" t="str">
            <v>Monthly</v>
          </cell>
          <cell r="E71" t="str">
            <v>No</v>
          </cell>
          <cell r="F71" t="str">
            <v>No</v>
          </cell>
          <cell r="G71">
            <v>0</v>
          </cell>
          <cell r="H71"/>
          <cell r="I71"/>
          <cell r="J71"/>
          <cell r="K71">
            <v>44927</v>
          </cell>
          <cell r="L71">
            <v>0.2</v>
          </cell>
          <cell r="M71">
            <v>0</v>
          </cell>
          <cell r="N71">
            <v>0.2</v>
          </cell>
        </row>
        <row r="72">
          <cell r="B72" t="str">
            <v>C3912 CMN Computer Eq, old -RETIRED</v>
          </cell>
          <cell r="C72">
            <v>0.5</v>
          </cell>
          <cell r="D72" t="str">
            <v>End of Life</v>
          </cell>
          <cell r="E72" t="str">
            <v>No</v>
          </cell>
          <cell r="F72" t="str">
            <v>No</v>
          </cell>
          <cell r="G72">
            <v>0</v>
          </cell>
          <cell r="H72">
            <v>201310</v>
          </cell>
          <cell r="I72"/>
          <cell r="J72"/>
          <cell r="K72">
            <v>43132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C3913 CMN Printers, new</v>
          </cell>
          <cell r="C73">
            <v>0.5</v>
          </cell>
          <cell r="D73" t="str">
            <v>Monthly</v>
          </cell>
          <cell r="E73" t="str">
            <v>No</v>
          </cell>
          <cell r="F73" t="str">
            <v>No</v>
          </cell>
          <cell r="G73">
            <v>0</v>
          </cell>
          <cell r="H73"/>
          <cell r="I73"/>
          <cell r="J73"/>
          <cell r="K73">
            <v>44927</v>
          </cell>
          <cell r="L73">
            <v>0.05</v>
          </cell>
          <cell r="M73">
            <v>0</v>
          </cell>
          <cell r="N73">
            <v>0.05</v>
          </cell>
        </row>
        <row r="74">
          <cell r="B74" t="str">
            <v>C3913 CMN Printers, new</v>
          </cell>
          <cell r="C74">
            <v>0.5</v>
          </cell>
          <cell r="D74" t="str">
            <v>Monthly</v>
          </cell>
          <cell r="E74" t="str">
            <v>No</v>
          </cell>
          <cell r="F74" t="str">
            <v>No</v>
          </cell>
          <cell r="G74">
            <v>0</v>
          </cell>
          <cell r="H74"/>
          <cell r="I74"/>
          <cell r="J74"/>
          <cell r="K74">
            <v>44927</v>
          </cell>
          <cell r="L74">
            <v>0.05</v>
          </cell>
          <cell r="M74">
            <v>0</v>
          </cell>
          <cell r="N74">
            <v>0.05</v>
          </cell>
        </row>
        <row r="75">
          <cell r="B75" t="str">
            <v>C3914 CMN Computer Equip-NOTUSED</v>
          </cell>
          <cell r="C75">
            <v>0.5</v>
          </cell>
          <cell r="D75" t="str">
            <v>Monthly</v>
          </cell>
          <cell r="E75" t="str">
            <v>No</v>
          </cell>
          <cell r="F75" t="str">
            <v>No</v>
          </cell>
          <cell r="G75">
            <v>0</v>
          </cell>
          <cell r="H75"/>
          <cell r="I75"/>
          <cell r="J75"/>
          <cell r="K75">
            <v>40664</v>
          </cell>
          <cell r="L75">
            <v>0</v>
          </cell>
          <cell r="M75">
            <v>0</v>
          </cell>
          <cell r="N75">
            <v>0</v>
          </cell>
        </row>
        <row r="76">
          <cell r="B76" t="str">
            <v>C3917 CMN Modular Furniture-NOTUSED</v>
          </cell>
          <cell r="C76">
            <v>0.5</v>
          </cell>
          <cell r="D76" t="str">
            <v>Monthly</v>
          </cell>
          <cell r="E76" t="str">
            <v>No</v>
          </cell>
          <cell r="F76" t="str">
            <v>No</v>
          </cell>
          <cell r="G76">
            <v>0</v>
          </cell>
          <cell r="H76"/>
          <cell r="I76"/>
          <cell r="J76"/>
          <cell r="K76">
            <v>40664</v>
          </cell>
          <cell r="L76">
            <v>0</v>
          </cell>
          <cell r="M76">
            <v>0</v>
          </cell>
          <cell r="N76">
            <v>0</v>
          </cell>
        </row>
        <row r="77">
          <cell r="B77" t="str">
            <v>C3920 CMN Trans Equip, 10 yr new</v>
          </cell>
          <cell r="C77">
            <v>0.5</v>
          </cell>
          <cell r="D77" t="str">
            <v>Monthly</v>
          </cell>
          <cell r="E77" t="str">
            <v>No</v>
          </cell>
          <cell r="F77" t="str">
            <v>No</v>
          </cell>
          <cell r="G77">
            <v>0.1</v>
          </cell>
          <cell r="H77"/>
          <cell r="I77"/>
          <cell r="J77"/>
          <cell r="K77">
            <v>44927</v>
          </cell>
          <cell r="L77">
            <v>0.1171111111111111</v>
          </cell>
          <cell r="M77">
            <v>-1.1711111111111103E-2</v>
          </cell>
          <cell r="N77">
            <v>0.10539999999999999</v>
          </cell>
        </row>
        <row r="78">
          <cell r="B78" t="str">
            <v>C3920 CMN Trans Equip, 10 yr new</v>
          </cell>
          <cell r="C78">
            <v>0.5</v>
          </cell>
          <cell r="D78" t="str">
            <v>Monthly</v>
          </cell>
          <cell r="E78" t="str">
            <v>No</v>
          </cell>
          <cell r="F78" t="str">
            <v>No</v>
          </cell>
          <cell r="G78">
            <v>0.1</v>
          </cell>
          <cell r="H78"/>
          <cell r="I78"/>
          <cell r="J78"/>
          <cell r="K78">
            <v>44927</v>
          </cell>
          <cell r="L78">
            <v>0.1171111111111111</v>
          </cell>
          <cell r="M78">
            <v>-1.1711111111111103E-2</v>
          </cell>
          <cell r="N78">
            <v>0.10539999999999999</v>
          </cell>
        </row>
        <row r="79">
          <cell r="B79" t="str">
            <v>C3920 CMN Trans Equip, old</v>
          </cell>
          <cell r="C79">
            <v>0.5</v>
          </cell>
          <cell r="D79" t="str">
            <v>End of Life</v>
          </cell>
          <cell r="E79" t="str">
            <v>No</v>
          </cell>
          <cell r="F79" t="str">
            <v>No</v>
          </cell>
          <cell r="G79">
            <v>0</v>
          </cell>
          <cell r="H79">
            <v>202212</v>
          </cell>
          <cell r="I79"/>
          <cell r="J79"/>
          <cell r="K79">
            <v>43132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C3920 CMN Trans Equip, old</v>
          </cell>
          <cell r="C80">
            <v>0.5</v>
          </cell>
          <cell r="D80" t="str">
            <v>End of Life</v>
          </cell>
          <cell r="E80" t="str">
            <v>No</v>
          </cell>
          <cell r="F80" t="str">
            <v>No</v>
          </cell>
          <cell r="G80">
            <v>0</v>
          </cell>
          <cell r="H80">
            <v>202212</v>
          </cell>
          <cell r="I80"/>
          <cell r="J80"/>
          <cell r="K80">
            <v>43132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C3921 CMN Aircraft</v>
          </cell>
          <cell r="C81">
            <v>0.5</v>
          </cell>
          <cell r="D81" t="str">
            <v>Monthly</v>
          </cell>
          <cell r="E81" t="str">
            <v>No</v>
          </cell>
          <cell r="F81" t="str">
            <v>No</v>
          </cell>
          <cell r="G81">
            <v>0</v>
          </cell>
          <cell r="H81"/>
          <cell r="I81"/>
          <cell r="J81"/>
          <cell r="K81">
            <v>43101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C3921 CMN Aircraft</v>
          </cell>
          <cell r="C82">
            <v>0.5</v>
          </cell>
          <cell r="D82" t="str">
            <v>Monthly</v>
          </cell>
          <cell r="E82" t="str">
            <v>No</v>
          </cell>
          <cell r="F82" t="str">
            <v>No</v>
          </cell>
          <cell r="G82">
            <v>0</v>
          </cell>
          <cell r="H82"/>
          <cell r="I82"/>
          <cell r="J82"/>
          <cell r="K82">
            <v>43101</v>
          </cell>
          <cell r="L82">
            <v>0</v>
          </cell>
          <cell r="M82">
            <v>0</v>
          </cell>
          <cell r="N82">
            <v>0</v>
          </cell>
        </row>
        <row r="83">
          <cell r="B83" t="str">
            <v>C3922 CMN Aircraft Engine Rebuild</v>
          </cell>
          <cell r="C83">
            <v>0.5</v>
          </cell>
          <cell r="D83" t="str">
            <v>Monthly</v>
          </cell>
          <cell r="E83" t="str">
            <v>No</v>
          </cell>
          <cell r="F83" t="str">
            <v>No</v>
          </cell>
          <cell r="G83">
            <v>0</v>
          </cell>
          <cell r="H83"/>
          <cell r="I83"/>
          <cell r="J83"/>
          <cell r="K83">
            <v>43101</v>
          </cell>
          <cell r="L83">
            <v>0</v>
          </cell>
          <cell r="M83">
            <v>0</v>
          </cell>
          <cell r="N83">
            <v>0</v>
          </cell>
        </row>
        <row r="84">
          <cell r="B84" t="str">
            <v>C3922 CMN Aircraft Engine Rebuild</v>
          </cell>
          <cell r="C84">
            <v>0.5</v>
          </cell>
          <cell r="D84" t="str">
            <v>Monthly</v>
          </cell>
          <cell r="E84" t="str">
            <v>No</v>
          </cell>
          <cell r="F84" t="str">
            <v>No</v>
          </cell>
          <cell r="G84">
            <v>0</v>
          </cell>
          <cell r="H84"/>
          <cell r="I84"/>
          <cell r="J84"/>
          <cell r="K84">
            <v>43101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C393 CMN Stores Equip, 20 yr new</v>
          </cell>
          <cell r="C85">
            <v>0.5</v>
          </cell>
          <cell r="D85" t="str">
            <v>Monthly</v>
          </cell>
          <cell r="E85" t="str">
            <v>No</v>
          </cell>
          <cell r="F85" t="str">
            <v>No</v>
          </cell>
          <cell r="G85">
            <v>0</v>
          </cell>
          <cell r="H85"/>
          <cell r="I85"/>
          <cell r="J85"/>
          <cell r="K85">
            <v>44927</v>
          </cell>
          <cell r="L85">
            <v>0.05</v>
          </cell>
          <cell r="M85">
            <v>0</v>
          </cell>
          <cell r="N85">
            <v>0.05</v>
          </cell>
        </row>
        <row r="86">
          <cell r="B86" t="str">
            <v>C393 CMN Stores Equip, 20 yr new</v>
          </cell>
          <cell r="C86">
            <v>0.5</v>
          </cell>
          <cell r="D86" t="str">
            <v>Monthly</v>
          </cell>
          <cell r="E86" t="str">
            <v>No</v>
          </cell>
          <cell r="F86" t="str">
            <v>No</v>
          </cell>
          <cell r="G86">
            <v>0</v>
          </cell>
          <cell r="H86"/>
          <cell r="I86"/>
          <cell r="J86"/>
          <cell r="K86">
            <v>44927</v>
          </cell>
          <cell r="L86">
            <v>0.05</v>
          </cell>
          <cell r="M86">
            <v>0</v>
          </cell>
          <cell r="N86">
            <v>0.05</v>
          </cell>
        </row>
        <row r="87">
          <cell r="B87" t="str">
            <v>C393 CMN Stores Equip, old</v>
          </cell>
          <cell r="C87">
            <v>0.5</v>
          </cell>
          <cell r="D87" t="str">
            <v>End of Life</v>
          </cell>
          <cell r="E87" t="str">
            <v>No</v>
          </cell>
          <cell r="F87" t="str">
            <v>No</v>
          </cell>
          <cell r="G87">
            <v>0</v>
          </cell>
          <cell r="H87">
            <v>202212</v>
          </cell>
          <cell r="I87"/>
          <cell r="J87"/>
          <cell r="K87">
            <v>43132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C393 CMN Stores Equip, old</v>
          </cell>
          <cell r="C88">
            <v>0.5</v>
          </cell>
          <cell r="D88" t="str">
            <v>End of Life</v>
          </cell>
          <cell r="E88" t="str">
            <v>No</v>
          </cell>
          <cell r="F88" t="str">
            <v>No</v>
          </cell>
          <cell r="G88">
            <v>0</v>
          </cell>
          <cell r="H88">
            <v>202212</v>
          </cell>
          <cell r="I88"/>
          <cell r="J88"/>
          <cell r="K88">
            <v>43132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C3940 CMN Tools/Shop/Garage, new</v>
          </cell>
          <cell r="C89">
            <v>0.5</v>
          </cell>
          <cell r="D89" t="str">
            <v>Monthly</v>
          </cell>
          <cell r="E89" t="str">
            <v>No</v>
          </cell>
          <cell r="F89" t="str">
            <v>No</v>
          </cell>
          <cell r="G89">
            <v>0</v>
          </cell>
          <cell r="H89"/>
          <cell r="I89"/>
          <cell r="J89"/>
          <cell r="K89">
            <v>44927</v>
          </cell>
          <cell r="L89">
            <v>0.05</v>
          </cell>
          <cell r="M89">
            <v>0</v>
          </cell>
          <cell r="N89">
            <v>0.05</v>
          </cell>
        </row>
        <row r="90">
          <cell r="B90" t="str">
            <v>C3940 CMN Tools/Shop/Garage, new</v>
          </cell>
          <cell r="C90">
            <v>0.5</v>
          </cell>
          <cell r="D90" t="str">
            <v>Monthly</v>
          </cell>
          <cell r="E90" t="str">
            <v>No</v>
          </cell>
          <cell r="F90" t="str">
            <v>No</v>
          </cell>
          <cell r="G90">
            <v>0</v>
          </cell>
          <cell r="H90"/>
          <cell r="I90"/>
          <cell r="J90"/>
          <cell r="K90">
            <v>44927</v>
          </cell>
          <cell r="L90">
            <v>0.05</v>
          </cell>
          <cell r="M90">
            <v>0</v>
          </cell>
          <cell r="N90">
            <v>0.05</v>
          </cell>
        </row>
        <row r="91">
          <cell r="B91" t="str">
            <v>C3940 CMN Tools/Shop/Garage, old</v>
          </cell>
          <cell r="C91">
            <v>0.5</v>
          </cell>
          <cell r="D91" t="str">
            <v>End of Life</v>
          </cell>
          <cell r="E91" t="str">
            <v>No</v>
          </cell>
          <cell r="F91" t="str">
            <v>No</v>
          </cell>
          <cell r="G91">
            <v>0</v>
          </cell>
          <cell r="H91">
            <v>202212</v>
          </cell>
          <cell r="I91"/>
          <cell r="J91"/>
          <cell r="K91">
            <v>43132</v>
          </cell>
          <cell r="L91">
            <v>0</v>
          </cell>
          <cell r="M91">
            <v>0</v>
          </cell>
          <cell r="N91">
            <v>0</v>
          </cell>
        </row>
        <row r="92">
          <cell r="B92" t="str">
            <v>C3940 CMN Tools/Shop/Garage, old</v>
          </cell>
          <cell r="C92">
            <v>0.5</v>
          </cell>
          <cell r="D92" t="str">
            <v>End of Life</v>
          </cell>
          <cell r="E92" t="str">
            <v>No</v>
          </cell>
          <cell r="F92" t="str">
            <v>No</v>
          </cell>
          <cell r="G92">
            <v>0</v>
          </cell>
          <cell r="H92">
            <v>202212</v>
          </cell>
          <cell r="I92"/>
          <cell r="J92"/>
          <cell r="K92">
            <v>43132</v>
          </cell>
          <cell r="L92">
            <v>0</v>
          </cell>
          <cell r="M92">
            <v>0</v>
          </cell>
          <cell r="N92">
            <v>0</v>
          </cell>
        </row>
        <row r="93">
          <cell r="B93" t="str">
            <v>C3941 CMN Tools/Shop/Garage-NOTUSED</v>
          </cell>
          <cell r="C93">
            <v>0.5</v>
          </cell>
          <cell r="D93" t="str">
            <v>Monthly</v>
          </cell>
          <cell r="E93" t="str">
            <v>No</v>
          </cell>
          <cell r="F93" t="str">
            <v>No</v>
          </cell>
          <cell r="G93">
            <v>0</v>
          </cell>
          <cell r="H93"/>
          <cell r="I93"/>
          <cell r="J93"/>
          <cell r="K93">
            <v>40664</v>
          </cell>
          <cell r="L93">
            <v>0</v>
          </cell>
          <cell r="M93">
            <v>0</v>
          </cell>
          <cell r="N93">
            <v>0</v>
          </cell>
        </row>
        <row r="94">
          <cell r="B94" t="str">
            <v>C3942 CMN Tools, 5 yrs-NOTUSED</v>
          </cell>
          <cell r="C94">
            <v>0.5</v>
          </cell>
          <cell r="D94" t="str">
            <v>Monthly</v>
          </cell>
          <cell r="E94" t="str">
            <v>No</v>
          </cell>
          <cell r="F94" t="str">
            <v>No</v>
          </cell>
          <cell r="G94">
            <v>0</v>
          </cell>
          <cell r="H94"/>
          <cell r="I94"/>
          <cell r="J94"/>
          <cell r="K94">
            <v>40664</v>
          </cell>
          <cell r="L94">
            <v>0</v>
          </cell>
          <cell r="M94">
            <v>0</v>
          </cell>
          <cell r="N94">
            <v>0</v>
          </cell>
        </row>
        <row r="95">
          <cell r="B95" t="str">
            <v>C395 CMN Lab Equip-NOTUSED</v>
          </cell>
          <cell r="C95">
            <v>0.5</v>
          </cell>
          <cell r="D95" t="str">
            <v>Monthly</v>
          </cell>
          <cell r="E95" t="str">
            <v>No</v>
          </cell>
          <cell r="F95" t="str">
            <v>No</v>
          </cell>
          <cell r="G95">
            <v>0</v>
          </cell>
          <cell r="H95"/>
          <cell r="I95"/>
          <cell r="J95"/>
          <cell r="K95">
            <v>40330</v>
          </cell>
          <cell r="L95">
            <v>0</v>
          </cell>
          <cell r="M95">
            <v>0</v>
          </cell>
          <cell r="N95">
            <v>0</v>
          </cell>
        </row>
        <row r="96">
          <cell r="B96" t="str">
            <v>C396 CMN Power Op Equip, 15 yr new</v>
          </cell>
          <cell r="C96">
            <v>0.5</v>
          </cell>
          <cell r="D96" t="str">
            <v>Monthly</v>
          </cell>
          <cell r="E96" t="str">
            <v>No</v>
          </cell>
          <cell r="F96" t="str">
            <v>No</v>
          </cell>
          <cell r="G96">
            <v>0.1</v>
          </cell>
          <cell r="H96"/>
          <cell r="I96"/>
          <cell r="J96"/>
          <cell r="K96">
            <v>44927</v>
          </cell>
          <cell r="L96">
            <v>6.5000000000000002E-2</v>
          </cell>
          <cell r="M96">
            <v>-6.9999999999999999E-4</v>
          </cell>
          <cell r="N96">
            <v>6.4299999999999996E-2</v>
          </cell>
        </row>
        <row r="97">
          <cell r="B97" t="str">
            <v>C396 CMN Power Op Equip, 15 yr new</v>
          </cell>
          <cell r="C97">
            <v>0.5</v>
          </cell>
          <cell r="D97" t="str">
            <v>Monthly</v>
          </cell>
          <cell r="E97" t="str">
            <v>No</v>
          </cell>
          <cell r="F97" t="str">
            <v>No</v>
          </cell>
          <cell r="G97">
            <v>0.1</v>
          </cell>
          <cell r="H97"/>
          <cell r="I97"/>
          <cell r="J97"/>
          <cell r="K97">
            <v>44927</v>
          </cell>
          <cell r="L97">
            <v>6.5000000000000002E-2</v>
          </cell>
          <cell r="M97">
            <v>-6.9999999999999999E-4</v>
          </cell>
          <cell r="N97">
            <v>6.4299999999999996E-2</v>
          </cell>
        </row>
        <row r="98">
          <cell r="B98" t="str">
            <v>C396 CMN Power Op Equip, old</v>
          </cell>
          <cell r="C98">
            <v>0.5</v>
          </cell>
          <cell r="D98" t="str">
            <v>End of Life</v>
          </cell>
          <cell r="E98" t="str">
            <v>No</v>
          </cell>
          <cell r="F98" t="str">
            <v>No</v>
          </cell>
          <cell r="G98">
            <v>0</v>
          </cell>
          <cell r="H98">
            <v>202212</v>
          </cell>
          <cell r="I98"/>
          <cell r="J98"/>
          <cell r="K98">
            <v>43132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Non-Depreciable - Other than land</v>
          </cell>
          <cell r="C99">
            <v>0.5</v>
          </cell>
          <cell r="D99" t="str">
            <v>Monthly</v>
          </cell>
          <cell r="E99" t="str">
            <v>No</v>
          </cell>
          <cell r="F99" t="str">
            <v>No</v>
          </cell>
          <cell r="G99">
            <v>0</v>
          </cell>
          <cell r="H99"/>
          <cell r="I99"/>
          <cell r="J99"/>
          <cell r="K99">
            <v>43132</v>
          </cell>
          <cell r="L99">
            <v>0</v>
          </cell>
          <cell r="M99">
            <v>0</v>
          </cell>
          <cell r="N99">
            <v>0</v>
          </cell>
        </row>
        <row r="100">
          <cell r="B100" t="str">
            <v>Non-Depreciable - Other than land</v>
          </cell>
          <cell r="C100">
            <v>0.5</v>
          </cell>
          <cell r="D100" t="str">
            <v>Monthly</v>
          </cell>
          <cell r="E100" t="str">
            <v>No</v>
          </cell>
          <cell r="F100" t="str">
            <v>No</v>
          </cell>
          <cell r="G100">
            <v>0</v>
          </cell>
          <cell r="H100"/>
          <cell r="I100"/>
          <cell r="J100"/>
          <cell r="K100">
            <v>43132</v>
          </cell>
          <cell r="L100">
            <v>0</v>
          </cell>
          <cell r="M100">
            <v>0</v>
          </cell>
          <cell r="N100">
            <v>0</v>
          </cell>
        </row>
        <row r="101">
          <cell r="B101" t="str">
            <v>C3970 CMN Comm Equip, 15 yr new</v>
          </cell>
          <cell r="C101">
            <v>0.5</v>
          </cell>
          <cell r="D101" t="str">
            <v>Monthly</v>
          </cell>
          <cell r="E101" t="str">
            <v>No</v>
          </cell>
          <cell r="F101" t="str">
            <v>No</v>
          </cell>
          <cell r="G101">
            <v>0</v>
          </cell>
          <cell r="H101"/>
          <cell r="I101"/>
          <cell r="J101"/>
          <cell r="K101">
            <v>44927</v>
          </cell>
          <cell r="L101">
            <v>6.6666666666666666E-2</v>
          </cell>
          <cell r="M101">
            <v>0</v>
          </cell>
          <cell r="N101">
            <v>6.6666666666666666E-2</v>
          </cell>
        </row>
        <row r="102">
          <cell r="B102" t="str">
            <v>C3970 CMN Comm Equip, 15 yr new</v>
          </cell>
          <cell r="C102">
            <v>0.5</v>
          </cell>
          <cell r="D102" t="str">
            <v>Monthly</v>
          </cell>
          <cell r="E102" t="str">
            <v>No</v>
          </cell>
          <cell r="F102" t="str">
            <v>No</v>
          </cell>
          <cell r="G102">
            <v>0</v>
          </cell>
          <cell r="H102"/>
          <cell r="I102"/>
          <cell r="J102"/>
          <cell r="K102">
            <v>44927</v>
          </cell>
          <cell r="L102">
            <v>6.6666666666666666E-2</v>
          </cell>
          <cell r="M102">
            <v>0</v>
          </cell>
          <cell r="N102">
            <v>6.6666666666666666E-2</v>
          </cell>
        </row>
        <row r="103">
          <cell r="B103" t="str">
            <v>C3970 CMN Comm Equip, old</v>
          </cell>
          <cell r="C103">
            <v>0.5</v>
          </cell>
          <cell r="D103" t="str">
            <v>End of Life</v>
          </cell>
          <cell r="E103" t="str">
            <v>No</v>
          </cell>
          <cell r="F103" t="str">
            <v>No</v>
          </cell>
          <cell r="G103">
            <v>0</v>
          </cell>
          <cell r="H103">
            <v>202212</v>
          </cell>
          <cell r="I103"/>
          <cell r="J103"/>
          <cell r="K103">
            <v>43132</v>
          </cell>
          <cell r="L103">
            <v>0</v>
          </cell>
          <cell r="M103">
            <v>0</v>
          </cell>
          <cell r="N103">
            <v>0</v>
          </cell>
        </row>
        <row r="104">
          <cell r="B104" t="str">
            <v>C3970 CMN Comm Equip, old</v>
          </cell>
          <cell r="C104">
            <v>0.5</v>
          </cell>
          <cell r="D104" t="str">
            <v>End of Life</v>
          </cell>
          <cell r="E104" t="str">
            <v>No</v>
          </cell>
          <cell r="F104" t="str">
            <v>No</v>
          </cell>
          <cell r="G104">
            <v>0</v>
          </cell>
          <cell r="H104">
            <v>202212</v>
          </cell>
          <cell r="I104"/>
          <cell r="J104"/>
          <cell r="K104">
            <v>43132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>C3971 CMN Mobile Comm Eq-NOTUSED</v>
          </cell>
          <cell r="C105">
            <v>0.5</v>
          </cell>
          <cell r="D105" t="str">
            <v>Monthly</v>
          </cell>
          <cell r="E105" t="str">
            <v>No</v>
          </cell>
          <cell r="F105" t="str">
            <v>No</v>
          </cell>
          <cell r="G105">
            <v>0</v>
          </cell>
          <cell r="H105"/>
          <cell r="I105"/>
          <cell r="J105"/>
          <cell r="K105">
            <v>40664</v>
          </cell>
          <cell r="L105">
            <v>0</v>
          </cell>
          <cell r="M105">
            <v>0</v>
          </cell>
          <cell r="N105">
            <v>0</v>
          </cell>
        </row>
        <row r="106">
          <cell r="B106" t="str">
            <v>C3973 CMN Portable Comm Eq, NOTUSED</v>
          </cell>
          <cell r="C106">
            <v>0.5</v>
          </cell>
          <cell r="D106" t="str">
            <v>Monthly</v>
          </cell>
          <cell r="E106" t="str">
            <v>No</v>
          </cell>
          <cell r="F106" t="str">
            <v>No</v>
          </cell>
          <cell r="G106">
            <v>0</v>
          </cell>
          <cell r="H106"/>
          <cell r="I106"/>
          <cell r="J106"/>
          <cell r="K106">
            <v>40664</v>
          </cell>
          <cell r="L106">
            <v>0</v>
          </cell>
          <cell r="M106">
            <v>0</v>
          </cell>
          <cell r="N106">
            <v>0</v>
          </cell>
        </row>
        <row r="107">
          <cell r="B107" t="str">
            <v>C3970 CMN Comm Equip, AMI Network</v>
          </cell>
          <cell r="C107">
            <v>0.5</v>
          </cell>
          <cell r="D107" t="str">
            <v>Monthly</v>
          </cell>
          <cell r="E107" t="str">
            <v>No</v>
          </cell>
          <cell r="F107" t="str">
            <v>No</v>
          </cell>
          <cell r="G107">
            <v>0</v>
          </cell>
          <cell r="H107"/>
          <cell r="I107"/>
          <cell r="J107"/>
          <cell r="K107">
            <v>43101</v>
          </cell>
          <cell r="L107">
            <v>6.6666666666666666E-2</v>
          </cell>
          <cell r="M107">
            <v>0</v>
          </cell>
          <cell r="N107">
            <v>6.6666666666666666E-2</v>
          </cell>
        </row>
        <row r="108">
          <cell r="B108" t="str">
            <v>C3970 CMN Comm Equip, AMI Network</v>
          </cell>
          <cell r="C108">
            <v>0.5</v>
          </cell>
          <cell r="D108" t="str">
            <v>Monthly</v>
          </cell>
          <cell r="E108" t="str">
            <v>No</v>
          </cell>
          <cell r="F108" t="str">
            <v>No</v>
          </cell>
          <cell r="G108">
            <v>0</v>
          </cell>
          <cell r="H108"/>
          <cell r="I108"/>
          <cell r="J108"/>
          <cell r="K108">
            <v>43101</v>
          </cell>
          <cell r="L108">
            <v>6.6666666666666666E-2</v>
          </cell>
          <cell r="M108">
            <v>0</v>
          </cell>
          <cell r="N108">
            <v>6.6666666666666666E-2</v>
          </cell>
        </row>
        <row r="109">
          <cell r="B109" t="str">
            <v>C3980 CMN Misc Equip, 15 yr new</v>
          </cell>
          <cell r="C109">
            <v>0.5</v>
          </cell>
          <cell r="D109" t="str">
            <v>Monthly</v>
          </cell>
          <cell r="E109" t="str">
            <v>No</v>
          </cell>
          <cell r="F109" t="str">
            <v>No</v>
          </cell>
          <cell r="G109">
            <v>0</v>
          </cell>
          <cell r="H109"/>
          <cell r="I109"/>
          <cell r="J109"/>
          <cell r="K109">
            <v>44927</v>
          </cell>
          <cell r="L109">
            <v>6.6666666666666666E-2</v>
          </cell>
          <cell r="M109">
            <v>0</v>
          </cell>
          <cell r="N109">
            <v>6.6666666666666666E-2</v>
          </cell>
        </row>
        <row r="110">
          <cell r="B110" t="str">
            <v>C3980 CMN Misc Equip, 15 yr new</v>
          </cell>
          <cell r="C110">
            <v>0.5</v>
          </cell>
          <cell r="D110" t="str">
            <v>Monthly</v>
          </cell>
          <cell r="E110" t="str">
            <v>No</v>
          </cell>
          <cell r="F110" t="str">
            <v>No</v>
          </cell>
          <cell r="G110">
            <v>0</v>
          </cell>
          <cell r="H110"/>
          <cell r="I110"/>
          <cell r="J110"/>
          <cell r="K110">
            <v>44927</v>
          </cell>
          <cell r="L110">
            <v>6.6666666666666666E-2</v>
          </cell>
          <cell r="M110">
            <v>0</v>
          </cell>
          <cell r="N110">
            <v>6.6666666666666666E-2</v>
          </cell>
        </row>
        <row r="111">
          <cell r="B111" t="str">
            <v>C3980 CMN Misc Equip, old</v>
          </cell>
          <cell r="C111">
            <v>0.5</v>
          </cell>
          <cell r="D111" t="str">
            <v>End of Life</v>
          </cell>
          <cell r="E111" t="str">
            <v>No</v>
          </cell>
          <cell r="F111" t="str">
            <v>No</v>
          </cell>
          <cell r="G111">
            <v>0</v>
          </cell>
          <cell r="H111">
            <v>202212</v>
          </cell>
          <cell r="I111"/>
          <cell r="J111"/>
          <cell r="K111">
            <v>43132</v>
          </cell>
          <cell r="L111">
            <v>0</v>
          </cell>
          <cell r="M111">
            <v>0</v>
          </cell>
          <cell r="N111">
            <v>0</v>
          </cell>
        </row>
        <row r="112">
          <cell r="B112" t="str">
            <v>C3981 CMN Misc Equip -NOTUSED</v>
          </cell>
          <cell r="C112">
            <v>0.5</v>
          </cell>
          <cell r="D112" t="str">
            <v>Monthly</v>
          </cell>
          <cell r="E112" t="str">
            <v>No</v>
          </cell>
          <cell r="F112" t="str">
            <v>No</v>
          </cell>
          <cell r="G112">
            <v>0</v>
          </cell>
          <cell r="H112"/>
          <cell r="I112"/>
          <cell r="J112"/>
          <cell r="K112">
            <v>40664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C3981 CMN Misc Equip -NOTUSED</v>
          </cell>
          <cell r="C113">
            <v>0.5</v>
          </cell>
          <cell r="D113" t="str">
            <v>Monthly</v>
          </cell>
          <cell r="E113" t="str">
            <v>No</v>
          </cell>
          <cell r="F113" t="str">
            <v>No</v>
          </cell>
          <cell r="G113">
            <v>0</v>
          </cell>
          <cell r="H113"/>
          <cell r="I113"/>
          <cell r="J113"/>
          <cell r="K113">
            <v>40664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Asset Retirement Obligations</v>
          </cell>
          <cell r="C114">
            <v>0.5</v>
          </cell>
          <cell r="D114" t="str">
            <v>SL</v>
          </cell>
          <cell r="E114" t="str">
            <v>No</v>
          </cell>
          <cell r="F114" t="str">
            <v>No</v>
          </cell>
          <cell r="G114">
            <v>0</v>
          </cell>
          <cell r="H114"/>
          <cell r="I114"/>
          <cell r="J114"/>
          <cell r="K114">
            <v>42979</v>
          </cell>
          <cell r="L114">
            <v>0</v>
          </cell>
          <cell r="M114">
            <v>0</v>
          </cell>
          <cell r="N114">
            <v>0</v>
          </cell>
        </row>
        <row r="115">
          <cell r="B115" t="str">
            <v>Capital Lease, Printer Great Amer 2</v>
          </cell>
          <cell r="C115">
            <v>0.5</v>
          </cell>
          <cell r="D115" t="str">
            <v>End of Life</v>
          </cell>
          <cell r="E115" t="str">
            <v>No</v>
          </cell>
          <cell r="F115" t="str">
            <v>No</v>
          </cell>
          <cell r="G115">
            <v>0</v>
          </cell>
          <cell r="H115"/>
          <cell r="I115"/>
          <cell r="J115"/>
          <cell r="K115">
            <v>43497</v>
          </cell>
          <cell r="L115">
            <v>0</v>
          </cell>
          <cell r="M115">
            <v>0</v>
          </cell>
          <cell r="N115">
            <v>0</v>
          </cell>
        </row>
        <row r="116">
          <cell r="B116" t="str">
            <v>Capital Lease, Printer Great Amer 3</v>
          </cell>
          <cell r="C116">
            <v>0.5</v>
          </cell>
          <cell r="D116" t="str">
            <v>End of Life</v>
          </cell>
          <cell r="E116" t="str">
            <v>No</v>
          </cell>
          <cell r="F116" t="str">
            <v>No</v>
          </cell>
          <cell r="G116">
            <v>0</v>
          </cell>
          <cell r="H116"/>
          <cell r="I116"/>
          <cell r="J116"/>
          <cell r="K116">
            <v>43497</v>
          </cell>
          <cell r="L116">
            <v>0</v>
          </cell>
          <cell r="M116">
            <v>0</v>
          </cell>
          <cell r="N116">
            <v>0</v>
          </cell>
        </row>
        <row r="117">
          <cell r="B117" t="str">
            <v>Capital Lease BLC Vehicles-RETIRED</v>
          </cell>
          <cell r="C117">
            <v>0.5</v>
          </cell>
          <cell r="D117" t="str">
            <v>Monthly</v>
          </cell>
          <cell r="E117" t="str">
            <v>No</v>
          </cell>
          <cell r="F117" t="str">
            <v>No</v>
          </cell>
          <cell r="G117">
            <v>0</v>
          </cell>
          <cell r="H117"/>
          <cell r="I117"/>
          <cell r="J117"/>
          <cell r="K117">
            <v>40330</v>
          </cell>
          <cell r="L117">
            <v>0</v>
          </cell>
          <cell r="M117">
            <v>0</v>
          </cell>
          <cell r="N117">
            <v>0</v>
          </cell>
        </row>
        <row r="118">
          <cell r="B118" t="str">
            <v>Capital Lease Fredonia-RETIRED</v>
          </cell>
          <cell r="C118">
            <v>0.5</v>
          </cell>
          <cell r="D118" t="str">
            <v>Monthly</v>
          </cell>
          <cell r="E118" t="str">
            <v>No</v>
          </cell>
          <cell r="F118" t="str">
            <v>No</v>
          </cell>
          <cell r="G118">
            <v>0</v>
          </cell>
          <cell r="H118"/>
          <cell r="I118"/>
          <cell r="J118"/>
          <cell r="K118">
            <v>40330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Capital Lease FredoniaSalesTax_RET</v>
          </cell>
          <cell r="C119">
            <v>0.5</v>
          </cell>
          <cell r="D119" t="str">
            <v>Monthly</v>
          </cell>
          <cell r="E119" t="str">
            <v>No</v>
          </cell>
          <cell r="F119" t="str">
            <v>No</v>
          </cell>
          <cell r="G119">
            <v>0</v>
          </cell>
          <cell r="H119"/>
          <cell r="I119"/>
          <cell r="J119"/>
          <cell r="K119">
            <v>40330</v>
          </cell>
          <cell r="L119">
            <v>0</v>
          </cell>
          <cell r="M119">
            <v>0</v>
          </cell>
          <cell r="N119">
            <v>0</v>
          </cell>
        </row>
        <row r="120">
          <cell r="B120" t="str">
            <v>Capital Lease Landis + Gyr-RETIRED</v>
          </cell>
          <cell r="C120">
            <v>0.5</v>
          </cell>
          <cell r="D120" t="str">
            <v>Monthly</v>
          </cell>
          <cell r="E120" t="str">
            <v>No</v>
          </cell>
          <cell r="F120" t="str">
            <v>No</v>
          </cell>
          <cell r="G120">
            <v>0</v>
          </cell>
          <cell r="H120"/>
          <cell r="I120"/>
          <cell r="J120"/>
          <cell r="K120">
            <v>41640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 t="str">
            <v>Capital Lease, Printer Great Americ</v>
          </cell>
          <cell r="C121">
            <v>0.5</v>
          </cell>
          <cell r="D121" t="str">
            <v>Monthly</v>
          </cell>
          <cell r="E121" t="str">
            <v>No</v>
          </cell>
          <cell r="F121" t="str">
            <v>No</v>
          </cell>
          <cell r="G121">
            <v>0</v>
          </cell>
          <cell r="H121"/>
          <cell r="I121"/>
          <cell r="J121"/>
          <cell r="K121">
            <v>43497</v>
          </cell>
          <cell r="L121">
            <v>0</v>
          </cell>
          <cell r="M121">
            <v>0</v>
          </cell>
          <cell r="N121">
            <v>0</v>
          </cell>
        </row>
        <row r="122">
          <cell r="B122" t="str">
            <v>Capital Lease, Printer Great Amer 2</v>
          </cell>
          <cell r="C122">
            <v>0.5</v>
          </cell>
          <cell r="D122" t="str">
            <v>Monthly</v>
          </cell>
          <cell r="E122" t="str">
            <v>No</v>
          </cell>
          <cell r="F122" t="str">
            <v>No</v>
          </cell>
          <cell r="G122">
            <v>0</v>
          </cell>
          <cell r="H122"/>
          <cell r="I122"/>
          <cell r="J122"/>
          <cell r="K122">
            <v>43497</v>
          </cell>
          <cell r="L122">
            <v>0</v>
          </cell>
          <cell r="M122">
            <v>0</v>
          </cell>
          <cell r="N122">
            <v>0</v>
          </cell>
        </row>
        <row r="123">
          <cell r="B123" t="str">
            <v>Capital Lease, Printer Great Amer 3</v>
          </cell>
          <cell r="C123">
            <v>0.5</v>
          </cell>
          <cell r="D123" t="str">
            <v>Monthly</v>
          </cell>
          <cell r="E123" t="str">
            <v>No</v>
          </cell>
          <cell r="F123" t="str">
            <v>No</v>
          </cell>
          <cell r="G123">
            <v>0</v>
          </cell>
          <cell r="H123"/>
          <cell r="I123"/>
          <cell r="J123"/>
          <cell r="K123">
            <v>43497</v>
          </cell>
          <cell r="L123">
            <v>0</v>
          </cell>
          <cell r="M123">
            <v>0</v>
          </cell>
          <cell r="N123">
            <v>0</v>
          </cell>
        </row>
        <row r="124">
          <cell r="B124" t="str">
            <v>Capital Lease, Printer Great Americ</v>
          </cell>
          <cell r="C124">
            <v>0.5</v>
          </cell>
          <cell r="D124" t="str">
            <v>End of Life</v>
          </cell>
          <cell r="E124" t="str">
            <v>No</v>
          </cell>
          <cell r="F124" t="str">
            <v>No</v>
          </cell>
          <cell r="G124">
            <v>0</v>
          </cell>
          <cell r="H124"/>
          <cell r="I124"/>
          <cell r="J124"/>
          <cell r="K124">
            <v>43497</v>
          </cell>
          <cell r="L124">
            <v>0</v>
          </cell>
          <cell r="M124">
            <v>0</v>
          </cell>
          <cell r="N124">
            <v>0</v>
          </cell>
        </row>
        <row r="125">
          <cell r="B125" t="str">
            <v>Capital Lease Whitehorn-RETIRED</v>
          </cell>
          <cell r="C125">
            <v>0.5</v>
          </cell>
          <cell r="D125" t="str">
            <v>Monthly</v>
          </cell>
          <cell r="E125" t="str">
            <v>No</v>
          </cell>
          <cell r="F125" t="str">
            <v>No</v>
          </cell>
          <cell r="G125">
            <v>0</v>
          </cell>
          <cell r="H125"/>
          <cell r="I125"/>
          <cell r="J125"/>
          <cell r="K125">
            <v>40330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Non-Depreciable - Other than land</v>
          </cell>
          <cell r="C126">
            <v>0.5</v>
          </cell>
          <cell r="D126" t="str">
            <v>Monthly</v>
          </cell>
          <cell r="E126" t="str">
            <v>No</v>
          </cell>
          <cell r="F126" t="str">
            <v>No</v>
          </cell>
          <cell r="G126">
            <v>0</v>
          </cell>
          <cell r="H126"/>
          <cell r="I126"/>
          <cell r="J126"/>
          <cell r="K126">
            <v>41730</v>
          </cell>
          <cell r="L126">
            <v>0</v>
          </cell>
          <cell r="M126">
            <v>0</v>
          </cell>
          <cell r="N126">
            <v>0</v>
          </cell>
        </row>
        <row r="127">
          <cell r="B127" t="str">
            <v>Non-Depreciable - Other than land</v>
          </cell>
          <cell r="C127">
            <v>0.5</v>
          </cell>
          <cell r="D127" t="str">
            <v>Monthly</v>
          </cell>
          <cell r="E127" t="str">
            <v>No</v>
          </cell>
          <cell r="F127" t="str">
            <v>No</v>
          </cell>
          <cell r="G127">
            <v>0</v>
          </cell>
          <cell r="H127"/>
          <cell r="I127"/>
          <cell r="J127"/>
          <cell r="K127">
            <v>41730</v>
          </cell>
          <cell r="L127">
            <v>0</v>
          </cell>
          <cell r="M127">
            <v>0</v>
          </cell>
          <cell r="N127">
            <v>0</v>
          </cell>
        </row>
        <row r="128">
          <cell r="B128" t="str">
            <v>Individually Depreciated Assets</v>
          </cell>
          <cell r="C128">
            <v>0.5</v>
          </cell>
          <cell r="D128" t="str">
            <v>SL</v>
          </cell>
          <cell r="E128" t="str">
            <v>No</v>
          </cell>
          <cell r="F128" t="str">
            <v>No</v>
          </cell>
          <cell r="G128">
            <v>0</v>
          </cell>
          <cell r="H128"/>
          <cell r="I128"/>
          <cell r="J128"/>
          <cell r="K128">
            <v>40330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Individually Depreciated Assets</v>
          </cell>
          <cell r="C129">
            <v>0.5</v>
          </cell>
          <cell r="D129" t="str">
            <v>SL</v>
          </cell>
          <cell r="E129" t="str">
            <v>No</v>
          </cell>
          <cell r="F129" t="str">
            <v>No</v>
          </cell>
          <cell r="G129">
            <v>0</v>
          </cell>
          <cell r="H129"/>
          <cell r="I129"/>
          <cell r="J129"/>
          <cell r="K129">
            <v>40330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Individually Depreciated Assets</v>
          </cell>
          <cell r="C130">
            <v>0.5</v>
          </cell>
          <cell r="D130" t="str">
            <v>SL</v>
          </cell>
          <cell r="E130" t="str">
            <v>No</v>
          </cell>
          <cell r="F130" t="str">
            <v>No</v>
          </cell>
          <cell r="G130">
            <v>0</v>
          </cell>
          <cell r="H130"/>
          <cell r="I130"/>
          <cell r="J130"/>
          <cell r="K130">
            <v>40330</v>
          </cell>
          <cell r="L130">
            <v>0</v>
          </cell>
          <cell r="M130">
            <v>0</v>
          </cell>
          <cell r="N130">
            <v>0</v>
          </cell>
        </row>
        <row r="131">
          <cell r="B131" t="str">
            <v>Non-Depreciable - Other than land</v>
          </cell>
          <cell r="C131">
            <v>0.5</v>
          </cell>
          <cell r="D131" t="str">
            <v>Monthly</v>
          </cell>
          <cell r="E131" t="str">
            <v>No</v>
          </cell>
          <cell r="F131" t="str">
            <v>No</v>
          </cell>
          <cell r="G131">
            <v>0</v>
          </cell>
          <cell r="H131"/>
          <cell r="I131"/>
          <cell r="J131"/>
          <cell r="K131">
            <v>41730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Individually Depreciated Assets</v>
          </cell>
          <cell r="C132">
            <v>0.5</v>
          </cell>
          <cell r="D132" t="str">
            <v>SL</v>
          </cell>
          <cell r="E132" t="str">
            <v>No</v>
          </cell>
          <cell r="F132" t="str">
            <v>No</v>
          </cell>
          <cell r="G132">
            <v>0</v>
          </cell>
          <cell r="H132"/>
          <cell r="I132"/>
          <cell r="J132"/>
          <cell r="K132">
            <v>40330</v>
          </cell>
          <cell r="L132">
            <v>0</v>
          </cell>
          <cell r="M132">
            <v>0</v>
          </cell>
          <cell r="N132">
            <v>0</v>
          </cell>
        </row>
        <row r="133">
          <cell r="B133" t="str">
            <v>Non-Depreciable - Other than land</v>
          </cell>
          <cell r="C133">
            <v>0.5</v>
          </cell>
          <cell r="D133" t="str">
            <v>SL</v>
          </cell>
          <cell r="E133" t="str">
            <v>No</v>
          </cell>
          <cell r="F133" t="str">
            <v>No</v>
          </cell>
          <cell r="G133">
            <v>0</v>
          </cell>
          <cell r="H133"/>
          <cell r="I133"/>
          <cell r="J133"/>
          <cell r="K133">
            <v>41730</v>
          </cell>
          <cell r="L133">
            <v>0</v>
          </cell>
          <cell r="M133">
            <v>0</v>
          </cell>
          <cell r="N133">
            <v>0</v>
          </cell>
        </row>
        <row r="134">
          <cell r="B134" t="str">
            <v>Individually Depreciated Assets</v>
          </cell>
          <cell r="C134">
            <v>0.5</v>
          </cell>
          <cell r="D134" t="str">
            <v>SL</v>
          </cell>
          <cell r="E134" t="str">
            <v>No</v>
          </cell>
          <cell r="F134" t="str">
            <v>No</v>
          </cell>
          <cell r="G134">
            <v>0</v>
          </cell>
          <cell r="H134"/>
          <cell r="I134"/>
          <cell r="J134"/>
          <cell r="K134">
            <v>40330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Individually Depreciated Assets</v>
          </cell>
          <cell r="C135">
            <v>0.5</v>
          </cell>
          <cell r="D135" t="str">
            <v>SL</v>
          </cell>
          <cell r="E135" t="str">
            <v>No</v>
          </cell>
          <cell r="F135" t="str">
            <v>No</v>
          </cell>
          <cell r="G135">
            <v>0</v>
          </cell>
          <cell r="H135"/>
          <cell r="I135"/>
          <cell r="J135"/>
          <cell r="K135">
            <v>40330</v>
          </cell>
          <cell r="L135">
            <v>0</v>
          </cell>
          <cell r="M135">
            <v>0</v>
          </cell>
          <cell r="N135">
            <v>0</v>
          </cell>
        </row>
        <row r="136">
          <cell r="B136" t="str">
            <v>Individually Depreciated Assets</v>
          </cell>
          <cell r="C136">
            <v>0.5</v>
          </cell>
          <cell r="D136" t="str">
            <v>SL</v>
          </cell>
          <cell r="E136" t="str">
            <v>No</v>
          </cell>
          <cell r="F136" t="str">
            <v>No</v>
          </cell>
          <cell r="G136">
            <v>0</v>
          </cell>
          <cell r="H136"/>
          <cell r="I136"/>
          <cell r="J136"/>
          <cell r="K136">
            <v>40330</v>
          </cell>
          <cell r="L136">
            <v>0</v>
          </cell>
          <cell r="M136">
            <v>0</v>
          </cell>
          <cell r="N136">
            <v>0</v>
          </cell>
        </row>
        <row r="137">
          <cell r="B137" t="str">
            <v>Individually Depreciated Assets</v>
          </cell>
          <cell r="C137">
            <v>0.5</v>
          </cell>
          <cell r="D137" t="str">
            <v>SL</v>
          </cell>
          <cell r="E137" t="str">
            <v>No</v>
          </cell>
          <cell r="F137" t="str">
            <v>No</v>
          </cell>
          <cell r="G137">
            <v>0</v>
          </cell>
          <cell r="H137"/>
          <cell r="I137"/>
          <cell r="J137"/>
          <cell r="K137">
            <v>40330</v>
          </cell>
          <cell r="L137">
            <v>0</v>
          </cell>
          <cell r="M137">
            <v>0</v>
          </cell>
          <cell r="N137">
            <v>0</v>
          </cell>
        </row>
        <row r="138">
          <cell r="B138" t="str">
            <v>Non-Depreciable - Land</v>
          </cell>
          <cell r="C138">
            <v>0.5</v>
          </cell>
          <cell r="D138" t="str">
            <v>Monthly</v>
          </cell>
          <cell r="E138" t="str">
            <v>No</v>
          </cell>
          <cell r="F138" t="str">
            <v>No</v>
          </cell>
          <cell r="G138">
            <v>0</v>
          </cell>
          <cell r="H138"/>
          <cell r="I138"/>
          <cell r="J138"/>
          <cell r="K138">
            <v>40391</v>
          </cell>
          <cell r="L138">
            <v>0</v>
          </cell>
          <cell r="M138">
            <v>0</v>
          </cell>
          <cell r="N138">
            <v>0</v>
          </cell>
        </row>
        <row r="139">
          <cell r="B139" t="str">
            <v>Non-Depreciable - Land</v>
          </cell>
          <cell r="C139">
            <v>0.5</v>
          </cell>
          <cell r="D139" t="str">
            <v>Monthly</v>
          </cell>
          <cell r="E139" t="str">
            <v>No</v>
          </cell>
          <cell r="F139" t="str">
            <v>No</v>
          </cell>
          <cell r="G139">
            <v>0</v>
          </cell>
          <cell r="H139"/>
          <cell r="I139"/>
          <cell r="J139"/>
          <cell r="K139">
            <v>40391</v>
          </cell>
          <cell r="L139">
            <v>0</v>
          </cell>
          <cell r="M139">
            <v>0</v>
          </cell>
          <cell r="N139">
            <v>0</v>
          </cell>
        </row>
        <row r="140">
          <cell r="B140" t="str">
            <v>Non-Depreciable - Land</v>
          </cell>
          <cell r="C140">
            <v>0.5</v>
          </cell>
          <cell r="D140" t="str">
            <v>Monthly</v>
          </cell>
          <cell r="E140" t="str">
            <v>No</v>
          </cell>
          <cell r="F140" t="str">
            <v>No</v>
          </cell>
          <cell r="G140">
            <v>0</v>
          </cell>
          <cell r="H140"/>
          <cell r="I140"/>
          <cell r="J140"/>
          <cell r="K140">
            <v>40391</v>
          </cell>
          <cell r="L140">
            <v>0</v>
          </cell>
          <cell r="M140">
            <v>0</v>
          </cell>
          <cell r="N140">
            <v>0</v>
          </cell>
        </row>
        <row r="141">
          <cell r="B141" t="str">
            <v>Non-Depreciable - Land</v>
          </cell>
          <cell r="C141">
            <v>0.5</v>
          </cell>
          <cell r="D141" t="str">
            <v>Monthly</v>
          </cell>
          <cell r="E141" t="str">
            <v>No</v>
          </cell>
          <cell r="F141" t="str">
            <v>No</v>
          </cell>
          <cell r="G141">
            <v>0</v>
          </cell>
          <cell r="H141"/>
          <cell r="I141"/>
          <cell r="J141"/>
          <cell r="K141">
            <v>40391</v>
          </cell>
          <cell r="L141">
            <v>0</v>
          </cell>
          <cell r="M141">
            <v>0</v>
          </cell>
          <cell r="N141">
            <v>0</v>
          </cell>
        </row>
        <row r="142">
          <cell r="B142" t="str">
            <v>Non-Depreciable - Land</v>
          </cell>
          <cell r="C142">
            <v>0.5</v>
          </cell>
          <cell r="D142" t="str">
            <v>Monthly</v>
          </cell>
          <cell r="E142" t="str">
            <v>No</v>
          </cell>
          <cell r="F142" t="str">
            <v>No</v>
          </cell>
          <cell r="G142">
            <v>0</v>
          </cell>
          <cell r="H142"/>
          <cell r="I142"/>
          <cell r="J142"/>
          <cell r="K142">
            <v>40391</v>
          </cell>
          <cell r="L142">
            <v>0</v>
          </cell>
          <cell r="M142">
            <v>0</v>
          </cell>
          <cell r="N142">
            <v>0</v>
          </cell>
        </row>
        <row r="143">
          <cell r="B143" t="str">
            <v>Non-Depreciable - Land</v>
          </cell>
          <cell r="C143">
            <v>0.5</v>
          </cell>
          <cell r="D143" t="str">
            <v>Monthly</v>
          </cell>
          <cell r="E143" t="str">
            <v>No</v>
          </cell>
          <cell r="F143" t="str">
            <v>No</v>
          </cell>
          <cell r="G143">
            <v>0</v>
          </cell>
          <cell r="H143"/>
          <cell r="I143"/>
          <cell r="J143"/>
          <cell r="K143">
            <v>40391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Non-Depreciable - Land</v>
          </cell>
          <cell r="C144">
            <v>0.5</v>
          </cell>
          <cell r="D144" t="str">
            <v>Monthly</v>
          </cell>
          <cell r="E144" t="str">
            <v>No</v>
          </cell>
          <cell r="F144" t="str">
            <v>No</v>
          </cell>
          <cell r="G144">
            <v>0</v>
          </cell>
          <cell r="H144"/>
          <cell r="I144"/>
          <cell r="J144"/>
          <cell r="K144">
            <v>40391</v>
          </cell>
          <cell r="L144">
            <v>0</v>
          </cell>
          <cell r="M144">
            <v>0</v>
          </cell>
          <cell r="N144">
            <v>0</v>
          </cell>
        </row>
        <row r="145">
          <cell r="B145" t="str">
            <v>Non-Depreciable - Land</v>
          </cell>
          <cell r="C145">
            <v>0.5</v>
          </cell>
          <cell r="D145" t="str">
            <v>Monthly</v>
          </cell>
          <cell r="E145" t="str">
            <v>No</v>
          </cell>
          <cell r="F145" t="str">
            <v>No</v>
          </cell>
          <cell r="G145">
            <v>0</v>
          </cell>
          <cell r="H145"/>
          <cell r="I145"/>
          <cell r="J145"/>
          <cell r="K145">
            <v>40391</v>
          </cell>
          <cell r="L145">
            <v>0</v>
          </cell>
          <cell r="M145">
            <v>0</v>
          </cell>
          <cell r="N145">
            <v>0</v>
          </cell>
        </row>
        <row r="146">
          <cell r="B146" t="str">
            <v>E311 STM Str/Impv, Mint Farm</v>
          </cell>
          <cell r="C146">
            <v>0.5</v>
          </cell>
          <cell r="D146" t="str">
            <v>Monthly</v>
          </cell>
          <cell r="E146" t="str">
            <v>No</v>
          </cell>
          <cell r="F146" t="str">
            <v>No</v>
          </cell>
          <cell r="G146">
            <v>-0.05</v>
          </cell>
          <cell r="H146"/>
          <cell r="I146"/>
          <cell r="J146"/>
          <cell r="K146">
            <v>44927</v>
          </cell>
          <cell r="L146">
            <v>2.9714285714285714E-2</v>
          </cell>
          <cell r="M146">
            <v>1.4857142857142881E-3</v>
          </cell>
          <cell r="N146">
            <v>3.1200000000000002E-2</v>
          </cell>
        </row>
        <row r="147">
          <cell r="B147" t="str">
            <v>E311 STM Str/Impv, Mint Farm</v>
          </cell>
          <cell r="C147">
            <v>0.5</v>
          </cell>
          <cell r="D147" t="str">
            <v>Monthly</v>
          </cell>
          <cell r="E147" t="str">
            <v>No</v>
          </cell>
          <cell r="F147" t="str">
            <v>No</v>
          </cell>
          <cell r="G147">
            <v>-0.05</v>
          </cell>
          <cell r="H147"/>
          <cell r="I147"/>
          <cell r="J147"/>
          <cell r="K147">
            <v>44927</v>
          </cell>
          <cell r="L147">
            <v>2.9714285714285714E-2</v>
          </cell>
          <cell r="M147">
            <v>1.4857142857142881E-3</v>
          </cell>
          <cell r="N147">
            <v>3.1200000000000002E-2</v>
          </cell>
        </row>
        <row r="148">
          <cell r="B148" t="str">
            <v>E311 STM Str/Impv, Mint Farm</v>
          </cell>
          <cell r="C148">
            <v>0.5</v>
          </cell>
          <cell r="D148" t="str">
            <v>Monthly</v>
          </cell>
          <cell r="E148" t="str">
            <v>No</v>
          </cell>
          <cell r="F148" t="str">
            <v>No</v>
          </cell>
          <cell r="G148">
            <v>-0.05</v>
          </cell>
          <cell r="H148"/>
          <cell r="I148"/>
          <cell r="J148"/>
          <cell r="K148">
            <v>44927</v>
          </cell>
          <cell r="L148">
            <v>2.9714285714285714E-2</v>
          </cell>
          <cell r="M148">
            <v>1.4857142857142881E-3</v>
          </cell>
          <cell r="N148">
            <v>3.1200000000000002E-2</v>
          </cell>
        </row>
        <row r="149">
          <cell r="B149" t="str">
            <v>E311 STM Str/Impv, Mint Farm</v>
          </cell>
          <cell r="C149">
            <v>0.5</v>
          </cell>
          <cell r="D149" t="str">
            <v>Monthly</v>
          </cell>
          <cell r="E149" t="str">
            <v>No</v>
          </cell>
          <cell r="F149" t="str">
            <v>No</v>
          </cell>
          <cell r="G149">
            <v>-0.05</v>
          </cell>
          <cell r="H149"/>
          <cell r="I149"/>
          <cell r="J149"/>
          <cell r="K149">
            <v>44927</v>
          </cell>
          <cell r="L149">
            <v>2.9714285714285714E-2</v>
          </cell>
          <cell r="M149">
            <v>1.4857142857142881E-3</v>
          </cell>
          <cell r="N149">
            <v>3.1200000000000002E-2</v>
          </cell>
        </row>
        <row r="150">
          <cell r="B150" t="str">
            <v>E311 STM Str/Impv, Sumas</v>
          </cell>
          <cell r="C150">
            <v>0.5</v>
          </cell>
          <cell r="D150" t="str">
            <v>Monthly</v>
          </cell>
          <cell r="E150" t="str">
            <v>No</v>
          </cell>
          <cell r="F150" t="str">
            <v>No</v>
          </cell>
          <cell r="G150">
            <v>-0.05</v>
          </cell>
          <cell r="H150"/>
          <cell r="I150"/>
          <cell r="J150"/>
          <cell r="K150">
            <v>44927</v>
          </cell>
          <cell r="L150">
            <v>3.0380952380952377E-2</v>
          </cell>
          <cell r="M150">
            <v>1.5190476190476213E-3</v>
          </cell>
          <cell r="N150">
            <v>3.1899999999999998E-2</v>
          </cell>
        </row>
        <row r="151">
          <cell r="B151" t="str">
            <v>E311 STM Str/Impv, Sumas</v>
          </cell>
          <cell r="C151">
            <v>0.5</v>
          </cell>
          <cell r="D151" t="str">
            <v>Monthly</v>
          </cell>
          <cell r="E151" t="str">
            <v>No</v>
          </cell>
          <cell r="F151" t="str">
            <v>No</v>
          </cell>
          <cell r="G151">
            <v>-0.05</v>
          </cell>
          <cell r="H151"/>
          <cell r="I151"/>
          <cell r="J151"/>
          <cell r="K151">
            <v>44927</v>
          </cell>
          <cell r="L151">
            <v>3.0380952380952377E-2</v>
          </cell>
          <cell r="M151">
            <v>1.5190476190476213E-3</v>
          </cell>
          <cell r="N151">
            <v>3.1899999999999998E-2</v>
          </cell>
        </row>
        <row r="152">
          <cell r="B152" t="str">
            <v>E311 STM Str/Impv, Sumas</v>
          </cell>
          <cell r="C152">
            <v>0.5</v>
          </cell>
          <cell r="D152" t="str">
            <v>Monthly</v>
          </cell>
          <cell r="E152" t="str">
            <v>No</v>
          </cell>
          <cell r="F152" t="str">
            <v>No</v>
          </cell>
          <cell r="G152">
            <v>-0.05</v>
          </cell>
          <cell r="H152"/>
          <cell r="I152"/>
          <cell r="J152"/>
          <cell r="K152">
            <v>44927</v>
          </cell>
          <cell r="L152">
            <v>3.0380952380952377E-2</v>
          </cell>
          <cell r="M152">
            <v>1.5190476190476213E-3</v>
          </cell>
          <cell r="N152">
            <v>3.1899999999999998E-2</v>
          </cell>
        </row>
        <row r="153">
          <cell r="B153" t="str">
            <v>E311 STM Str/Impv, Sumas</v>
          </cell>
          <cell r="C153">
            <v>0.5</v>
          </cell>
          <cell r="D153" t="str">
            <v>Monthly</v>
          </cell>
          <cell r="E153" t="str">
            <v>No</v>
          </cell>
          <cell r="F153" t="str">
            <v>No</v>
          </cell>
          <cell r="G153">
            <v>-0.05</v>
          </cell>
          <cell r="H153"/>
          <cell r="I153"/>
          <cell r="J153"/>
          <cell r="K153">
            <v>44927</v>
          </cell>
          <cell r="L153">
            <v>3.0380952380952377E-2</v>
          </cell>
          <cell r="M153">
            <v>1.5190476190476213E-3</v>
          </cell>
          <cell r="N153">
            <v>3.1899999999999998E-2</v>
          </cell>
        </row>
        <row r="154">
          <cell r="B154" t="str">
            <v>E311 STM Str/Impv, Colstrip 1</v>
          </cell>
          <cell r="C154">
            <v>0.5</v>
          </cell>
          <cell r="D154" t="str">
            <v>Monthly</v>
          </cell>
          <cell r="E154" t="str">
            <v>No</v>
          </cell>
          <cell r="F154" t="str">
            <v>No</v>
          </cell>
          <cell r="G154">
            <v>0</v>
          </cell>
          <cell r="H154"/>
          <cell r="I154"/>
          <cell r="J154"/>
          <cell r="K154">
            <v>44927</v>
          </cell>
          <cell r="L154">
            <v>0</v>
          </cell>
          <cell r="M154">
            <v>0</v>
          </cell>
          <cell r="N154">
            <v>0</v>
          </cell>
        </row>
        <row r="155">
          <cell r="B155" t="str">
            <v>E311 STM Str/Impv, Colstrip 1-2 Com</v>
          </cell>
          <cell r="C155">
            <v>0.5</v>
          </cell>
          <cell r="D155" t="str">
            <v>Monthly</v>
          </cell>
          <cell r="E155" t="str">
            <v>No</v>
          </cell>
          <cell r="F155" t="str">
            <v>No</v>
          </cell>
          <cell r="G155">
            <v>0</v>
          </cell>
          <cell r="H155"/>
          <cell r="I155"/>
          <cell r="J155"/>
          <cell r="K155">
            <v>44927</v>
          </cell>
          <cell r="L155">
            <v>0</v>
          </cell>
          <cell r="M155">
            <v>0</v>
          </cell>
          <cell r="N155">
            <v>0</v>
          </cell>
        </row>
        <row r="156">
          <cell r="B156" t="str">
            <v>E311 STM Str/Impv, Colstrip 1</v>
          </cell>
          <cell r="C156">
            <v>0.5</v>
          </cell>
          <cell r="D156" t="str">
            <v>Monthly</v>
          </cell>
          <cell r="E156" t="str">
            <v>No</v>
          </cell>
          <cell r="F156" t="str">
            <v>No</v>
          </cell>
          <cell r="G156">
            <v>0</v>
          </cell>
          <cell r="H156"/>
          <cell r="I156"/>
          <cell r="J156"/>
          <cell r="K156">
            <v>44927</v>
          </cell>
          <cell r="L156">
            <v>0</v>
          </cell>
          <cell r="M156">
            <v>0</v>
          </cell>
          <cell r="N156">
            <v>0</v>
          </cell>
        </row>
        <row r="157">
          <cell r="B157" t="str">
            <v>E311 STM Str/Impv, Colstrip 2</v>
          </cell>
          <cell r="C157">
            <v>0.5</v>
          </cell>
          <cell r="D157" t="str">
            <v>Monthly</v>
          </cell>
          <cell r="E157" t="str">
            <v>No</v>
          </cell>
          <cell r="F157" t="str">
            <v>No</v>
          </cell>
          <cell r="G157">
            <v>0</v>
          </cell>
          <cell r="H157"/>
          <cell r="I157"/>
          <cell r="J157"/>
          <cell r="K157">
            <v>44927</v>
          </cell>
          <cell r="L157">
            <v>0</v>
          </cell>
          <cell r="M157">
            <v>0</v>
          </cell>
          <cell r="N157">
            <v>0</v>
          </cell>
        </row>
        <row r="158">
          <cell r="B158" t="str">
            <v>E311 STM Str/Impv, Colstrip 2</v>
          </cell>
          <cell r="C158">
            <v>0.5</v>
          </cell>
          <cell r="D158" t="str">
            <v>Monthly</v>
          </cell>
          <cell r="E158" t="str">
            <v>No</v>
          </cell>
          <cell r="F158" t="str">
            <v>No</v>
          </cell>
          <cell r="G158">
            <v>0</v>
          </cell>
          <cell r="H158"/>
          <cell r="I158"/>
          <cell r="J158"/>
          <cell r="K158">
            <v>44927</v>
          </cell>
          <cell r="L158">
            <v>0</v>
          </cell>
          <cell r="M158">
            <v>0</v>
          </cell>
          <cell r="N158">
            <v>0</v>
          </cell>
        </row>
        <row r="159">
          <cell r="B159" t="str">
            <v>E311 STM Str/Impv, Colstrip 3</v>
          </cell>
          <cell r="C159">
            <v>0.5</v>
          </cell>
          <cell r="D159" t="str">
            <v>Monthly</v>
          </cell>
          <cell r="E159" t="str">
            <v>No</v>
          </cell>
          <cell r="F159" t="str">
            <v>No</v>
          </cell>
          <cell r="G159">
            <v>-0.2</v>
          </cell>
          <cell r="H159"/>
          <cell r="I159"/>
          <cell r="J159"/>
          <cell r="K159">
            <v>44927</v>
          </cell>
          <cell r="L159">
            <v>4.7699999999999999E-2</v>
          </cell>
          <cell r="M159">
            <v>0</v>
          </cell>
          <cell r="N159">
            <v>4.7699999999999999E-2</v>
          </cell>
        </row>
        <row r="160">
          <cell r="B160" t="str">
            <v>E311 STM Str/Impv, Colstrip 3-4 Com</v>
          </cell>
          <cell r="C160">
            <v>0.5</v>
          </cell>
          <cell r="D160" t="str">
            <v>Monthly</v>
          </cell>
          <cell r="E160" t="str">
            <v>No</v>
          </cell>
          <cell r="F160" t="str">
            <v>No</v>
          </cell>
          <cell r="G160">
            <v>-0.2</v>
          </cell>
          <cell r="H160"/>
          <cell r="I160"/>
          <cell r="J160"/>
          <cell r="K160">
            <v>44927</v>
          </cell>
          <cell r="L160">
            <v>1.7500000000000002E-2</v>
          </cell>
          <cell r="M160">
            <v>0</v>
          </cell>
          <cell r="N160">
            <v>1.7500000000000002E-2</v>
          </cell>
        </row>
        <row r="161">
          <cell r="B161" t="str">
            <v>E311 STM Str/Impv, Colstrip 3</v>
          </cell>
          <cell r="C161">
            <v>0.5</v>
          </cell>
          <cell r="D161" t="str">
            <v>Monthly</v>
          </cell>
          <cell r="E161" t="str">
            <v>No</v>
          </cell>
          <cell r="F161" t="str">
            <v>No</v>
          </cell>
          <cell r="G161">
            <v>-0.2</v>
          </cell>
          <cell r="H161"/>
          <cell r="I161"/>
          <cell r="J161"/>
          <cell r="K161">
            <v>44927</v>
          </cell>
          <cell r="L161">
            <v>4.7699999999999999E-2</v>
          </cell>
          <cell r="M161">
            <v>0</v>
          </cell>
          <cell r="N161">
            <v>4.7699999999999999E-2</v>
          </cell>
        </row>
        <row r="162">
          <cell r="B162" t="str">
            <v>E311 STM Str/Impv, Colstrip 4</v>
          </cell>
          <cell r="C162">
            <v>0.5</v>
          </cell>
          <cell r="D162" t="str">
            <v>Monthly</v>
          </cell>
          <cell r="E162" t="str">
            <v>No</v>
          </cell>
          <cell r="F162" t="str">
            <v>No</v>
          </cell>
          <cell r="G162">
            <v>-0.2</v>
          </cell>
          <cell r="H162"/>
          <cell r="I162"/>
          <cell r="J162"/>
          <cell r="K162">
            <v>44927</v>
          </cell>
          <cell r="L162">
            <v>4.9500000000000002E-2</v>
          </cell>
          <cell r="M162">
            <v>0</v>
          </cell>
          <cell r="N162">
            <v>4.9500000000000002E-2</v>
          </cell>
        </row>
        <row r="163">
          <cell r="B163" t="str">
            <v>E311 STM Str/Impv, Colstrip 4</v>
          </cell>
          <cell r="C163">
            <v>0.5</v>
          </cell>
          <cell r="D163" t="str">
            <v>Monthly</v>
          </cell>
          <cell r="E163" t="str">
            <v>No</v>
          </cell>
          <cell r="F163" t="str">
            <v>No</v>
          </cell>
          <cell r="G163">
            <v>-0.2</v>
          </cell>
          <cell r="H163"/>
          <cell r="I163"/>
          <cell r="J163"/>
          <cell r="K163">
            <v>44927</v>
          </cell>
          <cell r="L163">
            <v>4.9500000000000002E-2</v>
          </cell>
          <cell r="M163">
            <v>0</v>
          </cell>
          <cell r="N163">
            <v>4.9500000000000002E-2</v>
          </cell>
        </row>
        <row r="164">
          <cell r="B164" t="str">
            <v>E311 STM Str/Impv, Colstrip 1-2 Com</v>
          </cell>
          <cell r="C164">
            <v>0.5</v>
          </cell>
          <cell r="D164" t="str">
            <v>Monthly</v>
          </cell>
          <cell r="E164" t="str">
            <v>No</v>
          </cell>
          <cell r="F164" t="str">
            <v>No</v>
          </cell>
          <cell r="G164">
            <v>0</v>
          </cell>
          <cell r="H164"/>
          <cell r="I164"/>
          <cell r="J164"/>
          <cell r="K164">
            <v>44927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E311 STM Str/Impv, Colstrip 3-4 Com</v>
          </cell>
          <cell r="C165">
            <v>0.5</v>
          </cell>
          <cell r="D165" t="str">
            <v>Monthly</v>
          </cell>
          <cell r="E165" t="str">
            <v>No</v>
          </cell>
          <cell r="F165" t="str">
            <v>No</v>
          </cell>
          <cell r="G165">
            <v>-0.2</v>
          </cell>
          <cell r="H165"/>
          <cell r="I165"/>
          <cell r="J165"/>
          <cell r="K165">
            <v>44927</v>
          </cell>
          <cell r="L165">
            <v>1.7500000000000002E-2</v>
          </cell>
          <cell r="M165">
            <v>0</v>
          </cell>
          <cell r="N165">
            <v>1.7500000000000002E-2</v>
          </cell>
        </row>
        <row r="166">
          <cell r="B166" t="str">
            <v>E311 STM Str/Impv,ColstripCMM-RET</v>
          </cell>
          <cell r="C166">
            <v>0.5</v>
          </cell>
          <cell r="D166" t="str">
            <v>Monthly</v>
          </cell>
          <cell r="E166" t="str">
            <v>No</v>
          </cell>
          <cell r="F166" t="str">
            <v>No</v>
          </cell>
          <cell r="G166">
            <v>0</v>
          </cell>
          <cell r="H166"/>
          <cell r="I166"/>
          <cell r="J166"/>
          <cell r="K166">
            <v>44927</v>
          </cell>
          <cell r="L166">
            <v>0</v>
          </cell>
          <cell r="M166">
            <v>0</v>
          </cell>
          <cell r="N166">
            <v>0</v>
          </cell>
        </row>
        <row r="167">
          <cell r="B167" t="str">
            <v>E311 STM Str/Impv, Encogen</v>
          </cell>
          <cell r="C167">
            <v>0.5</v>
          </cell>
          <cell r="D167" t="str">
            <v>Monthly</v>
          </cell>
          <cell r="E167" t="str">
            <v>No</v>
          </cell>
          <cell r="F167" t="str">
            <v>No</v>
          </cell>
          <cell r="G167">
            <v>0</v>
          </cell>
          <cell r="H167"/>
          <cell r="I167"/>
          <cell r="J167"/>
          <cell r="K167">
            <v>43101</v>
          </cell>
          <cell r="L167">
            <v>0</v>
          </cell>
          <cell r="M167">
            <v>0</v>
          </cell>
          <cell r="N167">
            <v>0</v>
          </cell>
        </row>
        <row r="168">
          <cell r="B168" t="str">
            <v>E311 STM Str/Impv, Ferndale</v>
          </cell>
          <cell r="C168">
            <v>0.5</v>
          </cell>
          <cell r="D168" t="str">
            <v>Monthly</v>
          </cell>
          <cell r="E168" t="str">
            <v>No</v>
          </cell>
          <cell r="F168" t="str">
            <v>No</v>
          </cell>
          <cell r="G168">
            <v>-0.05</v>
          </cell>
          <cell r="H168"/>
          <cell r="I168"/>
          <cell r="J168"/>
          <cell r="K168">
            <v>44927</v>
          </cell>
          <cell r="L168">
            <v>2.5714285714285717E-2</v>
          </cell>
          <cell r="M168">
            <v>1.2857142857142859E-3</v>
          </cell>
          <cell r="N168">
            <v>2.7000000000000003E-2</v>
          </cell>
        </row>
        <row r="169">
          <cell r="B169" t="str">
            <v>E311 STM Str/Impv, Ferndale</v>
          </cell>
          <cell r="C169">
            <v>0.5</v>
          </cell>
          <cell r="D169" t="str">
            <v>Monthly</v>
          </cell>
          <cell r="E169" t="str">
            <v>No</v>
          </cell>
          <cell r="F169" t="str">
            <v>No</v>
          </cell>
          <cell r="G169">
            <v>-0.05</v>
          </cell>
          <cell r="H169"/>
          <cell r="I169"/>
          <cell r="J169"/>
          <cell r="K169">
            <v>44927</v>
          </cell>
          <cell r="L169">
            <v>2.5714285714285717E-2</v>
          </cell>
          <cell r="M169">
            <v>1.2857142857142859E-3</v>
          </cell>
          <cell r="N169">
            <v>2.7000000000000003E-2</v>
          </cell>
        </row>
        <row r="170">
          <cell r="B170" t="str">
            <v>E311 STM Str/Impv, Fred 1/APC</v>
          </cell>
          <cell r="C170">
            <v>0.5</v>
          </cell>
          <cell r="D170" t="str">
            <v>Monthly</v>
          </cell>
          <cell r="E170" t="str">
            <v>No</v>
          </cell>
          <cell r="F170" t="str">
            <v>No</v>
          </cell>
          <cell r="G170">
            <v>-0.05</v>
          </cell>
          <cell r="H170"/>
          <cell r="I170"/>
          <cell r="J170"/>
          <cell r="K170">
            <v>44927</v>
          </cell>
          <cell r="L170">
            <v>3.9333333333333331E-2</v>
          </cell>
          <cell r="M170">
            <v>1.9666666666666652E-3</v>
          </cell>
          <cell r="N170">
            <v>4.1299999999999996E-2</v>
          </cell>
        </row>
        <row r="171">
          <cell r="B171" t="str">
            <v>E311 STM Str/Impv, Fred 1/APC</v>
          </cell>
          <cell r="C171">
            <v>0.5</v>
          </cell>
          <cell r="D171" t="str">
            <v>Monthly</v>
          </cell>
          <cell r="E171" t="str">
            <v>No</v>
          </cell>
          <cell r="F171" t="str">
            <v>No</v>
          </cell>
          <cell r="G171">
            <v>-0.05</v>
          </cell>
          <cell r="H171"/>
          <cell r="I171"/>
          <cell r="J171"/>
          <cell r="K171">
            <v>44927</v>
          </cell>
          <cell r="L171">
            <v>3.9333333333333331E-2</v>
          </cell>
          <cell r="M171">
            <v>1.9666666666666652E-3</v>
          </cell>
          <cell r="N171">
            <v>4.1299999999999996E-2</v>
          </cell>
        </row>
        <row r="172">
          <cell r="B172" t="str">
            <v>E311 STM Str/Impv, Goldendale</v>
          </cell>
          <cell r="C172">
            <v>0.5</v>
          </cell>
          <cell r="D172" t="str">
            <v>Monthly</v>
          </cell>
          <cell r="E172" t="str">
            <v>No</v>
          </cell>
          <cell r="F172" t="str">
            <v>No</v>
          </cell>
          <cell r="G172">
            <v>-0.05</v>
          </cell>
          <cell r="H172"/>
          <cell r="I172"/>
          <cell r="J172"/>
          <cell r="K172">
            <v>44927</v>
          </cell>
          <cell r="L172">
            <v>2.0190476190476189E-2</v>
          </cell>
          <cell r="M172">
            <v>1.0095238095238108E-3</v>
          </cell>
          <cell r="N172">
            <v>2.12E-2</v>
          </cell>
        </row>
        <row r="173">
          <cell r="B173" t="str">
            <v>E311 STM Str/Impv, Goldendale</v>
          </cell>
          <cell r="C173">
            <v>0.5</v>
          </cell>
          <cell r="D173" t="str">
            <v>Monthly</v>
          </cell>
          <cell r="E173" t="str">
            <v>No</v>
          </cell>
          <cell r="F173" t="str">
            <v>No</v>
          </cell>
          <cell r="G173">
            <v>-0.05</v>
          </cell>
          <cell r="H173"/>
          <cell r="I173"/>
          <cell r="J173"/>
          <cell r="K173">
            <v>44927</v>
          </cell>
          <cell r="L173">
            <v>2.0190476190476189E-2</v>
          </cell>
          <cell r="M173">
            <v>1.0095238095238108E-3</v>
          </cell>
          <cell r="N173">
            <v>2.12E-2</v>
          </cell>
        </row>
        <row r="174">
          <cell r="B174" t="str">
            <v>E311 STM Str/Impv, Goldendale</v>
          </cell>
          <cell r="C174">
            <v>0.5</v>
          </cell>
          <cell r="D174" t="str">
            <v>Monthly</v>
          </cell>
          <cell r="E174" t="str">
            <v>No</v>
          </cell>
          <cell r="F174" t="str">
            <v>No</v>
          </cell>
          <cell r="G174">
            <v>-0.05</v>
          </cell>
          <cell r="H174"/>
          <cell r="I174"/>
          <cell r="J174"/>
          <cell r="K174">
            <v>44927</v>
          </cell>
          <cell r="L174">
            <v>2.0190476190476189E-2</v>
          </cell>
          <cell r="M174">
            <v>1.0095238095238108E-3</v>
          </cell>
          <cell r="N174">
            <v>2.12E-2</v>
          </cell>
        </row>
        <row r="175">
          <cell r="B175" t="str">
            <v>E311 STM Str/Impv, Goldendale</v>
          </cell>
          <cell r="C175">
            <v>0.5</v>
          </cell>
          <cell r="D175" t="str">
            <v>Monthly</v>
          </cell>
          <cell r="E175" t="str">
            <v>No</v>
          </cell>
          <cell r="F175" t="str">
            <v>No</v>
          </cell>
          <cell r="G175">
            <v>-0.05</v>
          </cell>
          <cell r="H175"/>
          <cell r="I175"/>
          <cell r="J175"/>
          <cell r="K175">
            <v>44927</v>
          </cell>
          <cell r="L175">
            <v>2.0190476190476189E-2</v>
          </cell>
          <cell r="M175">
            <v>1.0095238095238108E-3</v>
          </cell>
          <cell r="N175">
            <v>2.12E-2</v>
          </cell>
        </row>
        <row r="176">
          <cell r="B176" t="str">
            <v>E311 STM Str/Impv, Centralia-RETIRE</v>
          </cell>
          <cell r="C176">
            <v>0.5</v>
          </cell>
          <cell r="D176" t="str">
            <v>Monthly</v>
          </cell>
          <cell r="E176" t="str">
            <v>No</v>
          </cell>
          <cell r="F176" t="str">
            <v>No</v>
          </cell>
          <cell r="G176">
            <v>0</v>
          </cell>
          <cell r="H176"/>
          <cell r="I176"/>
          <cell r="J176"/>
          <cell r="K176">
            <v>40330</v>
          </cell>
          <cell r="L176">
            <v>0</v>
          </cell>
          <cell r="M176">
            <v>0</v>
          </cell>
          <cell r="N176">
            <v>0</v>
          </cell>
        </row>
        <row r="177">
          <cell r="B177" t="str">
            <v>E312 STM Boiler, Centralia-RETIRED</v>
          </cell>
          <cell r="C177">
            <v>0.5</v>
          </cell>
          <cell r="D177" t="str">
            <v>Monthly</v>
          </cell>
          <cell r="E177" t="str">
            <v>No</v>
          </cell>
          <cell r="F177" t="str">
            <v>No</v>
          </cell>
          <cell r="G177">
            <v>0</v>
          </cell>
          <cell r="H177"/>
          <cell r="I177"/>
          <cell r="J177"/>
          <cell r="K177">
            <v>40330</v>
          </cell>
          <cell r="L177">
            <v>0</v>
          </cell>
          <cell r="M177">
            <v>0</v>
          </cell>
          <cell r="N177">
            <v>0</v>
          </cell>
        </row>
        <row r="178">
          <cell r="B178" t="str">
            <v>E312 STM Boiler, Colstrip 1</v>
          </cell>
          <cell r="C178">
            <v>0.5</v>
          </cell>
          <cell r="D178" t="str">
            <v>Monthly</v>
          </cell>
          <cell r="E178" t="str">
            <v>No</v>
          </cell>
          <cell r="F178" t="str">
            <v>No</v>
          </cell>
          <cell r="G178">
            <v>0</v>
          </cell>
          <cell r="H178"/>
          <cell r="I178"/>
          <cell r="J178"/>
          <cell r="K178">
            <v>44927</v>
          </cell>
          <cell r="L178">
            <v>0</v>
          </cell>
          <cell r="M178">
            <v>0</v>
          </cell>
          <cell r="N178">
            <v>0</v>
          </cell>
        </row>
        <row r="179">
          <cell r="B179" t="str">
            <v>E312 STM Boiler, Colstrip 1-2 Com</v>
          </cell>
          <cell r="C179">
            <v>0.5</v>
          </cell>
          <cell r="D179" t="str">
            <v>Monthly</v>
          </cell>
          <cell r="E179" t="str">
            <v>No</v>
          </cell>
          <cell r="F179" t="str">
            <v>No</v>
          </cell>
          <cell r="G179">
            <v>0</v>
          </cell>
          <cell r="H179"/>
          <cell r="I179"/>
          <cell r="J179"/>
          <cell r="K179">
            <v>44927</v>
          </cell>
          <cell r="L179">
            <v>0</v>
          </cell>
          <cell r="M179">
            <v>0</v>
          </cell>
          <cell r="N179">
            <v>0</v>
          </cell>
        </row>
        <row r="180">
          <cell r="B180" t="str">
            <v>E312 STM Boiler, Colstrip 1</v>
          </cell>
          <cell r="C180">
            <v>0.5</v>
          </cell>
          <cell r="D180" t="str">
            <v>Monthly</v>
          </cell>
          <cell r="E180" t="str">
            <v>No</v>
          </cell>
          <cell r="F180" t="str">
            <v>No</v>
          </cell>
          <cell r="G180">
            <v>0</v>
          </cell>
          <cell r="H180"/>
          <cell r="I180"/>
          <cell r="J180"/>
          <cell r="K180">
            <v>44927</v>
          </cell>
          <cell r="L180">
            <v>0</v>
          </cell>
          <cell r="M180">
            <v>0</v>
          </cell>
          <cell r="N180">
            <v>0</v>
          </cell>
        </row>
        <row r="181">
          <cell r="B181" t="str">
            <v>E312 STM Boiler, Colstrip 2</v>
          </cell>
          <cell r="C181">
            <v>0.5</v>
          </cell>
          <cell r="D181" t="str">
            <v>Monthly</v>
          </cell>
          <cell r="E181" t="str">
            <v>No</v>
          </cell>
          <cell r="F181" t="str">
            <v>No</v>
          </cell>
          <cell r="G181">
            <v>0</v>
          </cell>
          <cell r="H181"/>
          <cell r="I181"/>
          <cell r="J181"/>
          <cell r="K181">
            <v>44927</v>
          </cell>
          <cell r="L181">
            <v>0</v>
          </cell>
          <cell r="M181">
            <v>0</v>
          </cell>
          <cell r="N181">
            <v>0</v>
          </cell>
        </row>
        <row r="182">
          <cell r="B182" t="str">
            <v>E312 STM Boiler, Colstrip 2</v>
          </cell>
          <cell r="C182">
            <v>0.5</v>
          </cell>
          <cell r="D182" t="str">
            <v>Monthly</v>
          </cell>
          <cell r="E182" t="str">
            <v>No</v>
          </cell>
          <cell r="F182" t="str">
            <v>No</v>
          </cell>
          <cell r="G182">
            <v>0</v>
          </cell>
          <cell r="H182"/>
          <cell r="I182"/>
          <cell r="J182"/>
          <cell r="K182">
            <v>44927</v>
          </cell>
          <cell r="L182">
            <v>0</v>
          </cell>
          <cell r="M182">
            <v>0</v>
          </cell>
          <cell r="N182">
            <v>0</v>
          </cell>
        </row>
        <row r="183">
          <cell r="B183" t="str">
            <v>E312 STM Boiler, Colstrip 3</v>
          </cell>
          <cell r="C183">
            <v>0.5</v>
          </cell>
          <cell r="D183" t="str">
            <v>Monthly</v>
          </cell>
          <cell r="E183" t="str">
            <v>No</v>
          </cell>
          <cell r="F183" t="str">
            <v>No</v>
          </cell>
          <cell r="G183">
            <v>-0.2</v>
          </cell>
          <cell r="H183"/>
          <cell r="I183"/>
          <cell r="J183"/>
          <cell r="K183">
            <v>44927</v>
          </cell>
          <cell r="L183">
            <v>5.8799999999999998E-2</v>
          </cell>
          <cell r="M183">
            <v>0</v>
          </cell>
          <cell r="N183">
            <v>5.8799999999999998E-2</v>
          </cell>
        </row>
        <row r="184">
          <cell r="B184" t="str">
            <v>E312 STM Boiler, Colstrip 3-4 Com</v>
          </cell>
          <cell r="C184">
            <v>0.5</v>
          </cell>
          <cell r="D184" t="str">
            <v>Monthly</v>
          </cell>
          <cell r="E184" t="str">
            <v>No</v>
          </cell>
          <cell r="F184" t="str">
            <v>No</v>
          </cell>
          <cell r="G184">
            <v>-0.2</v>
          </cell>
          <cell r="H184"/>
          <cell r="I184"/>
          <cell r="J184"/>
          <cell r="K184">
            <v>44927</v>
          </cell>
          <cell r="L184">
            <v>9.2299999999999993E-2</v>
          </cell>
          <cell r="M184">
            <v>0</v>
          </cell>
          <cell r="N184">
            <v>9.2299999999999993E-2</v>
          </cell>
        </row>
        <row r="185">
          <cell r="B185" t="str">
            <v>E312 STM Boiler, Colstrip 3</v>
          </cell>
          <cell r="C185">
            <v>0.5</v>
          </cell>
          <cell r="D185" t="str">
            <v>Monthly</v>
          </cell>
          <cell r="E185" t="str">
            <v>No</v>
          </cell>
          <cell r="F185" t="str">
            <v>No</v>
          </cell>
          <cell r="G185">
            <v>-0.2</v>
          </cell>
          <cell r="H185"/>
          <cell r="I185"/>
          <cell r="J185"/>
          <cell r="K185">
            <v>44927</v>
          </cell>
          <cell r="L185">
            <v>5.8799999999999998E-2</v>
          </cell>
          <cell r="M185">
            <v>0</v>
          </cell>
          <cell r="N185">
            <v>5.8799999999999998E-2</v>
          </cell>
        </row>
        <row r="186">
          <cell r="B186" t="str">
            <v>E312 STM Boiler, Colstrip 4</v>
          </cell>
          <cell r="C186">
            <v>0.5</v>
          </cell>
          <cell r="D186" t="str">
            <v>Monthly</v>
          </cell>
          <cell r="E186" t="str">
            <v>No</v>
          </cell>
          <cell r="F186" t="str">
            <v>No</v>
          </cell>
          <cell r="G186">
            <v>-0.2</v>
          </cell>
          <cell r="H186"/>
          <cell r="I186"/>
          <cell r="J186"/>
          <cell r="K186">
            <v>44927</v>
          </cell>
          <cell r="L186">
            <v>6.3100000000000003E-2</v>
          </cell>
          <cell r="M186">
            <v>0</v>
          </cell>
          <cell r="N186">
            <v>6.3100000000000003E-2</v>
          </cell>
        </row>
        <row r="187">
          <cell r="B187" t="str">
            <v>E312 STM Boiler, Colstrip 4</v>
          </cell>
          <cell r="C187">
            <v>0.5</v>
          </cell>
          <cell r="D187" t="str">
            <v>Monthly</v>
          </cell>
          <cell r="E187" t="str">
            <v>No</v>
          </cell>
          <cell r="F187" t="str">
            <v>No</v>
          </cell>
          <cell r="G187">
            <v>-0.2</v>
          </cell>
          <cell r="H187"/>
          <cell r="I187"/>
          <cell r="J187"/>
          <cell r="K187">
            <v>44927</v>
          </cell>
          <cell r="L187">
            <v>6.3100000000000003E-2</v>
          </cell>
          <cell r="M187">
            <v>0</v>
          </cell>
          <cell r="N187">
            <v>6.3100000000000003E-2</v>
          </cell>
        </row>
        <row r="188">
          <cell r="B188" t="str">
            <v>E312 STM Boiler, Colstrip 1-2 Com</v>
          </cell>
          <cell r="C188">
            <v>0.5</v>
          </cell>
          <cell r="D188" t="str">
            <v>Monthly</v>
          </cell>
          <cell r="E188" t="str">
            <v>No</v>
          </cell>
          <cell r="F188" t="str">
            <v>No</v>
          </cell>
          <cell r="G188">
            <v>0</v>
          </cell>
          <cell r="H188"/>
          <cell r="I188"/>
          <cell r="J188"/>
          <cell r="K188">
            <v>44927</v>
          </cell>
          <cell r="L188">
            <v>0</v>
          </cell>
          <cell r="M188">
            <v>0</v>
          </cell>
          <cell r="N188">
            <v>0</v>
          </cell>
        </row>
        <row r="189">
          <cell r="B189" t="str">
            <v>E312 STM Boiler, Colstrip 3-4 Com</v>
          </cell>
          <cell r="C189">
            <v>0.5</v>
          </cell>
          <cell r="D189" t="str">
            <v>Monthly</v>
          </cell>
          <cell r="E189" t="str">
            <v>No</v>
          </cell>
          <cell r="F189" t="str">
            <v>No</v>
          </cell>
          <cell r="G189">
            <v>-0.2</v>
          </cell>
          <cell r="H189"/>
          <cell r="I189"/>
          <cell r="J189"/>
          <cell r="K189">
            <v>44927</v>
          </cell>
          <cell r="L189">
            <v>9.2299999999999993E-2</v>
          </cell>
          <cell r="M189">
            <v>0</v>
          </cell>
          <cell r="N189">
            <v>9.2299999999999993E-2</v>
          </cell>
        </row>
        <row r="190">
          <cell r="B190" t="str">
            <v>E312 STM Boiler, Encogen CoGen</v>
          </cell>
          <cell r="C190">
            <v>0.5</v>
          </cell>
          <cell r="D190" t="str">
            <v>Monthly</v>
          </cell>
          <cell r="E190" t="str">
            <v>No</v>
          </cell>
          <cell r="F190" t="str">
            <v>No</v>
          </cell>
          <cell r="G190">
            <v>-0.05</v>
          </cell>
          <cell r="H190"/>
          <cell r="I190"/>
          <cell r="J190"/>
          <cell r="K190">
            <v>44927</v>
          </cell>
          <cell r="L190">
            <v>1.7714285714285714E-2</v>
          </cell>
          <cell r="M190">
            <v>8.8571428571428829E-4</v>
          </cell>
          <cell r="N190">
            <v>1.8600000000000002E-2</v>
          </cell>
        </row>
        <row r="191">
          <cell r="B191" t="str">
            <v>E312 STM Boiler, Encogen CoGen</v>
          </cell>
          <cell r="C191">
            <v>0.5</v>
          </cell>
          <cell r="D191" t="str">
            <v>Monthly</v>
          </cell>
          <cell r="E191" t="str">
            <v>No</v>
          </cell>
          <cell r="F191" t="str">
            <v>No</v>
          </cell>
          <cell r="G191">
            <v>-0.05</v>
          </cell>
          <cell r="H191"/>
          <cell r="I191"/>
          <cell r="J191"/>
          <cell r="K191">
            <v>44927</v>
          </cell>
          <cell r="L191">
            <v>1.7714285714285714E-2</v>
          </cell>
          <cell r="M191">
            <v>8.8571428571428829E-4</v>
          </cell>
          <cell r="N191">
            <v>1.8600000000000002E-2</v>
          </cell>
        </row>
        <row r="192">
          <cell r="B192" t="str">
            <v>E312 STM Boiler, Ferndale</v>
          </cell>
          <cell r="C192">
            <v>0.5</v>
          </cell>
          <cell r="D192" t="str">
            <v>Monthly</v>
          </cell>
          <cell r="E192" t="str">
            <v>No</v>
          </cell>
          <cell r="F192" t="str">
            <v>No</v>
          </cell>
          <cell r="G192">
            <v>-0.05</v>
          </cell>
          <cell r="H192"/>
          <cell r="I192"/>
          <cell r="J192"/>
          <cell r="K192">
            <v>44927</v>
          </cell>
          <cell r="L192">
            <v>2.0666666666666667E-2</v>
          </cell>
          <cell r="M192">
            <v>1.033333333333334E-3</v>
          </cell>
          <cell r="N192">
            <v>2.1700000000000001E-2</v>
          </cell>
        </row>
        <row r="193">
          <cell r="B193" t="str">
            <v>E312 STM Boiler, Ferndale</v>
          </cell>
          <cell r="C193">
            <v>0.5</v>
          </cell>
          <cell r="D193" t="str">
            <v>Monthly</v>
          </cell>
          <cell r="E193" t="str">
            <v>No</v>
          </cell>
          <cell r="F193" t="str">
            <v>No</v>
          </cell>
          <cell r="G193">
            <v>-0.05</v>
          </cell>
          <cell r="H193"/>
          <cell r="I193"/>
          <cell r="J193"/>
          <cell r="K193">
            <v>44927</v>
          </cell>
          <cell r="L193">
            <v>2.0666666666666667E-2</v>
          </cell>
          <cell r="M193">
            <v>1.033333333333334E-3</v>
          </cell>
          <cell r="N193">
            <v>2.1700000000000001E-2</v>
          </cell>
        </row>
        <row r="194">
          <cell r="B194" t="str">
            <v>E312 STM Boiler, Fred 1/APC</v>
          </cell>
          <cell r="C194">
            <v>0.5</v>
          </cell>
          <cell r="D194" t="str">
            <v>Monthly</v>
          </cell>
          <cell r="E194" t="str">
            <v>No</v>
          </cell>
          <cell r="F194" t="str">
            <v>No</v>
          </cell>
          <cell r="G194">
            <v>-0.05</v>
          </cell>
          <cell r="H194"/>
          <cell r="I194"/>
          <cell r="J194"/>
          <cell r="K194">
            <v>44927</v>
          </cell>
          <cell r="L194">
            <v>2.3523809523809527E-2</v>
          </cell>
          <cell r="M194">
            <v>1.1761904761904765E-3</v>
          </cell>
          <cell r="N194">
            <v>2.4700000000000003E-2</v>
          </cell>
        </row>
        <row r="195">
          <cell r="B195" t="str">
            <v>E312 STM Boiler, Fred 1/APC</v>
          </cell>
          <cell r="C195">
            <v>0.5</v>
          </cell>
          <cell r="D195" t="str">
            <v>Monthly</v>
          </cell>
          <cell r="E195" t="str">
            <v>No</v>
          </cell>
          <cell r="F195" t="str">
            <v>No</v>
          </cell>
          <cell r="G195">
            <v>-0.05</v>
          </cell>
          <cell r="H195"/>
          <cell r="I195"/>
          <cell r="J195"/>
          <cell r="K195">
            <v>44927</v>
          </cell>
          <cell r="L195">
            <v>2.3523809523809527E-2</v>
          </cell>
          <cell r="M195">
            <v>1.1761904761904765E-3</v>
          </cell>
          <cell r="N195">
            <v>2.4700000000000003E-2</v>
          </cell>
        </row>
        <row r="196">
          <cell r="B196" t="str">
            <v>E312 STM Boiler, Goldendale</v>
          </cell>
          <cell r="C196">
            <v>0.5</v>
          </cell>
          <cell r="D196" t="str">
            <v>Monthly</v>
          </cell>
          <cell r="E196" t="str">
            <v>No</v>
          </cell>
          <cell r="F196" t="str">
            <v>No</v>
          </cell>
          <cell r="G196">
            <v>-0.05</v>
          </cell>
          <cell r="H196"/>
          <cell r="I196"/>
          <cell r="J196"/>
          <cell r="K196">
            <v>44927</v>
          </cell>
          <cell r="L196">
            <v>0.01</v>
          </cell>
          <cell r="M196">
            <v>5.0000000000000044E-4</v>
          </cell>
          <cell r="N196">
            <v>1.0500000000000001E-2</v>
          </cell>
        </row>
        <row r="197">
          <cell r="B197" t="str">
            <v>E312 STM Boiler, Goldendale</v>
          </cell>
          <cell r="C197">
            <v>0.5</v>
          </cell>
          <cell r="D197" t="str">
            <v>Monthly</v>
          </cell>
          <cell r="E197" t="str">
            <v>No</v>
          </cell>
          <cell r="F197" t="str">
            <v>No</v>
          </cell>
          <cell r="G197">
            <v>-0.05</v>
          </cell>
          <cell r="H197"/>
          <cell r="I197"/>
          <cell r="J197"/>
          <cell r="K197">
            <v>44927</v>
          </cell>
          <cell r="L197">
            <v>0.01</v>
          </cell>
          <cell r="M197">
            <v>5.0000000000000044E-4</v>
          </cell>
          <cell r="N197">
            <v>1.0500000000000001E-2</v>
          </cell>
        </row>
        <row r="198">
          <cell r="B198" t="str">
            <v>E312 STM Boiler, Goldendale</v>
          </cell>
          <cell r="C198">
            <v>0.5</v>
          </cell>
          <cell r="D198" t="str">
            <v>Monthly</v>
          </cell>
          <cell r="E198" t="str">
            <v>No</v>
          </cell>
          <cell r="F198" t="str">
            <v>No</v>
          </cell>
          <cell r="G198">
            <v>-0.05</v>
          </cell>
          <cell r="H198"/>
          <cell r="I198"/>
          <cell r="J198"/>
          <cell r="K198">
            <v>44927</v>
          </cell>
          <cell r="L198">
            <v>0.01</v>
          </cell>
          <cell r="M198">
            <v>5.0000000000000044E-4</v>
          </cell>
          <cell r="N198">
            <v>1.0500000000000001E-2</v>
          </cell>
        </row>
        <row r="199">
          <cell r="B199" t="str">
            <v>E312 STM Boiler, Goldendale</v>
          </cell>
          <cell r="C199">
            <v>0.5</v>
          </cell>
          <cell r="D199" t="str">
            <v>Monthly</v>
          </cell>
          <cell r="E199" t="str">
            <v>No</v>
          </cell>
          <cell r="F199" t="str">
            <v>No</v>
          </cell>
          <cell r="G199">
            <v>-0.05</v>
          </cell>
          <cell r="H199"/>
          <cell r="I199"/>
          <cell r="J199"/>
          <cell r="K199">
            <v>44927</v>
          </cell>
          <cell r="L199">
            <v>0.01</v>
          </cell>
          <cell r="M199">
            <v>5.0000000000000044E-4</v>
          </cell>
          <cell r="N199">
            <v>1.0500000000000001E-2</v>
          </cell>
        </row>
        <row r="200">
          <cell r="B200" t="str">
            <v>E312 STM Boiler, Mint Farm</v>
          </cell>
          <cell r="C200">
            <v>0.5</v>
          </cell>
          <cell r="D200" t="str">
            <v>Monthly</v>
          </cell>
          <cell r="E200" t="str">
            <v>No</v>
          </cell>
          <cell r="F200" t="str">
            <v>No</v>
          </cell>
          <cell r="G200">
            <v>-0.05</v>
          </cell>
          <cell r="H200"/>
          <cell r="I200"/>
          <cell r="J200"/>
          <cell r="K200">
            <v>44927</v>
          </cell>
          <cell r="L200">
            <v>3.2952380952380948E-2</v>
          </cell>
          <cell r="M200">
            <v>1.6476190476190505E-3</v>
          </cell>
          <cell r="N200">
            <v>3.4599999999999999E-2</v>
          </cell>
        </row>
        <row r="201">
          <cell r="B201" t="str">
            <v>E312 STM Boiler, Mint Farm</v>
          </cell>
          <cell r="C201">
            <v>0.5</v>
          </cell>
          <cell r="D201" t="str">
            <v>Monthly</v>
          </cell>
          <cell r="E201" t="str">
            <v>No</v>
          </cell>
          <cell r="F201" t="str">
            <v>No</v>
          </cell>
          <cell r="G201">
            <v>-0.05</v>
          </cell>
          <cell r="H201"/>
          <cell r="I201"/>
          <cell r="J201"/>
          <cell r="K201">
            <v>44927</v>
          </cell>
          <cell r="L201">
            <v>3.2952380952380948E-2</v>
          </cell>
          <cell r="M201">
            <v>1.6476190476190505E-3</v>
          </cell>
          <cell r="N201">
            <v>3.4599999999999999E-2</v>
          </cell>
        </row>
        <row r="202">
          <cell r="B202" t="str">
            <v>E312 STM Boiler, Mint Farm</v>
          </cell>
          <cell r="C202">
            <v>0.5</v>
          </cell>
          <cell r="D202" t="str">
            <v>Monthly</v>
          </cell>
          <cell r="E202" t="str">
            <v>No</v>
          </cell>
          <cell r="F202" t="str">
            <v>No</v>
          </cell>
          <cell r="G202">
            <v>-0.05</v>
          </cell>
          <cell r="H202"/>
          <cell r="I202"/>
          <cell r="J202"/>
          <cell r="K202">
            <v>44927</v>
          </cell>
          <cell r="L202">
            <v>3.2952380952380948E-2</v>
          </cell>
          <cell r="M202">
            <v>1.6476190476190505E-3</v>
          </cell>
          <cell r="N202">
            <v>3.4599999999999999E-2</v>
          </cell>
        </row>
        <row r="203">
          <cell r="B203" t="str">
            <v>E312 STM Boiler, Mint Farm</v>
          </cell>
          <cell r="C203">
            <v>0.5</v>
          </cell>
          <cell r="D203" t="str">
            <v>Monthly</v>
          </cell>
          <cell r="E203" t="str">
            <v>No</v>
          </cell>
          <cell r="F203" t="str">
            <v>No</v>
          </cell>
          <cell r="G203">
            <v>-0.05</v>
          </cell>
          <cell r="H203"/>
          <cell r="I203"/>
          <cell r="J203"/>
          <cell r="K203">
            <v>44927</v>
          </cell>
          <cell r="L203">
            <v>3.2952380952380948E-2</v>
          </cell>
          <cell r="M203">
            <v>1.6476190476190505E-3</v>
          </cell>
          <cell r="N203">
            <v>3.4599999999999999E-2</v>
          </cell>
        </row>
        <row r="204">
          <cell r="B204" t="str">
            <v>E312 STM Boiler, Sumas</v>
          </cell>
          <cell r="C204">
            <v>0.5</v>
          </cell>
          <cell r="D204" t="str">
            <v>Monthly</v>
          </cell>
          <cell r="E204" t="str">
            <v>No</v>
          </cell>
          <cell r="F204" t="str">
            <v>No</v>
          </cell>
          <cell r="G204">
            <v>-0.05</v>
          </cell>
          <cell r="H204"/>
          <cell r="I204"/>
          <cell r="J204"/>
          <cell r="K204">
            <v>44927</v>
          </cell>
          <cell r="L204">
            <v>1.2476190476190476E-2</v>
          </cell>
          <cell r="M204">
            <v>6.2380952380952474E-4</v>
          </cell>
          <cell r="N204">
            <v>1.3100000000000001E-2</v>
          </cell>
        </row>
        <row r="205">
          <cell r="B205" t="str">
            <v>E312 STM Boiler, Sumas</v>
          </cell>
          <cell r="C205">
            <v>0.5</v>
          </cell>
          <cell r="D205" t="str">
            <v>Monthly</v>
          </cell>
          <cell r="E205" t="str">
            <v>No</v>
          </cell>
          <cell r="F205" t="str">
            <v>No</v>
          </cell>
          <cell r="G205">
            <v>-0.05</v>
          </cell>
          <cell r="H205"/>
          <cell r="I205"/>
          <cell r="J205"/>
          <cell r="K205">
            <v>44927</v>
          </cell>
          <cell r="L205">
            <v>1.2476190476190476E-2</v>
          </cell>
          <cell r="M205">
            <v>6.2380952380952474E-4</v>
          </cell>
          <cell r="N205">
            <v>1.3100000000000001E-2</v>
          </cell>
        </row>
        <row r="206">
          <cell r="B206" t="str">
            <v>E312 STM Boiler, Sumas</v>
          </cell>
          <cell r="C206">
            <v>0.5</v>
          </cell>
          <cell r="D206" t="str">
            <v>Monthly</v>
          </cell>
          <cell r="E206" t="str">
            <v>No</v>
          </cell>
          <cell r="F206" t="str">
            <v>No</v>
          </cell>
          <cell r="G206">
            <v>-0.05</v>
          </cell>
          <cell r="H206"/>
          <cell r="I206"/>
          <cell r="J206"/>
          <cell r="K206">
            <v>44927</v>
          </cell>
          <cell r="L206">
            <v>1.2476190476190476E-2</v>
          </cell>
          <cell r="M206">
            <v>6.2380952380952474E-4</v>
          </cell>
          <cell r="N206">
            <v>1.3100000000000001E-2</v>
          </cell>
        </row>
        <row r="207">
          <cell r="B207" t="str">
            <v>E312 STM Boiler, Sumas</v>
          </cell>
          <cell r="C207">
            <v>0.5</v>
          </cell>
          <cell r="D207" t="str">
            <v>Monthly</v>
          </cell>
          <cell r="E207" t="str">
            <v>No</v>
          </cell>
          <cell r="F207" t="str">
            <v>No</v>
          </cell>
          <cell r="G207">
            <v>-0.05</v>
          </cell>
          <cell r="H207"/>
          <cell r="I207"/>
          <cell r="J207"/>
          <cell r="K207">
            <v>44927</v>
          </cell>
          <cell r="L207">
            <v>1.2476190476190476E-2</v>
          </cell>
          <cell r="M207">
            <v>6.2380952380952474E-4</v>
          </cell>
          <cell r="N207">
            <v>1.3100000000000001E-2</v>
          </cell>
        </row>
        <row r="208">
          <cell r="B208" t="str">
            <v>E314 DONOTUSE-Frederickson</v>
          </cell>
          <cell r="C208">
            <v>0.5</v>
          </cell>
          <cell r="D208" t="str">
            <v>Monthly</v>
          </cell>
          <cell r="E208" t="str">
            <v>No</v>
          </cell>
          <cell r="F208" t="str">
            <v>No</v>
          </cell>
          <cell r="G208">
            <v>0</v>
          </cell>
          <cell r="H208"/>
          <cell r="I208"/>
          <cell r="J208"/>
          <cell r="K208">
            <v>44927</v>
          </cell>
          <cell r="L208">
            <v>0</v>
          </cell>
          <cell r="M208">
            <v>0</v>
          </cell>
          <cell r="N208">
            <v>0</v>
          </cell>
        </row>
        <row r="209">
          <cell r="B209" t="str">
            <v>E314 STM Turbogen, Colstrip 1</v>
          </cell>
          <cell r="C209">
            <v>0.5</v>
          </cell>
          <cell r="D209" t="str">
            <v>Monthly</v>
          </cell>
          <cell r="E209" t="str">
            <v>No</v>
          </cell>
          <cell r="F209" t="str">
            <v>No</v>
          </cell>
          <cell r="G209">
            <v>0</v>
          </cell>
          <cell r="H209"/>
          <cell r="I209"/>
          <cell r="J209"/>
          <cell r="K209">
            <v>44927</v>
          </cell>
          <cell r="L209">
            <v>0</v>
          </cell>
          <cell r="M209">
            <v>0</v>
          </cell>
          <cell r="N209">
            <v>0</v>
          </cell>
        </row>
        <row r="210">
          <cell r="B210" t="str">
            <v>E314 STM Turbogen, Colstrip 1-2 Com</v>
          </cell>
          <cell r="C210">
            <v>0.5</v>
          </cell>
          <cell r="D210" t="str">
            <v>Monthly</v>
          </cell>
          <cell r="E210" t="str">
            <v>No</v>
          </cell>
          <cell r="F210" t="str">
            <v>No</v>
          </cell>
          <cell r="G210">
            <v>0</v>
          </cell>
          <cell r="H210"/>
          <cell r="I210"/>
          <cell r="J210"/>
          <cell r="K210">
            <v>44927</v>
          </cell>
          <cell r="L210">
            <v>0</v>
          </cell>
          <cell r="M210">
            <v>0</v>
          </cell>
          <cell r="N210">
            <v>0</v>
          </cell>
        </row>
        <row r="211">
          <cell r="B211" t="str">
            <v>E314 STM Turbogen, Colstrip 1</v>
          </cell>
          <cell r="C211">
            <v>0.5</v>
          </cell>
          <cell r="D211" t="str">
            <v>Monthly</v>
          </cell>
          <cell r="E211" t="str">
            <v>No</v>
          </cell>
          <cell r="F211" t="str">
            <v>No</v>
          </cell>
          <cell r="G211">
            <v>0</v>
          </cell>
          <cell r="H211"/>
          <cell r="I211"/>
          <cell r="J211"/>
          <cell r="K211">
            <v>44927</v>
          </cell>
          <cell r="L211">
            <v>0</v>
          </cell>
          <cell r="M211">
            <v>0</v>
          </cell>
          <cell r="N211">
            <v>0</v>
          </cell>
        </row>
        <row r="212">
          <cell r="B212" t="str">
            <v>E314 STM Turbogen, Colstrip 2</v>
          </cell>
          <cell r="C212">
            <v>0.5</v>
          </cell>
          <cell r="D212" t="str">
            <v>Monthly</v>
          </cell>
          <cell r="E212" t="str">
            <v>No</v>
          </cell>
          <cell r="F212" t="str">
            <v>No</v>
          </cell>
          <cell r="G212">
            <v>0</v>
          </cell>
          <cell r="H212"/>
          <cell r="I212"/>
          <cell r="J212"/>
          <cell r="K212">
            <v>44927</v>
          </cell>
          <cell r="L212">
            <v>0</v>
          </cell>
          <cell r="M212">
            <v>0</v>
          </cell>
          <cell r="N212">
            <v>0</v>
          </cell>
        </row>
        <row r="213">
          <cell r="B213" t="str">
            <v>E314 STM Turbogen, Colstrip 2</v>
          </cell>
          <cell r="C213">
            <v>0.5</v>
          </cell>
          <cell r="D213" t="str">
            <v>Monthly</v>
          </cell>
          <cell r="E213" t="str">
            <v>No</v>
          </cell>
          <cell r="F213" t="str">
            <v>No</v>
          </cell>
          <cell r="G213">
            <v>0</v>
          </cell>
          <cell r="H213"/>
          <cell r="I213"/>
          <cell r="J213"/>
          <cell r="K213">
            <v>44927</v>
          </cell>
          <cell r="L213">
            <v>0</v>
          </cell>
          <cell r="M213">
            <v>0</v>
          </cell>
          <cell r="N213">
            <v>0</v>
          </cell>
        </row>
        <row r="214">
          <cell r="B214" t="str">
            <v>E314 STM Turbogen, Colstrip 3</v>
          </cell>
          <cell r="C214">
            <v>0.5</v>
          </cell>
          <cell r="D214" t="str">
            <v>Monthly</v>
          </cell>
          <cell r="E214" t="str">
            <v>No</v>
          </cell>
          <cell r="F214" t="str">
            <v>No</v>
          </cell>
          <cell r="G214">
            <v>-0.19</v>
          </cell>
          <cell r="H214"/>
          <cell r="I214"/>
          <cell r="J214"/>
          <cell r="K214">
            <v>44927</v>
          </cell>
          <cell r="L214">
            <v>0.10390000000000001</v>
          </cell>
          <cell r="M214">
            <v>0</v>
          </cell>
          <cell r="N214">
            <v>0.10390000000000001</v>
          </cell>
        </row>
        <row r="215">
          <cell r="B215" t="str">
            <v>E314 STM Turbogen,Colstrip 3-4-RET</v>
          </cell>
          <cell r="C215">
            <v>0.5</v>
          </cell>
          <cell r="D215" t="str">
            <v>Monthly</v>
          </cell>
          <cell r="E215" t="str">
            <v>No</v>
          </cell>
          <cell r="F215" t="str">
            <v>No</v>
          </cell>
          <cell r="G215">
            <v>0</v>
          </cell>
          <cell r="H215"/>
          <cell r="I215"/>
          <cell r="J215"/>
          <cell r="K215">
            <v>44927</v>
          </cell>
          <cell r="L215">
            <v>0</v>
          </cell>
          <cell r="M215">
            <v>0</v>
          </cell>
          <cell r="N215">
            <v>0</v>
          </cell>
        </row>
        <row r="216">
          <cell r="B216" t="str">
            <v>E314 STM Turbogen, Colstrip 3</v>
          </cell>
          <cell r="C216">
            <v>0.5</v>
          </cell>
          <cell r="D216" t="str">
            <v>Monthly</v>
          </cell>
          <cell r="E216" t="str">
            <v>No</v>
          </cell>
          <cell r="F216" t="str">
            <v>No</v>
          </cell>
          <cell r="G216">
            <v>-0.19</v>
          </cell>
          <cell r="H216"/>
          <cell r="I216"/>
          <cell r="J216"/>
          <cell r="K216">
            <v>44927</v>
          </cell>
          <cell r="L216">
            <v>0.10390000000000001</v>
          </cell>
          <cell r="M216">
            <v>0</v>
          </cell>
          <cell r="N216">
            <v>0.10390000000000001</v>
          </cell>
        </row>
        <row r="217">
          <cell r="B217" t="str">
            <v>E314 STM Turbogen, Colstrip 4</v>
          </cell>
          <cell r="C217">
            <v>0.5</v>
          </cell>
          <cell r="D217" t="str">
            <v>Monthly</v>
          </cell>
          <cell r="E217" t="str">
            <v>No</v>
          </cell>
          <cell r="F217" t="str">
            <v>No</v>
          </cell>
          <cell r="G217">
            <v>-0.19</v>
          </cell>
          <cell r="H217"/>
          <cell r="I217"/>
          <cell r="J217"/>
          <cell r="K217">
            <v>44927</v>
          </cell>
          <cell r="L217">
            <v>0.10100000000000001</v>
          </cell>
          <cell r="M217">
            <v>0</v>
          </cell>
          <cell r="N217">
            <v>0.10100000000000001</v>
          </cell>
        </row>
        <row r="218">
          <cell r="B218" t="str">
            <v>E314 STM Turbogen, Colstrip 4</v>
          </cell>
          <cell r="C218">
            <v>0.5</v>
          </cell>
          <cell r="D218" t="str">
            <v>Monthly</v>
          </cell>
          <cell r="E218" t="str">
            <v>No</v>
          </cell>
          <cell r="F218" t="str">
            <v>No</v>
          </cell>
          <cell r="G218">
            <v>-0.19</v>
          </cell>
          <cell r="H218"/>
          <cell r="I218"/>
          <cell r="J218"/>
          <cell r="K218">
            <v>44927</v>
          </cell>
          <cell r="L218">
            <v>0.10100000000000001</v>
          </cell>
          <cell r="M218">
            <v>0</v>
          </cell>
          <cell r="N218">
            <v>0.10100000000000001</v>
          </cell>
        </row>
        <row r="219">
          <cell r="B219" t="str">
            <v>E314 STM Turbogen, Colstrip 1-2 Com</v>
          </cell>
          <cell r="C219">
            <v>0.5</v>
          </cell>
          <cell r="D219" t="str">
            <v>Monthly</v>
          </cell>
          <cell r="E219" t="str">
            <v>No</v>
          </cell>
          <cell r="F219" t="str">
            <v>No</v>
          </cell>
          <cell r="G219">
            <v>0</v>
          </cell>
          <cell r="H219"/>
          <cell r="I219"/>
          <cell r="J219"/>
          <cell r="K219">
            <v>44927</v>
          </cell>
          <cell r="L219">
            <v>0</v>
          </cell>
          <cell r="M219">
            <v>0</v>
          </cell>
          <cell r="N219">
            <v>0</v>
          </cell>
        </row>
        <row r="220">
          <cell r="B220" t="str">
            <v>E314 STM Turbogen, Encogen CoGen</v>
          </cell>
          <cell r="C220">
            <v>0.5</v>
          </cell>
          <cell r="D220" t="str">
            <v>Monthly</v>
          </cell>
          <cell r="E220" t="str">
            <v>No</v>
          </cell>
          <cell r="F220" t="str">
            <v>No</v>
          </cell>
          <cell r="G220">
            <v>-0.05</v>
          </cell>
          <cell r="H220"/>
          <cell r="I220"/>
          <cell r="J220"/>
          <cell r="K220">
            <v>44927</v>
          </cell>
          <cell r="L220">
            <v>2.0380952380952382E-2</v>
          </cell>
          <cell r="M220">
            <v>1.0190476190476208E-3</v>
          </cell>
          <cell r="N220">
            <v>2.1400000000000002E-2</v>
          </cell>
        </row>
        <row r="221">
          <cell r="B221" t="str">
            <v>E314 STM Turbogen, Encogen CoGen</v>
          </cell>
          <cell r="C221">
            <v>0.5</v>
          </cell>
          <cell r="D221" t="str">
            <v>Monthly</v>
          </cell>
          <cell r="E221" t="str">
            <v>No</v>
          </cell>
          <cell r="F221" t="str">
            <v>No</v>
          </cell>
          <cell r="G221">
            <v>-0.05</v>
          </cell>
          <cell r="H221"/>
          <cell r="I221"/>
          <cell r="J221"/>
          <cell r="K221">
            <v>44927</v>
          </cell>
          <cell r="L221">
            <v>2.0380952380952382E-2</v>
          </cell>
          <cell r="M221">
            <v>1.0190476190476208E-3</v>
          </cell>
          <cell r="N221">
            <v>2.1400000000000002E-2</v>
          </cell>
        </row>
        <row r="222">
          <cell r="B222" t="str">
            <v>E314 STM Turbogen, Ferndale</v>
          </cell>
          <cell r="C222">
            <v>0.5</v>
          </cell>
          <cell r="D222" t="str">
            <v>Monthly</v>
          </cell>
          <cell r="E222" t="str">
            <v>No</v>
          </cell>
          <cell r="F222" t="str">
            <v>No</v>
          </cell>
          <cell r="G222">
            <v>-0.05</v>
          </cell>
          <cell r="H222"/>
          <cell r="I222"/>
          <cell r="J222"/>
          <cell r="K222">
            <v>44927</v>
          </cell>
          <cell r="L222">
            <v>2.4857142857142855E-2</v>
          </cell>
          <cell r="M222">
            <v>1.2428571428571428E-3</v>
          </cell>
          <cell r="N222">
            <v>2.6099999999999998E-2</v>
          </cell>
        </row>
        <row r="223">
          <cell r="B223" t="str">
            <v>E314 STM Turbogen, Ferndale</v>
          </cell>
          <cell r="C223">
            <v>0.5</v>
          </cell>
          <cell r="D223" t="str">
            <v>Monthly</v>
          </cell>
          <cell r="E223" t="str">
            <v>No</v>
          </cell>
          <cell r="F223" t="str">
            <v>No</v>
          </cell>
          <cell r="G223">
            <v>-0.05</v>
          </cell>
          <cell r="H223"/>
          <cell r="I223"/>
          <cell r="J223"/>
          <cell r="K223">
            <v>44927</v>
          </cell>
          <cell r="L223">
            <v>2.4857142857142855E-2</v>
          </cell>
          <cell r="M223">
            <v>1.2428571428571428E-3</v>
          </cell>
          <cell r="N223">
            <v>2.6099999999999998E-2</v>
          </cell>
        </row>
        <row r="224">
          <cell r="B224" t="str">
            <v>E314 STM Turbogen, Fred 1/APC</v>
          </cell>
          <cell r="C224">
            <v>0.5</v>
          </cell>
          <cell r="D224" t="str">
            <v>Monthly</v>
          </cell>
          <cell r="E224" t="str">
            <v>No</v>
          </cell>
          <cell r="F224" t="str">
            <v>No</v>
          </cell>
          <cell r="G224">
            <v>-0.05</v>
          </cell>
          <cell r="H224"/>
          <cell r="I224"/>
          <cell r="J224"/>
          <cell r="K224">
            <v>44927</v>
          </cell>
          <cell r="L224">
            <v>2.5809523809523807E-2</v>
          </cell>
          <cell r="M224">
            <v>1.2904761904761926E-3</v>
          </cell>
          <cell r="N224">
            <v>2.7099999999999999E-2</v>
          </cell>
        </row>
        <row r="225">
          <cell r="B225" t="str">
            <v>E314 STM Turbogen, Fred 1/APC</v>
          </cell>
          <cell r="C225">
            <v>0.5</v>
          </cell>
          <cell r="D225" t="str">
            <v>Monthly</v>
          </cell>
          <cell r="E225" t="str">
            <v>No</v>
          </cell>
          <cell r="F225" t="str">
            <v>No</v>
          </cell>
          <cell r="G225">
            <v>-0.05</v>
          </cell>
          <cell r="H225"/>
          <cell r="I225"/>
          <cell r="J225"/>
          <cell r="K225">
            <v>44927</v>
          </cell>
          <cell r="L225">
            <v>2.5809523809523807E-2</v>
          </cell>
          <cell r="M225">
            <v>1.2904761904761926E-3</v>
          </cell>
          <cell r="N225">
            <v>2.7099999999999999E-2</v>
          </cell>
        </row>
        <row r="226">
          <cell r="B226" t="str">
            <v>E314 STM Turbogen, Goldendale</v>
          </cell>
          <cell r="C226">
            <v>0.5</v>
          </cell>
          <cell r="D226" t="str">
            <v>Monthly</v>
          </cell>
          <cell r="E226" t="str">
            <v>No</v>
          </cell>
          <cell r="F226" t="str">
            <v>No</v>
          </cell>
          <cell r="G226">
            <v>-0.05</v>
          </cell>
          <cell r="H226"/>
          <cell r="I226"/>
          <cell r="J226"/>
          <cell r="K226">
            <v>44927</v>
          </cell>
          <cell r="L226">
            <v>1.0476190476190477E-2</v>
          </cell>
          <cell r="M226">
            <v>5.2380952380952361E-4</v>
          </cell>
          <cell r="N226">
            <v>1.1000000000000001E-2</v>
          </cell>
        </row>
        <row r="227">
          <cell r="B227" t="str">
            <v>E314 STM Turbogen, Goldendale</v>
          </cell>
          <cell r="C227">
            <v>0.5</v>
          </cell>
          <cell r="D227" t="str">
            <v>Monthly</v>
          </cell>
          <cell r="E227" t="str">
            <v>No</v>
          </cell>
          <cell r="F227" t="str">
            <v>No</v>
          </cell>
          <cell r="G227">
            <v>-0.05</v>
          </cell>
          <cell r="H227"/>
          <cell r="I227"/>
          <cell r="J227"/>
          <cell r="K227">
            <v>44927</v>
          </cell>
          <cell r="L227">
            <v>1.0476190476190477E-2</v>
          </cell>
          <cell r="M227">
            <v>5.2380952380952361E-4</v>
          </cell>
          <cell r="N227">
            <v>1.1000000000000001E-2</v>
          </cell>
        </row>
        <row r="228">
          <cell r="B228" t="str">
            <v>E314 STM Turbogen, Goldendale</v>
          </cell>
          <cell r="C228">
            <v>0.5</v>
          </cell>
          <cell r="D228" t="str">
            <v>Monthly</v>
          </cell>
          <cell r="E228" t="str">
            <v>No</v>
          </cell>
          <cell r="F228" t="str">
            <v>No</v>
          </cell>
          <cell r="G228">
            <v>-0.05</v>
          </cell>
          <cell r="H228"/>
          <cell r="I228"/>
          <cell r="J228"/>
          <cell r="K228">
            <v>44927</v>
          </cell>
          <cell r="L228">
            <v>1.0476190476190477E-2</v>
          </cell>
          <cell r="M228">
            <v>5.2380952380952361E-4</v>
          </cell>
          <cell r="N228">
            <v>1.1000000000000001E-2</v>
          </cell>
        </row>
        <row r="229">
          <cell r="B229" t="str">
            <v>E314 STM Turbogen, Goldendale</v>
          </cell>
          <cell r="C229">
            <v>0.5</v>
          </cell>
          <cell r="D229" t="str">
            <v>Monthly</v>
          </cell>
          <cell r="E229" t="str">
            <v>No</v>
          </cell>
          <cell r="F229" t="str">
            <v>No</v>
          </cell>
          <cell r="G229">
            <v>-0.05</v>
          </cell>
          <cell r="H229"/>
          <cell r="I229"/>
          <cell r="J229"/>
          <cell r="K229">
            <v>44927</v>
          </cell>
          <cell r="L229">
            <v>1.0476190476190477E-2</v>
          </cell>
          <cell r="M229">
            <v>5.2380952380952361E-4</v>
          </cell>
          <cell r="N229">
            <v>1.1000000000000001E-2</v>
          </cell>
        </row>
        <row r="230">
          <cell r="B230" t="str">
            <v>E314 STM Turbogen, Mint Farm</v>
          </cell>
          <cell r="C230">
            <v>0.5</v>
          </cell>
          <cell r="D230" t="str">
            <v>Monthly</v>
          </cell>
          <cell r="E230" t="str">
            <v>No</v>
          </cell>
          <cell r="F230" t="str">
            <v>No</v>
          </cell>
          <cell r="G230">
            <v>-0.05</v>
          </cell>
          <cell r="H230"/>
          <cell r="I230"/>
          <cell r="J230"/>
          <cell r="K230">
            <v>44927</v>
          </cell>
          <cell r="L230">
            <v>2.9238095238095237E-2</v>
          </cell>
          <cell r="M230">
            <v>1.4619047619047615E-3</v>
          </cell>
          <cell r="N230">
            <v>3.0699999999999998E-2</v>
          </cell>
        </row>
        <row r="231">
          <cell r="B231" t="str">
            <v>E314 STM Turbogen, Mint Farm</v>
          </cell>
          <cell r="C231">
            <v>0.5</v>
          </cell>
          <cell r="D231" t="str">
            <v>Monthly</v>
          </cell>
          <cell r="E231" t="str">
            <v>No</v>
          </cell>
          <cell r="F231" t="str">
            <v>No</v>
          </cell>
          <cell r="G231">
            <v>-0.05</v>
          </cell>
          <cell r="H231"/>
          <cell r="I231"/>
          <cell r="J231"/>
          <cell r="K231">
            <v>44927</v>
          </cell>
          <cell r="L231">
            <v>2.9238095238095237E-2</v>
          </cell>
          <cell r="M231">
            <v>1.4619047619047615E-3</v>
          </cell>
          <cell r="N231">
            <v>3.0699999999999998E-2</v>
          </cell>
        </row>
        <row r="232">
          <cell r="B232" t="str">
            <v>E314 STM Turbogen, Mint Farm</v>
          </cell>
          <cell r="C232">
            <v>0.5</v>
          </cell>
          <cell r="D232" t="str">
            <v>Monthly</v>
          </cell>
          <cell r="E232" t="str">
            <v>No</v>
          </cell>
          <cell r="F232" t="str">
            <v>No</v>
          </cell>
          <cell r="G232">
            <v>-0.05</v>
          </cell>
          <cell r="H232"/>
          <cell r="I232"/>
          <cell r="J232"/>
          <cell r="K232">
            <v>44927</v>
          </cell>
          <cell r="L232">
            <v>2.9238095238095237E-2</v>
          </cell>
          <cell r="M232">
            <v>1.4619047619047615E-3</v>
          </cell>
          <cell r="N232">
            <v>3.0699999999999998E-2</v>
          </cell>
        </row>
        <row r="233">
          <cell r="B233" t="str">
            <v>E314 STM Turbogen, Mint Farm</v>
          </cell>
          <cell r="C233">
            <v>0.5</v>
          </cell>
          <cell r="D233" t="str">
            <v>Monthly</v>
          </cell>
          <cell r="E233" t="str">
            <v>No</v>
          </cell>
          <cell r="F233" t="str">
            <v>No</v>
          </cell>
          <cell r="G233">
            <v>-0.05</v>
          </cell>
          <cell r="H233"/>
          <cell r="I233"/>
          <cell r="J233"/>
          <cell r="K233">
            <v>44927</v>
          </cell>
          <cell r="L233">
            <v>2.9238095238095237E-2</v>
          </cell>
          <cell r="M233">
            <v>1.4619047619047615E-3</v>
          </cell>
          <cell r="N233">
            <v>3.0699999999999998E-2</v>
          </cell>
        </row>
        <row r="234">
          <cell r="B234" t="str">
            <v>E314 STM Turbogen, Sumas</v>
          </cell>
          <cell r="C234">
            <v>0.5</v>
          </cell>
          <cell r="D234" t="str">
            <v>Monthly</v>
          </cell>
          <cell r="E234" t="str">
            <v>No</v>
          </cell>
          <cell r="F234" t="str">
            <v>No</v>
          </cell>
          <cell r="G234">
            <v>-0.05</v>
          </cell>
          <cell r="H234"/>
          <cell r="I234"/>
          <cell r="J234"/>
          <cell r="K234">
            <v>44927</v>
          </cell>
          <cell r="L234">
            <v>2.1333333333333336E-2</v>
          </cell>
          <cell r="M234">
            <v>1.0666666666666672E-3</v>
          </cell>
          <cell r="N234">
            <v>2.2400000000000003E-2</v>
          </cell>
        </row>
        <row r="235">
          <cell r="B235" t="str">
            <v>E314 STM Turbogen, Sumas</v>
          </cell>
          <cell r="C235">
            <v>0.5</v>
          </cell>
          <cell r="D235" t="str">
            <v>Monthly</v>
          </cell>
          <cell r="E235" t="str">
            <v>No</v>
          </cell>
          <cell r="F235" t="str">
            <v>No</v>
          </cell>
          <cell r="G235">
            <v>-0.05</v>
          </cell>
          <cell r="H235"/>
          <cell r="I235"/>
          <cell r="J235"/>
          <cell r="K235">
            <v>44927</v>
          </cell>
          <cell r="L235">
            <v>2.1333333333333336E-2</v>
          </cell>
          <cell r="M235">
            <v>1.0666666666666672E-3</v>
          </cell>
          <cell r="N235">
            <v>2.2400000000000003E-2</v>
          </cell>
        </row>
        <row r="236">
          <cell r="B236" t="str">
            <v>E314 STM Turbogen, Sumas</v>
          </cell>
          <cell r="C236">
            <v>0.5</v>
          </cell>
          <cell r="D236" t="str">
            <v>Monthly</v>
          </cell>
          <cell r="E236" t="str">
            <v>No</v>
          </cell>
          <cell r="F236" t="str">
            <v>No</v>
          </cell>
          <cell r="G236">
            <v>-0.05</v>
          </cell>
          <cell r="H236"/>
          <cell r="I236"/>
          <cell r="J236"/>
          <cell r="K236">
            <v>44927</v>
          </cell>
          <cell r="L236">
            <v>2.1333333333333336E-2</v>
          </cell>
          <cell r="M236">
            <v>1.0666666666666672E-3</v>
          </cell>
          <cell r="N236">
            <v>2.2400000000000003E-2</v>
          </cell>
        </row>
        <row r="237">
          <cell r="B237" t="str">
            <v>E314 STM Turbogen, Sumas</v>
          </cell>
          <cell r="C237">
            <v>0.5</v>
          </cell>
          <cell r="D237" t="str">
            <v>Monthly</v>
          </cell>
          <cell r="E237" t="str">
            <v>No</v>
          </cell>
          <cell r="F237" t="str">
            <v>No</v>
          </cell>
          <cell r="G237">
            <v>-0.05</v>
          </cell>
          <cell r="H237"/>
          <cell r="I237"/>
          <cell r="J237"/>
          <cell r="K237">
            <v>44927</v>
          </cell>
          <cell r="L237">
            <v>2.1333333333333336E-2</v>
          </cell>
          <cell r="M237">
            <v>1.0666666666666672E-3</v>
          </cell>
          <cell r="N237">
            <v>2.2400000000000003E-2</v>
          </cell>
        </row>
        <row r="238">
          <cell r="B238" t="str">
            <v>E314 STM Turbogen, Centralia-RETIRE</v>
          </cell>
          <cell r="C238">
            <v>0.5</v>
          </cell>
          <cell r="D238" t="str">
            <v>Monthly</v>
          </cell>
          <cell r="E238" t="str">
            <v>No</v>
          </cell>
          <cell r="F238" t="str">
            <v>No</v>
          </cell>
          <cell r="G238">
            <v>0</v>
          </cell>
          <cell r="H238"/>
          <cell r="I238"/>
          <cell r="J238"/>
          <cell r="K238">
            <v>40330</v>
          </cell>
          <cell r="L238">
            <v>0</v>
          </cell>
          <cell r="M238">
            <v>0</v>
          </cell>
          <cell r="N238">
            <v>0</v>
          </cell>
        </row>
        <row r="239">
          <cell r="B239" t="str">
            <v>E315 STM Accessory, Colstrip 1</v>
          </cell>
          <cell r="C239">
            <v>0.5</v>
          </cell>
          <cell r="D239" t="str">
            <v>Monthly</v>
          </cell>
          <cell r="E239" t="str">
            <v>No</v>
          </cell>
          <cell r="F239" t="str">
            <v>No</v>
          </cell>
          <cell r="G239">
            <v>0</v>
          </cell>
          <cell r="H239"/>
          <cell r="I239"/>
          <cell r="J239"/>
          <cell r="K239">
            <v>44927</v>
          </cell>
          <cell r="L239">
            <v>0</v>
          </cell>
          <cell r="M239">
            <v>0</v>
          </cell>
          <cell r="N239">
            <v>0</v>
          </cell>
        </row>
        <row r="240">
          <cell r="B240" t="str">
            <v>E315 STM Accessory, Colstrip 1-2 Co</v>
          </cell>
          <cell r="C240">
            <v>0.5</v>
          </cell>
          <cell r="D240" t="str">
            <v>Monthly</v>
          </cell>
          <cell r="E240" t="str">
            <v>No</v>
          </cell>
          <cell r="F240" t="str">
            <v>No</v>
          </cell>
          <cell r="G240">
            <v>0</v>
          </cell>
          <cell r="H240"/>
          <cell r="I240"/>
          <cell r="J240"/>
          <cell r="K240">
            <v>44927</v>
          </cell>
          <cell r="L240">
            <v>0</v>
          </cell>
          <cell r="M240">
            <v>0</v>
          </cell>
          <cell r="N240">
            <v>0</v>
          </cell>
        </row>
        <row r="241">
          <cell r="B241" t="str">
            <v>E315 STM Accessory, Colstrip 1</v>
          </cell>
          <cell r="C241">
            <v>0.5</v>
          </cell>
          <cell r="D241" t="str">
            <v>Monthly</v>
          </cell>
          <cell r="E241" t="str">
            <v>No</v>
          </cell>
          <cell r="F241" t="str">
            <v>No</v>
          </cell>
          <cell r="G241">
            <v>0</v>
          </cell>
          <cell r="H241"/>
          <cell r="I241"/>
          <cell r="J241"/>
          <cell r="K241">
            <v>44927</v>
          </cell>
          <cell r="L241">
            <v>0</v>
          </cell>
          <cell r="M241">
            <v>0</v>
          </cell>
          <cell r="N241">
            <v>0</v>
          </cell>
        </row>
        <row r="242">
          <cell r="B242" t="str">
            <v>E315 STM Accessory, Colstrip 2</v>
          </cell>
          <cell r="C242">
            <v>0.5</v>
          </cell>
          <cell r="D242" t="str">
            <v>Monthly</v>
          </cell>
          <cell r="E242" t="str">
            <v>No</v>
          </cell>
          <cell r="F242" t="str">
            <v>No</v>
          </cell>
          <cell r="G242">
            <v>0</v>
          </cell>
          <cell r="H242"/>
          <cell r="I242"/>
          <cell r="J242"/>
          <cell r="K242">
            <v>44927</v>
          </cell>
          <cell r="L242">
            <v>0</v>
          </cell>
          <cell r="M242">
            <v>0</v>
          </cell>
          <cell r="N242">
            <v>0</v>
          </cell>
        </row>
        <row r="243">
          <cell r="B243" t="str">
            <v>E315 STM Accessory, Colstrip 2</v>
          </cell>
          <cell r="C243">
            <v>0.5</v>
          </cell>
          <cell r="D243" t="str">
            <v>Monthly</v>
          </cell>
          <cell r="E243" t="str">
            <v>No</v>
          </cell>
          <cell r="F243" t="str">
            <v>No</v>
          </cell>
          <cell r="G243">
            <v>0</v>
          </cell>
          <cell r="H243"/>
          <cell r="I243"/>
          <cell r="J243"/>
          <cell r="K243">
            <v>44927</v>
          </cell>
          <cell r="L243">
            <v>0</v>
          </cell>
          <cell r="M243">
            <v>0</v>
          </cell>
          <cell r="N243">
            <v>0</v>
          </cell>
        </row>
        <row r="244">
          <cell r="B244" t="str">
            <v>E315 STM Accessory, Colstrip 3</v>
          </cell>
          <cell r="C244">
            <v>0.5</v>
          </cell>
          <cell r="D244" t="str">
            <v>Monthly</v>
          </cell>
          <cell r="E244" t="str">
            <v>No</v>
          </cell>
          <cell r="F244" t="str">
            <v>No</v>
          </cell>
          <cell r="G244">
            <v>-0.19</v>
          </cell>
          <cell r="H244"/>
          <cell r="I244"/>
          <cell r="J244"/>
          <cell r="K244">
            <v>44927</v>
          </cell>
          <cell r="L244">
            <v>8.4099999999999994E-2</v>
          </cell>
          <cell r="M244">
            <v>0</v>
          </cell>
          <cell r="N244">
            <v>8.4099999999999994E-2</v>
          </cell>
        </row>
        <row r="245">
          <cell r="B245" t="str">
            <v>E315 STM Accessory, Colstrip 3-4 Cm</v>
          </cell>
          <cell r="C245">
            <v>0.5</v>
          </cell>
          <cell r="D245" t="str">
            <v>Monthly</v>
          </cell>
          <cell r="E245" t="str">
            <v>No</v>
          </cell>
          <cell r="F245" t="str">
            <v>No</v>
          </cell>
          <cell r="G245">
            <v>-0.19</v>
          </cell>
          <cell r="H245"/>
          <cell r="I245"/>
          <cell r="J245"/>
          <cell r="K245">
            <v>44927</v>
          </cell>
          <cell r="L245">
            <v>3.9399999999999998E-2</v>
          </cell>
          <cell r="M245">
            <v>0</v>
          </cell>
          <cell r="N245">
            <v>3.9399999999999998E-2</v>
          </cell>
        </row>
        <row r="246">
          <cell r="B246" t="str">
            <v>E315 STM Accessory, Colstrip 3</v>
          </cell>
          <cell r="C246">
            <v>0.5</v>
          </cell>
          <cell r="D246" t="str">
            <v>Monthly</v>
          </cell>
          <cell r="E246" t="str">
            <v>No</v>
          </cell>
          <cell r="F246" t="str">
            <v>No</v>
          </cell>
          <cell r="G246">
            <v>-0.19</v>
          </cell>
          <cell r="H246"/>
          <cell r="I246"/>
          <cell r="J246"/>
          <cell r="K246">
            <v>44927</v>
          </cell>
          <cell r="L246">
            <v>8.4099999999999994E-2</v>
          </cell>
          <cell r="M246">
            <v>0</v>
          </cell>
          <cell r="N246">
            <v>8.4099999999999994E-2</v>
          </cell>
        </row>
        <row r="247">
          <cell r="B247" t="str">
            <v>E315 STM Accessory, Colstrip 4</v>
          </cell>
          <cell r="C247">
            <v>0.5</v>
          </cell>
          <cell r="D247" t="str">
            <v>Monthly</v>
          </cell>
          <cell r="E247" t="str">
            <v>No</v>
          </cell>
          <cell r="F247" t="str">
            <v>No</v>
          </cell>
          <cell r="G247">
            <v>-0.19</v>
          </cell>
          <cell r="H247"/>
          <cell r="I247"/>
          <cell r="J247"/>
          <cell r="K247">
            <v>44927</v>
          </cell>
          <cell r="L247">
            <v>9.7000000000000003E-2</v>
          </cell>
          <cell r="M247">
            <v>0</v>
          </cell>
          <cell r="N247">
            <v>9.7000000000000003E-2</v>
          </cell>
        </row>
        <row r="248">
          <cell r="B248" t="str">
            <v>E315 STM Accessory, Colstrip 4</v>
          </cell>
          <cell r="C248">
            <v>0.5</v>
          </cell>
          <cell r="D248" t="str">
            <v>Monthly</v>
          </cell>
          <cell r="E248" t="str">
            <v>No</v>
          </cell>
          <cell r="F248" t="str">
            <v>No</v>
          </cell>
          <cell r="G248">
            <v>-0.19</v>
          </cell>
          <cell r="H248"/>
          <cell r="I248"/>
          <cell r="J248"/>
          <cell r="K248">
            <v>44927</v>
          </cell>
          <cell r="L248">
            <v>9.7000000000000003E-2</v>
          </cell>
          <cell r="M248">
            <v>0</v>
          </cell>
          <cell r="N248">
            <v>9.7000000000000003E-2</v>
          </cell>
        </row>
        <row r="249">
          <cell r="B249" t="str">
            <v>E315 STM Accessory, Colstrip 1-2 Co</v>
          </cell>
          <cell r="C249">
            <v>0.5</v>
          </cell>
          <cell r="D249" t="str">
            <v>Monthly</v>
          </cell>
          <cell r="E249" t="str">
            <v>No</v>
          </cell>
          <cell r="F249" t="str">
            <v>No</v>
          </cell>
          <cell r="G249">
            <v>0</v>
          </cell>
          <cell r="H249"/>
          <cell r="I249"/>
          <cell r="J249"/>
          <cell r="K249">
            <v>44927</v>
          </cell>
          <cell r="L249">
            <v>0</v>
          </cell>
          <cell r="M249">
            <v>0</v>
          </cell>
          <cell r="N249">
            <v>0</v>
          </cell>
        </row>
        <row r="250">
          <cell r="B250" t="str">
            <v>E315 STM Accessory, Colstrip 3-4 Cm</v>
          </cell>
          <cell r="C250">
            <v>0.5</v>
          </cell>
          <cell r="D250" t="str">
            <v>Monthly</v>
          </cell>
          <cell r="E250" t="str">
            <v>No</v>
          </cell>
          <cell r="F250" t="str">
            <v>No</v>
          </cell>
          <cell r="G250">
            <v>-0.19</v>
          </cell>
          <cell r="H250"/>
          <cell r="I250"/>
          <cell r="J250"/>
          <cell r="K250">
            <v>44927</v>
          </cell>
          <cell r="L250">
            <v>3.9399999999999998E-2</v>
          </cell>
          <cell r="M250">
            <v>0</v>
          </cell>
          <cell r="N250">
            <v>3.9399999999999998E-2</v>
          </cell>
        </row>
        <row r="251">
          <cell r="B251" t="str">
            <v>E315 STM Accessory, Encogen CoGen</v>
          </cell>
          <cell r="C251">
            <v>0.5</v>
          </cell>
          <cell r="D251" t="str">
            <v>Monthly</v>
          </cell>
          <cell r="E251" t="str">
            <v>No</v>
          </cell>
          <cell r="F251" t="str">
            <v>No</v>
          </cell>
          <cell r="G251">
            <v>0</v>
          </cell>
          <cell r="H251"/>
          <cell r="I251"/>
          <cell r="J251"/>
          <cell r="K251">
            <v>44927</v>
          </cell>
          <cell r="L251">
            <v>1.2E-2</v>
          </cell>
          <cell r="M251">
            <v>0</v>
          </cell>
          <cell r="N251">
            <v>1.2E-2</v>
          </cell>
        </row>
        <row r="252">
          <cell r="B252" t="str">
            <v>E315 STM Accessory, Encogen CoGen</v>
          </cell>
          <cell r="C252">
            <v>0.5</v>
          </cell>
          <cell r="D252" t="str">
            <v>Monthly</v>
          </cell>
          <cell r="E252" t="str">
            <v>No</v>
          </cell>
          <cell r="F252" t="str">
            <v>No</v>
          </cell>
          <cell r="G252">
            <v>0</v>
          </cell>
          <cell r="H252"/>
          <cell r="I252"/>
          <cell r="J252"/>
          <cell r="K252">
            <v>44927</v>
          </cell>
          <cell r="L252">
            <v>1.2E-2</v>
          </cell>
          <cell r="M252">
            <v>0</v>
          </cell>
          <cell r="N252">
            <v>1.2E-2</v>
          </cell>
        </row>
        <row r="253">
          <cell r="B253" t="str">
            <v>E315 STM Accessory, Ferndale</v>
          </cell>
          <cell r="C253">
            <v>0.5</v>
          </cell>
          <cell r="D253" t="str">
            <v>Monthly</v>
          </cell>
          <cell r="E253" t="str">
            <v>No</v>
          </cell>
          <cell r="F253" t="str">
            <v>No</v>
          </cell>
          <cell r="G253">
            <v>0</v>
          </cell>
          <cell r="H253"/>
          <cell r="I253"/>
          <cell r="J253"/>
          <cell r="K253">
            <v>44927</v>
          </cell>
          <cell r="L253">
            <v>2.3700000000000002E-2</v>
          </cell>
          <cell r="M253">
            <v>0</v>
          </cell>
          <cell r="N253">
            <v>2.3700000000000002E-2</v>
          </cell>
        </row>
        <row r="254">
          <cell r="B254" t="str">
            <v>E315 STM Accessory, Ferndale</v>
          </cell>
          <cell r="C254">
            <v>0.5</v>
          </cell>
          <cell r="D254" t="str">
            <v>Monthly</v>
          </cell>
          <cell r="E254" t="str">
            <v>No</v>
          </cell>
          <cell r="F254" t="str">
            <v>No</v>
          </cell>
          <cell r="G254">
            <v>0</v>
          </cell>
          <cell r="H254"/>
          <cell r="I254"/>
          <cell r="J254"/>
          <cell r="K254">
            <v>44927</v>
          </cell>
          <cell r="L254">
            <v>2.3700000000000002E-2</v>
          </cell>
          <cell r="M254">
            <v>0</v>
          </cell>
          <cell r="N254">
            <v>2.3700000000000002E-2</v>
          </cell>
        </row>
        <row r="255">
          <cell r="B255" t="str">
            <v>E315 STM Accessory, Fred 1/APC</v>
          </cell>
          <cell r="C255">
            <v>0.5</v>
          </cell>
          <cell r="D255" t="str">
            <v>Monthly</v>
          </cell>
          <cell r="E255" t="str">
            <v>No</v>
          </cell>
          <cell r="F255" t="str">
            <v>No</v>
          </cell>
          <cell r="G255">
            <v>0</v>
          </cell>
          <cell r="H255"/>
          <cell r="I255"/>
          <cell r="J255"/>
          <cell r="K255">
            <v>44927</v>
          </cell>
          <cell r="L255">
            <v>2.5000000000000001E-2</v>
          </cell>
          <cell r="M255">
            <v>0</v>
          </cell>
          <cell r="N255">
            <v>2.5000000000000001E-2</v>
          </cell>
        </row>
        <row r="256">
          <cell r="B256" t="str">
            <v>E315 STM Accessory, Fred 1/APC</v>
          </cell>
          <cell r="C256">
            <v>0.5</v>
          </cell>
          <cell r="D256" t="str">
            <v>Monthly</v>
          </cell>
          <cell r="E256" t="str">
            <v>No</v>
          </cell>
          <cell r="F256" t="str">
            <v>No</v>
          </cell>
          <cell r="G256">
            <v>0</v>
          </cell>
          <cell r="H256"/>
          <cell r="I256"/>
          <cell r="J256"/>
          <cell r="K256">
            <v>44927</v>
          </cell>
          <cell r="L256">
            <v>2.5000000000000001E-2</v>
          </cell>
          <cell r="M256">
            <v>0</v>
          </cell>
          <cell r="N256">
            <v>2.5000000000000001E-2</v>
          </cell>
        </row>
        <row r="257">
          <cell r="B257" t="str">
            <v>E315 STM Accessory, Goldendale</v>
          </cell>
          <cell r="C257">
            <v>0.5</v>
          </cell>
          <cell r="D257" t="str">
            <v>Monthly</v>
          </cell>
          <cell r="E257" t="str">
            <v>No</v>
          </cell>
          <cell r="F257" t="str">
            <v>No</v>
          </cell>
          <cell r="G257">
            <v>0</v>
          </cell>
          <cell r="H257"/>
          <cell r="I257"/>
          <cell r="J257"/>
          <cell r="K257">
            <v>44927</v>
          </cell>
          <cell r="L257">
            <v>7.7000000000000002E-3</v>
          </cell>
          <cell r="M257">
            <v>0</v>
          </cell>
          <cell r="N257">
            <v>7.7000000000000002E-3</v>
          </cell>
        </row>
        <row r="258">
          <cell r="B258" t="str">
            <v>E315 STM Accessory, Goldendale</v>
          </cell>
          <cell r="C258">
            <v>0.5</v>
          </cell>
          <cell r="D258" t="str">
            <v>Monthly</v>
          </cell>
          <cell r="E258" t="str">
            <v>No</v>
          </cell>
          <cell r="F258" t="str">
            <v>No</v>
          </cell>
          <cell r="G258">
            <v>0</v>
          </cell>
          <cell r="H258"/>
          <cell r="I258"/>
          <cell r="J258"/>
          <cell r="K258">
            <v>44927</v>
          </cell>
          <cell r="L258">
            <v>7.7000000000000002E-3</v>
          </cell>
          <cell r="M258">
            <v>0</v>
          </cell>
          <cell r="N258">
            <v>7.7000000000000002E-3</v>
          </cell>
        </row>
        <row r="259">
          <cell r="B259" t="str">
            <v>E315 STM Accessory, Goldendale</v>
          </cell>
          <cell r="C259">
            <v>0.5</v>
          </cell>
          <cell r="D259" t="str">
            <v>Monthly</v>
          </cell>
          <cell r="E259" t="str">
            <v>No</v>
          </cell>
          <cell r="F259" t="str">
            <v>No</v>
          </cell>
          <cell r="G259">
            <v>0</v>
          </cell>
          <cell r="H259"/>
          <cell r="I259"/>
          <cell r="J259"/>
          <cell r="K259">
            <v>44927</v>
          </cell>
          <cell r="L259">
            <v>7.7000000000000002E-3</v>
          </cell>
          <cell r="M259">
            <v>0</v>
          </cell>
          <cell r="N259">
            <v>7.7000000000000002E-3</v>
          </cell>
        </row>
        <row r="260">
          <cell r="B260" t="str">
            <v>E315 STM Accessory, Goldendale</v>
          </cell>
          <cell r="C260">
            <v>0.5</v>
          </cell>
          <cell r="D260" t="str">
            <v>Monthly</v>
          </cell>
          <cell r="E260" t="str">
            <v>No</v>
          </cell>
          <cell r="F260" t="str">
            <v>No</v>
          </cell>
          <cell r="G260">
            <v>0</v>
          </cell>
          <cell r="H260"/>
          <cell r="I260"/>
          <cell r="J260"/>
          <cell r="K260">
            <v>44927</v>
          </cell>
          <cell r="L260">
            <v>7.7000000000000002E-3</v>
          </cell>
          <cell r="M260">
            <v>0</v>
          </cell>
          <cell r="N260">
            <v>7.7000000000000002E-3</v>
          </cell>
        </row>
        <row r="261">
          <cell r="B261" t="str">
            <v>E315 STM Accessory, Mint Farm</v>
          </cell>
          <cell r="C261">
            <v>0.5</v>
          </cell>
          <cell r="D261" t="str">
            <v>Monthly</v>
          </cell>
          <cell r="E261" t="str">
            <v>No</v>
          </cell>
          <cell r="F261" t="str">
            <v>No</v>
          </cell>
          <cell r="G261">
            <v>0</v>
          </cell>
          <cell r="H261"/>
          <cell r="I261"/>
          <cell r="J261"/>
          <cell r="K261">
            <v>44927</v>
          </cell>
          <cell r="L261">
            <v>2.64E-2</v>
          </cell>
          <cell r="M261">
            <v>0</v>
          </cell>
          <cell r="N261">
            <v>2.64E-2</v>
          </cell>
        </row>
        <row r="262">
          <cell r="B262" t="str">
            <v>E315 STM Accessory, Mint Farm</v>
          </cell>
          <cell r="C262">
            <v>0.5</v>
          </cell>
          <cell r="D262" t="str">
            <v>Monthly</v>
          </cell>
          <cell r="E262" t="str">
            <v>No</v>
          </cell>
          <cell r="F262" t="str">
            <v>No</v>
          </cell>
          <cell r="G262">
            <v>0</v>
          </cell>
          <cell r="H262"/>
          <cell r="I262"/>
          <cell r="J262"/>
          <cell r="K262">
            <v>44927</v>
          </cell>
          <cell r="L262">
            <v>2.64E-2</v>
          </cell>
          <cell r="M262">
            <v>0</v>
          </cell>
          <cell r="N262">
            <v>2.64E-2</v>
          </cell>
        </row>
        <row r="263">
          <cell r="B263" t="str">
            <v>E315 STM Accessory, Mint Farm</v>
          </cell>
          <cell r="C263">
            <v>0.5</v>
          </cell>
          <cell r="D263" t="str">
            <v>Monthly</v>
          </cell>
          <cell r="E263" t="str">
            <v>No</v>
          </cell>
          <cell r="F263" t="str">
            <v>No</v>
          </cell>
          <cell r="G263">
            <v>0</v>
          </cell>
          <cell r="H263"/>
          <cell r="I263"/>
          <cell r="J263"/>
          <cell r="K263">
            <v>44927</v>
          </cell>
          <cell r="L263">
            <v>2.64E-2</v>
          </cell>
          <cell r="M263">
            <v>0</v>
          </cell>
          <cell r="N263">
            <v>2.64E-2</v>
          </cell>
        </row>
        <row r="264">
          <cell r="B264" t="str">
            <v>E315 STM Accessory, Mint Farm</v>
          </cell>
          <cell r="C264">
            <v>0.5</v>
          </cell>
          <cell r="D264" t="str">
            <v>Monthly</v>
          </cell>
          <cell r="E264" t="str">
            <v>No</v>
          </cell>
          <cell r="F264" t="str">
            <v>No</v>
          </cell>
          <cell r="G264">
            <v>0</v>
          </cell>
          <cell r="H264"/>
          <cell r="I264"/>
          <cell r="J264"/>
          <cell r="K264">
            <v>44927</v>
          </cell>
          <cell r="L264">
            <v>2.64E-2</v>
          </cell>
          <cell r="M264">
            <v>0</v>
          </cell>
          <cell r="N264">
            <v>2.64E-2</v>
          </cell>
        </row>
        <row r="265">
          <cell r="B265" t="str">
            <v>E315 STM Accessory, Sumas</v>
          </cell>
          <cell r="C265">
            <v>0.5</v>
          </cell>
          <cell r="D265" t="str">
            <v>Monthly</v>
          </cell>
          <cell r="E265" t="str">
            <v>No</v>
          </cell>
          <cell r="F265" t="str">
            <v>No</v>
          </cell>
          <cell r="G265">
            <v>0</v>
          </cell>
          <cell r="H265"/>
          <cell r="I265"/>
          <cell r="J265"/>
          <cell r="K265">
            <v>44927</v>
          </cell>
          <cell r="L265">
            <v>1.41E-2</v>
          </cell>
          <cell r="M265">
            <v>0</v>
          </cell>
          <cell r="N265">
            <v>1.41E-2</v>
          </cell>
        </row>
        <row r="266">
          <cell r="B266" t="str">
            <v>E315 STM Accessory, Sumas</v>
          </cell>
          <cell r="C266">
            <v>0.5</v>
          </cell>
          <cell r="D266" t="str">
            <v>Monthly</v>
          </cell>
          <cell r="E266" t="str">
            <v>No</v>
          </cell>
          <cell r="F266" t="str">
            <v>No</v>
          </cell>
          <cell r="G266">
            <v>0</v>
          </cell>
          <cell r="H266"/>
          <cell r="I266"/>
          <cell r="J266"/>
          <cell r="K266">
            <v>44927</v>
          </cell>
          <cell r="L266">
            <v>1.41E-2</v>
          </cell>
          <cell r="M266">
            <v>0</v>
          </cell>
          <cell r="N266">
            <v>1.41E-2</v>
          </cell>
        </row>
        <row r="267">
          <cell r="B267" t="str">
            <v>E315 STM Accessory, Sumas</v>
          </cell>
          <cell r="C267">
            <v>0.5</v>
          </cell>
          <cell r="D267" t="str">
            <v>Monthly</v>
          </cell>
          <cell r="E267" t="str">
            <v>No</v>
          </cell>
          <cell r="F267" t="str">
            <v>No</v>
          </cell>
          <cell r="G267">
            <v>0</v>
          </cell>
          <cell r="H267"/>
          <cell r="I267"/>
          <cell r="J267"/>
          <cell r="K267">
            <v>44927</v>
          </cell>
          <cell r="L267">
            <v>1.41E-2</v>
          </cell>
          <cell r="M267">
            <v>0</v>
          </cell>
          <cell r="N267">
            <v>1.41E-2</v>
          </cell>
        </row>
        <row r="268">
          <cell r="B268" t="str">
            <v>E315 STM Accessory, Sumas</v>
          </cell>
          <cell r="C268">
            <v>0.5</v>
          </cell>
          <cell r="D268" t="str">
            <v>Monthly</v>
          </cell>
          <cell r="E268" t="str">
            <v>No</v>
          </cell>
          <cell r="F268" t="str">
            <v>No</v>
          </cell>
          <cell r="G268">
            <v>0</v>
          </cell>
          <cell r="H268"/>
          <cell r="I268"/>
          <cell r="J268"/>
          <cell r="K268">
            <v>44927</v>
          </cell>
          <cell r="L268">
            <v>1.41E-2</v>
          </cell>
          <cell r="M268">
            <v>0</v>
          </cell>
          <cell r="N268">
            <v>1.41E-2</v>
          </cell>
        </row>
        <row r="269">
          <cell r="B269" t="str">
            <v>E315 STM Accessory, Centralia-RETIR</v>
          </cell>
          <cell r="C269">
            <v>0.5</v>
          </cell>
          <cell r="D269" t="str">
            <v>Monthly</v>
          </cell>
          <cell r="E269" t="str">
            <v>No</v>
          </cell>
          <cell r="F269" t="str">
            <v>No</v>
          </cell>
          <cell r="G269">
            <v>0</v>
          </cell>
          <cell r="H269"/>
          <cell r="I269"/>
          <cell r="J269"/>
          <cell r="K269">
            <v>40330</v>
          </cell>
          <cell r="L269">
            <v>0</v>
          </cell>
          <cell r="M269">
            <v>0</v>
          </cell>
          <cell r="N269">
            <v>0</v>
          </cell>
        </row>
        <row r="270">
          <cell r="B270" t="str">
            <v>E316 STM Misc Pwr Eq, Centralia-RET</v>
          </cell>
          <cell r="C270">
            <v>0.5</v>
          </cell>
          <cell r="D270" t="str">
            <v>Monthly</v>
          </cell>
          <cell r="E270" t="str">
            <v>No</v>
          </cell>
          <cell r="F270" t="str">
            <v>No</v>
          </cell>
          <cell r="G270">
            <v>0</v>
          </cell>
          <cell r="H270"/>
          <cell r="I270"/>
          <cell r="J270"/>
          <cell r="K270">
            <v>40330</v>
          </cell>
          <cell r="L270">
            <v>0</v>
          </cell>
          <cell r="M270">
            <v>0</v>
          </cell>
          <cell r="N270">
            <v>0</v>
          </cell>
        </row>
        <row r="271">
          <cell r="B271" t="str">
            <v>E316 STM Misc Pwr Eq, Colstrip 1</v>
          </cell>
          <cell r="C271">
            <v>0.5</v>
          </cell>
          <cell r="D271" t="str">
            <v>Monthly</v>
          </cell>
          <cell r="E271" t="str">
            <v>No</v>
          </cell>
          <cell r="F271" t="str">
            <v>No</v>
          </cell>
          <cell r="G271">
            <v>0</v>
          </cell>
          <cell r="H271"/>
          <cell r="I271"/>
          <cell r="J271"/>
          <cell r="K271">
            <v>44927</v>
          </cell>
          <cell r="L271">
            <v>0</v>
          </cell>
          <cell r="M271">
            <v>0</v>
          </cell>
          <cell r="N271">
            <v>0</v>
          </cell>
        </row>
        <row r="272">
          <cell r="B272" t="str">
            <v>E316 STM Misc Pwr Eq, Colstrip 1-2</v>
          </cell>
          <cell r="C272">
            <v>0.5</v>
          </cell>
          <cell r="D272" t="str">
            <v>Monthly</v>
          </cell>
          <cell r="E272" t="str">
            <v>No</v>
          </cell>
          <cell r="F272" t="str">
            <v>No</v>
          </cell>
          <cell r="G272">
            <v>0</v>
          </cell>
          <cell r="H272"/>
          <cell r="I272"/>
          <cell r="J272"/>
          <cell r="K272">
            <v>44927</v>
          </cell>
          <cell r="L272">
            <v>0</v>
          </cell>
          <cell r="M272">
            <v>0</v>
          </cell>
          <cell r="N272">
            <v>0</v>
          </cell>
        </row>
        <row r="273">
          <cell r="B273" t="str">
            <v>E316 STM Misc Pwr Eq, Colstrip 1-2</v>
          </cell>
          <cell r="C273">
            <v>0.5</v>
          </cell>
          <cell r="D273" t="str">
            <v>Monthly</v>
          </cell>
          <cell r="E273" t="str">
            <v>No</v>
          </cell>
          <cell r="F273" t="str">
            <v>No</v>
          </cell>
          <cell r="G273">
            <v>0</v>
          </cell>
          <cell r="H273"/>
          <cell r="I273"/>
          <cell r="J273"/>
          <cell r="K273">
            <v>44927</v>
          </cell>
          <cell r="L273">
            <v>0</v>
          </cell>
          <cell r="M273">
            <v>0</v>
          </cell>
          <cell r="N273">
            <v>0</v>
          </cell>
        </row>
        <row r="274">
          <cell r="B274" t="str">
            <v>E316 STM Misc Pwr Eq, Colstrip 1-4</v>
          </cell>
          <cell r="C274">
            <v>0.5</v>
          </cell>
          <cell r="D274" t="str">
            <v>Monthly</v>
          </cell>
          <cell r="E274" t="str">
            <v>No</v>
          </cell>
          <cell r="F274" t="str">
            <v>No</v>
          </cell>
          <cell r="G274">
            <v>-0.13</v>
          </cell>
          <cell r="H274"/>
          <cell r="I274"/>
          <cell r="J274"/>
          <cell r="K274">
            <v>44927</v>
          </cell>
          <cell r="L274">
            <v>0</v>
          </cell>
          <cell r="M274">
            <v>0</v>
          </cell>
          <cell r="N274">
            <v>0</v>
          </cell>
        </row>
        <row r="275">
          <cell r="B275" t="str">
            <v>E316 STM Misc Pwr Eq, Colstrip 1-4</v>
          </cell>
          <cell r="C275">
            <v>0.5</v>
          </cell>
          <cell r="D275" t="str">
            <v>Monthly</v>
          </cell>
          <cell r="E275" t="str">
            <v>No</v>
          </cell>
          <cell r="F275" t="str">
            <v>No</v>
          </cell>
          <cell r="G275">
            <v>-0.13</v>
          </cell>
          <cell r="H275"/>
          <cell r="I275"/>
          <cell r="J275"/>
          <cell r="K275">
            <v>44927</v>
          </cell>
          <cell r="L275">
            <v>0</v>
          </cell>
          <cell r="M275">
            <v>0</v>
          </cell>
          <cell r="N275">
            <v>0</v>
          </cell>
        </row>
        <row r="276">
          <cell r="B276" t="str">
            <v>E316 STM Misc Pwr Eq, Colstrip 1</v>
          </cell>
          <cell r="C276">
            <v>0.5</v>
          </cell>
          <cell r="D276" t="str">
            <v>Monthly</v>
          </cell>
          <cell r="E276" t="str">
            <v>No</v>
          </cell>
          <cell r="F276" t="str">
            <v>No</v>
          </cell>
          <cell r="G276">
            <v>0</v>
          </cell>
          <cell r="H276"/>
          <cell r="I276"/>
          <cell r="J276"/>
          <cell r="K276">
            <v>44927</v>
          </cell>
          <cell r="L276">
            <v>0</v>
          </cell>
          <cell r="M276">
            <v>0</v>
          </cell>
          <cell r="N276">
            <v>0</v>
          </cell>
        </row>
        <row r="277">
          <cell r="B277" t="str">
            <v>E316 STM Misc Pwr Eq, Colstrip 2</v>
          </cell>
          <cell r="C277">
            <v>0.5</v>
          </cell>
          <cell r="D277" t="str">
            <v>Monthly</v>
          </cell>
          <cell r="E277" t="str">
            <v>No</v>
          </cell>
          <cell r="F277" t="str">
            <v>No</v>
          </cell>
          <cell r="G277">
            <v>0</v>
          </cell>
          <cell r="H277"/>
          <cell r="I277"/>
          <cell r="J277"/>
          <cell r="K277">
            <v>44927</v>
          </cell>
          <cell r="L277">
            <v>0</v>
          </cell>
          <cell r="M277">
            <v>0</v>
          </cell>
          <cell r="N277">
            <v>0</v>
          </cell>
        </row>
        <row r="278">
          <cell r="B278" t="str">
            <v>E316 STM Misc Pwr Eq, Colstrip 2</v>
          </cell>
          <cell r="C278">
            <v>0.5</v>
          </cell>
          <cell r="D278" t="str">
            <v>Monthly</v>
          </cell>
          <cell r="E278" t="str">
            <v>No</v>
          </cell>
          <cell r="F278" t="str">
            <v>No</v>
          </cell>
          <cell r="G278">
            <v>0</v>
          </cell>
          <cell r="H278"/>
          <cell r="I278"/>
          <cell r="J278"/>
          <cell r="K278">
            <v>44927</v>
          </cell>
          <cell r="L278">
            <v>0</v>
          </cell>
          <cell r="M278">
            <v>0</v>
          </cell>
          <cell r="N278">
            <v>0</v>
          </cell>
        </row>
        <row r="279">
          <cell r="B279" t="str">
            <v>E316 STM Misc Pwr Eq, Colstrip 3</v>
          </cell>
          <cell r="C279">
            <v>0.5</v>
          </cell>
          <cell r="D279" t="str">
            <v>Monthly</v>
          </cell>
          <cell r="E279" t="str">
            <v>No</v>
          </cell>
          <cell r="F279" t="str">
            <v>No</v>
          </cell>
          <cell r="G279">
            <v>-0.19</v>
          </cell>
          <cell r="H279"/>
          <cell r="I279"/>
          <cell r="J279"/>
          <cell r="K279">
            <v>44927</v>
          </cell>
          <cell r="L279">
            <v>8.9399999999999993E-2</v>
          </cell>
          <cell r="M279">
            <v>0</v>
          </cell>
          <cell r="N279">
            <v>8.9399999999999993E-2</v>
          </cell>
        </row>
        <row r="280">
          <cell r="B280" t="str">
            <v>E316 STM Misc Pwr Eq, Colstrip 3-4</v>
          </cell>
          <cell r="C280">
            <v>0.5</v>
          </cell>
          <cell r="D280" t="str">
            <v>Monthly</v>
          </cell>
          <cell r="E280" t="str">
            <v>No</v>
          </cell>
          <cell r="F280" t="str">
            <v>No</v>
          </cell>
          <cell r="G280">
            <v>-0.19</v>
          </cell>
          <cell r="H280"/>
          <cell r="I280"/>
          <cell r="J280"/>
          <cell r="K280">
            <v>44927</v>
          </cell>
          <cell r="L280">
            <v>4.2500000000000003E-2</v>
          </cell>
          <cell r="M280">
            <v>0</v>
          </cell>
          <cell r="N280">
            <v>4.2500000000000003E-2</v>
          </cell>
        </row>
        <row r="281">
          <cell r="B281" t="str">
            <v>E316 STM Misc Pwr Eq, Colstrip 3-4</v>
          </cell>
          <cell r="C281">
            <v>0.5</v>
          </cell>
          <cell r="D281" t="str">
            <v>Monthly</v>
          </cell>
          <cell r="E281" t="str">
            <v>No</v>
          </cell>
          <cell r="F281" t="str">
            <v>No</v>
          </cell>
          <cell r="G281">
            <v>-0.19</v>
          </cell>
          <cell r="H281"/>
          <cell r="I281"/>
          <cell r="J281"/>
          <cell r="K281">
            <v>44927</v>
          </cell>
          <cell r="L281">
            <v>4.2500000000000003E-2</v>
          </cell>
          <cell r="M281">
            <v>0</v>
          </cell>
          <cell r="N281">
            <v>4.2500000000000003E-2</v>
          </cell>
        </row>
        <row r="282">
          <cell r="B282" t="str">
            <v>E316 STM Misc Pwr Eq, Colstrip 3</v>
          </cell>
          <cell r="C282">
            <v>0.5</v>
          </cell>
          <cell r="D282" t="str">
            <v>Monthly</v>
          </cell>
          <cell r="E282" t="str">
            <v>No</v>
          </cell>
          <cell r="F282" t="str">
            <v>No</v>
          </cell>
          <cell r="G282">
            <v>-0.19</v>
          </cell>
          <cell r="H282"/>
          <cell r="I282"/>
          <cell r="J282"/>
          <cell r="K282">
            <v>44927</v>
          </cell>
          <cell r="L282">
            <v>8.9399999999999993E-2</v>
          </cell>
          <cell r="M282">
            <v>0</v>
          </cell>
          <cell r="N282">
            <v>8.9399999999999993E-2</v>
          </cell>
        </row>
        <row r="283">
          <cell r="B283" t="str">
            <v>E316 STM Misc Pwr Eq, Colstrip 4</v>
          </cell>
          <cell r="C283">
            <v>0.5</v>
          </cell>
          <cell r="D283" t="str">
            <v>Monthly</v>
          </cell>
          <cell r="E283" t="str">
            <v>No</v>
          </cell>
          <cell r="F283" t="str">
            <v>No</v>
          </cell>
          <cell r="G283">
            <v>-0.19</v>
          </cell>
          <cell r="H283"/>
          <cell r="I283"/>
          <cell r="J283"/>
          <cell r="K283">
            <v>44927</v>
          </cell>
          <cell r="L283">
            <v>8.9499999999999996E-2</v>
          </cell>
          <cell r="M283">
            <v>0</v>
          </cell>
          <cell r="N283">
            <v>8.9499999999999996E-2</v>
          </cell>
        </row>
        <row r="284">
          <cell r="B284" t="str">
            <v>E316 STM Misc Pwr Eq, Colstrip 4</v>
          </cell>
          <cell r="C284">
            <v>0.5</v>
          </cell>
          <cell r="D284" t="str">
            <v>Monthly</v>
          </cell>
          <cell r="E284" t="str">
            <v>No</v>
          </cell>
          <cell r="F284" t="str">
            <v>No</v>
          </cell>
          <cell r="G284">
            <v>-0.19</v>
          </cell>
          <cell r="H284"/>
          <cell r="I284"/>
          <cell r="J284"/>
          <cell r="K284">
            <v>44927</v>
          </cell>
          <cell r="L284">
            <v>8.9499999999999996E-2</v>
          </cell>
          <cell r="M284">
            <v>0</v>
          </cell>
          <cell r="N284">
            <v>8.9499999999999996E-2</v>
          </cell>
        </row>
        <row r="285">
          <cell r="B285" t="str">
            <v>E316 STM Misc Pwr Eq, Encogen-RET</v>
          </cell>
          <cell r="C285">
            <v>0.5</v>
          </cell>
          <cell r="D285" t="str">
            <v>Monthly</v>
          </cell>
          <cell r="E285" t="str">
            <v>No</v>
          </cell>
          <cell r="F285" t="str">
            <v>No</v>
          </cell>
          <cell r="G285">
            <v>0</v>
          </cell>
          <cell r="H285"/>
          <cell r="I285"/>
          <cell r="J285"/>
          <cell r="K285">
            <v>44927</v>
          </cell>
          <cell r="L285">
            <v>0</v>
          </cell>
          <cell r="M285">
            <v>0</v>
          </cell>
          <cell r="N285">
            <v>0</v>
          </cell>
        </row>
        <row r="286">
          <cell r="B286" t="str">
            <v>E316 STM Misc Pwr Eq, Ferndale</v>
          </cell>
          <cell r="C286">
            <v>0.5</v>
          </cell>
          <cell r="D286" t="str">
            <v>Monthly</v>
          </cell>
          <cell r="E286" t="str">
            <v>No</v>
          </cell>
          <cell r="F286" t="str">
            <v>No</v>
          </cell>
          <cell r="G286">
            <v>0</v>
          </cell>
          <cell r="H286"/>
          <cell r="I286"/>
          <cell r="J286"/>
          <cell r="K286">
            <v>44927</v>
          </cell>
          <cell r="L286">
            <v>1.8500000000000003E-2</v>
          </cell>
          <cell r="M286">
            <v>0</v>
          </cell>
          <cell r="N286">
            <v>1.8500000000000003E-2</v>
          </cell>
        </row>
        <row r="287">
          <cell r="B287" t="str">
            <v>E316 STM Misc Pwr Eq, Ferndale</v>
          </cell>
          <cell r="C287">
            <v>0.5</v>
          </cell>
          <cell r="D287" t="str">
            <v>Monthly</v>
          </cell>
          <cell r="E287" t="str">
            <v>No</v>
          </cell>
          <cell r="F287" t="str">
            <v>No</v>
          </cell>
          <cell r="G287">
            <v>0</v>
          </cell>
          <cell r="H287"/>
          <cell r="I287"/>
          <cell r="J287"/>
          <cell r="K287">
            <v>44927</v>
          </cell>
          <cell r="L287">
            <v>1.8500000000000003E-2</v>
          </cell>
          <cell r="M287">
            <v>0</v>
          </cell>
          <cell r="N287">
            <v>1.8500000000000003E-2</v>
          </cell>
        </row>
        <row r="288">
          <cell r="B288" t="str">
            <v>E316 STM Misc Pwr Eq, Fred 1/APC</v>
          </cell>
          <cell r="C288">
            <v>0.5</v>
          </cell>
          <cell r="D288" t="str">
            <v>Monthly</v>
          </cell>
          <cell r="E288" t="str">
            <v>No</v>
          </cell>
          <cell r="F288" t="str">
            <v>No</v>
          </cell>
          <cell r="G288">
            <v>0</v>
          </cell>
          <cell r="H288"/>
          <cell r="I288"/>
          <cell r="J288"/>
          <cell r="K288">
            <v>44927</v>
          </cell>
          <cell r="L288">
            <v>2.41E-2</v>
          </cell>
          <cell r="M288">
            <v>0</v>
          </cell>
          <cell r="N288">
            <v>2.41E-2</v>
          </cell>
        </row>
        <row r="289">
          <cell r="B289" t="str">
            <v>E316 STM Misc Pwr Eq, Fred 1/APC</v>
          </cell>
          <cell r="C289">
            <v>0.5</v>
          </cell>
          <cell r="D289" t="str">
            <v>Monthly</v>
          </cell>
          <cell r="E289" t="str">
            <v>No</v>
          </cell>
          <cell r="F289" t="str">
            <v>No</v>
          </cell>
          <cell r="G289">
            <v>0</v>
          </cell>
          <cell r="H289"/>
          <cell r="I289"/>
          <cell r="J289"/>
          <cell r="K289">
            <v>44927</v>
          </cell>
          <cell r="L289">
            <v>2.41E-2</v>
          </cell>
          <cell r="M289">
            <v>0</v>
          </cell>
          <cell r="N289">
            <v>2.41E-2</v>
          </cell>
        </row>
        <row r="290">
          <cell r="B290" t="str">
            <v>E316 STM Misc Pwr Eq, Goldendale</v>
          </cell>
          <cell r="C290">
            <v>0.5</v>
          </cell>
          <cell r="D290" t="str">
            <v>Monthly</v>
          </cell>
          <cell r="E290" t="str">
            <v>No</v>
          </cell>
          <cell r="F290" t="str">
            <v>No</v>
          </cell>
          <cell r="G290">
            <v>0</v>
          </cell>
          <cell r="H290"/>
          <cell r="I290"/>
          <cell r="J290"/>
          <cell r="K290">
            <v>44927</v>
          </cell>
          <cell r="L290">
            <v>8.1000000000000013E-3</v>
          </cell>
          <cell r="M290">
            <v>0</v>
          </cell>
          <cell r="N290">
            <v>8.1000000000000013E-3</v>
          </cell>
        </row>
        <row r="291">
          <cell r="B291" t="str">
            <v>E316 STM Misc Pwr Eq, Goldendale</v>
          </cell>
          <cell r="C291">
            <v>0.5</v>
          </cell>
          <cell r="D291" t="str">
            <v>Monthly</v>
          </cell>
          <cell r="E291" t="str">
            <v>No</v>
          </cell>
          <cell r="F291" t="str">
            <v>No</v>
          </cell>
          <cell r="G291">
            <v>0</v>
          </cell>
          <cell r="H291"/>
          <cell r="I291"/>
          <cell r="J291"/>
          <cell r="K291">
            <v>44927</v>
          </cell>
          <cell r="L291">
            <v>8.1000000000000013E-3</v>
          </cell>
          <cell r="M291">
            <v>0</v>
          </cell>
          <cell r="N291">
            <v>8.1000000000000013E-3</v>
          </cell>
        </row>
        <row r="292">
          <cell r="B292" t="str">
            <v>E316 STM Misc Pwr Eq, Goldendale</v>
          </cell>
          <cell r="C292">
            <v>0.5</v>
          </cell>
          <cell r="D292" t="str">
            <v>Monthly</v>
          </cell>
          <cell r="E292" t="str">
            <v>No</v>
          </cell>
          <cell r="F292" t="str">
            <v>No</v>
          </cell>
          <cell r="G292">
            <v>0</v>
          </cell>
          <cell r="H292"/>
          <cell r="I292"/>
          <cell r="J292"/>
          <cell r="K292">
            <v>44927</v>
          </cell>
          <cell r="L292">
            <v>8.1000000000000013E-3</v>
          </cell>
          <cell r="M292">
            <v>0</v>
          </cell>
          <cell r="N292">
            <v>8.1000000000000013E-3</v>
          </cell>
        </row>
        <row r="293">
          <cell r="B293" t="str">
            <v>E316 STM Misc Pwr Eq, Goldendale</v>
          </cell>
          <cell r="C293">
            <v>0.5</v>
          </cell>
          <cell r="D293" t="str">
            <v>Monthly</v>
          </cell>
          <cell r="E293" t="str">
            <v>No</v>
          </cell>
          <cell r="F293" t="str">
            <v>No</v>
          </cell>
          <cell r="G293">
            <v>0</v>
          </cell>
          <cell r="H293"/>
          <cell r="I293"/>
          <cell r="J293"/>
          <cell r="K293">
            <v>44927</v>
          </cell>
          <cell r="L293">
            <v>8.1000000000000013E-3</v>
          </cell>
          <cell r="M293">
            <v>0</v>
          </cell>
          <cell r="N293">
            <v>8.1000000000000013E-3</v>
          </cell>
        </row>
        <row r="294">
          <cell r="B294" t="str">
            <v>E316 STM Misc Pwr Eq, Mint Farm</v>
          </cell>
          <cell r="C294">
            <v>0.5</v>
          </cell>
          <cell r="D294" t="str">
            <v>Monthly</v>
          </cell>
          <cell r="E294" t="str">
            <v>No</v>
          </cell>
          <cell r="F294" t="str">
            <v>No</v>
          </cell>
          <cell r="G294">
            <v>0</v>
          </cell>
          <cell r="H294"/>
          <cell r="I294"/>
          <cell r="J294"/>
          <cell r="K294">
            <v>44927</v>
          </cell>
          <cell r="L294">
            <v>2.92E-2</v>
          </cell>
          <cell r="M294">
            <v>0</v>
          </cell>
          <cell r="N294">
            <v>2.92E-2</v>
          </cell>
        </row>
        <row r="295">
          <cell r="B295" t="str">
            <v>E316 STM Misc Pwr Eq, Mint Farm</v>
          </cell>
          <cell r="C295">
            <v>0.5</v>
          </cell>
          <cell r="D295" t="str">
            <v>Monthly</v>
          </cell>
          <cell r="E295" t="str">
            <v>No</v>
          </cell>
          <cell r="F295" t="str">
            <v>No</v>
          </cell>
          <cell r="G295">
            <v>0</v>
          </cell>
          <cell r="H295"/>
          <cell r="I295"/>
          <cell r="J295"/>
          <cell r="K295">
            <v>44927</v>
          </cell>
          <cell r="L295">
            <v>2.92E-2</v>
          </cell>
          <cell r="M295">
            <v>0</v>
          </cell>
          <cell r="N295">
            <v>2.92E-2</v>
          </cell>
        </row>
        <row r="296">
          <cell r="B296" t="str">
            <v>E316 STM Misc Pwr Eq, Mint Farm</v>
          </cell>
          <cell r="C296">
            <v>0.5</v>
          </cell>
          <cell r="D296" t="str">
            <v>Monthly</v>
          </cell>
          <cell r="E296" t="str">
            <v>No</v>
          </cell>
          <cell r="F296" t="str">
            <v>No</v>
          </cell>
          <cell r="G296">
            <v>0</v>
          </cell>
          <cell r="H296"/>
          <cell r="I296"/>
          <cell r="J296"/>
          <cell r="K296">
            <v>44927</v>
          </cell>
          <cell r="L296">
            <v>2.92E-2</v>
          </cell>
          <cell r="M296">
            <v>0</v>
          </cell>
          <cell r="N296">
            <v>2.92E-2</v>
          </cell>
        </row>
        <row r="297">
          <cell r="B297" t="str">
            <v>E316 STM Misc Pwr Eq, Mint Farm</v>
          </cell>
          <cell r="C297">
            <v>0.5</v>
          </cell>
          <cell r="D297" t="str">
            <v>Monthly</v>
          </cell>
          <cell r="E297" t="str">
            <v>No</v>
          </cell>
          <cell r="F297" t="str">
            <v>No</v>
          </cell>
          <cell r="G297">
            <v>0</v>
          </cell>
          <cell r="H297"/>
          <cell r="I297"/>
          <cell r="J297"/>
          <cell r="K297">
            <v>44927</v>
          </cell>
          <cell r="L297">
            <v>2.92E-2</v>
          </cell>
          <cell r="M297">
            <v>0</v>
          </cell>
          <cell r="N297">
            <v>2.92E-2</v>
          </cell>
        </row>
        <row r="298">
          <cell r="B298" t="str">
            <v>E316 STM Misc Pwr Eq, Sumas</v>
          </cell>
          <cell r="C298">
            <v>0.5</v>
          </cell>
          <cell r="D298" t="str">
            <v>Monthly</v>
          </cell>
          <cell r="E298" t="str">
            <v>No</v>
          </cell>
          <cell r="F298" t="str">
            <v>No</v>
          </cell>
          <cell r="G298">
            <v>0</v>
          </cell>
          <cell r="H298"/>
          <cell r="I298"/>
          <cell r="J298"/>
          <cell r="K298">
            <v>44927</v>
          </cell>
          <cell r="L298">
            <v>3.6900000000000002E-2</v>
          </cell>
          <cell r="M298">
            <v>0</v>
          </cell>
          <cell r="N298">
            <v>3.6900000000000002E-2</v>
          </cell>
        </row>
        <row r="299">
          <cell r="B299" t="str">
            <v>E316 STM Misc Pwr Eq, Sumas</v>
          </cell>
          <cell r="C299">
            <v>0.5</v>
          </cell>
          <cell r="D299" t="str">
            <v>Monthly</v>
          </cell>
          <cell r="E299" t="str">
            <v>No</v>
          </cell>
          <cell r="F299" t="str">
            <v>No</v>
          </cell>
          <cell r="G299">
            <v>0</v>
          </cell>
          <cell r="H299"/>
          <cell r="I299"/>
          <cell r="J299"/>
          <cell r="K299">
            <v>44927</v>
          </cell>
          <cell r="L299">
            <v>3.6900000000000002E-2</v>
          </cell>
          <cell r="M299">
            <v>0</v>
          </cell>
          <cell r="N299">
            <v>3.6900000000000002E-2</v>
          </cell>
        </row>
        <row r="300">
          <cell r="B300" t="str">
            <v>E316 STM Misc Pwr Eq, Sumas</v>
          </cell>
          <cell r="C300">
            <v>0.5</v>
          </cell>
          <cell r="D300" t="str">
            <v>Monthly</v>
          </cell>
          <cell r="E300" t="str">
            <v>No</v>
          </cell>
          <cell r="F300" t="str">
            <v>No</v>
          </cell>
          <cell r="G300">
            <v>0</v>
          </cell>
          <cell r="H300"/>
          <cell r="I300"/>
          <cell r="J300"/>
          <cell r="K300">
            <v>44927</v>
          </cell>
          <cell r="L300">
            <v>3.6900000000000002E-2</v>
          </cell>
          <cell r="M300">
            <v>0</v>
          </cell>
          <cell r="N300">
            <v>3.6900000000000002E-2</v>
          </cell>
        </row>
        <row r="301">
          <cell r="B301" t="str">
            <v>E316 STM Misc Pwr Eq, Sumas</v>
          </cell>
          <cell r="C301">
            <v>0.5</v>
          </cell>
          <cell r="D301" t="str">
            <v>Monthly</v>
          </cell>
          <cell r="E301" t="str">
            <v>No</v>
          </cell>
          <cell r="F301" t="str">
            <v>No</v>
          </cell>
          <cell r="G301">
            <v>0</v>
          </cell>
          <cell r="H301"/>
          <cell r="I301"/>
          <cell r="J301"/>
          <cell r="K301">
            <v>44927</v>
          </cell>
          <cell r="L301">
            <v>3.6900000000000002E-2</v>
          </cell>
          <cell r="M301">
            <v>0</v>
          </cell>
          <cell r="N301">
            <v>3.6900000000000002E-2</v>
          </cell>
        </row>
        <row r="302">
          <cell r="B302" t="str">
            <v>Asset Retirement Obligations</v>
          </cell>
          <cell r="C302">
            <v>0.5</v>
          </cell>
          <cell r="D302" t="str">
            <v>SL</v>
          </cell>
          <cell r="E302" t="str">
            <v>No</v>
          </cell>
          <cell r="F302" t="str">
            <v>No</v>
          </cell>
          <cell r="G302">
            <v>0</v>
          </cell>
          <cell r="H302"/>
          <cell r="I302"/>
          <cell r="J302"/>
          <cell r="K302">
            <v>42979</v>
          </cell>
          <cell r="L302">
            <v>0</v>
          </cell>
          <cell r="M302">
            <v>0</v>
          </cell>
          <cell r="N302">
            <v>0</v>
          </cell>
        </row>
        <row r="303">
          <cell r="B303" t="str">
            <v>Asset Retirement Obligations</v>
          </cell>
          <cell r="C303">
            <v>0.5</v>
          </cell>
          <cell r="D303" t="str">
            <v>SL</v>
          </cell>
          <cell r="E303" t="str">
            <v>No</v>
          </cell>
          <cell r="F303" t="str">
            <v>No</v>
          </cell>
          <cell r="G303">
            <v>0</v>
          </cell>
          <cell r="H303"/>
          <cell r="I303"/>
          <cell r="J303"/>
          <cell r="K303">
            <v>42979</v>
          </cell>
          <cell r="L303">
            <v>0</v>
          </cell>
          <cell r="M303">
            <v>0</v>
          </cell>
          <cell r="N303">
            <v>0</v>
          </cell>
        </row>
        <row r="304">
          <cell r="B304" t="str">
            <v>Non-Depreciable - Land</v>
          </cell>
          <cell r="C304">
            <v>0.5</v>
          </cell>
          <cell r="D304" t="str">
            <v>Monthly</v>
          </cell>
          <cell r="E304" t="str">
            <v>No</v>
          </cell>
          <cell r="F304" t="str">
            <v>No</v>
          </cell>
          <cell r="G304">
            <v>0</v>
          </cell>
          <cell r="H304"/>
          <cell r="I304"/>
          <cell r="J304"/>
          <cell r="K304">
            <v>40391</v>
          </cell>
          <cell r="L304">
            <v>0</v>
          </cell>
          <cell r="M304">
            <v>0</v>
          </cell>
          <cell r="N304">
            <v>0</v>
          </cell>
        </row>
        <row r="305">
          <cell r="B305" t="str">
            <v>Non-Depreciable - Land</v>
          </cell>
          <cell r="C305">
            <v>0.5</v>
          </cell>
          <cell r="D305" t="str">
            <v>Monthly</v>
          </cell>
          <cell r="E305" t="str">
            <v>No</v>
          </cell>
          <cell r="F305" t="str">
            <v>No</v>
          </cell>
          <cell r="G305">
            <v>0</v>
          </cell>
          <cell r="H305"/>
          <cell r="I305"/>
          <cell r="J305"/>
          <cell r="K305">
            <v>40391</v>
          </cell>
          <cell r="L305">
            <v>0</v>
          </cell>
          <cell r="M305">
            <v>0</v>
          </cell>
          <cell r="N305">
            <v>0</v>
          </cell>
        </row>
        <row r="306">
          <cell r="B306" t="str">
            <v>Non-Depreciable - Land</v>
          </cell>
          <cell r="C306">
            <v>0.5</v>
          </cell>
          <cell r="D306" t="str">
            <v>Monthly</v>
          </cell>
          <cell r="E306" t="str">
            <v>No</v>
          </cell>
          <cell r="F306" t="str">
            <v>No</v>
          </cell>
          <cell r="G306">
            <v>0</v>
          </cell>
          <cell r="H306"/>
          <cell r="I306"/>
          <cell r="J306"/>
          <cell r="K306">
            <v>40391</v>
          </cell>
          <cell r="L306">
            <v>0</v>
          </cell>
          <cell r="M306">
            <v>0</v>
          </cell>
          <cell r="N306">
            <v>0</v>
          </cell>
        </row>
        <row r="307">
          <cell r="B307" t="str">
            <v>Non-Depreciable - Land</v>
          </cell>
          <cell r="C307">
            <v>0.5</v>
          </cell>
          <cell r="D307" t="str">
            <v>Monthly</v>
          </cell>
          <cell r="E307" t="str">
            <v>No</v>
          </cell>
          <cell r="F307" t="str">
            <v>No</v>
          </cell>
          <cell r="G307">
            <v>0</v>
          </cell>
          <cell r="H307"/>
          <cell r="I307"/>
          <cell r="J307"/>
          <cell r="K307">
            <v>40391</v>
          </cell>
          <cell r="L307">
            <v>0</v>
          </cell>
          <cell r="M307">
            <v>0</v>
          </cell>
          <cell r="N307">
            <v>0</v>
          </cell>
        </row>
        <row r="308">
          <cell r="B308" t="str">
            <v>Non-Depreciable - Land</v>
          </cell>
          <cell r="C308">
            <v>0.5</v>
          </cell>
          <cell r="D308" t="str">
            <v>Monthly</v>
          </cell>
          <cell r="E308" t="str">
            <v>No</v>
          </cell>
          <cell r="F308" t="str">
            <v>No</v>
          </cell>
          <cell r="G308">
            <v>0</v>
          </cell>
          <cell r="H308"/>
          <cell r="I308"/>
          <cell r="J308"/>
          <cell r="K308">
            <v>40391</v>
          </cell>
          <cell r="L308">
            <v>0</v>
          </cell>
          <cell r="M308">
            <v>0</v>
          </cell>
          <cell r="N308">
            <v>0</v>
          </cell>
        </row>
        <row r="309">
          <cell r="B309" t="str">
            <v>Non-Depreciable - Land</v>
          </cell>
          <cell r="C309">
            <v>0.5</v>
          </cell>
          <cell r="D309" t="str">
            <v>Monthly</v>
          </cell>
          <cell r="E309" t="str">
            <v>No</v>
          </cell>
          <cell r="F309" t="str">
            <v>No</v>
          </cell>
          <cell r="G309">
            <v>0</v>
          </cell>
          <cell r="H309"/>
          <cell r="I309"/>
          <cell r="J309"/>
          <cell r="K309">
            <v>40391</v>
          </cell>
          <cell r="L309">
            <v>0</v>
          </cell>
          <cell r="M309">
            <v>0</v>
          </cell>
          <cell r="N309">
            <v>0</v>
          </cell>
        </row>
        <row r="310">
          <cell r="B310" t="str">
            <v>Non-Depreciable - Land</v>
          </cell>
          <cell r="C310">
            <v>0.5</v>
          </cell>
          <cell r="D310" t="str">
            <v>Monthly</v>
          </cell>
          <cell r="E310" t="str">
            <v>No</v>
          </cell>
          <cell r="F310" t="str">
            <v>No</v>
          </cell>
          <cell r="G310">
            <v>0</v>
          </cell>
          <cell r="H310"/>
          <cell r="I310"/>
          <cell r="J310"/>
          <cell r="K310">
            <v>40391</v>
          </cell>
          <cell r="L310">
            <v>0</v>
          </cell>
          <cell r="M310">
            <v>0</v>
          </cell>
          <cell r="N310">
            <v>0</v>
          </cell>
        </row>
        <row r="311">
          <cell r="B311" t="str">
            <v>Non-Depreciable - Land</v>
          </cell>
          <cell r="C311">
            <v>0.5</v>
          </cell>
          <cell r="D311" t="str">
            <v>Monthly</v>
          </cell>
          <cell r="E311" t="str">
            <v>No</v>
          </cell>
          <cell r="F311" t="str">
            <v>No</v>
          </cell>
          <cell r="G311">
            <v>0</v>
          </cell>
          <cell r="H311"/>
          <cell r="I311"/>
          <cell r="J311"/>
          <cell r="K311">
            <v>40391</v>
          </cell>
          <cell r="L311">
            <v>0</v>
          </cell>
          <cell r="M311">
            <v>0</v>
          </cell>
          <cell r="N311">
            <v>0</v>
          </cell>
        </row>
        <row r="312">
          <cell r="B312" t="str">
            <v>Non-Depreciable - Other than land</v>
          </cell>
          <cell r="C312">
            <v>0.5</v>
          </cell>
          <cell r="D312" t="str">
            <v>Monthly</v>
          </cell>
          <cell r="E312" t="str">
            <v>No</v>
          </cell>
          <cell r="F312" t="str">
            <v>No</v>
          </cell>
          <cell r="G312">
            <v>0</v>
          </cell>
          <cell r="H312"/>
          <cell r="I312"/>
          <cell r="J312"/>
          <cell r="K312">
            <v>41730</v>
          </cell>
          <cell r="L312">
            <v>0</v>
          </cell>
          <cell r="M312">
            <v>0</v>
          </cell>
          <cell r="N312">
            <v>0</v>
          </cell>
        </row>
        <row r="313">
          <cell r="B313" t="str">
            <v>E33010 HYD Easements, Snoqualmie 1</v>
          </cell>
          <cell r="C313">
            <v>0.5</v>
          </cell>
          <cell r="D313" t="str">
            <v>Monthly</v>
          </cell>
          <cell r="E313" t="str">
            <v>No</v>
          </cell>
          <cell r="F313" t="str">
            <v>No</v>
          </cell>
          <cell r="G313">
            <v>0</v>
          </cell>
          <cell r="H313"/>
          <cell r="I313"/>
          <cell r="J313"/>
          <cell r="K313">
            <v>44927</v>
          </cell>
          <cell r="L313">
            <v>1.9799999999999998E-2</v>
          </cell>
          <cell r="M313">
            <v>0</v>
          </cell>
          <cell r="N313">
            <v>1.9799999999999998E-2</v>
          </cell>
        </row>
        <row r="314">
          <cell r="B314" t="str">
            <v>E3302 HYD Electron-DONOTUSE</v>
          </cell>
          <cell r="C314">
            <v>0.5</v>
          </cell>
          <cell r="D314" t="str">
            <v>SL</v>
          </cell>
          <cell r="E314" t="str">
            <v>No</v>
          </cell>
          <cell r="F314" t="str">
            <v>No</v>
          </cell>
          <cell r="G314">
            <v>0</v>
          </cell>
          <cell r="H314"/>
          <cell r="I314"/>
          <cell r="J314"/>
          <cell r="K314">
            <v>40330</v>
          </cell>
          <cell r="L314">
            <v>0</v>
          </cell>
          <cell r="M314">
            <v>0</v>
          </cell>
          <cell r="N314">
            <v>0</v>
          </cell>
        </row>
        <row r="315">
          <cell r="B315" t="str">
            <v>E331 DONOTUSE, Snoqualmie Park</v>
          </cell>
          <cell r="C315">
            <v>0.5</v>
          </cell>
          <cell r="D315" t="str">
            <v>Monthly</v>
          </cell>
          <cell r="E315" t="str">
            <v>No</v>
          </cell>
          <cell r="F315" t="str">
            <v>No</v>
          </cell>
          <cell r="G315">
            <v>0</v>
          </cell>
          <cell r="H315"/>
          <cell r="I315"/>
          <cell r="J315"/>
          <cell r="K315">
            <v>44927</v>
          </cell>
          <cell r="L315">
            <v>0</v>
          </cell>
          <cell r="M315">
            <v>0</v>
          </cell>
          <cell r="N315">
            <v>0</v>
          </cell>
        </row>
        <row r="316">
          <cell r="B316" t="str">
            <v>E331 HYD St/Im, LB AdultFishTr2010</v>
          </cell>
          <cell r="C316">
            <v>0.5</v>
          </cell>
          <cell r="D316" t="str">
            <v>Monthly</v>
          </cell>
          <cell r="E316" t="str">
            <v>No</v>
          </cell>
          <cell r="F316" t="str">
            <v>No</v>
          </cell>
          <cell r="G316">
            <v>-0.04</v>
          </cell>
          <cell r="H316"/>
          <cell r="I316"/>
          <cell r="J316"/>
          <cell r="K316">
            <v>44927</v>
          </cell>
          <cell r="L316">
            <v>2.0769230769230769E-2</v>
          </cell>
          <cell r="M316">
            <v>8.3076923076923215E-4</v>
          </cell>
          <cell r="N316">
            <v>2.1600000000000001E-2</v>
          </cell>
        </row>
        <row r="317">
          <cell r="B317" t="str">
            <v>E331 HYD St/Im, LB AdultFishTr2010</v>
          </cell>
          <cell r="C317">
            <v>0.5</v>
          </cell>
          <cell r="D317" t="str">
            <v>Monthly</v>
          </cell>
          <cell r="E317" t="str">
            <v>No</v>
          </cell>
          <cell r="F317" t="str">
            <v>No</v>
          </cell>
          <cell r="G317">
            <v>-0.04</v>
          </cell>
          <cell r="H317"/>
          <cell r="I317"/>
          <cell r="J317"/>
          <cell r="K317">
            <v>44927</v>
          </cell>
          <cell r="L317">
            <v>2.0769230769230769E-2</v>
          </cell>
          <cell r="M317">
            <v>8.3076923076923215E-4</v>
          </cell>
          <cell r="N317">
            <v>2.1600000000000001E-2</v>
          </cell>
        </row>
        <row r="318">
          <cell r="B318" t="str">
            <v>E331 HYD St/Im, UB Fish Hatchry2010</v>
          </cell>
          <cell r="C318">
            <v>0.5</v>
          </cell>
          <cell r="D318" t="str">
            <v>Monthly</v>
          </cell>
          <cell r="E318" t="str">
            <v>No</v>
          </cell>
          <cell r="F318" t="str">
            <v>No</v>
          </cell>
          <cell r="G318">
            <v>-0.06</v>
          </cell>
          <cell r="H318"/>
          <cell r="I318"/>
          <cell r="J318"/>
          <cell r="K318">
            <v>44927</v>
          </cell>
          <cell r="L318">
            <v>1.6037735849056604E-2</v>
          </cell>
          <cell r="M318">
            <v>9.6226415094339754E-4</v>
          </cell>
          <cell r="N318">
            <v>1.7000000000000001E-2</v>
          </cell>
        </row>
        <row r="319">
          <cell r="B319" t="str">
            <v>E331 HYD St/Im, UB Fish Hatchry2010</v>
          </cell>
          <cell r="C319">
            <v>0.5</v>
          </cell>
          <cell r="D319" t="str">
            <v>Monthly</v>
          </cell>
          <cell r="E319" t="str">
            <v>No</v>
          </cell>
          <cell r="F319" t="str">
            <v>No</v>
          </cell>
          <cell r="G319">
            <v>-0.06</v>
          </cell>
          <cell r="H319"/>
          <cell r="I319"/>
          <cell r="J319"/>
          <cell r="K319">
            <v>44927</v>
          </cell>
          <cell r="L319">
            <v>1.6037735849056604E-2</v>
          </cell>
          <cell r="M319">
            <v>9.6226415094339754E-4</v>
          </cell>
          <cell r="N319">
            <v>1.7000000000000001E-2</v>
          </cell>
        </row>
        <row r="320">
          <cell r="B320" t="str">
            <v>E331 HYD Str/Impv, Electron</v>
          </cell>
          <cell r="C320">
            <v>0.5</v>
          </cell>
          <cell r="D320" t="str">
            <v>Monthly</v>
          </cell>
          <cell r="E320" t="str">
            <v>No</v>
          </cell>
          <cell r="F320" t="str">
            <v>No</v>
          </cell>
          <cell r="G320">
            <v>0</v>
          </cell>
          <cell r="H320"/>
          <cell r="I320"/>
          <cell r="J320"/>
          <cell r="K320">
            <v>43101</v>
          </cell>
          <cell r="L320">
            <v>0</v>
          </cell>
          <cell r="M320">
            <v>0</v>
          </cell>
          <cell r="N320">
            <v>0</v>
          </cell>
        </row>
        <row r="321">
          <cell r="B321" t="str">
            <v>E331 HYD Str/Impv, LB-2013</v>
          </cell>
          <cell r="C321">
            <v>0.5</v>
          </cell>
          <cell r="D321" t="str">
            <v>Monthly</v>
          </cell>
          <cell r="E321" t="str">
            <v>No</v>
          </cell>
          <cell r="F321" t="str">
            <v>No</v>
          </cell>
          <cell r="G321">
            <v>-0.04</v>
          </cell>
          <cell r="H321"/>
          <cell r="I321"/>
          <cell r="J321"/>
          <cell r="K321">
            <v>44927</v>
          </cell>
          <cell r="L321">
            <v>2.0769230769230769E-2</v>
          </cell>
          <cell r="M321">
            <v>8.3076923076923215E-4</v>
          </cell>
          <cell r="N321">
            <v>2.1600000000000001E-2</v>
          </cell>
        </row>
        <row r="322">
          <cell r="B322" t="str">
            <v>E331 HYD Str/Impv, LB-2013</v>
          </cell>
          <cell r="C322">
            <v>0.5</v>
          </cell>
          <cell r="D322" t="str">
            <v>Monthly</v>
          </cell>
          <cell r="E322" t="str">
            <v>No</v>
          </cell>
          <cell r="F322" t="str">
            <v>No</v>
          </cell>
          <cell r="G322">
            <v>-0.04</v>
          </cell>
          <cell r="H322"/>
          <cell r="I322"/>
          <cell r="J322"/>
          <cell r="K322">
            <v>44927</v>
          </cell>
          <cell r="L322">
            <v>2.0769230769230769E-2</v>
          </cell>
          <cell r="M322">
            <v>8.3076923076923215E-4</v>
          </cell>
          <cell r="N322">
            <v>2.1600000000000001E-2</v>
          </cell>
        </row>
        <row r="323">
          <cell r="B323" t="str">
            <v>E331 HYD Str/Impv, Lower Baker</v>
          </cell>
          <cell r="C323">
            <v>0.5</v>
          </cell>
          <cell r="D323" t="str">
            <v>Monthly</v>
          </cell>
          <cell r="E323" t="str">
            <v>No</v>
          </cell>
          <cell r="F323" t="str">
            <v>No</v>
          </cell>
          <cell r="G323">
            <v>-0.04</v>
          </cell>
          <cell r="H323"/>
          <cell r="I323"/>
          <cell r="J323"/>
          <cell r="K323">
            <v>44927</v>
          </cell>
          <cell r="L323">
            <v>2.0769230769230769E-2</v>
          </cell>
          <cell r="M323">
            <v>8.3076923076923215E-4</v>
          </cell>
          <cell r="N323">
            <v>2.1600000000000001E-2</v>
          </cell>
        </row>
        <row r="324">
          <cell r="B324" t="str">
            <v>E331 HYD Str/Impv, Lower Baker</v>
          </cell>
          <cell r="C324">
            <v>0.5</v>
          </cell>
          <cell r="D324" t="str">
            <v>Monthly</v>
          </cell>
          <cell r="E324" t="str">
            <v>No</v>
          </cell>
          <cell r="F324" t="str">
            <v>No</v>
          </cell>
          <cell r="G324">
            <v>-0.04</v>
          </cell>
          <cell r="H324"/>
          <cell r="I324"/>
          <cell r="J324"/>
          <cell r="K324">
            <v>44927</v>
          </cell>
          <cell r="L324">
            <v>2.0769230769230769E-2</v>
          </cell>
          <cell r="M324">
            <v>8.3076923076923215E-4</v>
          </cell>
          <cell r="N324">
            <v>2.1600000000000001E-2</v>
          </cell>
        </row>
        <row r="325">
          <cell r="B325" t="str">
            <v>E331 HYD Str/Impv, Nooksack-RETIRED</v>
          </cell>
          <cell r="C325">
            <v>0.5</v>
          </cell>
          <cell r="D325" t="str">
            <v>Monthly</v>
          </cell>
          <cell r="E325" t="str">
            <v>No</v>
          </cell>
          <cell r="F325" t="str">
            <v>No</v>
          </cell>
          <cell r="G325">
            <v>0</v>
          </cell>
          <cell r="H325"/>
          <cell r="I325"/>
          <cell r="J325"/>
          <cell r="K325">
            <v>40330</v>
          </cell>
          <cell r="L325">
            <v>0</v>
          </cell>
          <cell r="M325">
            <v>0</v>
          </cell>
          <cell r="N325">
            <v>0</v>
          </cell>
        </row>
        <row r="326">
          <cell r="B326" t="str">
            <v>E331 HYD Str/Impv, Skookumchuck-RET</v>
          </cell>
          <cell r="C326">
            <v>0.5</v>
          </cell>
          <cell r="D326" t="str">
            <v>Monthly</v>
          </cell>
          <cell r="E326" t="str">
            <v>No</v>
          </cell>
          <cell r="F326" t="str">
            <v>No</v>
          </cell>
          <cell r="G326">
            <v>0</v>
          </cell>
          <cell r="H326"/>
          <cell r="I326"/>
          <cell r="J326"/>
          <cell r="K326">
            <v>40664</v>
          </cell>
          <cell r="L326">
            <v>0</v>
          </cell>
          <cell r="M326">
            <v>0</v>
          </cell>
          <cell r="N326">
            <v>0</v>
          </cell>
        </row>
        <row r="327">
          <cell r="B327" t="str">
            <v>E331 HYD Str/Impv, Snoq 1 - 2013</v>
          </cell>
          <cell r="C327">
            <v>0.5</v>
          </cell>
          <cell r="D327" t="str">
            <v>Monthly</v>
          </cell>
          <cell r="E327" t="str">
            <v>No</v>
          </cell>
          <cell r="F327" t="str">
            <v>No</v>
          </cell>
          <cell r="G327">
            <v>-0.01</v>
          </cell>
          <cell r="H327"/>
          <cell r="I327"/>
          <cell r="J327"/>
          <cell r="K327">
            <v>44927</v>
          </cell>
          <cell r="L327">
            <v>3.3960396039603963E-2</v>
          </cell>
          <cell r="M327">
            <v>3.3960396039604129E-4</v>
          </cell>
          <cell r="N327">
            <v>3.4300000000000004E-2</v>
          </cell>
        </row>
        <row r="328">
          <cell r="B328" t="str">
            <v>E331 HYD Str/Impv, Snoq 1 - 2013</v>
          </cell>
          <cell r="C328">
            <v>0.5</v>
          </cell>
          <cell r="D328" t="str">
            <v>Monthly</v>
          </cell>
          <cell r="E328" t="str">
            <v>No</v>
          </cell>
          <cell r="F328" t="str">
            <v>No</v>
          </cell>
          <cell r="G328">
            <v>-0.01</v>
          </cell>
          <cell r="H328"/>
          <cell r="I328"/>
          <cell r="J328"/>
          <cell r="K328">
            <v>44927</v>
          </cell>
          <cell r="L328">
            <v>3.3960396039603963E-2</v>
          </cell>
          <cell r="M328">
            <v>3.3960396039604129E-4</v>
          </cell>
          <cell r="N328">
            <v>3.4300000000000004E-2</v>
          </cell>
        </row>
        <row r="329">
          <cell r="B329" t="str">
            <v>E331 HYD Str/Impv, Snoq 2 - 2013</v>
          </cell>
          <cell r="C329">
            <v>0.5</v>
          </cell>
          <cell r="D329" t="str">
            <v>Monthly</v>
          </cell>
          <cell r="E329" t="str">
            <v>No</v>
          </cell>
          <cell r="F329" t="str">
            <v>No</v>
          </cell>
          <cell r="G329">
            <v>-0.02</v>
          </cell>
          <cell r="H329"/>
          <cell r="I329"/>
          <cell r="J329"/>
          <cell r="K329">
            <v>44927</v>
          </cell>
          <cell r="L329">
            <v>3.3039215686274513E-2</v>
          </cell>
          <cell r="M329">
            <v>6.6078431372548763E-4</v>
          </cell>
          <cell r="N329">
            <v>3.3700000000000001E-2</v>
          </cell>
        </row>
        <row r="330">
          <cell r="B330" t="str">
            <v>E331 HYD Str/Impv, Snoq 2 - 2013</v>
          </cell>
          <cell r="C330">
            <v>0.5</v>
          </cell>
          <cell r="D330" t="str">
            <v>Monthly</v>
          </cell>
          <cell r="E330" t="str">
            <v>No</v>
          </cell>
          <cell r="F330" t="str">
            <v>No</v>
          </cell>
          <cell r="G330">
            <v>-0.02</v>
          </cell>
          <cell r="H330"/>
          <cell r="I330"/>
          <cell r="J330"/>
          <cell r="K330">
            <v>44927</v>
          </cell>
          <cell r="L330">
            <v>3.3039215686274513E-2</v>
          </cell>
          <cell r="M330">
            <v>6.6078431372548763E-4</v>
          </cell>
          <cell r="N330">
            <v>3.3700000000000001E-2</v>
          </cell>
        </row>
        <row r="331">
          <cell r="B331" t="str">
            <v>E331 HYD Str/Impv, Snoqualmie Park</v>
          </cell>
          <cell r="C331">
            <v>0.5</v>
          </cell>
          <cell r="D331" t="str">
            <v>Monthly</v>
          </cell>
          <cell r="E331" t="str">
            <v>No</v>
          </cell>
          <cell r="F331" t="str">
            <v>No</v>
          </cell>
          <cell r="G331">
            <v>-0.02</v>
          </cell>
          <cell r="H331"/>
          <cell r="I331"/>
          <cell r="J331"/>
          <cell r="K331">
            <v>44927</v>
          </cell>
          <cell r="L331">
            <v>3.3039215686274513E-2</v>
          </cell>
          <cell r="M331">
            <v>6.6078431372548763E-4</v>
          </cell>
          <cell r="N331">
            <v>3.3700000000000001E-2</v>
          </cell>
        </row>
        <row r="332">
          <cell r="B332" t="str">
            <v>E331 HYD Str/Impv, Snoqualmie Park</v>
          </cell>
          <cell r="C332">
            <v>0.5</v>
          </cell>
          <cell r="D332" t="str">
            <v>Monthly</v>
          </cell>
          <cell r="E332" t="str">
            <v>No</v>
          </cell>
          <cell r="F332" t="str">
            <v>No</v>
          </cell>
          <cell r="G332">
            <v>-0.02</v>
          </cell>
          <cell r="H332"/>
          <cell r="I332"/>
          <cell r="J332"/>
          <cell r="K332">
            <v>44927</v>
          </cell>
          <cell r="L332">
            <v>3.3039215686274513E-2</v>
          </cell>
          <cell r="M332">
            <v>6.6078431372548763E-4</v>
          </cell>
          <cell r="N332">
            <v>3.3700000000000001E-2</v>
          </cell>
        </row>
        <row r="333">
          <cell r="B333" t="str">
            <v>E331 HYD Str/Impv, Snoqualmie 1</v>
          </cell>
          <cell r="C333">
            <v>0.5</v>
          </cell>
          <cell r="D333" t="str">
            <v>Monthly</v>
          </cell>
          <cell r="E333" t="str">
            <v>No</v>
          </cell>
          <cell r="F333" t="str">
            <v>No</v>
          </cell>
          <cell r="G333">
            <v>-0.01</v>
          </cell>
          <cell r="H333"/>
          <cell r="I333"/>
          <cell r="J333"/>
          <cell r="K333">
            <v>44927</v>
          </cell>
          <cell r="L333">
            <v>3.3960396039603963E-2</v>
          </cell>
          <cell r="M333">
            <v>3.3960396039604129E-4</v>
          </cell>
          <cell r="N333">
            <v>3.4300000000000004E-2</v>
          </cell>
        </row>
        <row r="334">
          <cell r="B334" t="str">
            <v>E331 HYD Str/Impv, Snoqualmie 1</v>
          </cell>
          <cell r="C334">
            <v>0.5</v>
          </cell>
          <cell r="D334" t="str">
            <v>Monthly</v>
          </cell>
          <cell r="E334" t="str">
            <v>No</v>
          </cell>
          <cell r="F334" t="str">
            <v>No</v>
          </cell>
          <cell r="G334">
            <v>-0.01</v>
          </cell>
          <cell r="H334"/>
          <cell r="I334"/>
          <cell r="J334"/>
          <cell r="K334">
            <v>44927</v>
          </cell>
          <cell r="L334">
            <v>3.3960396039603963E-2</v>
          </cell>
          <cell r="M334">
            <v>3.3960396039604129E-4</v>
          </cell>
          <cell r="N334">
            <v>3.4300000000000004E-2</v>
          </cell>
        </row>
        <row r="335">
          <cell r="B335" t="str">
            <v>E331 HYD Str/Impv, Snoqualmie 2</v>
          </cell>
          <cell r="C335">
            <v>0.5</v>
          </cell>
          <cell r="D335" t="str">
            <v>Monthly</v>
          </cell>
          <cell r="E335" t="str">
            <v>No</v>
          </cell>
          <cell r="F335" t="str">
            <v>No</v>
          </cell>
          <cell r="G335">
            <v>-0.02</v>
          </cell>
          <cell r="H335"/>
          <cell r="I335"/>
          <cell r="J335"/>
          <cell r="K335">
            <v>44927</v>
          </cell>
          <cell r="L335">
            <v>3.3039215686274513E-2</v>
          </cell>
          <cell r="M335">
            <v>6.6078431372548763E-4</v>
          </cell>
          <cell r="N335">
            <v>3.3700000000000001E-2</v>
          </cell>
        </row>
        <row r="336">
          <cell r="B336" t="str">
            <v>E331 HYD Str/Impv, Snoqualmie 2</v>
          </cell>
          <cell r="C336">
            <v>0.5</v>
          </cell>
          <cell r="D336" t="str">
            <v>Monthly</v>
          </cell>
          <cell r="E336" t="str">
            <v>No</v>
          </cell>
          <cell r="F336" t="str">
            <v>No</v>
          </cell>
          <cell r="G336">
            <v>-0.02</v>
          </cell>
          <cell r="H336"/>
          <cell r="I336"/>
          <cell r="J336"/>
          <cell r="K336">
            <v>44927</v>
          </cell>
          <cell r="L336">
            <v>3.3039215686274513E-2</v>
          </cell>
          <cell r="M336">
            <v>6.6078431372548763E-4</v>
          </cell>
          <cell r="N336">
            <v>3.3700000000000001E-2</v>
          </cell>
        </row>
        <row r="337">
          <cell r="B337" t="str">
            <v>E331 HYD Str/Impv, UB Koma Kulshan</v>
          </cell>
          <cell r="C337">
            <v>0.5</v>
          </cell>
          <cell r="D337" t="str">
            <v>Monthly</v>
          </cell>
          <cell r="E337" t="str">
            <v>No</v>
          </cell>
          <cell r="F337" t="str">
            <v>No</v>
          </cell>
          <cell r="G337">
            <v>-0.06</v>
          </cell>
          <cell r="H337"/>
          <cell r="I337"/>
          <cell r="J337"/>
          <cell r="K337">
            <v>44927</v>
          </cell>
          <cell r="L337">
            <v>1.6037735849056604E-2</v>
          </cell>
          <cell r="M337">
            <v>9.6226415094339754E-4</v>
          </cell>
          <cell r="N337">
            <v>1.7000000000000001E-2</v>
          </cell>
        </row>
        <row r="338">
          <cell r="B338" t="str">
            <v>E331 HYD Str/Impv, UB Koma Kulshan</v>
          </cell>
          <cell r="C338">
            <v>0.5</v>
          </cell>
          <cell r="D338" t="str">
            <v>Monthly</v>
          </cell>
          <cell r="E338" t="str">
            <v>No</v>
          </cell>
          <cell r="F338" t="str">
            <v>No</v>
          </cell>
          <cell r="G338">
            <v>-0.06</v>
          </cell>
          <cell r="H338"/>
          <cell r="I338"/>
          <cell r="J338"/>
          <cell r="K338">
            <v>44927</v>
          </cell>
          <cell r="L338">
            <v>1.6037735849056604E-2</v>
          </cell>
          <cell r="M338">
            <v>9.6226415094339754E-4</v>
          </cell>
          <cell r="N338">
            <v>1.7000000000000001E-2</v>
          </cell>
        </row>
        <row r="339">
          <cell r="B339" t="str">
            <v>E331 HYD Str/Impv, Upper Baker</v>
          </cell>
          <cell r="C339">
            <v>0.5</v>
          </cell>
          <cell r="D339" t="str">
            <v>Monthly</v>
          </cell>
          <cell r="E339" t="str">
            <v>No</v>
          </cell>
          <cell r="F339" t="str">
            <v>No</v>
          </cell>
          <cell r="G339">
            <v>-0.06</v>
          </cell>
          <cell r="H339"/>
          <cell r="I339"/>
          <cell r="J339"/>
          <cell r="K339">
            <v>44927</v>
          </cell>
          <cell r="L339">
            <v>1.6037735849056604E-2</v>
          </cell>
          <cell r="M339">
            <v>9.6226415094339754E-4</v>
          </cell>
          <cell r="N339">
            <v>1.7000000000000001E-2</v>
          </cell>
        </row>
        <row r="340">
          <cell r="B340" t="str">
            <v>E331 HYD Str/Impv, Upper Baker</v>
          </cell>
          <cell r="C340">
            <v>0.5</v>
          </cell>
          <cell r="D340" t="str">
            <v>Monthly</v>
          </cell>
          <cell r="E340" t="str">
            <v>No</v>
          </cell>
          <cell r="F340" t="str">
            <v>No</v>
          </cell>
          <cell r="G340">
            <v>-0.06</v>
          </cell>
          <cell r="H340"/>
          <cell r="I340"/>
          <cell r="J340"/>
          <cell r="K340">
            <v>44927</v>
          </cell>
          <cell r="L340">
            <v>1.6037735849056604E-2</v>
          </cell>
          <cell r="M340">
            <v>9.6226415094339754E-4</v>
          </cell>
          <cell r="N340">
            <v>1.7000000000000001E-2</v>
          </cell>
        </row>
        <row r="341">
          <cell r="B341" t="str">
            <v>E331 RETIRED HYD Str/Impv, White R</v>
          </cell>
          <cell r="C341">
            <v>0.5</v>
          </cell>
          <cell r="D341" t="str">
            <v>Monthly</v>
          </cell>
          <cell r="E341" t="str">
            <v>No</v>
          </cell>
          <cell r="F341" t="str">
            <v>No</v>
          </cell>
          <cell r="G341">
            <v>0</v>
          </cell>
          <cell r="H341"/>
          <cell r="I341"/>
          <cell r="J341"/>
          <cell r="K341">
            <v>41760</v>
          </cell>
          <cell r="L341">
            <v>0</v>
          </cell>
          <cell r="M341">
            <v>0</v>
          </cell>
          <cell r="N341">
            <v>0</v>
          </cell>
        </row>
        <row r="342">
          <cell r="B342" t="str">
            <v>E331 RETIRED LB AdultFishTr2011</v>
          </cell>
          <cell r="C342">
            <v>0.5</v>
          </cell>
          <cell r="D342" t="str">
            <v>Monthly</v>
          </cell>
          <cell r="E342" t="str">
            <v>No</v>
          </cell>
          <cell r="F342" t="str">
            <v>No</v>
          </cell>
          <cell r="G342">
            <v>-0.04</v>
          </cell>
          <cell r="H342"/>
          <cell r="I342"/>
          <cell r="J342"/>
          <cell r="K342">
            <v>44927</v>
          </cell>
          <cell r="L342">
            <v>2.0769230769230769E-2</v>
          </cell>
          <cell r="M342">
            <v>8.3076923076923215E-4</v>
          </cell>
          <cell r="N342">
            <v>2.1600000000000001E-2</v>
          </cell>
        </row>
        <row r="343">
          <cell r="B343" t="str">
            <v>E331 RETIRED UB Fish Hatchry2011</v>
          </cell>
          <cell r="C343">
            <v>0.5</v>
          </cell>
          <cell r="D343" t="str">
            <v>Monthly</v>
          </cell>
          <cell r="E343" t="str">
            <v>No</v>
          </cell>
          <cell r="F343" t="str">
            <v>No</v>
          </cell>
          <cell r="G343">
            <v>-0.06</v>
          </cell>
          <cell r="H343"/>
          <cell r="I343"/>
          <cell r="J343"/>
          <cell r="K343">
            <v>44927</v>
          </cell>
          <cell r="L343">
            <v>1.6037735849056604E-2</v>
          </cell>
          <cell r="M343">
            <v>9.6226415094339754E-4</v>
          </cell>
          <cell r="N343">
            <v>1.7000000000000001E-2</v>
          </cell>
        </row>
        <row r="344">
          <cell r="B344" t="str">
            <v>E332 102 HYD Res/Dam/Wwy, Electron</v>
          </cell>
          <cell r="C344">
            <v>0.5</v>
          </cell>
          <cell r="D344" t="str">
            <v>Monthly</v>
          </cell>
          <cell r="E344" t="str">
            <v>No</v>
          </cell>
          <cell r="F344" t="str">
            <v>No</v>
          </cell>
          <cell r="G344">
            <v>0</v>
          </cell>
          <cell r="H344"/>
          <cell r="I344"/>
          <cell r="J344"/>
          <cell r="K344">
            <v>43101</v>
          </cell>
          <cell r="L344">
            <v>0</v>
          </cell>
          <cell r="M344">
            <v>0</v>
          </cell>
          <cell r="N344">
            <v>0</v>
          </cell>
        </row>
        <row r="345">
          <cell r="B345" t="str">
            <v>E332 HYD Res/Dam/Wwy, Snoq 1 - 2013</v>
          </cell>
          <cell r="C345">
            <v>0.5</v>
          </cell>
          <cell r="D345" t="str">
            <v>Monthly</v>
          </cell>
          <cell r="E345" t="str">
            <v>No</v>
          </cell>
          <cell r="F345" t="str">
            <v>No</v>
          </cell>
          <cell r="G345">
            <v>-0.03</v>
          </cell>
          <cell r="H345"/>
          <cell r="I345"/>
          <cell r="J345"/>
          <cell r="K345">
            <v>44927</v>
          </cell>
          <cell r="L345">
            <v>3.3883495145631069E-2</v>
          </cell>
          <cell r="M345">
            <v>1.0165048543689312E-3</v>
          </cell>
          <cell r="N345">
            <v>3.49E-2</v>
          </cell>
        </row>
        <row r="346">
          <cell r="B346" t="str">
            <v>E332 HYD Res/Dam/Wwy, Snoq 1 - 2013</v>
          </cell>
          <cell r="C346">
            <v>0.5</v>
          </cell>
          <cell r="D346" t="str">
            <v>Monthly</v>
          </cell>
          <cell r="E346" t="str">
            <v>No</v>
          </cell>
          <cell r="F346" t="str">
            <v>No</v>
          </cell>
          <cell r="G346">
            <v>-0.03</v>
          </cell>
          <cell r="H346"/>
          <cell r="I346"/>
          <cell r="J346"/>
          <cell r="K346">
            <v>44927</v>
          </cell>
          <cell r="L346">
            <v>3.3883495145631069E-2</v>
          </cell>
          <cell r="M346">
            <v>1.0165048543689312E-3</v>
          </cell>
          <cell r="N346">
            <v>3.49E-2</v>
          </cell>
        </row>
        <row r="347">
          <cell r="B347" t="str">
            <v>E332 HYD Res/Dam/Wwy, Snoq 2 - 2013</v>
          </cell>
          <cell r="C347">
            <v>0.5</v>
          </cell>
          <cell r="D347" t="str">
            <v>Monthly</v>
          </cell>
          <cell r="E347" t="str">
            <v>No</v>
          </cell>
          <cell r="F347" t="str">
            <v>No</v>
          </cell>
          <cell r="G347">
            <v>-0.03</v>
          </cell>
          <cell r="H347"/>
          <cell r="I347"/>
          <cell r="J347"/>
          <cell r="K347">
            <v>44927</v>
          </cell>
          <cell r="L347">
            <v>3.4466019417475721E-2</v>
          </cell>
          <cell r="M347">
            <v>1.0339805825242757E-3</v>
          </cell>
          <cell r="N347">
            <v>3.5499999999999997E-2</v>
          </cell>
        </row>
        <row r="348">
          <cell r="B348" t="str">
            <v>E332 HYD Res/Dam/Wwy, Snoq 2 - 2013</v>
          </cell>
          <cell r="C348">
            <v>0.5</v>
          </cell>
          <cell r="D348" t="str">
            <v>Monthly</v>
          </cell>
          <cell r="E348" t="str">
            <v>No</v>
          </cell>
          <cell r="F348" t="str">
            <v>No</v>
          </cell>
          <cell r="G348">
            <v>-0.03</v>
          </cell>
          <cell r="H348"/>
          <cell r="I348"/>
          <cell r="J348"/>
          <cell r="K348">
            <v>44927</v>
          </cell>
          <cell r="L348">
            <v>3.4466019417475721E-2</v>
          </cell>
          <cell r="M348">
            <v>1.0339805825242757E-3</v>
          </cell>
          <cell r="N348">
            <v>3.5499999999999997E-2</v>
          </cell>
        </row>
        <row r="349">
          <cell r="B349" t="str">
            <v>E332 RETIRED HYD R/D/W White River</v>
          </cell>
          <cell r="C349">
            <v>0.5</v>
          </cell>
          <cell r="D349" t="str">
            <v>Monthly</v>
          </cell>
          <cell r="E349" t="str">
            <v>No</v>
          </cell>
          <cell r="F349" t="str">
            <v>No</v>
          </cell>
          <cell r="G349">
            <v>0</v>
          </cell>
          <cell r="H349"/>
          <cell r="I349"/>
          <cell r="J349"/>
          <cell r="K349">
            <v>41760</v>
          </cell>
          <cell r="L349">
            <v>0</v>
          </cell>
          <cell r="M349">
            <v>0</v>
          </cell>
          <cell r="N349">
            <v>0</v>
          </cell>
        </row>
        <row r="350">
          <cell r="B350" t="str">
            <v>E332 HYD R/D/W,LBAdltFishTr2010</v>
          </cell>
          <cell r="C350">
            <v>0.5</v>
          </cell>
          <cell r="D350" t="str">
            <v>Monthly</v>
          </cell>
          <cell r="E350" t="str">
            <v>No</v>
          </cell>
          <cell r="F350" t="str">
            <v>No</v>
          </cell>
          <cell r="G350">
            <v>-0.09</v>
          </cell>
          <cell r="H350"/>
          <cell r="I350"/>
          <cell r="J350"/>
          <cell r="K350">
            <v>44927</v>
          </cell>
          <cell r="L350">
            <v>2.1376146788990826E-2</v>
          </cell>
          <cell r="M350">
            <v>1.9238532110091751E-3</v>
          </cell>
          <cell r="N350">
            <v>2.3300000000000001E-2</v>
          </cell>
        </row>
        <row r="351">
          <cell r="B351" t="str">
            <v>E332 HYD R/D/W,UBFishHatch2010</v>
          </cell>
          <cell r="C351">
            <v>0.5</v>
          </cell>
          <cell r="D351" t="str">
            <v>Monthly</v>
          </cell>
          <cell r="E351" t="str">
            <v>No</v>
          </cell>
          <cell r="F351" t="str">
            <v>No</v>
          </cell>
          <cell r="G351">
            <v>-0.11</v>
          </cell>
          <cell r="H351"/>
          <cell r="I351"/>
          <cell r="J351"/>
          <cell r="K351">
            <v>44927</v>
          </cell>
          <cell r="L351">
            <v>1.4774774774774771E-2</v>
          </cell>
          <cell r="M351">
            <v>1.6252252252252266E-3</v>
          </cell>
          <cell r="N351">
            <v>1.6399999999999998E-2</v>
          </cell>
        </row>
        <row r="352">
          <cell r="B352" t="str">
            <v>E332 HYD R/D/W,UBFishHatch2010</v>
          </cell>
          <cell r="C352">
            <v>0.5</v>
          </cell>
          <cell r="D352" t="str">
            <v>Monthly</v>
          </cell>
          <cell r="E352" t="str">
            <v>No</v>
          </cell>
          <cell r="F352" t="str">
            <v>No</v>
          </cell>
          <cell r="G352">
            <v>-0.11</v>
          </cell>
          <cell r="H352"/>
          <cell r="I352"/>
          <cell r="J352"/>
          <cell r="K352">
            <v>44927</v>
          </cell>
          <cell r="L352">
            <v>1.4774774774774771E-2</v>
          </cell>
          <cell r="M352">
            <v>1.6252252252252266E-3</v>
          </cell>
          <cell r="N352">
            <v>1.6399999999999998E-2</v>
          </cell>
        </row>
        <row r="353">
          <cell r="B353" t="str">
            <v>E332 HYD Res/Dam/Wwy, LB FSC</v>
          </cell>
          <cell r="C353">
            <v>0.5</v>
          </cell>
          <cell r="D353" t="str">
            <v>Monthly</v>
          </cell>
          <cell r="E353" t="str">
            <v>No</v>
          </cell>
          <cell r="F353" t="str">
            <v>No</v>
          </cell>
          <cell r="G353">
            <v>-0.09</v>
          </cell>
          <cell r="H353"/>
          <cell r="I353"/>
          <cell r="J353"/>
          <cell r="K353">
            <v>44927</v>
          </cell>
          <cell r="L353">
            <v>2.1376146788990826E-2</v>
          </cell>
          <cell r="M353">
            <v>1.9238532110091751E-3</v>
          </cell>
          <cell r="N353">
            <v>2.3300000000000001E-2</v>
          </cell>
        </row>
        <row r="354">
          <cell r="B354" t="str">
            <v>E332 HYD Res/Dam/Wwy, LB FSC</v>
          </cell>
          <cell r="C354">
            <v>0.5</v>
          </cell>
          <cell r="D354" t="str">
            <v>Monthly</v>
          </cell>
          <cell r="E354" t="str">
            <v>No</v>
          </cell>
          <cell r="F354" t="str">
            <v>No</v>
          </cell>
          <cell r="G354">
            <v>-0.09</v>
          </cell>
          <cell r="H354"/>
          <cell r="I354"/>
          <cell r="J354"/>
          <cell r="K354">
            <v>44927</v>
          </cell>
          <cell r="L354">
            <v>2.1376146788990826E-2</v>
          </cell>
          <cell r="M354">
            <v>1.9238532110091751E-3</v>
          </cell>
          <cell r="N354">
            <v>2.3300000000000001E-2</v>
          </cell>
        </row>
        <row r="355">
          <cell r="B355" t="str">
            <v>E332 HYD Res/Dam/Wwy, LB-2013</v>
          </cell>
          <cell r="C355">
            <v>0.5</v>
          </cell>
          <cell r="D355" t="str">
            <v>Monthly</v>
          </cell>
          <cell r="E355" t="str">
            <v>No</v>
          </cell>
          <cell r="F355" t="str">
            <v>No</v>
          </cell>
          <cell r="G355">
            <v>-0.09</v>
          </cell>
          <cell r="H355"/>
          <cell r="I355"/>
          <cell r="J355"/>
          <cell r="K355">
            <v>44927</v>
          </cell>
          <cell r="L355">
            <v>2.1376146788990826E-2</v>
          </cell>
          <cell r="M355">
            <v>1.9238532110091751E-3</v>
          </cell>
          <cell r="N355">
            <v>2.3300000000000001E-2</v>
          </cell>
        </row>
        <row r="356">
          <cell r="B356" t="str">
            <v>E332 HYD Res/Dam/Wwy, LB-2013</v>
          </cell>
          <cell r="C356">
            <v>0.5</v>
          </cell>
          <cell r="D356" t="str">
            <v>Monthly</v>
          </cell>
          <cell r="E356" t="str">
            <v>No</v>
          </cell>
          <cell r="F356" t="str">
            <v>No</v>
          </cell>
          <cell r="G356">
            <v>-0.09</v>
          </cell>
          <cell r="H356"/>
          <cell r="I356"/>
          <cell r="J356"/>
          <cell r="K356">
            <v>44927</v>
          </cell>
          <cell r="L356">
            <v>2.1376146788990826E-2</v>
          </cell>
          <cell r="M356">
            <v>1.9238532110091751E-3</v>
          </cell>
          <cell r="N356">
            <v>2.3300000000000001E-2</v>
          </cell>
        </row>
        <row r="357">
          <cell r="B357" t="str">
            <v>E332 HYD Res/Dam/Wwy, Lower Baker</v>
          </cell>
          <cell r="C357">
            <v>0.5</v>
          </cell>
          <cell r="D357" t="str">
            <v>Monthly</v>
          </cell>
          <cell r="E357" t="str">
            <v>No</v>
          </cell>
          <cell r="F357" t="str">
            <v>No</v>
          </cell>
          <cell r="G357">
            <v>-0.09</v>
          </cell>
          <cell r="H357"/>
          <cell r="I357"/>
          <cell r="J357"/>
          <cell r="K357">
            <v>44927</v>
          </cell>
          <cell r="L357">
            <v>2.1376146788990826E-2</v>
          </cell>
          <cell r="M357">
            <v>1.9238532110091751E-3</v>
          </cell>
          <cell r="N357">
            <v>2.3300000000000001E-2</v>
          </cell>
        </row>
        <row r="358">
          <cell r="B358" t="str">
            <v>E332 HYD Res/Dam/Wwy, Lower Baker</v>
          </cell>
          <cell r="C358">
            <v>0.5</v>
          </cell>
          <cell r="D358" t="str">
            <v>Monthly</v>
          </cell>
          <cell r="E358" t="str">
            <v>No</v>
          </cell>
          <cell r="F358" t="str">
            <v>No</v>
          </cell>
          <cell r="G358">
            <v>-0.09</v>
          </cell>
          <cell r="H358"/>
          <cell r="I358"/>
          <cell r="J358"/>
          <cell r="K358">
            <v>44927</v>
          </cell>
          <cell r="L358">
            <v>2.1376146788990826E-2</v>
          </cell>
          <cell r="M358">
            <v>1.9238532110091751E-3</v>
          </cell>
          <cell r="N358">
            <v>2.3300000000000001E-2</v>
          </cell>
        </row>
        <row r="359">
          <cell r="B359" t="str">
            <v>E332 HYD Res/Dam/Wwy, Skookum-RET</v>
          </cell>
          <cell r="C359">
            <v>0.5</v>
          </cell>
          <cell r="D359" t="str">
            <v>Monthly</v>
          </cell>
          <cell r="E359" t="str">
            <v>No</v>
          </cell>
          <cell r="F359" t="str">
            <v>No</v>
          </cell>
          <cell r="G359">
            <v>0</v>
          </cell>
          <cell r="H359"/>
          <cell r="I359"/>
          <cell r="J359"/>
          <cell r="K359">
            <v>40664</v>
          </cell>
          <cell r="L359">
            <v>0</v>
          </cell>
          <cell r="M359">
            <v>0</v>
          </cell>
          <cell r="N359">
            <v>0</v>
          </cell>
        </row>
        <row r="360">
          <cell r="B360" t="str">
            <v>E332 HYD Res/Dam/Wwy, Snoqualmie 1</v>
          </cell>
          <cell r="C360">
            <v>0.5</v>
          </cell>
          <cell r="D360" t="str">
            <v>Monthly</v>
          </cell>
          <cell r="E360" t="str">
            <v>No</v>
          </cell>
          <cell r="F360" t="str">
            <v>No</v>
          </cell>
          <cell r="G360">
            <v>-0.03</v>
          </cell>
          <cell r="H360"/>
          <cell r="I360"/>
          <cell r="J360"/>
          <cell r="K360">
            <v>44927</v>
          </cell>
          <cell r="L360">
            <v>3.3883495145631069E-2</v>
          </cell>
          <cell r="M360">
            <v>1.0165048543689312E-3</v>
          </cell>
          <cell r="N360">
            <v>3.49E-2</v>
          </cell>
        </row>
        <row r="361">
          <cell r="B361" t="str">
            <v>E332 HYD Res/Dam/Wwy, Snoqualmie 2</v>
          </cell>
          <cell r="C361">
            <v>0.5</v>
          </cell>
          <cell r="D361" t="str">
            <v>Monthly</v>
          </cell>
          <cell r="E361" t="str">
            <v>No</v>
          </cell>
          <cell r="F361" t="str">
            <v>No</v>
          </cell>
          <cell r="G361">
            <v>-0.03</v>
          </cell>
          <cell r="H361"/>
          <cell r="I361"/>
          <cell r="J361"/>
          <cell r="K361">
            <v>44927</v>
          </cell>
          <cell r="L361">
            <v>3.4466019417475721E-2</v>
          </cell>
          <cell r="M361">
            <v>1.0339805825242757E-3</v>
          </cell>
          <cell r="N361">
            <v>3.5499999999999997E-2</v>
          </cell>
        </row>
        <row r="362">
          <cell r="B362" t="str">
            <v>E332 HYD Res/Dam/Wwy, Snoqualmie 1</v>
          </cell>
          <cell r="C362">
            <v>0.5</v>
          </cell>
          <cell r="D362" t="str">
            <v>Monthly</v>
          </cell>
          <cell r="E362" t="str">
            <v>No</v>
          </cell>
          <cell r="F362" t="str">
            <v>No</v>
          </cell>
          <cell r="G362">
            <v>-0.03</v>
          </cell>
          <cell r="H362"/>
          <cell r="I362"/>
          <cell r="J362"/>
          <cell r="K362">
            <v>44927</v>
          </cell>
          <cell r="L362">
            <v>3.3883495145631069E-2</v>
          </cell>
          <cell r="M362">
            <v>1.0165048543689312E-3</v>
          </cell>
          <cell r="N362">
            <v>3.49E-2</v>
          </cell>
        </row>
        <row r="363">
          <cell r="B363" t="str">
            <v>E332 HYD Res/Dam/Wwy, Snoqualmie 2</v>
          </cell>
          <cell r="C363">
            <v>0.5</v>
          </cell>
          <cell r="D363" t="str">
            <v>Monthly</v>
          </cell>
          <cell r="E363" t="str">
            <v>No</v>
          </cell>
          <cell r="F363" t="str">
            <v>No</v>
          </cell>
          <cell r="G363">
            <v>-0.03</v>
          </cell>
          <cell r="H363"/>
          <cell r="I363"/>
          <cell r="J363"/>
          <cell r="K363">
            <v>44927</v>
          </cell>
          <cell r="L363">
            <v>3.4466019417475721E-2</v>
          </cell>
          <cell r="M363">
            <v>1.0339805825242757E-3</v>
          </cell>
          <cell r="N363">
            <v>3.5499999999999997E-2</v>
          </cell>
        </row>
        <row r="364">
          <cell r="B364" t="str">
            <v>E332 HYD Res/Dam/Wwy, UB FSC</v>
          </cell>
          <cell r="C364">
            <v>0.5</v>
          </cell>
          <cell r="D364" t="str">
            <v>Monthly</v>
          </cell>
          <cell r="E364" t="str">
            <v>No</v>
          </cell>
          <cell r="F364" t="str">
            <v>No</v>
          </cell>
          <cell r="G364">
            <v>-0.11</v>
          </cell>
          <cell r="H364"/>
          <cell r="I364"/>
          <cell r="J364"/>
          <cell r="K364">
            <v>44927</v>
          </cell>
          <cell r="L364">
            <v>1.4774774774774771E-2</v>
          </cell>
          <cell r="M364">
            <v>1.6252252252252266E-3</v>
          </cell>
          <cell r="N364">
            <v>1.6399999999999998E-2</v>
          </cell>
        </row>
        <row r="365">
          <cell r="B365" t="str">
            <v>E332 HYD Res/Dam/Wwy, UB FSC</v>
          </cell>
          <cell r="C365">
            <v>0.5</v>
          </cell>
          <cell r="D365" t="str">
            <v>Monthly</v>
          </cell>
          <cell r="E365" t="str">
            <v>No</v>
          </cell>
          <cell r="F365" t="str">
            <v>No</v>
          </cell>
          <cell r="G365">
            <v>-0.11</v>
          </cell>
          <cell r="H365"/>
          <cell r="I365"/>
          <cell r="J365"/>
          <cell r="K365">
            <v>44927</v>
          </cell>
          <cell r="L365">
            <v>1.4774774774774771E-2</v>
          </cell>
          <cell r="M365">
            <v>1.6252252252252266E-3</v>
          </cell>
          <cell r="N365">
            <v>1.6399999999999998E-2</v>
          </cell>
        </row>
        <row r="366">
          <cell r="B366" t="str">
            <v>E332 HYD Res/Dam/Wwy, Upper Baker</v>
          </cell>
          <cell r="C366">
            <v>0.5</v>
          </cell>
          <cell r="D366" t="str">
            <v>Monthly</v>
          </cell>
          <cell r="E366" t="str">
            <v>No</v>
          </cell>
          <cell r="F366" t="str">
            <v>No</v>
          </cell>
          <cell r="G366">
            <v>-0.11</v>
          </cell>
          <cell r="H366"/>
          <cell r="I366"/>
          <cell r="J366"/>
          <cell r="K366">
            <v>44927</v>
          </cell>
          <cell r="L366">
            <v>1.4774774774774771E-2</v>
          </cell>
          <cell r="M366">
            <v>1.6252252252252266E-3</v>
          </cell>
          <cell r="N366">
            <v>1.6399999999999998E-2</v>
          </cell>
        </row>
        <row r="367">
          <cell r="B367" t="str">
            <v>E332 HYD Res/Dam/Wwy, Upper Baker</v>
          </cell>
          <cell r="C367">
            <v>0.5</v>
          </cell>
          <cell r="D367" t="str">
            <v>Monthly</v>
          </cell>
          <cell r="E367" t="str">
            <v>No</v>
          </cell>
          <cell r="F367" t="str">
            <v>No</v>
          </cell>
          <cell r="G367">
            <v>-0.11</v>
          </cell>
          <cell r="H367"/>
          <cell r="I367"/>
          <cell r="J367"/>
          <cell r="K367">
            <v>44927</v>
          </cell>
          <cell r="L367">
            <v>1.4774774774774771E-2</v>
          </cell>
          <cell r="M367">
            <v>1.6252252252252266E-3</v>
          </cell>
          <cell r="N367">
            <v>1.6399999999999998E-2</v>
          </cell>
        </row>
        <row r="368">
          <cell r="B368" t="str">
            <v>E332 HYD Res/Dam/Wwy, Electron</v>
          </cell>
          <cell r="C368">
            <v>0.5</v>
          </cell>
          <cell r="D368" t="str">
            <v>Monthly</v>
          </cell>
          <cell r="E368" t="str">
            <v>No</v>
          </cell>
          <cell r="F368" t="str">
            <v>No</v>
          </cell>
          <cell r="G368">
            <v>0</v>
          </cell>
          <cell r="H368"/>
          <cell r="I368"/>
          <cell r="J368"/>
          <cell r="K368">
            <v>43101</v>
          </cell>
          <cell r="L368">
            <v>0</v>
          </cell>
          <cell r="M368">
            <v>0</v>
          </cell>
          <cell r="N368">
            <v>0</v>
          </cell>
        </row>
        <row r="369">
          <cell r="B369" t="str">
            <v>E332 RETIRED LBAdltFishTr2011</v>
          </cell>
          <cell r="C369">
            <v>0.5</v>
          </cell>
          <cell r="D369" t="str">
            <v>Monthly</v>
          </cell>
          <cell r="E369" t="str">
            <v>No</v>
          </cell>
          <cell r="F369" t="str">
            <v>No</v>
          </cell>
          <cell r="G369">
            <v>0</v>
          </cell>
          <cell r="H369"/>
          <cell r="I369"/>
          <cell r="J369"/>
          <cell r="K369">
            <v>40664</v>
          </cell>
          <cell r="L369">
            <v>0</v>
          </cell>
          <cell r="M369">
            <v>0</v>
          </cell>
          <cell r="N369">
            <v>0</v>
          </cell>
        </row>
        <row r="370">
          <cell r="B370" t="str">
            <v>E332 RETIRED UBFishHatch2011</v>
          </cell>
          <cell r="C370">
            <v>0.5</v>
          </cell>
          <cell r="D370" t="str">
            <v>Monthly</v>
          </cell>
          <cell r="E370" t="str">
            <v>No</v>
          </cell>
          <cell r="F370" t="str">
            <v>No</v>
          </cell>
          <cell r="G370">
            <v>0</v>
          </cell>
          <cell r="H370"/>
          <cell r="I370"/>
          <cell r="J370"/>
          <cell r="K370">
            <v>40664</v>
          </cell>
          <cell r="L370">
            <v>0</v>
          </cell>
          <cell r="M370">
            <v>0</v>
          </cell>
          <cell r="N370">
            <v>0</v>
          </cell>
        </row>
        <row r="371">
          <cell r="B371" t="str">
            <v>E333 RETIRED HYD W/T White River</v>
          </cell>
          <cell r="C371">
            <v>0.5</v>
          </cell>
          <cell r="D371" t="str">
            <v>Monthly</v>
          </cell>
          <cell r="E371" t="str">
            <v>No</v>
          </cell>
          <cell r="F371" t="str">
            <v>No</v>
          </cell>
          <cell r="G371">
            <v>0</v>
          </cell>
          <cell r="H371"/>
          <cell r="I371"/>
          <cell r="J371"/>
          <cell r="K371">
            <v>41760</v>
          </cell>
          <cell r="L371">
            <v>0</v>
          </cell>
          <cell r="M371">
            <v>0</v>
          </cell>
          <cell r="N371">
            <v>0</v>
          </cell>
        </row>
        <row r="372">
          <cell r="B372" t="str">
            <v>E333 HYD Wtrwhl/Trbn, Electron</v>
          </cell>
          <cell r="C372">
            <v>0.5</v>
          </cell>
          <cell r="D372" t="str">
            <v>Monthly</v>
          </cell>
          <cell r="E372" t="str">
            <v>No</v>
          </cell>
          <cell r="F372" t="str">
            <v>No</v>
          </cell>
          <cell r="G372">
            <v>0</v>
          </cell>
          <cell r="H372"/>
          <cell r="I372"/>
          <cell r="J372"/>
          <cell r="K372">
            <v>43101</v>
          </cell>
          <cell r="L372">
            <v>0</v>
          </cell>
          <cell r="M372">
            <v>0</v>
          </cell>
          <cell r="N372">
            <v>0</v>
          </cell>
        </row>
        <row r="373">
          <cell r="B373" t="str">
            <v>E333 HYD Wtrwhl/Trbn, LB-2013</v>
          </cell>
          <cell r="C373">
            <v>0.5</v>
          </cell>
          <cell r="D373" t="str">
            <v>Monthly</v>
          </cell>
          <cell r="E373" t="str">
            <v>No</v>
          </cell>
          <cell r="F373" t="str">
            <v>No</v>
          </cell>
          <cell r="G373">
            <v>-0.05</v>
          </cell>
          <cell r="H373"/>
          <cell r="I373"/>
          <cell r="J373"/>
          <cell r="K373">
            <v>44927</v>
          </cell>
          <cell r="L373">
            <v>2.238095238095238E-2</v>
          </cell>
          <cell r="M373">
            <v>1.1190476190476202E-3</v>
          </cell>
          <cell r="N373">
            <v>2.35E-2</v>
          </cell>
        </row>
        <row r="374">
          <cell r="B374" t="str">
            <v>E333 HYD Wtrwhl/Trbn, LB-2013</v>
          </cell>
          <cell r="C374">
            <v>0.5</v>
          </cell>
          <cell r="D374" t="str">
            <v>Monthly</v>
          </cell>
          <cell r="E374" t="str">
            <v>No</v>
          </cell>
          <cell r="F374" t="str">
            <v>No</v>
          </cell>
          <cell r="G374">
            <v>-0.05</v>
          </cell>
          <cell r="H374"/>
          <cell r="I374"/>
          <cell r="J374"/>
          <cell r="K374">
            <v>44927</v>
          </cell>
          <cell r="L374">
            <v>2.238095238095238E-2</v>
          </cell>
          <cell r="M374">
            <v>1.1190476190476202E-3</v>
          </cell>
          <cell r="N374">
            <v>2.35E-2</v>
          </cell>
        </row>
        <row r="375">
          <cell r="B375" t="str">
            <v>E333 HYD Wtrwhl/Trbn, Lower Baker</v>
          </cell>
          <cell r="C375">
            <v>0.5</v>
          </cell>
          <cell r="D375" t="str">
            <v>Monthly</v>
          </cell>
          <cell r="E375" t="str">
            <v>No</v>
          </cell>
          <cell r="F375" t="str">
            <v>No</v>
          </cell>
          <cell r="G375">
            <v>-0.05</v>
          </cell>
          <cell r="H375"/>
          <cell r="I375"/>
          <cell r="J375"/>
          <cell r="K375">
            <v>44927</v>
          </cell>
          <cell r="L375">
            <v>2.238095238095238E-2</v>
          </cell>
          <cell r="M375">
            <v>1.1190476190476202E-3</v>
          </cell>
          <cell r="N375">
            <v>2.35E-2</v>
          </cell>
        </row>
        <row r="376">
          <cell r="B376" t="str">
            <v>E333 HYD Wtrwhl/Trbn, Lower Baker</v>
          </cell>
          <cell r="C376">
            <v>0.5</v>
          </cell>
          <cell r="D376" t="str">
            <v>Monthly</v>
          </cell>
          <cell r="E376" t="str">
            <v>No</v>
          </cell>
          <cell r="F376" t="str">
            <v>No</v>
          </cell>
          <cell r="G376">
            <v>-0.05</v>
          </cell>
          <cell r="H376"/>
          <cell r="I376"/>
          <cell r="J376"/>
          <cell r="K376">
            <v>44927</v>
          </cell>
          <cell r="L376">
            <v>2.238095238095238E-2</v>
          </cell>
          <cell r="M376">
            <v>1.1190476190476202E-3</v>
          </cell>
          <cell r="N376">
            <v>2.35E-2</v>
          </cell>
        </row>
        <row r="377">
          <cell r="B377" t="str">
            <v>E333 HYD Wtrwhl/Trbn, Skookumch-RET</v>
          </cell>
          <cell r="C377">
            <v>0.5</v>
          </cell>
          <cell r="D377" t="str">
            <v>Monthly</v>
          </cell>
          <cell r="E377" t="str">
            <v>No</v>
          </cell>
          <cell r="F377" t="str">
            <v>No</v>
          </cell>
          <cell r="G377">
            <v>0</v>
          </cell>
          <cell r="H377"/>
          <cell r="I377"/>
          <cell r="J377"/>
          <cell r="K377">
            <v>40664</v>
          </cell>
          <cell r="L377">
            <v>0</v>
          </cell>
          <cell r="M377">
            <v>0</v>
          </cell>
          <cell r="N377">
            <v>0</v>
          </cell>
        </row>
        <row r="378">
          <cell r="B378" t="str">
            <v>E333 HYD Wtrwhl/Trbn, Snoq 1-2013</v>
          </cell>
          <cell r="C378">
            <v>0.5</v>
          </cell>
          <cell r="D378" t="str">
            <v>Monthly</v>
          </cell>
          <cell r="E378" t="str">
            <v>No</v>
          </cell>
          <cell r="F378" t="str">
            <v>No</v>
          </cell>
          <cell r="G378">
            <v>-0.02</v>
          </cell>
          <cell r="H378"/>
          <cell r="I378"/>
          <cell r="J378"/>
          <cell r="K378">
            <v>44927</v>
          </cell>
          <cell r="L378">
            <v>3.5392156862745099E-2</v>
          </cell>
          <cell r="M378">
            <v>7.0784313725490156E-4</v>
          </cell>
          <cell r="N378">
            <v>3.61E-2</v>
          </cell>
        </row>
        <row r="379">
          <cell r="B379" t="str">
            <v>E333 HYD Wtrwhl/Trbn, Snoq 1-2013</v>
          </cell>
          <cell r="C379">
            <v>0.5</v>
          </cell>
          <cell r="D379" t="str">
            <v>Monthly</v>
          </cell>
          <cell r="E379" t="str">
            <v>No</v>
          </cell>
          <cell r="F379" t="str">
            <v>No</v>
          </cell>
          <cell r="G379">
            <v>-0.02</v>
          </cell>
          <cell r="H379"/>
          <cell r="I379"/>
          <cell r="J379"/>
          <cell r="K379">
            <v>44927</v>
          </cell>
          <cell r="L379">
            <v>3.5392156862745099E-2</v>
          </cell>
          <cell r="M379">
            <v>7.0784313725490156E-4</v>
          </cell>
          <cell r="N379">
            <v>3.61E-2</v>
          </cell>
        </row>
        <row r="380">
          <cell r="B380" t="str">
            <v>E333 HYD Wtrwhl/Trbn, Snoqualmie 1</v>
          </cell>
          <cell r="C380">
            <v>0.5</v>
          </cell>
          <cell r="D380" t="str">
            <v>Monthly</v>
          </cell>
          <cell r="E380" t="str">
            <v>No</v>
          </cell>
          <cell r="F380" t="str">
            <v>No</v>
          </cell>
          <cell r="G380">
            <v>-0.02</v>
          </cell>
          <cell r="H380"/>
          <cell r="I380"/>
          <cell r="J380"/>
          <cell r="K380">
            <v>44927</v>
          </cell>
          <cell r="L380">
            <v>3.5392156862745099E-2</v>
          </cell>
          <cell r="M380">
            <v>7.0784313725490156E-4</v>
          </cell>
          <cell r="N380">
            <v>3.61E-2</v>
          </cell>
        </row>
        <row r="381">
          <cell r="B381" t="str">
            <v>E333 HYD Wtrwhl/Trbn, Snoq 2-2013</v>
          </cell>
          <cell r="C381">
            <v>0.5</v>
          </cell>
          <cell r="D381" t="str">
            <v>Monthly</v>
          </cell>
          <cell r="E381" t="str">
            <v>No</v>
          </cell>
          <cell r="F381" t="str">
            <v>No</v>
          </cell>
          <cell r="G381">
            <v>-0.02</v>
          </cell>
          <cell r="H381"/>
          <cell r="I381"/>
          <cell r="J381"/>
          <cell r="K381">
            <v>44927</v>
          </cell>
          <cell r="L381">
            <v>3.5980392156862738E-2</v>
          </cell>
          <cell r="M381">
            <v>7.1960784313725851E-4</v>
          </cell>
          <cell r="N381">
            <v>3.6699999999999997E-2</v>
          </cell>
        </row>
        <row r="382">
          <cell r="B382" t="str">
            <v>E333 HYD Wtrwhl/Trbn, Snoq 2-2013</v>
          </cell>
          <cell r="C382">
            <v>0.5</v>
          </cell>
          <cell r="D382" t="str">
            <v>Monthly</v>
          </cell>
          <cell r="E382" t="str">
            <v>No</v>
          </cell>
          <cell r="F382" t="str">
            <v>No</v>
          </cell>
          <cell r="G382">
            <v>-0.02</v>
          </cell>
          <cell r="H382"/>
          <cell r="I382"/>
          <cell r="J382"/>
          <cell r="K382">
            <v>44927</v>
          </cell>
          <cell r="L382">
            <v>3.5980392156862738E-2</v>
          </cell>
          <cell r="M382">
            <v>7.1960784313725851E-4</v>
          </cell>
          <cell r="N382">
            <v>3.6699999999999997E-2</v>
          </cell>
        </row>
        <row r="383">
          <cell r="B383" t="str">
            <v>E333 HYD Wtrwhl/Trbn, Snoqualmie 2</v>
          </cell>
          <cell r="C383">
            <v>0.5</v>
          </cell>
          <cell r="D383" t="str">
            <v>Monthly</v>
          </cell>
          <cell r="E383" t="str">
            <v>No</v>
          </cell>
          <cell r="F383" t="str">
            <v>No</v>
          </cell>
          <cell r="G383">
            <v>-0.02</v>
          </cell>
          <cell r="H383"/>
          <cell r="I383"/>
          <cell r="J383"/>
          <cell r="K383">
            <v>44927</v>
          </cell>
          <cell r="L383">
            <v>3.5980392156862738E-2</v>
          </cell>
          <cell r="M383">
            <v>7.1960784313725851E-4</v>
          </cell>
          <cell r="N383">
            <v>3.6699999999999997E-2</v>
          </cell>
        </row>
        <row r="384">
          <cell r="B384" t="str">
            <v>E333 HYD Wtrwhl/Trbn, Snoqualm Park</v>
          </cell>
          <cell r="C384">
            <v>0.5</v>
          </cell>
          <cell r="D384" t="str">
            <v>Monthly</v>
          </cell>
          <cell r="E384" t="str">
            <v>No</v>
          </cell>
          <cell r="F384" t="str">
            <v>No</v>
          </cell>
          <cell r="G384">
            <v>-0.02</v>
          </cell>
          <cell r="H384"/>
          <cell r="I384"/>
          <cell r="J384"/>
          <cell r="K384">
            <v>44927</v>
          </cell>
          <cell r="L384">
            <v>3.5980392156862738E-2</v>
          </cell>
          <cell r="M384">
            <v>7.1960784313725851E-4</v>
          </cell>
          <cell r="N384">
            <v>3.6699999999999997E-2</v>
          </cell>
        </row>
        <row r="385">
          <cell r="B385" t="str">
            <v>E333 HYD Wtrwhl/Trbn, Snoqualm Park</v>
          </cell>
          <cell r="C385">
            <v>0.5</v>
          </cell>
          <cell r="D385" t="str">
            <v>Monthly</v>
          </cell>
          <cell r="E385" t="str">
            <v>No</v>
          </cell>
          <cell r="F385" t="str">
            <v>No</v>
          </cell>
          <cell r="G385">
            <v>-0.02</v>
          </cell>
          <cell r="H385"/>
          <cell r="I385"/>
          <cell r="J385"/>
          <cell r="K385">
            <v>44927</v>
          </cell>
          <cell r="L385">
            <v>3.5980392156862738E-2</v>
          </cell>
          <cell r="M385">
            <v>7.1960784313725851E-4</v>
          </cell>
          <cell r="N385">
            <v>3.6699999999999997E-2</v>
          </cell>
        </row>
        <row r="386">
          <cell r="B386" t="str">
            <v>E333 HYD Wtrwhl/Trbn, Snoqualmie 1</v>
          </cell>
          <cell r="C386">
            <v>0.5</v>
          </cell>
          <cell r="D386" t="str">
            <v>Monthly</v>
          </cell>
          <cell r="E386" t="str">
            <v>No</v>
          </cell>
          <cell r="F386" t="str">
            <v>No</v>
          </cell>
          <cell r="G386">
            <v>-0.02</v>
          </cell>
          <cell r="H386"/>
          <cell r="I386"/>
          <cell r="J386"/>
          <cell r="K386">
            <v>44927</v>
          </cell>
          <cell r="L386">
            <v>3.5392156862745099E-2</v>
          </cell>
          <cell r="M386">
            <v>7.0784313725490156E-4</v>
          </cell>
          <cell r="N386">
            <v>3.61E-2</v>
          </cell>
        </row>
        <row r="387">
          <cell r="B387" t="str">
            <v>E333 HYD Wtrwhl/Trbn, Snoqualmie 2</v>
          </cell>
          <cell r="C387">
            <v>0.5</v>
          </cell>
          <cell r="D387" t="str">
            <v>Monthly</v>
          </cell>
          <cell r="E387" t="str">
            <v>No</v>
          </cell>
          <cell r="F387" t="str">
            <v>No</v>
          </cell>
          <cell r="G387">
            <v>-0.02</v>
          </cell>
          <cell r="H387"/>
          <cell r="I387"/>
          <cell r="J387"/>
          <cell r="K387">
            <v>44927</v>
          </cell>
          <cell r="L387">
            <v>3.5980392156862738E-2</v>
          </cell>
          <cell r="M387">
            <v>7.1960784313725851E-4</v>
          </cell>
          <cell r="N387">
            <v>3.6699999999999997E-2</v>
          </cell>
        </row>
        <row r="388">
          <cell r="B388" t="str">
            <v>E333 HYD Wtrwhl/Trbn, Upper Baker</v>
          </cell>
          <cell r="C388">
            <v>0.5</v>
          </cell>
          <cell r="D388" t="str">
            <v>Monthly</v>
          </cell>
          <cell r="E388" t="str">
            <v>No</v>
          </cell>
          <cell r="F388" t="str">
            <v>No</v>
          </cell>
          <cell r="G388">
            <v>-0.08</v>
          </cell>
          <cell r="H388"/>
          <cell r="I388"/>
          <cell r="J388"/>
          <cell r="K388">
            <v>44927</v>
          </cell>
          <cell r="L388">
            <v>8.9814814814814809E-3</v>
          </cell>
          <cell r="M388">
            <v>7.1851851851851938E-4</v>
          </cell>
          <cell r="N388">
            <v>9.7000000000000003E-3</v>
          </cell>
        </row>
        <row r="389">
          <cell r="B389" t="str">
            <v>E333 HYD Wtrwhl/Trbn, Upper Baker</v>
          </cell>
          <cell r="C389">
            <v>0.5</v>
          </cell>
          <cell r="D389" t="str">
            <v>Monthly</v>
          </cell>
          <cell r="E389" t="str">
            <v>No</v>
          </cell>
          <cell r="F389" t="str">
            <v>No</v>
          </cell>
          <cell r="G389">
            <v>-0.08</v>
          </cell>
          <cell r="H389"/>
          <cell r="I389"/>
          <cell r="J389"/>
          <cell r="K389">
            <v>44927</v>
          </cell>
          <cell r="L389">
            <v>8.9814814814814809E-3</v>
          </cell>
          <cell r="M389">
            <v>7.1851851851851938E-4</v>
          </cell>
          <cell r="N389">
            <v>9.7000000000000003E-3</v>
          </cell>
        </row>
        <row r="390">
          <cell r="B390" t="str">
            <v>E334 RETIRED HYD Acc, White River</v>
          </cell>
          <cell r="C390">
            <v>0.5</v>
          </cell>
          <cell r="D390" t="str">
            <v>Monthly</v>
          </cell>
          <cell r="E390" t="str">
            <v>No</v>
          </cell>
          <cell r="F390" t="str">
            <v>No</v>
          </cell>
          <cell r="G390">
            <v>0</v>
          </cell>
          <cell r="H390"/>
          <cell r="I390"/>
          <cell r="J390"/>
          <cell r="K390">
            <v>41760</v>
          </cell>
          <cell r="L390">
            <v>0</v>
          </cell>
          <cell r="M390">
            <v>0</v>
          </cell>
          <cell r="N390">
            <v>0</v>
          </cell>
        </row>
        <row r="391">
          <cell r="B391" t="str">
            <v>E334 HYD Accessory, Electron</v>
          </cell>
          <cell r="C391">
            <v>0.5</v>
          </cell>
          <cell r="D391" t="str">
            <v>Monthly</v>
          </cell>
          <cell r="E391" t="str">
            <v>No</v>
          </cell>
          <cell r="F391" t="str">
            <v>No</v>
          </cell>
          <cell r="G391">
            <v>0</v>
          </cell>
          <cell r="H391"/>
          <cell r="I391"/>
          <cell r="J391"/>
          <cell r="K391">
            <v>43101</v>
          </cell>
          <cell r="L391">
            <v>0</v>
          </cell>
          <cell r="M391">
            <v>0</v>
          </cell>
          <cell r="N391">
            <v>0</v>
          </cell>
        </row>
        <row r="392">
          <cell r="B392" t="str">
            <v>E334 HYD Accessory, LB-2013</v>
          </cell>
          <cell r="C392">
            <v>0.5</v>
          </cell>
          <cell r="D392" t="str">
            <v>Monthly</v>
          </cell>
          <cell r="E392" t="str">
            <v>No</v>
          </cell>
          <cell r="F392" t="str">
            <v>No</v>
          </cell>
          <cell r="G392">
            <v>-0.03</v>
          </cell>
          <cell r="H392"/>
          <cell r="I392"/>
          <cell r="J392"/>
          <cell r="K392">
            <v>44927</v>
          </cell>
          <cell r="L392">
            <v>2.2330097087378639E-2</v>
          </cell>
          <cell r="M392">
            <v>6.6990291262136042E-4</v>
          </cell>
          <cell r="N392">
            <v>2.3E-2</v>
          </cell>
        </row>
        <row r="393">
          <cell r="B393" t="str">
            <v>E334 HYD Accessory, LB-2013</v>
          </cell>
          <cell r="C393">
            <v>0.5</v>
          </cell>
          <cell r="D393" t="str">
            <v>Monthly</v>
          </cell>
          <cell r="E393" t="str">
            <v>No</v>
          </cell>
          <cell r="F393" t="str">
            <v>No</v>
          </cell>
          <cell r="G393">
            <v>-0.03</v>
          </cell>
          <cell r="H393"/>
          <cell r="I393"/>
          <cell r="J393"/>
          <cell r="K393">
            <v>44927</v>
          </cell>
          <cell r="L393">
            <v>2.2330097087378639E-2</v>
          </cell>
          <cell r="M393">
            <v>6.6990291262136042E-4</v>
          </cell>
          <cell r="N393">
            <v>2.3E-2</v>
          </cell>
        </row>
        <row r="394">
          <cell r="B394" t="str">
            <v>E334 HYD Accessory, Lower Baker</v>
          </cell>
          <cell r="C394">
            <v>0.5</v>
          </cell>
          <cell r="D394" t="str">
            <v>Monthly</v>
          </cell>
          <cell r="E394" t="str">
            <v>No</v>
          </cell>
          <cell r="F394" t="str">
            <v>No</v>
          </cell>
          <cell r="G394">
            <v>-0.03</v>
          </cell>
          <cell r="H394"/>
          <cell r="I394"/>
          <cell r="J394"/>
          <cell r="K394">
            <v>44927</v>
          </cell>
          <cell r="L394">
            <v>2.2330097087378639E-2</v>
          </cell>
          <cell r="M394">
            <v>6.6990291262136042E-4</v>
          </cell>
          <cell r="N394">
            <v>2.3E-2</v>
          </cell>
        </row>
        <row r="395">
          <cell r="B395" t="str">
            <v>E334 HYD Accessory, Lower Baker</v>
          </cell>
          <cell r="C395">
            <v>0.5</v>
          </cell>
          <cell r="D395" t="str">
            <v>Monthly</v>
          </cell>
          <cell r="E395" t="str">
            <v>No</v>
          </cell>
          <cell r="F395" t="str">
            <v>No</v>
          </cell>
          <cell r="G395">
            <v>-0.03</v>
          </cell>
          <cell r="H395"/>
          <cell r="I395"/>
          <cell r="J395"/>
          <cell r="K395">
            <v>44927</v>
          </cell>
          <cell r="L395">
            <v>2.2330097087378639E-2</v>
          </cell>
          <cell r="M395">
            <v>6.6990291262136042E-4</v>
          </cell>
          <cell r="N395">
            <v>2.3E-2</v>
          </cell>
        </row>
        <row r="396">
          <cell r="B396" t="str">
            <v>E334 HYD Accessory, Skookumchuc-RET</v>
          </cell>
          <cell r="C396">
            <v>0.5</v>
          </cell>
          <cell r="D396" t="str">
            <v>Monthly</v>
          </cell>
          <cell r="E396" t="str">
            <v>No</v>
          </cell>
          <cell r="F396" t="str">
            <v>No</v>
          </cell>
          <cell r="G396">
            <v>0</v>
          </cell>
          <cell r="H396"/>
          <cell r="I396"/>
          <cell r="J396"/>
          <cell r="K396">
            <v>40664</v>
          </cell>
          <cell r="L396">
            <v>0</v>
          </cell>
          <cell r="M396">
            <v>0</v>
          </cell>
          <cell r="N396">
            <v>0</v>
          </cell>
        </row>
        <row r="397">
          <cell r="B397" t="str">
            <v>E334 HYD Accessory, Snoq 1 - 2013</v>
          </cell>
          <cell r="C397">
            <v>0.5</v>
          </cell>
          <cell r="D397" t="str">
            <v>Monthly</v>
          </cell>
          <cell r="E397" t="str">
            <v>No</v>
          </cell>
          <cell r="F397" t="str">
            <v>No</v>
          </cell>
          <cell r="G397">
            <v>-0.01</v>
          </cell>
          <cell r="H397"/>
          <cell r="I397"/>
          <cell r="J397"/>
          <cell r="K397">
            <v>44927</v>
          </cell>
          <cell r="L397">
            <v>3.5049504950495053E-2</v>
          </cell>
          <cell r="M397">
            <v>3.5049504950494803E-4</v>
          </cell>
          <cell r="N397">
            <v>3.5400000000000001E-2</v>
          </cell>
        </row>
        <row r="398">
          <cell r="B398" t="str">
            <v>E334 HYD Accessory, Snoq 1 - 2013</v>
          </cell>
          <cell r="C398">
            <v>0.5</v>
          </cell>
          <cell r="D398" t="str">
            <v>Monthly</v>
          </cell>
          <cell r="E398" t="str">
            <v>No</v>
          </cell>
          <cell r="F398" t="str">
            <v>No</v>
          </cell>
          <cell r="G398">
            <v>-0.01</v>
          </cell>
          <cell r="H398"/>
          <cell r="I398"/>
          <cell r="J398"/>
          <cell r="K398">
            <v>44927</v>
          </cell>
          <cell r="L398">
            <v>3.5049504950495053E-2</v>
          </cell>
          <cell r="M398">
            <v>3.5049504950494803E-4</v>
          </cell>
          <cell r="N398">
            <v>3.5400000000000001E-2</v>
          </cell>
        </row>
        <row r="399">
          <cell r="B399" t="str">
            <v>E334 HYD Accessory, Snoqualmie 1</v>
          </cell>
          <cell r="C399">
            <v>0.5</v>
          </cell>
          <cell r="D399" t="str">
            <v>Monthly</v>
          </cell>
          <cell r="E399" t="str">
            <v>No</v>
          </cell>
          <cell r="F399" t="str">
            <v>No</v>
          </cell>
          <cell r="G399">
            <v>-0.01</v>
          </cell>
          <cell r="H399"/>
          <cell r="I399"/>
          <cell r="J399"/>
          <cell r="K399">
            <v>44927</v>
          </cell>
          <cell r="L399">
            <v>3.5049504950495053E-2</v>
          </cell>
          <cell r="M399">
            <v>3.5049504950494803E-4</v>
          </cell>
          <cell r="N399">
            <v>3.5400000000000001E-2</v>
          </cell>
        </row>
        <row r="400">
          <cell r="B400" t="str">
            <v>E334 HYD Accessory, Snoq 2 - 2013</v>
          </cell>
          <cell r="C400">
            <v>0.5</v>
          </cell>
          <cell r="D400" t="str">
            <v>Monthly</v>
          </cell>
          <cell r="E400" t="str">
            <v>No</v>
          </cell>
          <cell r="F400" t="str">
            <v>No</v>
          </cell>
          <cell r="G400">
            <v>-0.01</v>
          </cell>
          <cell r="H400"/>
          <cell r="I400"/>
          <cell r="J400"/>
          <cell r="K400">
            <v>44927</v>
          </cell>
          <cell r="L400">
            <v>3.5445544554455442E-2</v>
          </cell>
          <cell r="M400">
            <v>3.5445544554455616E-4</v>
          </cell>
          <cell r="N400">
            <v>3.5799999999999998E-2</v>
          </cell>
        </row>
        <row r="401">
          <cell r="B401" t="str">
            <v>E334 HYD Accessory, Snoq 2 - 2013</v>
          </cell>
          <cell r="C401">
            <v>0.5</v>
          </cell>
          <cell r="D401" t="str">
            <v>Monthly</v>
          </cell>
          <cell r="E401" t="str">
            <v>No</v>
          </cell>
          <cell r="F401" t="str">
            <v>No</v>
          </cell>
          <cell r="G401">
            <v>-0.01</v>
          </cell>
          <cell r="H401"/>
          <cell r="I401"/>
          <cell r="J401"/>
          <cell r="K401">
            <v>44927</v>
          </cell>
          <cell r="L401">
            <v>3.5445544554455442E-2</v>
          </cell>
          <cell r="M401">
            <v>3.5445544554455616E-4</v>
          </cell>
          <cell r="N401">
            <v>3.5799999999999998E-2</v>
          </cell>
        </row>
        <row r="402">
          <cell r="B402" t="str">
            <v>E334 HYD Accessory, Snoqualmie 2</v>
          </cell>
          <cell r="C402">
            <v>0.5</v>
          </cell>
          <cell r="D402" t="str">
            <v>Monthly</v>
          </cell>
          <cell r="E402" t="str">
            <v>No</v>
          </cell>
          <cell r="F402" t="str">
            <v>No</v>
          </cell>
          <cell r="G402">
            <v>-0.01</v>
          </cell>
          <cell r="H402"/>
          <cell r="I402"/>
          <cell r="J402"/>
          <cell r="K402">
            <v>44927</v>
          </cell>
          <cell r="L402">
            <v>3.5445544554455442E-2</v>
          </cell>
          <cell r="M402">
            <v>3.5445544554455616E-4</v>
          </cell>
          <cell r="N402">
            <v>3.5799999999999998E-2</v>
          </cell>
        </row>
        <row r="403">
          <cell r="B403" t="str">
            <v>E334 HYD Accessory, Snoqualmie Park</v>
          </cell>
          <cell r="C403">
            <v>0.5</v>
          </cell>
          <cell r="D403" t="str">
            <v>Monthly</v>
          </cell>
          <cell r="E403" t="str">
            <v>No</v>
          </cell>
          <cell r="F403" t="str">
            <v>No</v>
          </cell>
          <cell r="G403">
            <v>-0.01</v>
          </cell>
          <cell r="H403"/>
          <cell r="I403"/>
          <cell r="J403"/>
          <cell r="K403">
            <v>44927</v>
          </cell>
          <cell r="L403">
            <v>3.5445544554455442E-2</v>
          </cell>
          <cell r="M403">
            <v>3.5445544554455616E-4</v>
          </cell>
          <cell r="N403">
            <v>3.5799999999999998E-2</v>
          </cell>
        </row>
        <row r="404">
          <cell r="B404" t="str">
            <v>E334 HYD Accessory, Snoqualmie Park</v>
          </cell>
          <cell r="C404">
            <v>0.5</v>
          </cell>
          <cell r="D404" t="str">
            <v>Monthly</v>
          </cell>
          <cell r="E404" t="str">
            <v>No</v>
          </cell>
          <cell r="F404" t="str">
            <v>No</v>
          </cell>
          <cell r="G404">
            <v>-0.01</v>
          </cell>
          <cell r="H404"/>
          <cell r="I404"/>
          <cell r="J404"/>
          <cell r="K404">
            <v>44927</v>
          </cell>
          <cell r="L404">
            <v>3.5445544554455442E-2</v>
          </cell>
          <cell r="M404">
            <v>3.5445544554455616E-4</v>
          </cell>
          <cell r="N404">
            <v>3.5799999999999998E-2</v>
          </cell>
        </row>
        <row r="405">
          <cell r="B405" t="str">
            <v>E334 HYD Accessory, Snoqualmie 1</v>
          </cell>
          <cell r="C405">
            <v>0.5</v>
          </cell>
          <cell r="D405" t="str">
            <v>Monthly</v>
          </cell>
          <cell r="E405" t="str">
            <v>No</v>
          </cell>
          <cell r="F405" t="str">
            <v>No</v>
          </cell>
          <cell r="G405">
            <v>-0.01</v>
          </cell>
          <cell r="H405"/>
          <cell r="I405"/>
          <cell r="J405"/>
          <cell r="K405">
            <v>44927</v>
          </cell>
          <cell r="L405">
            <v>3.5049504950495053E-2</v>
          </cell>
          <cell r="M405">
            <v>3.5049504950494803E-4</v>
          </cell>
          <cell r="N405">
            <v>3.5400000000000001E-2</v>
          </cell>
        </row>
        <row r="406">
          <cell r="B406" t="str">
            <v>E334 HYD Accessory, Snoqualmie 2</v>
          </cell>
          <cell r="C406">
            <v>0.5</v>
          </cell>
          <cell r="D406" t="str">
            <v>Monthly</v>
          </cell>
          <cell r="E406" t="str">
            <v>No</v>
          </cell>
          <cell r="F406" t="str">
            <v>No</v>
          </cell>
          <cell r="G406">
            <v>-0.01</v>
          </cell>
          <cell r="H406"/>
          <cell r="I406"/>
          <cell r="J406"/>
          <cell r="K406">
            <v>44927</v>
          </cell>
          <cell r="L406">
            <v>3.5445544554455442E-2</v>
          </cell>
          <cell r="M406">
            <v>3.5445544554455616E-4</v>
          </cell>
          <cell r="N406">
            <v>3.5799999999999998E-2</v>
          </cell>
        </row>
        <row r="407">
          <cell r="B407" t="str">
            <v>E334 HYD Accessory, Upper Baker</v>
          </cell>
          <cell r="C407">
            <v>0.5</v>
          </cell>
          <cell r="D407" t="str">
            <v>Monthly</v>
          </cell>
          <cell r="E407" t="str">
            <v>No</v>
          </cell>
          <cell r="F407" t="str">
            <v>No</v>
          </cell>
          <cell r="G407">
            <v>-0.04</v>
          </cell>
          <cell r="H407"/>
          <cell r="I407"/>
          <cell r="J407"/>
          <cell r="K407">
            <v>44927</v>
          </cell>
          <cell r="L407">
            <v>1.4711538461538462E-2</v>
          </cell>
          <cell r="M407">
            <v>5.8846153846153944E-4</v>
          </cell>
          <cell r="N407">
            <v>1.5300000000000001E-2</v>
          </cell>
        </row>
        <row r="408">
          <cell r="B408" t="str">
            <v>E334 HYD Accessory, Upper Baker</v>
          </cell>
          <cell r="C408">
            <v>0.5</v>
          </cell>
          <cell r="D408" t="str">
            <v>Monthly</v>
          </cell>
          <cell r="E408" t="str">
            <v>No</v>
          </cell>
          <cell r="F408" t="str">
            <v>No</v>
          </cell>
          <cell r="G408">
            <v>-0.04</v>
          </cell>
          <cell r="H408"/>
          <cell r="I408"/>
          <cell r="J408"/>
          <cell r="K408">
            <v>44927</v>
          </cell>
          <cell r="L408">
            <v>1.4711538461538462E-2</v>
          </cell>
          <cell r="M408">
            <v>5.8846153846153944E-4</v>
          </cell>
          <cell r="N408">
            <v>1.5300000000000001E-2</v>
          </cell>
        </row>
        <row r="409">
          <cell r="B409" t="str">
            <v>E335 HYD Misc, Electron</v>
          </cell>
          <cell r="C409">
            <v>0.5</v>
          </cell>
          <cell r="D409" t="str">
            <v>Monthly</v>
          </cell>
          <cell r="E409" t="str">
            <v>No</v>
          </cell>
          <cell r="F409" t="str">
            <v>No</v>
          </cell>
          <cell r="G409">
            <v>0</v>
          </cell>
          <cell r="H409"/>
          <cell r="I409"/>
          <cell r="J409"/>
          <cell r="K409">
            <v>43101</v>
          </cell>
          <cell r="L409">
            <v>0</v>
          </cell>
          <cell r="M409">
            <v>0</v>
          </cell>
          <cell r="N409">
            <v>0</v>
          </cell>
        </row>
        <row r="410">
          <cell r="B410" t="str">
            <v>E335 HYD Misc, LB-2013</v>
          </cell>
          <cell r="C410">
            <v>0.5</v>
          </cell>
          <cell r="D410" t="str">
            <v>Monthly</v>
          </cell>
          <cell r="E410" t="str">
            <v>No</v>
          </cell>
          <cell r="F410" t="str">
            <v>No</v>
          </cell>
          <cell r="G410">
            <v>-0.03</v>
          </cell>
          <cell r="H410"/>
          <cell r="I410"/>
          <cell r="J410"/>
          <cell r="K410">
            <v>44927</v>
          </cell>
          <cell r="L410">
            <v>2.5825242718446603E-2</v>
          </cell>
          <cell r="M410">
            <v>7.7475728155339957E-4</v>
          </cell>
          <cell r="N410">
            <v>2.6600000000000002E-2</v>
          </cell>
        </row>
        <row r="411">
          <cell r="B411" t="str">
            <v>E335 HYD Misc, LB-2013</v>
          </cell>
          <cell r="C411">
            <v>0.5</v>
          </cell>
          <cell r="D411" t="str">
            <v>Monthly</v>
          </cell>
          <cell r="E411" t="str">
            <v>No</v>
          </cell>
          <cell r="F411" t="str">
            <v>No</v>
          </cell>
          <cell r="G411">
            <v>-0.03</v>
          </cell>
          <cell r="H411"/>
          <cell r="I411"/>
          <cell r="J411"/>
          <cell r="K411">
            <v>44927</v>
          </cell>
          <cell r="L411">
            <v>2.5825242718446603E-2</v>
          </cell>
          <cell r="M411">
            <v>7.7475728155339957E-4</v>
          </cell>
          <cell r="N411">
            <v>2.6600000000000002E-2</v>
          </cell>
        </row>
        <row r="412">
          <cell r="B412" t="str">
            <v>E335 HYD Misc, Lower Baker</v>
          </cell>
          <cell r="C412">
            <v>0.5</v>
          </cell>
          <cell r="D412" t="str">
            <v>Monthly</v>
          </cell>
          <cell r="E412" t="str">
            <v>No</v>
          </cell>
          <cell r="F412" t="str">
            <v>No</v>
          </cell>
          <cell r="G412">
            <v>-0.03</v>
          </cell>
          <cell r="H412"/>
          <cell r="I412"/>
          <cell r="J412"/>
          <cell r="K412">
            <v>44927</v>
          </cell>
          <cell r="L412">
            <v>2.5825242718446603E-2</v>
          </cell>
          <cell r="M412">
            <v>7.7475728155339957E-4</v>
          </cell>
          <cell r="N412">
            <v>2.6600000000000002E-2</v>
          </cell>
        </row>
        <row r="413">
          <cell r="B413" t="str">
            <v>E335 HYD Misc, Lower Baker FSC</v>
          </cell>
          <cell r="C413">
            <v>0.5</v>
          </cell>
          <cell r="D413" t="str">
            <v>Monthly</v>
          </cell>
          <cell r="E413" t="str">
            <v>No</v>
          </cell>
          <cell r="F413" t="str">
            <v>No</v>
          </cell>
          <cell r="G413">
            <v>-0.03</v>
          </cell>
          <cell r="H413"/>
          <cell r="I413"/>
          <cell r="J413"/>
          <cell r="K413">
            <v>44927</v>
          </cell>
          <cell r="L413">
            <v>2.5825242718446603E-2</v>
          </cell>
          <cell r="M413">
            <v>7.7475728155339957E-4</v>
          </cell>
          <cell r="N413">
            <v>2.6600000000000002E-2</v>
          </cell>
        </row>
        <row r="414">
          <cell r="B414" t="str">
            <v>E335 HYD Misc, Lower Baker FSC</v>
          </cell>
          <cell r="C414">
            <v>0.5</v>
          </cell>
          <cell r="D414" t="str">
            <v>Monthly</v>
          </cell>
          <cell r="E414" t="str">
            <v>No</v>
          </cell>
          <cell r="F414" t="str">
            <v>No</v>
          </cell>
          <cell r="G414">
            <v>-0.03</v>
          </cell>
          <cell r="H414"/>
          <cell r="I414"/>
          <cell r="J414"/>
          <cell r="K414">
            <v>44927</v>
          </cell>
          <cell r="L414">
            <v>2.5825242718446603E-2</v>
          </cell>
          <cell r="M414">
            <v>7.7475728155339957E-4</v>
          </cell>
          <cell r="N414">
            <v>2.6600000000000002E-2</v>
          </cell>
        </row>
        <row r="415">
          <cell r="B415" t="str">
            <v>E335 HYD Misc, Lower Baker</v>
          </cell>
          <cell r="C415">
            <v>0.5</v>
          </cell>
          <cell r="D415" t="str">
            <v>Monthly</v>
          </cell>
          <cell r="E415" t="str">
            <v>No</v>
          </cell>
          <cell r="F415" t="str">
            <v>No</v>
          </cell>
          <cell r="G415">
            <v>-0.03</v>
          </cell>
          <cell r="H415"/>
          <cell r="I415"/>
          <cell r="J415"/>
          <cell r="K415">
            <v>44927</v>
          </cell>
          <cell r="L415">
            <v>2.5825242718446603E-2</v>
          </cell>
          <cell r="M415">
            <v>7.7475728155339957E-4</v>
          </cell>
          <cell r="N415">
            <v>2.6600000000000002E-2</v>
          </cell>
        </row>
        <row r="416">
          <cell r="B416" t="str">
            <v>E335 HYD Misc, Snoq 1 - 2013</v>
          </cell>
          <cell r="C416">
            <v>0.5</v>
          </cell>
          <cell r="D416" t="str">
            <v>Monthly</v>
          </cell>
          <cell r="E416" t="str">
            <v>No</v>
          </cell>
          <cell r="F416" t="str">
            <v>No</v>
          </cell>
          <cell r="G416">
            <v>-0.01</v>
          </cell>
          <cell r="H416"/>
          <cell r="I416"/>
          <cell r="J416"/>
          <cell r="K416">
            <v>44927</v>
          </cell>
          <cell r="L416">
            <v>3.6039603960396044E-2</v>
          </cell>
          <cell r="M416">
            <v>3.6039603960395794E-4</v>
          </cell>
          <cell r="N416">
            <v>3.6400000000000002E-2</v>
          </cell>
        </row>
        <row r="417">
          <cell r="B417" t="str">
            <v>E335 HYD Misc, Snoq 1 - 2013</v>
          </cell>
          <cell r="C417">
            <v>0.5</v>
          </cell>
          <cell r="D417" t="str">
            <v>Monthly</v>
          </cell>
          <cell r="E417" t="str">
            <v>No</v>
          </cell>
          <cell r="F417" t="str">
            <v>No</v>
          </cell>
          <cell r="G417">
            <v>-0.01</v>
          </cell>
          <cell r="H417"/>
          <cell r="I417"/>
          <cell r="J417"/>
          <cell r="K417">
            <v>44927</v>
          </cell>
          <cell r="L417">
            <v>3.6039603960396044E-2</v>
          </cell>
          <cell r="M417">
            <v>3.6039603960395794E-4</v>
          </cell>
          <cell r="N417">
            <v>3.6400000000000002E-2</v>
          </cell>
        </row>
        <row r="418">
          <cell r="B418" t="str">
            <v>E335 HYD Misc, Snoq 2 - 2013</v>
          </cell>
          <cell r="C418">
            <v>0.5</v>
          </cell>
          <cell r="D418" t="str">
            <v>Monthly</v>
          </cell>
          <cell r="E418" t="str">
            <v>No</v>
          </cell>
          <cell r="F418" t="str">
            <v>No</v>
          </cell>
          <cell r="G418">
            <v>-0.01</v>
          </cell>
          <cell r="H418"/>
          <cell r="I418"/>
          <cell r="J418"/>
          <cell r="K418">
            <v>44927</v>
          </cell>
          <cell r="L418">
            <v>3.4752475247524749E-2</v>
          </cell>
          <cell r="M418">
            <v>3.4752475247525061E-4</v>
          </cell>
          <cell r="N418">
            <v>3.5099999999999999E-2</v>
          </cell>
        </row>
        <row r="419">
          <cell r="B419" t="str">
            <v>E335 HYD Misc, Snoq 2 - 2013</v>
          </cell>
          <cell r="C419">
            <v>0.5</v>
          </cell>
          <cell r="D419" t="str">
            <v>Monthly</v>
          </cell>
          <cell r="E419" t="str">
            <v>No</v>
          </cell>
          <cell r="F419" t="str">
            <v>No</v>
          </cell>
          <cell r="G419">
            <v>-0.01</v>
          </cell>
          <cell r="H419"/>
          <cell r="I419"/>
          <cell r="J419"/>
          <cell r="K419">
            <v>44927</v>
          </cell>
          <cell r="L419">
            <v>3.4752475247524749E-2</v>
          </cell>
          <cell r="M419">
            <v>3.4752475247525061E-4</v>
          </cell>
          <cell r="N419">
            <v>3.5099999999999999E-2</v>
          </cell>
        </row>
        <row r="420">
          <cell r="B420" t="str">
            <v>E335 HYD Misc, Snoqualmie Park</v>
          </cell>
          <cell r="C420">
            <v>0.5</v>
          </cell>
          <cell r="D420" t="str">
            <v>Monthly</v>
          </cell>
          <cell r="E420" t="str">
            <v>No</v>
          </cell>
          <cell r="F420" t="str">
            <v>No</v>
          </cell>
          <cell r="G420">
            <v>-0.01</v>
          </cell>
          <cell r="H420"/>
          <cell r="I420"/>
          <cell r="J420"/>
          <cell r="K420">
            <v>44927</v>
          </cell>
          <cell r="L420">
            <v>3.4752475247524749E-2</v>
          </cell>
          <cell r="M420">
            <v>3.4752475247525061E-4</v>
          </cell>
          <cell r="N420">
            <v>3.5099999999999999E-2</v>
          </cell>
        </row>
        <row r="421">
          <cell r="B421" t="str">
            <v>E335 HYD Misc, Snoqualmie Park</v>
          </cell>
          <cell r="C421">
            <v>0.5</v>
          </cell>
          <cell r="D421" t="str">
            <v>Monthly</v>
          </cell>
          <cell r="E421" t="str">
            <v>No</v>
          </cell>
          <cell r="F421" t="str">
            <v>No</v>
          </cell>
          <cell r="G421">
            <v>-0.01</v>
          </cell>
          <cell r="H421"/>
          <cell r="I421"/>
          <cell r="J421"/>
          <cell r="K421">
            <v>44927</v>
          </cell>
          <cell r="L421">
            <v>3.4752475247524749E-2</v>
          </cell>
          <cell r="M421">
            <v>3.4752475247525061E-4</v>
          </cell>
          <cell r="N421">
            <v>3.5099999999999999E-2</v>
          </cell>
        </row>
        <row r="422">
          <cell r="B422" t="str">
            <v>E335 HYD Misc, Snoqualmie 1</v>
          </cell>
          <cell r="C422">
            <v>0.5</v>
          </cell>
          <cell r="D422" t="str">
            <v>Monthly</v>
          </cell>
          <cell r="E422" t="str">
            <v>No</v>
          </cell>
          <cell r="F422" t="str">
            <v>No</v>
          </cell>
          <cell r="G422">
            <v>-0.01</v>
          </cell>
          <cell r="H422"/>
          <cell r="I422"/>
          <cell r="J422"/>
          <cell r="K422">
            <v>44927</v>
          </cell>
          <cell r="L422">
            <v>3.6039603960396044E-2</v>
          </cell>
          <cell r="M422">
            <v>3.6039603960395794E-4</v>
          </cell>
          <cell r="N422">
            <v>3.6400000000000002E-2</v>
          </cell>
        </row>
        <row r="423">
          <cell r="B423" t="str">
            <v>E335 HYD Misc, Snoqualmie 1</v>
          </cell>
          <cell r="C423">
            <v>0.5</v>
          </cell>
          <cell r="D423" t="str">
            <v>Monthly</v>
          </cell>
          <cell r="E423" t="str">
            <v>No</v>
          </cell>
          <cell r="F423" t="str">
            <v>No</v>
          </cell>
          <cell r="G423">
            <v>-0.01</v>
          </cell>
          <cell r="H423"/>
          <cell r="I423"/>
          <cell r="J423"/>
          <cell r="K423">
            <v>44927</v>
          </cell>
          <cell r="L423">
            <v>3.6039603960396044E-2</v>
          </cell>
          <cell r="M423">
            <v>3.6039603960395794E-4</v>
          </cell>
          <cell r="N423">
            <v>3.6400000000000002E-2</v>
          </cell>
        </row>
        <row r="424">
          <cell r="B424" t="str">
            <v>E335 HYD Misc, Snoqualmie 2</v>
          </cell>
          <cell r="C424">
            <v>0.5</v>
          </cell>
          <cell r="D424" t="str">
            <v>Monthly</v>
          </cell>
          <cell r="E424" t="str">
            <v>No</v>
          </cell>
          <cell r="F424" t="str">
            <v>No</v>
          </cell>
          <cell r="G424">
            <v>-0.01</v>
          </cell>
          <cell r="H424"/>
          <cell r="I424"/>
          <cell r="J424"/>
          <cell r="K424">
            <v>44927</v>
          </cell>
          <cell r="L424">
            <v>3.4752475247524749E-2</v>
          </cell>
          <cell r="M424">
            <v>3.4752475247525061E-4</v>
          </cell>
          <cell r="N424">
            <v>3.5099999999999999E-2</v>
          </cell>
        </row>
        <row r="425">
          <cell r="B425" t="str">
            <v>E335 HYD Misc, Snoqualmie 2</v>
          </cell>
          <cell r="C425">
            <v>0.5</v>
          </cell>
          <cell r="D425" t="str">
            <v>Monthly</v>
          </cell>
          <cell r="E425" t="str">
            <v>No</v>
          </cell>
          <cell r="F425" t="str">
            <v>No</v>
          </cell>
          <cell r="G425">
            <v>-0.01</v>
          </cell>
          <cell r="H425"/>
          <cell r="I425"/>
          <cell r="J425"/>
          <cell r="K425">
            <v>44927</v>
          </cell>
          <cell r="L425">
            <v>3.4752475247524749E-2</v>
          </cell>
          <cell r="M425">
            <v>3.4752475247525061E-4</v>
          </cell>
          <cell r="N425">
            <v>3.5099999999999999E-2</v>
          </cell>
        </row>
        <row r="426">
          <cell r="B426" t="str">
            <v>E335 HYD Misc, UB Hatchery</v>
          </cell>
          <cell r="C426">
            <v>0.5</v>
          </cell>
          <cell r="D426" t="str">
            <v>Monthly</v>
          </cell>
          <cell r="E426" t="str">
            <v>No</v>
          </cell>
          <cell r="F426" t="str">
            <v>No</v>
          </cell>
          <cell r="G426">
            <v>-0.04</v>
          </cell>
          <cell r="H426"/>
          <cell r="I426"/>
          <cell r="J426"/>
          <cell r="K426">
            <v>44927</v>
          </cell>
          <cell r="L426">
            <v>2.4230769230769229E-2</v>
          </cell>
          <cell r="M426">
            <v>9.6923076923077084E-4</v>
          </cell>
          <cell r="N426">
            <v>2.52E-2</v>
          </cell>
        </row>
        <row r="427">
          <cell r="B427" t="str">
            <v>E335 HYD Misc, UB Hatchery</v>
          </cell>
          <cell r="C427">
            <v>0.5</v>
          </cell>
          <cell r="D427" t="str">
            <v>Monthly</v>
          </cell>
          <cell r="E427" t="str">
            <v>No</v>
          </cell>
          <cell r="F427" t="str">
            <v>No</v>
          </cell>
          <cell r="G427">
            <v>-0.04</v>
          </cell>
          <cell r="H427"/>
          <cell r="I427"/>
          <cell r="J427"/>
          <cell r="K427">
            <v>44927</v>
          </cell>
          <cell r="L427">
            <v>2.4230769230769229E-2</v>
          </cell>
          <cell r="M427">
            <v>9.6923076923077084E-4</v>
          </cell>
          <cell r="N427">
            <v>2.52E-2</v>
          </cell>
        </row>
        <row r="428">
          <cell r="B428" t="str">
            <v>E335 HYD Misc, UB Koma Kulshan</v>
          </cell>
          <cell r="C428">
            <v>0.5</v>
          </cell>
          <cell r="D428" t="str">
            <v>Monthly</v>
          </cell>
          <cell r="E428" t="str">
            <v>No</v>
          </cell>
          <cell r="F428" t="str">
            <v>No</v>
          </cell>
          <cell r="G428">
            <v>-0.04</v>
          </cell>
          <cell r="H428"/>
          <cell r="I428"/>
          <cell r="J428"/>
          <cell r="K428">
            <v>44927</v>
          </cell>
          <cell r="L428">
            <v>2.4230769230769229E-2</v>
          </cell>
          <cell r="M428">
            <v>9.6923076923077084E-4</v>
          </cell>
          <cell r="N428">
            <v>2.52E-2</v>
          </cell>
        </row>
        <row r="429">
          <cell r="B429" t="str">
            <v>E335 HYD Misc, UB Koma Kulshan</v>
          </cell>
          <cell r="C429">
            <v>0.5</v>
          </cell>
          <cell r="D429" t="str">
            <v>Monthly</v>
          </cell>
          <cell r="E429" t="str">
            <v>No</v>
          </cell>
          <cell r="F429" t="str">
            <v>No</v>
          </cell>
          <cell r="G429">
            <v>-0.04</v>
          </cell>
          <cell r="H429"/>
          <cell r="I429"/>
          <cell r="J429"/>
          <cell r="K429">
            <v>44927</v>
          </cell>
          <cell r="L429">
            <v>2.4230769230769229E-2</v>
          </cell>
          <cell r="M429">
            <v>9.6923076923077084E-4</v>
          </cell>
          <cell r="N429">
            <v>2.52E-2</v>
          </cell>
        </row>
        <row r="430">
          <cell r="B430" t="str">
            <v>E335 HYD Misc, Upper Baker</v>
          </cell>
          <cell r="C430">
            <v>0.5</v>
          </cell>
          <cell r="D430" t="str">
            <v>Monthly</v>
          </cell>
          <cell r="E430" t="str">
            <v>No</v>
          </cell>
          <cell r="F430" t="str">
            <v>No</v>
          </cell>
          <cell r="G430">
            <v>-0.04</v>
          </cell>
          <cell r="H430"/>
          <cell r="I430"/>
          <cell r="J430"/>
          <cell r="K430">
            <v>44927</v>
          </cell>
          <cell r="L430">
            <v>2.4230769230769229E-2</v>
          </cell>
          <cell r="M430">
            <v>9.6923076923077084E-4</v>
          </cell>
          <cell r="N430">
            <v>2.52E-2</v>
          </cell>
        </row>
        <row r="431">
          <cell r="B431" t="str">
            <v>E335 HYD Misc, Upper Baker</v>
          </cell>
          <cell r="C431">
            <v>0.5</v>
          </cell>
          <cell r="D431" t="str">
            <v>Monthly</v>
          </cell>
          <cell r="E431" t="str">
            <v>No</v>
          </cell>
          <cell r="F431" t="str">
            <v>No</v>
          </cell>
          <cell r="G431">
            <v>-0.04</v>
          </cell>
          <cell r="H431"/>
          <cell r="I431"/>
          <cell r="J431"/>
          <cell r="K431">
            <v>44927</v>
          </cell>
          <cell r="L431">
            <v>2.4230769230769229E-2</v>
          </cell>
          <cell r="M431">
            <v>9.6923076923077084E-4</v>
          </cell>
          <cell r="N431">
            <v>2.52E-2</v>
          </cell>
        </row>
        <row r="432">
          <cell r="B432" t="str">
            <v>E335 RETIRED HYD Misc, White River</v>
          </cell>
          <cell r="C432">
            <v>0.5</v>
          </cell>
          <cell r="D432" t="str">
            <v>Monthly</v>
          </cell>
          <cell r="E432" t="str">
            <v>No</v>
          </cell>
          <cell r="F432" t="str">
            <v>No</v>
          </cell>
          <cell r="G432">
            <v>0</v>
          </cell>
          <cell r="H432"/>
          <cell r="I432"/>
          <cell r="J432"/>
          <cell r="K432">
            <v>41760</v>
          </cell>
          <cell r="L432">
            <v>0</v>
          </cell>
          <cell r="M432">
            <v>0</v>
          </cell>
          <cell r="N432">
            <v>0</v>
          </cell>
        </row>
        <row r="433">
          <cell r="B433" t="str">
            <v>E3351 HYD S/M/Tools, Snoq 1 - 2013</v>
          </cell>
          <cell r="C433">
            <v>0.5</v>
          </cell>
          <cell r="D433" t="str">
            <v>Monthly</v>
          </cell>
          <cell r="E433" t="str">
            <v>No</v>
          </cell>
          <cell r="F433" t="str">
            <v>No</v>
          </cell>
          <cell r="G433">
            <v>0</v>
          </cell>
          <cell r="H433"/>
          <cell r="I433"/>
          <cell r="J433"/>
          <cell r="K433">
            <v>44927</v>
          </cell>
          <cell r="L433">
            <v>1.95E-2</v>
          </cell>
          <cell r="M433">
            <v>0</v>
          </cell>
          <cell r="N433">
            <v>1.95E-2</v>
          </cell>
        </row>
        <row r="434">
          <cell r="B434" t="str">
            <v>E3351 HYD S/M/Tools, Snoq 2 - 2013</v>
          </cell>
          <cell r="C434">
            <v>0.5</v>
          </cell>
          <cell r="D434" t="str">
            <v>Monthly</v>
          </cell>
          <cell r="E434" t="str">
            <v>No</v>
          </cell>
          <cell r="F434" t="str">
            <v>No</v>
          </cell>
          <cell r="G434">
            <v>0</v>
          </cell>
          <cell r="H434"/>
          <cell r="I434"/>
          <cell r="J434"/>
          <cell r="K434">
            <v>44927</v>
          </cell>
          <cell r="L434">
            <v>0</v>
          </cell>
          <cell r="M434">
            <v>0</v>
          </cell>
          <cell r="N434">
            <v>0</v>
          </cell>
        </row>
        <row r="435">
          <cell r="B435" t="str">
            <v>E3351 HYD S/M/Tools, Snoq 1 - 2013</v>
          </cell>
          <cell r="C435">
            <v>0.5</v>
          </cell>
          <cell r="D435" t="str">
            <v>Monthly</v>
          </cell>
          <cell r="E435" t="str">
            <v>No</v>
          </cell>
          <cell r="F435" t="str">
            <v>No</v>
          </cell>
          <cell r="G435">
            <v>0</v>
          </cell>
          <cell r="H435"/>
          <cell r="I435"/>
          <cell r="J435"/>
          <cell r="K435">
            <v>44927</v>
          </cell>
          <cell r="L435">
            <v>1.95E-2</v>
          </cell>
          <cell r="M435">
            <v>0</v>
          </cell>
          <cell r="N435">
            <v>1.95E-2</v>
          </cell>
        </row>
        <row r="436">
          <cell r="B436" t="str">
            <v>E3351 HYD S/M/Tools, Snoq 2 - 2013</v>
          </cell>
          <cell r="C436">
            <v>0.5</v>
          </cell>
          <cell r="D436" t="str">
            <v>Monthly</v>
          </cell>
          <cell r="E436" t="str">
            <v>No</v>
          </cell>
          <cell r="F436" t="str">
            <v>No</v>
          </cell>
          <cell r="G436">
            <v>0</v>
          </cell>
          <cell r="H436"/>
          <cell r="I436"/>
          <cell r="J436"/>
          <cell r="K436">
            <v>44927</v>
          </cell>
          <cell r="L436">
            <v>0</v>
          </cell>
          <cell r="M436">
            <v>0</v>
          </cell>
          <cell r="N436">
            <v>0</v>
          </cell>
        </row>
        <row r="437">
          <cell r="B437" t="str">
            <v>E3351 HYD Sta MainTools, UB Hatch</v>
          </cell>
          <cell r="C437">
            <v>0.5</v>
          </cell>
          <cell r="D437" t="str">
            <v>Monthly</v>
          </cell>
          <cell r="E437" t="str">
            <v>No</v>
          </cell>
          <cell r="F437" t="str">
            <v>No</v>
          </cell>
          <cell r="G437">
            <v>0</v>
          </cell>
          <cell r="H437"/>
          <cell r="I437"/>
          <cell r="J437"/>
          <cell r="K437">
            <v>44927</v>
          </cell>
          <cell r="L437">
            <v>3.5499999999999997E-2</v>
          </cell>
          <cell r="M437">
            <v>0</v>
          </cell>
          <cell r="N437">
            <v>3.5499999999999997E-2</v>
          </cell>
        </row>
        <row r="438">
          <cell r="B438" t="str">
            <v>E3351 HYD Sta MainTools, UB Hatch</v>
          </cell>
          <cell r="C438">
            <v>0.5</v>
          </cell>
          <cell r="D438" t="str">
            <v>Monthly</v>
          </cell>
          <cell r="E438" t="str">
            <v>No</v>
          </cell>
          <cell r="F438" t="str">
            <v>No</v>
          </cell>
          <cell r="G438">
            <v>0</v>
          </cell>
          <cell r="H438"/>
          <cell r="I438"/>
          <cell r="J438"/>
          <cell r="K438">
            <v>44927</v>
          </cell>
          <cell r="L438">
            <v>3.5499999999999997E-2</v>
          </cell>
          <cell r="M438">
            <v>0</v>
          </cell>
          <cell r="N438">
            <v>3.5499999999999997E-2</v>
          </cell>
        </row>
        <row r="439">
          <cell r="B439" t="str">
            <v>E3351 HYD Sta MainTools, UB Resort</v>
          </cell>
          <cell r="C439">
            <v>0.5</v>
          </cell>
          <cell r="D439" t="str">
            <v>Monthly</v>
          </cell>
          <cell r="E439" t="str">
            <v>No</v>
          </cell>
          <cell r="F439" t="str">
            <v>No</v>
          </cell>
          <cell r="G439">
            <v>0</v>
          </cell>
          <cell r="H439"/>
          <cell r="I439"/>
          <cell r="J439"/>
          <cell r="K439">
            <v>44927</v>
          </cell>
          <cell r="L439">
            <v>3.5499999999999997E-2</v>
          </cell>
          <cell r="M439">
            <v>0</v>
          </cell>
          <cell r="N439">
            <v>3.5499999999999997E-2</v>
          </cell>
        </row>
        <row r="440">
          <cell r="B440" t="str">
            <v>E3351 HYD Sta MainTools, UB Resort</v>
          </cell>
          <cell r="C440">
            <v>0.5</v>
          </cell>
          <cell r="D440" t="str">
            <v>Monthly</v>
          </cell>
          <cell r="E440" t="str">
            <v>No</v>
          </cell>
          <cell r="F440" t="str">
            <v>No</v>
          </cell>
          <cell r="G440">
            <v>0</v>
          </cell>
          <cell r="H440"/>
          <cell r="I440"/>
          <cell r="J440"/>
          <cell r="K440">
            <v>44927</v>
          </cell>
          <cell r="L440">
            <v>3.5499999999999997E-2</v>
          </cell>
          <cell r="M440">
            <v>0</v>
          </cell>
          <cell r="N440">
            <v>3.5499999999999997E-2</v>
          </cell>
        </row>
        <row r="441">
          <cell r="B441" t="str">
            <v>E3351 HYD Sta MainTools, Upper Bker</v>
          </cell>
          <cell r="C441">
            <v>0.5</v>
          </cell>
          <cell r="D441" t="str">
            <v>Monthly</v>
          </cell>
          <cell r="E441" t="str">
            <v>No</v>
          </cell>
          <cell r="F441" t="str">
            <v>No</v>
          </cell>
          <cell r="G441">
            <v>0</v>
          </cell>
          <cell r="H441"/>
          <cell r="I441"/>
          <cell r="J441"/>
          <cell r="K441">
            <v>44927</v>
          </cell>
          <cell r="L441">
            <v>3.5499999999999997E-2</v>
          </cell>
          <cell r="M441">
            <v>0</v>
          </cell>
          <cell r="N441">
            <v>3.5499999999999997E-2</v>
          </cell>
        </row>
        <row r="442">
          <cell r="B442" t="str">
            <v>E3351 HYD Sta MainTools, Upper Bker</v>
          </cell>
          <cell r="C442">
            <v>0.5</v>
          </cell>
          <cell r="D442" t="str">
            <v>Monthly</v>
          </cell>
          <cell r="E442" t="str">
            <v>No</v>
          </cell>
          <cell r="F442" t="str">
            <v>No</v>
          </cell>
          <cell r="G442">
            <v>0</v>
          </cell>
          <cell r="H442"/>
          <cell r="I442"/>
          <cell r="J442"/>
          <cell r="K442">
            <v>44927</v>
          </cell>
          <cell r="L442">
            <v>3.5499999999999997E-2</v>
          </cell>
          <cell r="M442">
            <v>0</v>
          </cell>
          <cell r="N442">
            <v>3.5499999999999997E-2</v>
          </cell>
        </row>
        <row r="443">
          <cell r="B443" t="str">
            <v>E3351 HYD Sta Main Tools, LB-2013</v>
          </cell>
          <cell r="C443">
            <v>0.5</v>
          </cell>
          <cell r="D443" t="str">
            <v>Monthly</v>
          </cell>
          <cell r="E443" t="str">
            <v>No</v>
          </cell>
          <cell r="F443" t="str">
            <v>No</v>
          </cell>
          <cell r="G443">
            <v>0</v>
          </cell>
          <cell r="H443"/>
          <cell r="I443"/>
          <cell r="J443"/>
          <cell r="K443">
            <v>44927</v>
          </cell>
          <cell r="L443">
            <v>3.2400000000000005E-2</v>
          </cell>
          <cell r="M443">
            <v>0</v>
          </cell>
          <cell r="N443">
            <v>3.2400000000000005E-2</v>
          </cell>
        </row>
        <row r="444">
          <cell r="B444" t="str">
            <v>E3351 HYD Sta Main Tools, LB-2013</v>
          </cell>
          <cell r="C444">
            <v>0.5</v>
          </cell>
          <cell r="D444" t="str">
            <v>Monthly</v>
          </cell>
          <cell r="E444" t="str">
            <v>No</v>
          </cell>
          <cell r="F444" t="str">
            <v>No</v>
          </cell>
          <cell r="G444">
            <v>0</v>
          </cell>
          <cell r="H444"/>
          <cell r="I444"/>
          <cell r="J444"/>
          <cell r="K444">
            <v>44927</v>
          </cell>
          <cell r="L444">
            <v>3.2400000000000005E-2</v>
          </cell>
          <cell r="M444">
            <v>0</v>
          </cell>
          <cell r="N444">
            <v>3.2400000000000005E-2</v>
          </cell>
        </row>
        <row r="445">
          <cell r="B445" t="str">
            <v>E3351 HYD Sta Main Tools, LB</v>
          </cell>
          <cell r="C445">
            <v>0.5</v>
          </cell>
          <cell r="D445" t="str">
            <v>Monthly</v>
          </cell>
          <cell r="E445" t="str">
            <v>No</v>
          </cell>
          <cell r="F445" t="str">
            <v>No</v>
          </cell>
          <cell r="G445">
            <v>0</v>
          </cell>
          <cell r="H445"/>
          <cell r="I445"/>
          <cell r="J445"/>
          <cell r="K445">
            <v>44927</v>
          </cell>
          <cell r="L445">
            <v>3.2400000000000005E-2</v>
          </cell>
          <cell r="M445">
            <v>0</v>
          </cell>
          <cell r="N445">
            <v>3.2400000000000005E-2</v>
          </cell>
        </row>
        <row r="446">
          <cell r="B446" t="str">
            <v>E3351 HYD Sta Main Tools, LB</v>
          </cell>
          <cell r="C446">
            <v>0.5</v>
          </cell>
          <cell r="D446" t="str">
            <v>Monthly</v>
          </cell>
          <cell r="E446" t="str">
            <v>No</v>
          </cell>
          <cell r="F446" t="str">
            <v>No</v>
          </cell>
          <cell r="G446">
            <v>0</v>
          </cell>
          <cell r="H446"/>
          <cell r="I446"/>
          <cell r="J446"/>
          <cell r="K446">
            <v>44927</v>
          </cell>
          <cell r="L446">
            <v>3.2400000000000005E-2</v>
          </cell>
          <cell r="M446">
            <v>0</v>
          </cell>
          <cell r="N446">
            <v>3.2400000000000005E-2</v>
          </cell>
        </row>
        <row r="447">
          <cell r="B447" t="str">
            <v>E3351 HYD Sta Main Tools, Snoq 1</v>
          </cell>
          <cell r="C447">
            <v>0.5</v>
          </cell>
          <cell r="D447" t="str">
            <v>Monthly</v>
          </cell>
          <cell r="E447" t="str">
            <v>No</v>
          </cell>
          <cell r="F447" t="str">
            <v>No</v>
          </cell>
          <cell r="G447">
            <v>0</v>
          </cell>
          <cell r="H447"/>
          <cell r="I447"/>
          <cell r="J447"/>
          <cell r="K447">
            <v>44927</v>
          </cell>
          <cell r="L447">
            <v>1.95E-2</v>
          </cell>
          <cell r="M447">
            <v>0</v>
          </cell>
          <cell r="N447">
            <v>1.95E-2</v>
          </cell>
        </row>
        <row r="448">
          <cell r="B448" t="str">
            <v>E3351 HYD Sta Main Tools, Snoq 2</v>
          </cell>
          <cell r="C448">
            <v>0.5</v>
          </cell>
          <cell r="D448" t="str">
            <v>Monthly</v>
          </cell>
          <cell r="E448" t="str">
            <v>No</v>
          </cell>
          <cell r="F448" t="str">
            <v>No</v>
          </cell>
          <cell r="G448">
            <v>0</v>
          </cell>
          <cell r="H448"/>
          <cell r="I448"/>
          <cell r="J448"/>
          <cell r="K448">
            <v>44927</v>
          </cell>
          <cell r="L448">
            <v>0</v>
          </cell>
          <cell r="M448">
            <v>0</v>
          </cell>
          <cell r="N448">
            <v>0</v>
          </cell>
        </row>
        <row r="449">
          <cell r="B449" t="str">
            <v>E3351 HYD Sta Main Tools, Snoq Park</v>
          </cell>
          <cell r="C449">
            <v>0.5</v>
          </cell>
          <cell r="D449" t="str">
            <v>Monthly</v>
          </cell>
          <cell r="E449" t="str">
            <v>No</v>
          </cell>
          <cell r="F449" t="str">
            <v>No</v>
          </cell>
          <cell r="G449">
            <v>0</v>
          </cell>
          <cell r="H449"/>
          <cell r="I449"/>
          <cell r="J449"/>
          <cell r="K449">
            <v>44927</v>
          </cell>
          <cell r="L449">
            <v>0</v>
          </cell>
          <cell r="M449">
            <v>0</v>
          </cell>
          <cell r="N449">
            <v>0</v>
          </cell>
        </row>
        <row r="450">
          <cell r="B450" t="str">
            <v>E3351 HYD Sta Main Tools, Snoq Park</v>
          </cell>
          <cell r="C450">
            <v>0.5</v>
          </cell>
          <cell r="D450" t="str">
            <v>Monthly</v>
          </cell>
          <cell r="E450" t="str">
            <v>No</v>
          </cell>
          <cell r="F450" t="str">
            <v>No</v>
          </cell>
          <cell r="G450">
            <v>0</v>
          </cell>
          <cell r="H450"/>
          <cell r="I450"/>
          <cell r="J450"/>
          <cell r="K450">
            <v>44927</v>
          </cell>
          <cell r="L450">
            <v>0</v>
          </cell>
          <cell r="M450">
            <v>0</v>
          </cell>
          <cell r="N450">
            <v>0</v>
          </cell>
        </row>
        <row r="451">
          <cell r="B451" t="str">
            <v>E3351 HYD Sta Main Tools, Electron</v>
          </cell>
          <cell r="C451">
            <v>0.5</v>
          </cell>
          <cell r="D451" t="str">
            <v>Monthly</v>
          </cell>
          <cell r="E451" t="str">
            <v>No</v>
          </cell>
          <cell r="F451" t="str">
            <v>No</v>
          </cell>
          <cell r="G451">
            <v>0</v>
          </cell>
          <cell r="H451"/>
          <cell r="I451"/>
          <cell r="J451"/>
          <cell r="K451">
            <v>43101</v>
          </cell>
          <cell r="L451">
            <v>0</v>
          </cell>
          <cell r="M451">
            <v>0</v>
          </cell>
          <cell r="N451">
            <v>0</v>
          </cell>
        </row>
        <row r="452">
          <cell r="B452" t="str">
            <v>E336 RETIRED HYD RR/Br, White River</v>
          </cell>
          <cell r="C452">
            <v>0.5</v>
          </cell>
          <cell r="D452" t="str">
            <v>Monthly</v>
          </cell>
          <cell r="E452" t="str">
            <v>No</v>
          </cell>
          <cell r="F452" t="str">
            <v>No</v>
          </cell>
          <cell r="G452">
            <v>0</v>
          </cell>
          <cell r="H452"/>
          <cell r="I452"/>
          <cell r="J452"/>
          <cell r="K452">
            <v>41760</v>
          </cell>
          <cell r="L452">
            <v>0</v>
          </cell>
          <cell r="M452">
            <v>0</v>
          </cell>
          <cell r="N452">
            <v>0</v>
          </cell>
        </row>
        <row r="453">
          <cell r="B453" t="str">
            <v>E336 HYD RR/Bridges, Electron</v>
          </cell>
          <cell r="C453">
            <v>0.5</v>
          </cell>
          <cell r="D453" t="str">
            <v>Monthly</v>
          </cell>
          <cell r="E453" t="str">
            <v>No</v>
          </cell>
          <cell r="F453" t="str">
            <v>No</v>
          </cell>
          <cell r="G453">
            <v>0</v>
          </cell>
          <cell r="H453"/>
          <cell r="I453"/>
          <cell r="J453"/>
          <cell r="K453">
            <v>43101</v>
          </cell>
          <cell r="L453">
            <v>0</v>
          </cell>
          <cell r="M453">
            <v>0</v>
          </cell>
          <cell r="N453">
            <v>0</v>
          </cell>
        </row>
        <row r="454">
          <cell r="B454" t="str">
            <v>E336 HYD RR/Bridges, LB-2013</v>
          </cell>
          <cell r="C454">
            <v>0.5</v>
          </cell>
          <cell r="D454" t="str">
            <v>Monthly</v>
          </cell>
          <cell r="E454" t="str">
            <v>No</v>
          </cell>
          <cell r="F454" t="str">
            <v>No</v>
          </cell>
          <cell r="G454">
            <v>-0.01</v>
          </cell>
          <cell r="H454"/>
          <cell r="I454"/>
          <cell r="J454"/>
          <cell r="K454">
            <v>44927</v>
          </cell>
          <cell r="L454">
            <v>2.2673267326732673E-2</v>
          </cell>
          <cell r="M454">
            <v>2.2673267326732763E-4</v>
          </cell>
          <cell r="N454">
            <v>2.29E-2</v>
          </cell>
        </row>
        <row r="455">
          <cell r="B455" t="str">
            <v>E336 HYD RR/Bridges, LB-2013</v>
          </cell>
          <cell r="C455">
            <v>0.5</v>
          </cell>
          <cell r="D455" t="str">
            <v>Monthly</v>
          </cell>
          <cell r="E455" t="str">
            <v>No</v>
          </cell>
          <cell r="F455" t="str">
            <v>No</v>
          </cell>
          <cell r="G455">
            <v>-0.01</v>
          </cell>
          <cell r="H455"/>
          <cell r="I455"/>
          <cell r="J455"/>
          <cell r="K455">
            <v>44927</v>
          </cell>
          <cell r="L455">
            <v>2.2673267326732673E-2</v>
          </cell>
          <cell r="M455">
            <v>2.2673267326732763E-4</v>
          </cell>
          <cell r="N455">
            <v>2.29E-2</v>
          </cell>
        </row>
        <row r="456">
          <cell r="B456" t="str">
            <v>E336 HYD RR/Bridges, Lower Baker</v>
          </cell>
          <cell r="C456">
            <v>0.5</v>
          </cell>
          <cell r="D456" t="str">
            <v>Monthly</v>
          </cell>
          <cell r="E456" t="str">
            <v>No</v>
          </cell>
          <cell r="F456" t="str">
            <v>No</v>
          </cell>
          <cell r="G456">
            <v>-0.01</v>
          </cell>
          <cell r="H456"/>
          <cell r="I456"/>
          <cell r="J456"/>
          <cell r="K456">
            <v>44927</v>
          </cell>
          <cell r="L456">
            <v>2.2673267326732673E-2</v>
          </cell>
          <cell r="M456">
            <v>2.2673267326732763E-4</v>
          </cell>
          <cell r="N456">
            <v>2.29E-2</v>
          </cell>
        </row>
        <row r="457">
          <cell r="B457" t="str">
            <v>E336 HYD RR/Bridges, Lower Baker</v>
          </cell>
          <cell r="C457">
            <v>0.5</v>
          </cell>
          <cell r="D457" t="str">
            <v>Monthly</v>
          </cell>
          <cell r="E457" t="str">
            <v>No</v>
          </cell>
          <cell r="F457" t="str">
            <v>No</v>
          </cell>
          <cell r="G457">
            <v>-0.01</v>
          </cell>
          <cell r="H457"/>
          <cell r="I457"/>
          <cell r="J457"/>
          <cell r="K457">
            <v>44927</v>
          </cell>
          <cell r="L457">
            <v>2.2673267326732673E-2</v>
          </cell>
          <cell r="M457">
            <v>2.2673267326732763E-4</v>
          </cell>
          <cell r="N457">
            <v>2.29E-2</v>
          </cell>
        </row>
        <row r="458">
          <cell r="B458" t="str">
            <v>E336 HYD RR/Bridges, Nooksack-RETIR</v>
          </cell>
          <cell r="C458">
            <v>0.5</v>
          </cell>
          <cell r="D458" t="str">
            <v>Monthly</v>
          </cell>
          <cell r="E458" t="str">
            <v>No</v>
          </cell>
          <cell r="F458" t="str">
            <v>No</v>
          </cell>
          <cell r="G458">
            <v>0</v>
          </cell>
          <cell r="H458"/>
          <cell r="I458"/>
          <cell r="J458"/>
          <cell r="K458">
            <v>40330</v>
          </cell>
          <cell r="L458">
            <v>0</v>
          </cell>
          <cell r="M458">
            <v>0</v>
          </cell>
          <cell r="N458">
            <v>0</v>
          </cell>
        </row>
        <row r="459">
          <cell r="B459" t="str">
            <v>E336 HYD RR/Bridges, Skookumchu-RET</v>
          </cell>
          <cell r="C459">
            <v>0.5</v>
          </cell>
          <cell r="D459" t="str">
            <v>Monthly</v>
          </cell>
          <cell r="E459" t="str">
            <v>No</v>
          </cell>
          <cell r="F459" t="str">
            <v>No</v>
          </cell>
          <cell r="G459">
            <v>0</v>
          </cell>
          <cell r="H459"/>
          <cell r="I459"/>
          <cell r="J459"/>
          <cell r="K459">
            <v>40664</v>
          </cell>
          <cell r="L459">
            <v>0</v>
          </cell>
          <cell r="M459">
            <v>0</v>
          </cell>
          <cell r="N459">
            <v>0</v>
          </cell>
        </row>
        <row r="460">
          <cell r="B460" t="str">
            <v>E336 HYD RR/Bridges, Snoq 1 - 2013</v>
          </cell>
          <cell r="C460">
            <v>0.5</v>
          </cell>
          <cell r="D460" t="str">
            <v>Monthly</v>
          </cell>
          <cell r="E460" t="str">
            <v>No</v>
          </cell>
          <cell r="F460" t="str">
            <v>No</v>
          </cell>
          <cell r="G460">
            <v>0</v>
          </cell>
          <cell r="H460"/>
          <cell r="I460"/>
          <cell r="J460"/>
          <cell r="K460">
            <v>44927</v>
          </cell>
          <cell r="L460">
            <v>3.3799999999999997E-2</v>
          </cell>
          <cell r="M460">
            <v>0</v>
          </cell>
          <cell r="N460">
            <v>3.3799999999999997E-2</v>
          </cell>
        </row>
        <row r="461">
          <cell r="B461" t="str">
            <v>E336 HYD RR/Bridges, Snoq 1 - 2013</v>
          </cell>
          <cell r="C461">
            <v>0.5</v>
          </cell>
          <cell r="D461" t="str">
            <v>Monthly</v>
          </cell>
          <cell r="E461" t="str">
            <v>No</v>
          </cell>
          <cell r="F461" t="str">
            <v>No</v>
          </cell>
          <cell r="G461">
            <v>0</v>
          </cell>
          <cell r="H461"/>
          <cell r="I461"/>
          <cell r="J461"/>
          <cell r="K461">
            <v>44927</v>
          </cell>
          <cell r="L461">
            <v>3.3799999999999997E-2</v>
          </cell>
          <cell r="M461">
            <v>0</v>
          </cell>
          <cell r="N461">
            <v>3.3799999999999997E-2</v>
          </cell>
        </row>
        <row r="462">
          <cell r="B462" t="str">
            <v>E336 HYD RR/Bridges, Snoqualmie 1</v>
          </cell>
          <cell r="C462">
            <v>0.5</v>
          </cell>
          <cell r="D462" t="str">
            <v>Monthly</v>
          </cell>
          <cell r="E462" t="str">
            <v>No</v>
          </cell>
          <cell r="F462" t="str">
            <v>No</v>
          </cell>
          <cell r="G462">
            <v>0</v>
          </cell>
          <cell r="H462"/>
          <cell r="I462"/>
          <cell r="J462"/>
          <cell r="K462">
            <v>44927</v>
          </cell>
          <cell r="L462">
            <v>3.3799999999999997E-2</v>
          </cell>
          <cell r="M462">
            <v>0</v>
          </cell>
          <cell r="N462">
            <v>3.3799999999999997E-2</v>
          </cell>
        </row>
        <row r="463">
          <cell r="B463" t="str">
            <v>E336 HYD RR/Bridges, Snoq 2 - 2013</v>
          </cell>
          <cell r="C463">
            <v>0.5</v>
          </cell>
          <cell r="D463" t="str">
            <v>Monthly</v>
          </cell>
          <cell r="E463" t="str">
            <v>No</v>
          </cell>
          <cell r="F463" t="str">
            <v>No</v>
          </cell>
          <cell r="G463">
            <v>0</v>
          </cell>
          <cell r="H463"/>
          <cell r="I463"/>
          <cell r="J463"/>
          <cell r="K463">
            <v>44927</v>
          </cell>
          <cell r="L463">
            <v>3.3700000000000001E-2</v>
          </cell>
          <cell r="M463">
            <v>0</v>
          </cell>
          <cell r="N463">
            <v>3.3700000000000001E-2</v>
          </cell>
        </row>
        <row r="464">
          <cell r="B464" t="str">
            <v>E336 HYD RR/Bridges, Snoq 2 - 2013</v>
          </cell>
          <cell r="C464">
            <v>0.5</v>
          </cell>
          <cell r="D464" t="str">
            <v>Monthly</v>
          </cell>
          <cell r="E464" t="str">
            <v>No</v>
          </cell>
          <cell r="F464" t="str">
            <v>No</v>
          </cell>
          <cell r="G464">
            <v>0</v>
          </cell>
          <cell r="H464"/>
          <cell r="I464"/>
          <cell r="J464"/>
          <cell r="K464">
            <v>44927</v>
          </cell>
          <cell r="L464">
            <v>3.3700000000000001E-2</v>
          </cell>
          <cell r="M464">
            <v>0</v>
          </cell>
          <cell r="N464">
            <v>3.3700000000000001E-2</v>
          </cell>
        </row>
        <row r="465">
          <cell r="B465" t="str">
            <v>E336 HYD RR/Bridges, Snoqualmie 2</v>
          </cell>
          <cell r="C465">
            <v>0.5</v>
          </cell>
          <cell r="D465" t="str">
            <v>Monthly</v>
          </cell>
          <cell r="E465" t="str">
            <v>No</v>
          </cell>
          <cell r="F465" t="str">
            <v>No</v>
          </cell>
          <cell r="G465">
            <v>0</v>
          </cell>
          <cell r="H465"/>
          <cell r="I465"/>
          <cell r="J465"/>
          <cell r="K465">
            <v>44927</v>
          </cell>
          <cell r="L465">
            <v>3.3700000000000001E-2</v>
          </cell>
          <cell r="M465">
            <v>0</v>
          </cell>
          <cell r="N465">
            <v>3.3700000000000001E-2</v>
          </cell>
        </row>
        <row r="466">
          <cell r="B466" t="str">
            <v>E336 HYD RR/Bridges, Snoqualmi Park</v>
          </cell>
          <cell r="C466">
            <v>0.5</v>
          </cell>
          <cell r="D466" t="str">
            <v>Monthly</v>
          </cell>
          <cell r="E466" t="str">
            <v>No</v>
          </cell>
          <cell r="F466" t="str">
            <v>No</v>
          </cell>
          <cell r="G466">
            <v>0</v>
          </cell>
          <cell r="H466"/>
          <cell r="I466"/>
          <cell r="J466"/>
          <cell r="K466">
            <v>44927</v>
          </cell>
          <cell r="L466">
            <v>3.3700000000000001E-2</v>
          </cell>
          <cell r="M466">
            <v>0</v>
          </cell>
          <cell r="N466">
            <v>3.3700000000000001E-2</v>
          </cell>
        </row>
        <row r="467">
          <cell r="B467" t="str">
            <v>E336 HYD RR/Bridges, Snoqualmi Park</v>
          </cell>
          <cell r="C467">
            <v>0.5</v>
          </cell>
          <cell r="D467" t="str">
            <v>Monthly</v>
          </cell>
          <cell r="E467" t="str">
            <v>No</v>
          </cell>
          <cell r="F467" t="str">
            <v>No</v>
          </cell>
          <cell r="G467">
            <v>0</v>
          </cell>
          <cell r="H467"/>
          <cell r="I467"/>
          <cell r="J467"/>
          <cell r="K467">
            <v>44927</v>
          </cell>
          <cell r="L467">
            <v>3.3700000000000001E-2</v>
          </cell>
          <cell r="M467">
            <v>0</v>
          </cell>
          <cell r="N467">
            <v>3.3700000000000001E-2</v>
          </cell>
        </row>
        <row r="468">
          <cell r="B468" t="str">
            <v>E336 HYD RR/Bridges, Snoqualmie 1</v>
          </cell>
          <cell r="C468">
            <v>0.5</v>
          </cell>
          <cell r="D468" t="str">
            <v>Monthly</v>
          </cell>
          <cell r="E468" t="str">
            <v>No</v>
          </cell>
          <cell r="F468" t="str">
            <v>No</v>
          </cell>
          <cell r="G468">
            <v>0</v>
          </cell>
          <cell r="H468"/>
          <cell r="I468"/>
          <cell r="J468"/>
          <cell r="K468">
            <v>44927</v>
          </cell>
          <cell r="L468">
            <v>3.3799999999999997E-2</v>
          </cell>
          <cell r="M468">
            <v>0</v>
          </cell>
          <cell r="N468">
            <v>3.3799999999999997E-2</v>
          </cell>
        </row>
        <row r="469">
          <cell r="B469" t="str">
            <v>E336 HYD RR/Bridges, Snoqualmie 2</v>
          </cell>
          <cell r="C469">
            <v>0.5</v>
          </cell>
          <cell r="D469" t="str">
            <v>Monthly</v>
          </cell>
          <cell r="E469" t="str">
            <v>No</v>
          </cell>
          <cell r="F469" t="str">
            <v>No</v>
          </cell>
          <cell r="G469">
            <v>0</v>
          </cell>
          <cell r="H469"/>
          <cell r="I469"/>
          <cell r="J469"/>
          <cell r="K469">
            <v>44927</v>
          </cell>
          <cell r="L469">
            <v>3.3700000000000001E-2</v>
          </cell>
          <cell r="M469">
            <v>0</v>
          </cell>
          <cell r="N469">
            <v>3.3700000000000001E-2</v>
          </cell>
        </row>
        <row r="470">
          <cell r="B470" t="str">
            <v>E336 HYD RR/Bridges, Upper Baker</v>
          </cell>
          <cell r="C470">
            <v>0.5</v>
          </cell>
          <cell r="D470" t="str">
            <v>Monthly</v>
          </cell>
          <cell r="E470" t="str">
            <v>No</v>
          </cell>
          <cell r="F470" t="str">
            <v>No</v>
          </cell>
          <cell r="G470">
            <v>-0.01</v>
          </cell>
          <cell r="H470"/>
          <cell r="I470"/>
          <cell r="J470"/>
          <cell r="K470">
            <v>44927</v>
          </cell>
          <cell r="L470">
            <v>2.5049504950495047E-2</v>
          </cell>
          <cell r="M470">
            <v>2.5049504950495211E-4</v>
          </cell>
          <cell r="N470">
            <v>2.53E-2</v>
          </cell>
        </row>
        <row r="471">
          <cell r="B471" t="str">
            <v>E336 HYD RR/Bridges, Upper Baker</v>
          </cell>
          <cell r="C471">
            <v>0.5</v>
          </cell>
          <cell r="D471" t="str">
            <v>Monthly</v>
          </cell>
          <cell r="E471" t="str">
            <v>No</v>
          </cell>
          <cell r="F471" t="str">
            <v>No</v>
          </cell>
          <cell r="G471">
            <v>-0.01</v>
          </cell>
          <cell r="H471"/>
          <cell r="I471"/>
          <cell r="J471"/>
          <cell r="K471">
            <v>44927</v>
          </cell>
          <cell r="L471">
            <v>2.5049504950495047E-2</v>
          </cell>
          <cell r="M471">
            <v>2.5049504950495211E-4</v>
          </cell>
          <cell r="N471">
            <v>2.53E-2</v>
          </cell>
        </row>
        <row r="472">
          <cell r="B472" t="str">
            <v>Asset Retirement Obligations</v>
          </cell>
          <cell r="C472">
            <v>0.5</v>
          </cell>
          <cell r="D472" t="str">
            <v>SL</v>
          </cell>
          <cell r="E472" t="str">
            <v>No</v>
          </cell>
          <cell r="F472" t="str">
            <v>No</v>
          </cell>
          <cell r="G472">
            <v>0</v>
          </cell>
          <cell r="H472"/>
          <cell r="I472"/>
          <cell r="J472"/>
          <cell r="K472">
            <v>42979</v>
          </cell>
          <cell r="L472">
            <v>0</v>
          </cell>
          <cell r="M472">
            <v>0</v>
          </cell>
          <cell r="N472">
            <v>0</v>
          </cell>
        </row>
        <row r="473">
          <cell r="B473" t="str">
            <v>Non-Depreciable - Land</v>
          </cell>
          <cell r="C473">
            <v>0.5</v>
          </cell>
          <cell r="D473" t="str">
            <v>Monthly</v>
          </cell>
          <cell r="E473" t="str">
            <v>No</v>
          </cell>
          <cell r="F473" t="str">
            <v>No</v>
          </cell>
          <cell r="G473">
            <v>0</v>
          </cell>
          <cell r="H473"/>
          <cell r="I473"/>
          <cell r="J473"/>
          <cell r="K473">
            <v>40391</v>
          </cell>
          <cell r="L473">
            <v>0</v>
          </cell>
          <cell r="M473">
            <v>0</v>
          </cell>
          <cell r="N473">
            <v>0</v>
          </cell>
        </row>
        <row r="474">
          <cell r="B474" t="str">
            <v>Non-Depreciable - Land</v>
          </cell>
          <cell r="C474">
            <v>0.5</v>
          </cell>
          <cell r="D474" t="str">
            <v>Monthly</v>
          </cell>
          <cell r="E474" t="str">
            <v>No</v>
          </cell>
          <cell r="F474" t="str">
            <v>No</v>
          </cell>
          <cell r="G474">
            <v>0</v>
          </cell>
          <cell r="H474"/>
          <cell r="I474"/>
          <cell r="J474"/>
          <cell r="K474">
            <v>40391</v>
          </cell>
          <cell r="L474">
            <v>0</v>
          </cell>
          <cell r="M474">
            <v>0</v>
          </cell>
          <cell r="N474">
            <v>0</v>
          </cell>
        </row>
        <row r="475">
          <cell r="B475" t="str">
            <v>Non-Depreciable - Land</v>
          </cell>
          <cell r="C475">
            <v>0.5</v>
          </cell>
          <cell r="D475" t="str">
            <v>Monthly</v>
          </cell>
          <cell r="E475" t="str">
            <v>No</v>
          </cell>
          <cell r="F475" t="str">
            <v>No</v>
          </cell>
          <cell r="G475">
            <v>0</v>
          </cell>
          <cell r="H475"/>
          <cell r="I475"/>
          <cell r="J475"/>
          <cell r="K475">
            <v>40391</v>
          </cell>
          <cell r="L475">
            <v>0</v>
          </cell>
          <cell r="M475">
            <v>0</v>
          </cell>
          <cell r="N475">
            <v>0</v>
          </cell>
        </row>
        <row r="476">
          <cell r="B476" t="str">
            <v>Non-Depreciable - Land</v>
          </cell>
          <cell r="C476">
            <v>0.5</v>
          </cell>
          <cell r="D476" t="str">
            <v>Monthly</v>
          </cell>
          <cell r="E476" t="str">
            <v>No</v>
          </cell>
          <cell r="F476" t="str">
            <v>No</v>
          </cell>
          <cell r="G476">
            <v>0</v>
          </cell>
          <cell r="H476"/>
          <cell r="I476"/>
          <cell r="J476"/>
          <cell r="K476">
            <v>40391</v>
          </cell>
          <cell r="L476">
            <v>0</v>
          </cell>
          <cell r="M476">
            <v>0</v>
          </cell>
          <cell r="N476">
            <v>0</v>
          </cell>
        </row>
        <row r="477">
          <cell r="B477" t="str">
            <v>Non-Depreciable - Land</v>
          </cell>
          <cell r="C477">
            <v>0.5</v>
          </cell>
          <cell r="D477" t="str">
            <v>Monthly</v>
          </cell>
          <cell r="E477" t="str">
            <v>No</v>
          </cell>
          <cell r="F477" t="str">
            <v>No</v>
          </cell>
          <cell r="G477">
            <v>0</v>
          </cell>
          <cell r="H477"/>
          <cell r="I477"/>
          <cell r="J477"/>
          <cell r="K477">
            <v>40391</v>
          </cell>
          <cell r="L477">
            <v>0</v>
          </cell>
          <cell r="M477">
            <v>0</v>
          </cell>
          <cell r="N477">
            <v>0</v>
          </cell>
        </row>
        <row r="478">
          <cell r="B478" t="str">
            <v>Non-Depreciable - Land</v>
          </cell>
          <cell r="C478">
            <v>0.5</v>
          </cell>
          <cell r="D478" t="str">
            <v>Monthly</v>
          </cell>
          <cell r="E478" t="str">
            <v>No</v>
          </cell>
          <cell r="F478" t="str">
            <v>No</v>
          </cell>
          <cell r="G478">
            <v>0</v>
          </cell>
          <cell r="H478"/>
          <cell r="I478"/>
          <cell r="J478"/>
          <cell r="K478">
            <v>40391</v>
          </cell>
          <cell r="L478">
            <v>0</v>
          </cell>
          <cell r="M478">
            <v>0</v>
          </cell>
          <cell r="N478">
            <v>0</v>
          </cell>
        </row>
        <row r="479">
          <cell r="B479" t="str">
            <v>Non-Depreciable - Land</v>
          </cell>
          <cell r="C479">
            <v>0.5</v>
          </cell>
          <cell r="D479" t="str">
            <v>Monthly</v>
          </cell>
          <cell r="E479" t="str">
            <v>No</v>
          </cell>
          <cell r="F479" t="str">
            <v>No</v>
          </cell>
          <cell r="G479">
            <v>0</v>
          </cell>
          <cell r="H479"/>
          <cell r="I479"/>
          <cell r="J479"/>
          <cell r="K479">
            <v>40391</v>
          </cell>
          <cell r="L479">
            <v>0</v>
          </cell>
          <cell r="M479">
            <v>0</v>
          </cell>
          <cell r="N479">
            <v>0</v>
          </cell>
        </row>
        <row r="480">
          <cell r="B480" t="str">
            <v>Non-Depreciable - Land</v>
          </cell>
          <cell r="C480">
            <v>0.5</v>
          </cell>
          <cell r="D480" t="str">
            <v>Monthly</v>
          </cell>
          <cell r="E480" t="str">
            <v>No</v>
          </cell>
          <cell r="F480" t="str">
            <v>No</v>
          </cell>
          <cell r="G480">
            <v>0</v>
          </cell>
          <cell r="H480"/>
          <cell r="I480"/>
          <cell r="J480"/>
          <cell r="K480">
            <v>40391</v>
          </cell>
          <cell r="L480">
            <v>0</v>
          </cell>
          <cell r="M480">
            <v>0</v>
          </cell>
          <cell r="N480">
            <v>0</v>
          </cell>
        </row>
        <row r="481">
          <cell r="B481" t="str">
            <v>Non-Depreciable - Land</v>
          </cell>
          <cell r="C481">
            <v>0.5</v>
          </cell>
          <cell r="D481" t="str">
            <v>Monthly</v>
          </cell>
          <cell r="E481" t="str">
            <v>No</v>
          </cell>
          <cell r="F481" t="str">
            <v>No</v>
          </cell>
          <cell r="G481">
            <v>0</v>
          </cell>
          <cell r="H481"/>
          <cell r="I481"/>
          <cell r="J481"/>
          <cell r="K481">
            <v>40391</v>
          </cell>
          <cell r="L481">
            <v>0</v>
          </cell>
          <cell r="M481">
            <v>0</v>
          </cell>
          <cell r="N481">
            <v>0</v>
          </cell>
        </row>
        <row r="482">
          <cell r="B482" t="str">
            <v>Non-Depreciable - Land</v>
          </cell>
          <cell r="C482">
            <v>0.5</v>
          </cell>
          <cell r="D482" t="str">
            <v>Monthly</v>
          </cell>
          <cell r="E482" t="str">
            <v>No</v>
          </cell>
          <cell r="F482" t="str">
            <v>No</v>
          </cell>
          <cell r="G482">
            <v>0</v>
          </cell>
          <cell r="H482"/>
          <cell r="I482"/>
          <cell r="J482"/>
          <cell r="K482">
            <v>40391</v>
          </cell>
          <cell r="L482">
            <v>0</v>
          </cell>
          <cell r="M482">
            <v>0</v>
          </cell>
          <cell r="N482">
            <v>0</v>
          </cell>
        </row>
        <row r="483">
          <cell r="B483" t="str">
            <v>Non-Depreciable - Land</v>
          </cell>
          <cell r="C483">
            <v>0.5</v>
          </cell>
          <cell r="D483" t="str">
            <v>Monthly</v>
          </cell>
          <cell r="E483" t="str">
            <v>No</v>
          </cell>
          <cell r="F483" t="str">
            <v>No</v>
          </cell>
          <cell r="G483">
            <v>0</v>
          </cell>
          <cell r="H483"/>
          <cell r="I483"/>
          <cell r="J483"/>
          <cell r="K483">
            <v>40391</v>
          </cell>
          <cell r="L483">
            <v>0</v>
          </cell>
          <cell r="M483">
            <v>0</v>
          </cell>
          <cell r="N483">
            <v>0</v>
          </cell>
        </row>
        <row r="484">
          <cell r="B484" t="str">
            <v>Non-Depreciable - Land</v>
          </cell>
          <cell r="C484">
            <v>0.5</v>
          </cell>
          <cell r="D484" t="str">
            <v>Monthly</v>
          </cell>
          <cell r="E484" t="str">
            <v>No</v>
          </cell>
          <cell r="F484" t="str">
            <v>No</v>
          </cell>
          <cell r="G484">
            <v>0</v>
          </cell>
          <cell r="H484"/>
          <cell r="I484"/>
          <cell r="J484"/>
          <cell r="K484">
            <v>40391</v>
          </cell>
          <cell r="L484">
            <v>0</v>
          </cell>
          <cell r="M484">
            <v>0</v>
          </cell>
          <cell r="N484">
            <v>0</v>
          </cell>
        </row>
        <row r="485">
          <cell r="B485" t="str">
            <v>Non-Depreciable - Land</v>
          </cell>
          <cell r="C485">
            <v>0.5</v>
          </cell>
          <cell r="D485" t="str">
            <v>Monthly</v>
          </cell>
          <cell r="E485" t="str">
            <v>No</v>
          </cell>
          <cell r="F485" t="str">
            <v>No</v>
          </cell>
          <cell r="G485">
            <v>0</v>
          </cell>
          <cell r="H485"/>
          <cell r="I485"/>
          <cell r="J485"/>
          <cell r="K485">
            <v>40391</v>
          </cell>
          <cell r="L485">
            <v>0</v>
          </cell>
          <cell r="M485">
            <v>0</v>
          </cell>
          <cell r="N485">
            <v>0</v>
          </cell>
        </row>
        <row r="486">
          <cell r="B486" t="str">
            <v>Non-Depreciable - Land</v>
          </cell>
          <cell r="C486">
            <v>0.5</v>
          </cell>
          <cell r="D486" t="str">
            <v>Monthly</v>
          </cell>
          <cell r="E486" t="str">
            <v>No</v>
          </cell>
          <cell r="F486" t="str">
            <v>No</v>
          </cell>
          <cell r="G486">
            <v>0</v>
          </cell>
          <cell r="H486"/>
          <cell r="I486"/>
          <cell r="J486"/>
          <cell r="K486">
            <v>40391</v>
          </cell>
          <cell r="L486">
            <v>0</v>
          </cell>
          <cell r="M486">
            <v>0</v>
          </cell>
          <cell r="N486">
            <v>0</v>
          </cell>
        </row>
        <row r="487">
          <cell r="B487" t="str">
            <v>Non-Depreciable - Land</v>
          </cell>
          <cell r="C487">
            <v>0.5</v>
          </cell>
          <cell r="D487" t="str">
            <v>Monthly</v>
          </cell>
          <cell r="E487" t="str">
            <v>No</v>
          </cell>
          <cell r="F487" t="str">
            <v>No</v>
          </cell>
          <cell r="G487">
            <v>0</v>
          </cell>
          <cell r="H487"/>
          <cell r="I487"/>
          <cell r="J487"/>
          <cell r="K487">
            <v>40391</v>
          </cell>
          <cell r="L487">
            <v>0</v>
          </cell>
          <cell r="M487">
            <v>0</v>
          </cell>
          <cell r="N487">
            <v>0</v>
          </cell>
        </row>
        <row r="488">
          <cell r="B488" t="str">
            <v>E3401 PRD Easements, Fredonia</v>
          </cell>
          <cell r="C488">
            <v>0.5</v>
          </cell>
          <cell r="D488" t="str">
            <v>Monthly</v>
          </cell>
          <cell r="E488" t="str">
            <v>No</v>
          </cell>
          <cell r="F488" t="str">
            <v>No</v>
          </cell>
          <cell r="G488">
            <v>-0.05</v>
          </cell>
          <cell r="H488"/>
          <cell r="I488"/>
          <cell r="J488"/>
          <cell r="K488">
            <v>44927</v>
          </cell>
          <cell r="L488">
            <v>7.7142857142857152E-3</v>
          </cell>
          <cell r="M488">
            <v>3.8571428571428611E-4</v>
          </cell>
          <cell r="N488">
            <v>8.1000000000000013E-3</v>
          </cell>
        </row>
        <row r="489">
          <cell r="B489" t="str">
            <v>E3410 PRD Str/Impv, Crystal Mtn</v>
          </cell>
          <cell r="C489">
            <v>0.5</v>
          </cell>
          <cell r="D489" t="str">
            <v>Monthly</v>
          </cell>
          <cell r="E489" t="str">
            <v>No</v>
          </cell>
          <cell r="F489" t="str">
            <v>No</v>
          </cell>
          <cell r="G489">
            <v>-0.05</v>
          </cell>
          <cell r="H489"/>
          <cell r="I489"/>
          <cell r="J489"/>
          <cell r="K489">
            <v>44927</v>
          </cell>
          <cell r="L489">
            <v>1.1428571428571429E-2</v>
          </cell>
          <cell r="M489">
            <v>5.7142857142857169E-4</v>
          </cell>
          <cell r="N489">
            <v>1.2E-2</v>
          </cell>
        </row>
        <row r="490">
          <cell r="B490" t="str">
            <v>E3410 PRD Str/Impv, Crystal Mtn</v>
          </cell>
          <cell r="C490">
            <v>0.5</v>
          </cell>
          <cell r="D490" t="str">
            <v>Monthly</v>
          </cell>
          <cell r="E490" t="str">
            <v>No</v>
          </cell>
          <cell r="F490" t="str">
            <v>No</v>
          </cell>
          <cell r="G490">
            <v>-0.05</v>
          </cell>
          <cell r="H490"/>
          <cell r="I490"/>
          <cell r="J490"/>
          <cell r="K490">
            <v>44927</v>
          </cell>
          <cell r="L490">
            <v>1.1428571428571429E-2</v>
          </cell>
          <cell r="M490">
            <v>5.7142857142857169E-4</v>
          </cell>
          <cell r="N490">
            <v>1.2E-2</v>
          </cell>
        </row>
        <row r="491">
          <cell r="B491" t="str">
            <v>E3410 PRD Str/Impv, Encogen CoGen</v>
          </cell>
          <cell r="C491">
            <v>0.5</v>
          </cell>
          <cell r="D491" t="str">
            <v>Monthly</v>
          </cell>
          <cell r="E491" t="str">
            <v>No</v>
          </cell>
          <cell r="F491" t="str">
            <v>No</v>
          </cell>
          <cell r="G491">
            <v>-0.05</v>
          </cell>
          <cell r="H491"/>
          <cell r="I491"/>
          <cell r="J491"/>
          <cell r="K491">
            <v>44927</v>
          </cell>
          <cell r="L491">
            <v>2.5999999999999999E-2</v>
          </cell>
          <cell r="M491">
            <v>1.3000000000000025E-3</v>
          </cell>
          <cell r="N491">
            <v>2.7300000000000001E-2</v>
          </cell>
        </row>
        <row r="492">
          <cell r="B492" t="str">
            <v>E3410 PRD Str/Impv, Encogen CoGen</v>
          </cell>
          <cell r="C492">
            <v>0.5</v>
          </cell>
          <cell r="D492" t="str">
            <v>Monthly</v>
          </cell>
          <cell r="E492" t="str">
            <v>No</v>
          </cell>
          <cell r="F492" t="str">
            <v>No</v>
          </cell>
          <cell r="G492">
            <v>-0.05</v>
          </cell>
          <cell r="H492"/>
          <cell r="I492"/>
          <cell r="J492"/>
          <cell r="K492">
            <v>44927</v>
          </cell>
          <cell r="L492">
            <v>2.5999999999999999E-2</v>
          </cell>
          <cell r="M492">
            <v>1.3000000000000025E-3</v>
          </cell>
          <cell r="N492">
            <v>2.7300000000000001E-2</v>
          </cell>
        </row>
        <row r="493">
          <cell r="B493" t="str">
            <v>E3410 PRD Str/Impv, Ferndale</v>
          </cell>
          <cell r="C493">
            <v>0.5</v>
          </cell>
          <cell r="D493" t="str">
            <v>Monthly</v>
          </cell>
          <cell r="E493" t="str">
            <v>No</v>
          </cell>
          <cell r="F493" t="str">
            <v>No</v>
          </cell>
          <cell r="G493">
            <v>-0.05</v>
          </cell>
          <cell r="H493"/>
          <cell r="I493"/>
          <cell r="J493"/>
          <cell r="K493">
            <v>44927</v>
          </cell>
          <cell r="L493">
            <v>1.9714285714285712E-2</v>
          </cell>
          <cell r="M493">
            <v>9.8571428571428768E-4</v>
          </cell>
          <cell r="N493">
            <v>2.07E-2</v>
          </cell>
        </row>
        <row r="494">
          <cell r="B494" t="str">
            <v>E3410 PRD Str/Impv, Ferndale</v>
          </cell>
          <cell r="C494">
            <v>0.5</v>
          </cell>
          <cell r="D494" t="str">
            <v>Monthly</v>
          </cell>
          <cell r="E494" t="str">
            <v>No</v>
          </cell>
          <cell r="F494" t="str">
            <v>No</v>
          </cell>
          <cell r="G494">
            <v>-0.05</v>
          </cell>
          <cell r="H494"/>
          <cell r="I494"/>
          <cell r="J494"/>
          <cell r="K494">
            <v>44927</v>
          </cell>
          <cell r="L494">
            <v>1.9714285714285712E-2</v>
          </cell>
          <cell r="M494">
            <v>9.8571428571428768E-4</v>
          </cell>
          <cell r="N494">
            <v>2.07E-2</v>
          </cell>
        </row>
        <row r="495">
          <cell r="B495" t="str">
            <v>E3410 PRD Str/Impv, Fred 1/APC</v>
          </cell>
          <cell r="C495">
            <v>0.5</v>
          </cell>
          <cell r="D495" t="str">
            <v>Monthly</v>
          </cell>
          <cell r="E495" t="str">
            <v>No</v>
          </cell>
          <cell r="F495" t="str">
            <v>No</v>
          </cell>
          <cell r="G495">
            <v>-0.05</v>
          </cell>
          <cell r="H495"/>
          <cell r="I495"/>
          <cell r="J495"/>
          <cell r="K495">
            <v>44927</v>
          </cell>
          <cell r="L495">
            <v>2.0899999999999998E-2</v>
          </cell>
          <cell r="M495">
            <v>1E-3</v>
          </cell>
          <cell r="N495">
            <v>2.1899999999999999E-2</v>
          </cell>
        </row>
        <row r="496">
          <cell r="B496" t="str">
            <v>E3410 PRD Str/Impv, Fred 1/APC</v>
          </cell>
          <cell r="C496">
            <v>0.5</v>
          </cell>
          <cell r="D496" t="str">
            <v>Monthly</v>
          </cell>
          <cell r="E496" t="str">
            <v>No</v>
          </cell>
          <cell r="F496" t="str">
            <v>No</v>
          </cell>
          <cell r="G496">
            <v>-0.05</v>
          </cell>
          <cell r="H496"/>
          <cell r="I496"/>
          <cell r="J496"/>
          <cell r="K496">
            <v>44927</v>
          </cell>
          <cell r="L496">
            <v>2.0899999999999998E-2</v>
          </cell>
          <cell r="M496">
            <v>1E-3</v>
          </cell>
          <cell r="N496">
            <v>2.1899999999999999E-2</v>
          </cell>
        </row>
        <row r="497">
          <cell r="B497" t="str">
            <v>E3410 PRD Str/Impv, Frederickson</v>
          </cell>
          <cell r="C497">
            <v>0.5</v>
          </cell>
          <cell r="D497" t="str">
            <v>Monthly</v>
          </cell>
          <cell r="E497" t="str">
            <v>No</v>
          </cell>
          <cell r="F497" t="str">
            <v>No</v>
          </cell>
          <cell r="G497">
            <v>-0.05</v>
          </cell>
          <cell r="H497"/>
          <cell r="I497"/>
          <cell r="J497"/>
          <cell r="K497">
            <v>44927</v>
          </cell>
          <cell r="L497">
            <v>1.7999999999999999E-2</v>
          </cell>
          <cell r="M497">
            <v>9.0000000000000149E-4</v>
          </cell>
          <cell r="N497">
            <v>1.89E-2</v>
          </cell>
        </row>
        <row r="498">
          <cell r="B498" t="str">
            <v>E3410 PRD Str/Impv, Frederickson</v>
          </cell>
          <cell r="C498">
            <v>0.5</v>
          </cell>
          <cell r="D498" t="str">
            <v>Monthly</v>
          </cell>
          <cell r="E498" t="str">
            <v>No</v>
          </cell>
          <cell r="F498" t="str">
            <v>No</v>
          </cell>
          <cell r="G498">
            <v>-0.05</v>
          </cell>
          <cell r="H498"/>
          <cell r="I498"/>
          <cell r="J498"/>
          <cell r="K498">
            <v>44927</v>
          </cell>
          <cell r="L498">
            <v>1.7999999999999999E-2</v>
          </cell>
          <cell r="M498">
            <v>9.0000000000000149E-4</v>
          </cell>
          <cell r="N498">
            <v>1.89E-2</v>
          </cell>
        </row>
        <row r="499">
          <cell r="B499" t="str">
            <v>E3410 PRD Str/Impv, Fredonia</v>
          </cell>
          <cell r="C499">
            <v>0.5</v>
          </cell>
          <cell r="D499" t="str">
            <v>Monthly</v>
          </cell>
          <cell r="E499" t="str">
            <v>No</v>
          </cell>
          <cell r="F499" t="str">
            <v>No</v>
          </cell>
          <cell r="G499">
            <v>-0.05</v>
          </cell>
          <cell r="H499"/>
          <cell r="I499"/>
          <cell r="J499"/>
          <cell r="K499">
            <v>44927</v>
          </cell>
          <cell r="L499">
            <v>2.6761904761904761E-2</v>
          </cell>
          <cell r="M499">
            <v>1.3380952380952389E-3</v>
          </cell>
          <cell r="N499">
            <v>2.81E-2</v>
          </cell>
        </row>
        <row r="500">
          <cell r="B500" t="str">
            <v>E3410 PRD Str/Impv, Fredonia 3&amp;4 OP</v>
          </cell>
          <cell r="C500">
            <v>0.5</v>
          </cell>
          <cell r="D500" t="str">
            <v>Monthly</v>
          </cell>
          <cell r="E500" t="str">
            <v>No</v>
          </cell>
          <cell r="F500" t="str">
            <v>No</v>
          </cell>
          <cell r="G500">
            <v>-0.05</v>
          </cell>
          <cell r="H500"/>
          <cell r="I500"/>
          <cell r="J500"/>
          <cell r="K500">
            <v>44927</v>
          </cell>
          <cell r="L500">
            <v>2.6761904761904761E-2</v>
          </cell>
          <cell r="M500">
            <v>1.3380952380952389E-3</v>
          </cell>
          <cell r="N500">
            <v>2.81E-2</v>
          </cell>
        </row>
        <row r="501">
          <cell r="B501" t="str">
            <v>E3410 PRD Str/Impv, Fredonia 3&amp;4 OP</v>
          </cell>
          <cell r="C501">
            <v>0.5</v>
          </cell>
          <cell r="D501" t="str">
            <v>Monthly</v>
          </cell>
          <cell r="E501" t="str">
            <v>No</v>
          </cell>
          <cell r="F501" t="str">
            <v>No</v>
          </cell>
          <cell r="G501">
            <v>-0.05</v>
          </cell>
          <cell r="H501"/>
          <cell r="I501"/>
          <cell r="J501"/>
          <cell r="K501">
            <v>44927</v>
          </cell>
          <cell r="L501">
            <v>2.6761904761904761E-2</v>
          </cell>
          <cell r="M501">
            <v>1.3380952380952389E-3</v>
          </cell>
          <cell r="N501">
            <v>2.81E-2</v>
          </cell>
        </row>
        <row r="502">
          <cell r="B502" t="str">
            <v>E3410 PRD Str/Impv, Goldendale</v>
          </cell>
          <cell r="C502">
            <v>0.5</v>
          </cell>
          <cell r="D502" t="str">
            <v>Monthly</v>
          </cell>
          <cell r="E502" t="str">
            <v>No</v>
          </cell>
          <cell r="F502" t="str">
            <v>No</v>
          </cell>
          <cell r="G502">
            <v>-0.05</v>
          </cell>
          <cell r="H502"/>
          <cell r="I502"/>
          <cell r="J502"/>
          <cell r="K502">
            <v>44927</v>
          </cell>
          <cell r="L502">
            <v>9.238095238095238E-3</v>
          </cell>
          <cell r="M502">
            <v>4.6190476190476233E-4</v>
          </cell>
          <cell r="N502">
            <v>9.7000000000000003E-3</v>
          </cell>
        </row>
        <row r="503">
          <cell r="B503" t="str">
            <v>E3410 PRD Str/Impv, Goldendale</v>
          </cell>
          <cell r="C503">
            <v>0.5</v>
          </cell>
          <cell r="D503" t="str">
            <v>Monthly</v>
          </cell>
          <cell r="E503" t="str">
            <v>No</v>
          </cell>
          <cell r="F503" t="str">
            <v>No</v>
          </cell>
          <cell r="G503">
            <v>-0.05</v>
          </cell>
          <cell r="H503"/>
          <cell r="I503"/>
          <cell r="J503"/>
          <cell r="K503">
            <v>44927</v>
          </cell>
          <cell r="L503">
            <v>9.238095238095238E-3</v>
          </cell>
          <cell r="M503">
            <v>4.6190476190476233E-4</v>
          </cell>
          <cell r="N503">
            <v>9.7000000000000003E-3</v>
          </cell>
        </row>
        <row r="504">
          <cell r="B504" t="str">
            <v>E3410 PRD Str/Impv, Goldendale</v>
          </cell>
          <cell r="C504">
            <v>0.5</v>
          </cell>
          <cell r="D504" t="str">
            <v>Monthly</v>
          </cell>
          <cell r="E504" t="str">
            <v>No</v>
          </cell>
          <cell r="F504" t="str">
            <v>No</v>
          </cell>
          <cell r="G504">
            <v>-0.05</v>
          </cell>
          <cell r="H504"/>
          <cell r="I504"/>
          <cell r="J504"/>
          <cell r="K504">
            <v>44927</v>
          </cell>
          <cell r="L504">
            <v>9.238095238095238E-3</v>
          </cell>
          <cell r="M504">
            <v>4.6190476190476233E-4</v>
          </cell>
          <cell r="N504">
            <v>9.7000000000000003E-3</v>
          </cell>
        </row>
        <row r="505">
          <cell r="B505" t="str">
            <v>E3410 PRD Str/Impv, Goldendale</v>
          </cell>
          <cell r="C505">
            <v>0.5</v>
          </cell>
          <cell r="D505" t="str">
            <v>Monthly</v>
          </cell>
          <cell r="E505" t="str">
            <v>No</v>
          </cell>
          <cell r="F505" t="str">
            <v>No</v>
          </cell>
          <cell r="G505">
            <v>-0.05</v>
          </cell>
          <cell r="H505"/>
          <cell r="I505"/>
          <cell r="J505"/>
          <cell r="K505">
            <v>44927</v>
          </cell>
          <cell r="L505">
            <v>9.238095238095238E-3</v>
          </cell>
          <cell r="M505">
            <v>4.6190476190476233E-4</v>
          </cell>
          <cell r="N505">
            <v>9.7000000000000003E-3</v>
          </cell>
        </row>
        <row r="506">
          <cell r="B506" t="str">
            <v>E3410 PRD Str/Impv, Mint Farm</v>
          </cell>
          <cell r="C506">
            <v>0.5</v>
          </cell>
          <cell r="D506" t="str">
            <v>Monthly</v>
          </cell>
          <cell r="E506" t="str">
            <v>No</v>
          </cell>
          <cell r="F506" t="str">
            <v>No</v>
          </cell>
          <cell r="G506">
            <v>-0.05</v>
          </cell>
          <cell r="H506"/>
          <cell r="I506"/>
          <cell r="J506"/>
          <cell r="K506">
            <v>44927</v>
          </cell>
          <cell r="L506">
            <v>2.6857142857142854E-2</v>
          </cell>
          <cell r="M506">
            <v>1.3428571428571456E-3</v>
          </cell>
          <cell r="N506">
            <v>2.8199999999999999E-2</v>
          </cell>
        </row>
        <row r="507">
          <cell r="B507" t="str">
            <v>E3410 PRD Str/Impv, Mint Farm</v>
          </cell>
          <cell r="C507">
            <v>0.5</v>
          </cell>
          <cell r="D507" t="str">
            <v>Monthly</v>
          </cell>
          <cell r="E507" t="str">
            <v>No</v>
          </cell>
          <cell r="F507" t="str">
            <v>No</v>
          </cell>
          <cell r="G507">
            <v>-0.05</v>
          </cell>
          <cell r="H507"/>
          <cell r="I507"/>
          <cell r="J507"/>
          <cell r="K507">
            <v>44927</v>
          </cell>
          <cell r="L507">
            <v>2.6857142857142854E-2</v>
          </cell>
          <cell r="M507">
            <v>1.3428571428571456E-3</v>
          </cell>
          <cell r="N507">
            <v>2.8199999999999999E-2</v>
          </cell>
        </row>
        <row r="508">
          <cell r="B508" t="str">
            <v>E3410 PRD Str/Impv, Mint Farm</v>
          </cell>
          <cell r="C508">
            <v>0.5</v>
          </cell>
          <cell r="D508" t="str">
            <v>Monthly</v>
          </cell>
          <cell r="E508" t="str">
            <v>No</v>
          </cell>
          <cell r="F508" t="str">
            <v>No</v>
          </cell>
          <cell r="G508">
            <v>-0.05</v>
          </cell>
          <cell r="H508"/>
          <cell r="I508"/>
          <cell r="J508"/>
          <cell r="K508">
            <v>44927</v>
          </cell>
          <cell r="L508">
            <v>2.6857142857142854E-2</v>
          </cell>
          <cell r="M508">
            <v>1.3428571428571456E-3</v>
          </cell>
          <cell r="N508">
            <v>2.8199999999999999E-2</v>
          </cell>
        </row>
        <row r="509">
          <cell r="B509" t="str">
            <v>E3410 PRD Str/Impv, Mint Farm</v>
          </cell>
          <cell r="C509">
            <v>0.5</v>
          </cell>
          <cell r="D509" t="str">
            <v>Monthly</v>
          </cell>
          <cell r="E509" t="str">
            <v>No</v>
          </cell>
          <cell r="F509" t="str">
            <v>No</v>
          </cell>
          <cell r="G509">
            <v>-0.05</v>
          </cell>
          <cell r="H509"/>
          <cell r="I509"/>
          <cell r="J509"/>
          <cell r="K509">
            <v>44927</v>
          </cell>
          <cell r="L509">
            <v>2.6857142857142854E-2</v>
          </cell>
          <cell r="M509">
            <v>1.3428571428571456E-3</v>
          </cell>
          <cell r="N509">
            <v>2.8199999999999999E-2</v>
          </cell>
        </row>
        <row r="510">
          <cell r="B510" t="str">
            <v>E3410 PRD Str/Impv, South Whid-RET</v>
          </cell>
          <cell r="C510">
            <v>0.5</v>
          </cell>
          <cell r="D510" t="str">
            <v>Monthly</v>
          </cell>
          <cell r="E510" t="str">
            <v>No</v>
          </cell>
          <cell r="F510" t="str">
            <v>No</v>
          </cell>
          <cell r="G510">
            <v>0</v>
          </cell>
          <cell r="H510"/>
          <cell r="I510"/>
          <cell r="J510"/>
          <cell r="K510">
            <v>40330</v>
          </cell>
          <cell r="L510">
            <v>0</v>
          </cell>
          <cell r="M510">
            <v>0</v>
          </cell>
          <cell r="N510">
            <v>0</v>
          </cell>
        </row>
        <row r="511">
          <cell r="B511" t="str">
            <v>E3410 PRD Str/Impv, Sumas</v>
          </cell>
          <cell r="C511">
            <v>0.5</v>
          </cell>
          <cell r="D511" t="str">
            <v>Monthly</v>
          </cell>
          <cell r="E511" t="str">
            <v>No</v>
          </cell>
          <cell r="F511" t="str">
            <v>No</v>
          </cell>
          <cell r="G511">
            <v>-0.05</v>
          </cell>
          <cell r="H511"/>
          <cell r="I511"/>
          <cell r="J511"/>
          <cell r="K511">
            <v>44927</v>
          </cell>
          <cell r="L511">
            <v>2.8095238095238097E-2</v>
          </cell>
          <cell r="M511">
            <v>1.4047619047619052E-3</v>
          </cell>
          <cell r="N511">
            <v>2.9500000000000002E-2</v>
          </cell>
        </row>
        <row r="512">
          <cell r="B512" t="str">
            <v>E3410 PRD Str/Impv, Sumas</v>
          </cell>
          <cell r="C512">
            <v>0.5</v>
          </cell>
          <cell r="D512" t="str">
            <v>Monthly</v>
          </cell>
          <cell r="E512" t="str">
            <v>No</v>
          </cell>
          <cell r="F512" t="str">
            <v>No</v>
          </cell>
          <cell r="G512">
            <v>-0.05</v>
          </cell>
          <cell r="H512"/>
          <cell r="I512"/>
          <cell r="J512"/>
          <cell r="K512">
            <v>44927</v>
          </cell>
          <cell r="L512">
            <v>2.8095238095238097E-2</v>
          </cell>
          <cell r="M512">
            <v>1.4047619047619052E-3</v>
          </cell>
          <cell r="N512">
            <v>2.9500000000000002E-2</v>
          </cell>
        </row>
        <row r="513">
          <cell r="B513" t="str">
            <v>E3410 PRD Str/Impv, Sumas</v>
          </cell>
          <cell r="C513">
            <v>0.5</v>
          </cell>
          <cell r="D513" t="str">
            <v>Monthly</v>
          </cell>
          <cell r="E513" t="str">
            <v>No</v>
          </cell>
          <cell r="F513" t="str">
            <v>No</v>
          </cell>
          <cell r="G513">
            <v>-0.05</v>
          </cell>
          <cell r="H513"/>
          <cell r="I513"/>
          <cell r="J513"/>
          <cell r="K513">
            <v>44927</v>
          </cell>
          <cell r="L513">
            <v>2.8095238095238097E-2</v>
          </cell>
          <cell r="M513">
            <v>1.4047619047619052E-3</v>
          </cell>
          <cell r="N513">
            <v>2.9500000000000002E-2</v>
          </cell>
        </row>
        <row r="514">
          <cell r="B514" t="str">
            <v>E3410 PRD Str/Impv, Sumas</v>
          </cell>
          <cell r="C514">
            <v>0.5</v>
          </cell>
          <cell r="D514" t="str">
            <v>Monthly</v>
          </cell>
          <cell r="E514" t="str">
            <v>No</v>
          </cell>
          <cell r="F514" t="str">
            <v>No</v>
          </cell>
          <cell r="G514">
            <v>-0.05</v>
          </cell>
          <cell r="H514"/>
          <cell r="I514"/>
          <cell r="J514"/>
          <cell r="K514">
            <v>44927</v>
          </cell>
          <cell r="L514">
            <v>2.8095238095238097E-2</v>
          </cell>
          <cell r="M514">
            <v>1.4047619047619052E-3</v>
          </cell>
          <cell r="N514">
            <v>2.9500000000000002E-2</v>
          </cell>
        </row>
        <row r="515">
          <cell r="B515" t="str">
            <v>E3410 PRD Str/Impv, Whitehorn 1-RET</v>
          </cell>
          <cell r="C515">
            <v>0.5</v>
          </cell>
          <cell r="D515" t="str">
            <v>Monthly</v>
          </cell>
          <cell r="E515" t="str">
            <v>No</v>
          </cell>
          <cell r="F515" t="str">
            <v>No</v>
          </cell>
          <cell r="G515">
            <v>0</v>
          </cell>
          <cell r="H515"/>
          <cell r="I515"/>
          <cell r="J515"/>
          <cell r="K515">
            <v>40330</v>
          </cell>
          <cell r="L515">
            <v>0</v>
          </cell>
          <cell r="M515">
            <v>0</v>
          </cell>
          <cell r="N515">
            <v>0</v>
          </cell>
        </row>
        <row r="516">
          <cell r="B516" t="str">
            <v>E3410 PRD Str/Impv, Whitehorn 2-3Cm</v>
          </cell>
          <cell r="C516">
            <v>0.5</v>
          </cell>
          <cell r="D516" t="str">
            <v>Monthly</v>
          </cell>
          <cell r="E516" t="str">
            <v>No</v>
          </cell>
          <cell r="F516" t="str">
            <v>No</v>
          </cell>
          <cell r="G516">
            <v>-0.05</v>
          </cell>
          <cell r="H516"/>
          <cell r="I516"/>
          <cell r="J516"/>
          <cell r="K516">
            <v>44927</v>
          </cell>
          <cell r="L516">
            <v>3.3333333333333333E-2</v>
          </cell>
          <cell r="M516">
            <v>1.6666666666666705E-3</v>
          </cell>
          <cell r="N516">
            <v>3.5000000000000003E-2</v>
          </cell>
        </row>
        <row r="517">
          <cell r="B517" t="str">
            <v>E3410 PRD Str/Impv, Whitehorn 2-3Cm</v>
          </cell>
          <cell r="C517">
            <v>0.5</v>
          </cell>
          <cell r="D517" t="str">
            <v>Monthly</v>
          </cell>
          <cell r="E517" t="str">
            <v>No</v>
          </cell>
          <cell r="F517" t="str">
            <v>No</v>
          </cell>
          <cell r="G517">
            <v>-0.05</v>
          </cell>
          <cell r="H517"/>
          <cell r="I517"/>
          <cell r="J517"/>
          <cell r="K517">
            <v>44927</v>
          </cell>
          <cell r="L517">
            <v>3.3333333333333333E-2</v>
          </cell>
          <cell r="M517">
            <v>1.6666666666666705E-3</v>
          </cell>
          <cell r="N517">
            <v>3.5000000000000003E-2</v>
          </cell>
        </row>
        <row r="518">
          <cell r="B518" t="str">
            <v>E34101 PRD Str/Impv, Hopkins Ridge</v>
          </cell>
          <cell r="C518">
            <v>0.5</v>
          </cell>
          <cell r="D518" t="str">
            <v>Monthly</v>
          </cell>
          <cell r="E518" t="str">
            <v>No</v>
          </cell>
          <cell r="F518" t="str">
            <v>No</v>
          </cell>
          <cell r="G518">
            <v>-0.05</v>
          </cell>
          <cell r="H518"/>
          <cell r="I518"/>
          <cell r="J518"/>
          <cell r="K518">
            <v>44927</v>
          </cell>
          <cell r="L518">
            <v>8.1333333333333327E-2</v>
          </cell>
          <cell r="M518">
            <v>4.0666666666666629E-3</v>
          </cell>
          <cell r="N518">
            <v>8.539999999999999E-2</v>
          </cell>
        </row>
        <row r="519">
          <cell r="B519" t="str">
            <v>E34101 PRD Str/Impv, Hopkins Ridge</v>
          </cell>
          <cell r="C519">
            <v>0.5</v>
          </cell>
          <cell r="D519" t="str">
            <v>Monthly</v>
          </cell>
          <cell r="E519" t="str">
            <v>No</v>
          </cell>
          <cell r="F519" t="str">
            <v>No</v>
          </cell>
          <cell r="G519">
            <v>-0.05</v>
          </cell>
          <cell r="H519"/>
          <cell r="I519"/>
          <cell r="J519"/>
          <cell r="K519">
            <v>44927</v>
          </cell>
          <cell r="L519">
            <v>8.1333333333333327E-2</v>
          </cell>
          <cell r="M519">
            <v>4.0666666666666629E-3</v>
          </cell>
          <cell r="N519">
            <v>8.539999999999999E-2</v>
          </cell>
        </row>
        <row r="520">
          <cell r="B520" t="str">
            <v>E34101 PRD Str/Impv, LSR</v>
          </cell>
          <cell r="C520">
            <v>0.5</v>
          </cell>
          <cell r="D520" t="str">
            <v>Monthly</v>
          </cell>
          <cell r="E520" t="str">
            <v>No</v>
          </cell>
          <cell r="F520" t="str">
            <v>No</v>
          </cell>
          <cell r="G520">
            <v>-0.05</v>
          </cell>
          <cell r="H520"/>
          <cell r="I520"/>
          <cell r="J520"/>
          <cell r="K520">
            <v>44927</v>
          </cell>
          <cell r="L520">
            <v>4.1523809523809525E-2</v>
          </cell>
          <cell r="M520">
            <v>2.0761904761904745E-3</v>
          </cell>
          <cell r="N520">
            <v>4.36E-2</v>
          </cell>
        </row>
        <row r="521">
          <cell r="B521" t="str">
            <v>E34101 PRD Str/Impv, LSR</v>
          </cell>
          <cell r="C521">
            <v>0.5</v>
          </cell>
          <cell r="D521" t="str">
            <v>Monthly</v>
          </cell>
          <cell r="E521" t="str">
            <v>No</v>
          </cell>
          <cell r="F521" t="str">
            <v>No</v>
          </cell>
          <cell r="G521">
            <v>-0.05</v>
          </cell>
          <cell r="H521"/>
          <cell r="I521"/>
          <cell r="J521"/>
          <cell r="K521">
            <v>44927</v>
          </cell>
          <cell r="L521">
            <v>4.1523809523809525E-2</v>
          </cell>
          <cell r="M521">
            <v>2.0761904761904745E-3</v>
          </cell>
          <cell r="N521">
            <v>4.36E-2</v>
          </cell>
        </row>
        <row r="522">
          <cell r="B522" t="str">
            <v>E34101 PRD Str/Impv,Wild Horse Wind</v>
          </cell>
          <cell r="C522">
            <v>0.5</v>
          </cell>
          <cell r="D522" t="str">
            <v>Monthly</v>
          </cell>
          <cell r="E522" t="str">
            <v>No</v>
          </cell>
          <cell r="F522" t="str">
            <v>No</v>
          </cell>
          <cell r="G522">
            <v>-0.05</v>
          </cell>
          <cell r="H522"/>
          <cell r="I522"/>
          <cell r="J522"/>
          <cell r="K522">
            <v>44927</v>
          </cell>
          <cell r="L522">
            <v>6.0190476190476197E-2</v>
          </cell>
          <cell r="M522">
            <v>3.0095238095238092E-3</v>
          </cell>
          <cell r="N522">
            <v>6.3200000000000006E-2</v>
          </cell>
        </row>
        <row r="523">
          <cell r="B523" t="str">
            <v>E34101 PRD Str/Impv,Wild Horse Wind</v>
          </cell>
          <cell r="C523">
            <v>0.5</v>
          </cell>
          <cell r="D523" t="str">
            <v>Monthly</v>
          </cell>
          <cell r="E523" t="str">
            <v>No</v>
          </cell>
          <cell r="F523" t="str">
            <v>No</v>
          </cell>
          <cell r="G523">
            <v>-0.05</v>
          </cell>
          <cell r="H523"/>
          <cell r="I523"/>
          <cell r="J523"/>
          <cell r="K523">
            <v>44927</v>
          </cell>
          <cell r="L523">
            <v>6.0190476190476197E-2</v>
          </cell>
          <cell r="M523">
            <v>3.0095238095238092E-3</v>
          </cell>
          <cell r="N523">
            <v>6.3200000000000006E-2</v>
          </cell>
        </row>
        <row r="524">
          <cell r="B524" t="str">
            <v>E34101 PRD Str/Impv,Wild Horse Expa</v>
          </cell>
          <cell r="C524">
            <v>0.5</v>
          </cell>
          <cell r="D524" t="str">
            <v>Monthly</v>
          </cell>
          <cell r="E524" t="str">
            <v>No</v>
          </cell>
          <cell r="F524" t="str">
            <v>No</v>
          </cell>
          <cell r="G524">
            <v>-0.05</v>
          </cell>
          <cell r="H524"/>
          <cell r="I524"/>
          <cell r="J524"/>
          <cell r="K524">
            <v>44927</v>
          </cell>
          <cell r="L524">
            <v>6.0190476190476197E-2</v>
          </cell>
          <cell r="M524">
            <v>3.0095238095238092E-3</v>
          </cell>
          <cell r="N524">
            <v>6.3200000000000006E-2</v>
          </cell>
        </row>
        <row r="525">
          <cell r="B525" t="str">
            <v>E34101 PRD Str/Impv,Wild Horse Expa</v>
          </cell>
          <cell r="C525">
            <v>0.5</v>
          </cell>
          <cell r="D525" t="str">
            <v>Monthly</v>
          </cell>
          <cell r="E525" t="str">
            <v>No</v>
          </cell>
          <cell r="F525" t="str">
            <v>No</v>
          </cell>
          <cell r="G525">
            <v>-0.05</v>
          </cell>
          <cell r="H525"/>
          <cell r="I525"/>
          <cell r="J525"/>
          <cell r="K525">
            <v>44927</v>
          </cell>
          <cell r="L525">
            <v>6.0190476190476197E-2</v>
          </cell>
          <cell r="M525">
            <v>3.0095238095238092E-3</v>
          </cell>
          <cell r="N525">
            <v>6.3200000000000006E-2</v>
          </cell>
        </row>
        <row r="526">
          <cell r="B526" t="str">
            <v>E3411 PRD LH Impv-WhitehornDONOTUSE</v>
          </cell>
          <cell r="C526">
            <v>0.5</v>
          </cell>
          <cell r="D526" t="str">
            <v>Monthly</v>
          </cell>
          <cell r="E526" t="str">
            <v>No</v>
          </cell>
          <cell r="F526" t="str">
            <v>No</v>
          </cell>
          <cell r="G526">
            <v>0</v>
          </cell>
          <cell r="H526"/>
          <cell r="I526"/>
          <cell r="J526"/>
          <cell r="K526">
            <v>41791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E342 PRD Fuel Hldr, Fredonia 3&amp;4 OP</v>
          </cell>
          <cell r="C527">
            <v>0.5</v>
          </cell>
          <cell r="D527" t="str">
            <v>Monthly</v>
          </cell>
          <cell r="E527" t="str">
            <v>No</v>
          </cell>
          <cell r="F527" t="str">
            <v>No</v>
          </cell>
          <cell r="G527">
            <v>-0.05</v>
          </cell>
          <cell r="H527"/>
          <cell r="I527"/>
          <cell r="J527"/>
          <cell r="K527">
            <v>44927</v>
          </cell>
          <cell r="L527">
            <v>4.5999999999999999E-2</v>
          </cell>
          <cell r="M527">
            <v>2.3000000000000034E-3</v>
          </cell>
          <cell r="N527">
            <v>4.8300000000000003E-2</v>
          </cell>
        </row>
        <row r="528">
          <cell r="B528" t="str">
            <v>E342 PRD Fuel Hldr, Fredonia 3&amp;4 OP</v>
          </cell>
          <cell r="C528">
            <v>0.5</v>
          </cell>
          <cell r="D528" t="str">
            <v>Monthly</v>
          </cell>
          <cell r="E528" t="str">
            <v>No</v>
          </cell>
          <cell r="F528" t="str">
            <v>No</v>
          </cell>
          <cell r="G528">
            <v>-0.05</v>
          </cell>
          <cell r="H528"/>
          <cell r="I528"/>
          <cell r="J528"/>
          <cell r="K528">
            <v>44927</v>
          </cell>
          <cell r="L528">
            <v>4.5999999999999999E-2</v>
          </cell>
          <cell r="M528">
            <v>2.3000000000000034E-3</v>
          </cell>
          <cell r="N528">
            <v>4.8300000000000003E-2</v>
          </cell>
        </row>
        <row r="529">
          <cell r="B529" t="str">
            <v>E342 PRD Fuel Hldr, Goldendale</v>
          </cell>
          <cell r="C529">
            <v>0.5</v>
          </cell>
          <cell r="D529" t="str">
            <v>Monthly</v>
          </cell>
          <cell r="E529" t="str">
            <v>No</v>
          </cell>
          <cell r="F529" t="str">
            <v>No</v>
          </cell>
          <cell r="G529">
            <v>-0.05</v>
          </cell>
          <cell r="H529"/>
          <cell r="I529"/>
          <cell r="J529"/>
          <cell r="K529">
            <v>44927</v>
          </cell>
          <cell r="L529">
            <v>9.5238095238095229E-3</v>
          </cell>
          <cell r="M529">
            <v>4.7619047619047727E-4</v>
          </cell>
          <cell r="N529">
            <v>0.01</v>
          </cell>
        </row>
        <row r="530">
          <cell r="B530" t="str">
            <v>E342 PRD Fuel Hldr, Goldendale</v>
          </cell>
          <cell r="C530">
            <v>0.5</v>
          </cell>
          <cell r="D530" t="str">
            <v>Monthly</v>
          </cell>
          <cell r="E530" t="str">
            <v>No</v>
          </cell>
          <cell r="F530" t="str">
            <v>No</v>
          </cell>
          <cell r="G530">
            <v>-0.05</v>
          </cell>
          <cell r="H530"/>
          <cell r="I530"/>
          <cell r="J530"/>
          <cell r="K530">
            <v>44927</v>
          </cell>
          <cell r="L530">
            <v>9.5238095238095229E-3</v>
          </cell>
          <cell r="M530">
            <v>4.7619047619047727E-4</v>
          </cell>
          <cell r="N530">
            <v>0.01</v>
          </cell>
        </row>
        <row r="531">
          <cell r="B531" t="str">
            <v>E342 PRD Fuel Hldr, Crystal Mtn</v>
          </cell>
          <cell r="C531">
            <v>0.5</v>
          </cell>
          <cell r="D531" t="str">
            <v>Monthly</v>
          </cell>
          <cell r="E531" t="str">
            <v>No</v>
          </cell>
          <cell r="F531" t="str">
            <v>No</v>
          </cell>
          <cell r="G531">
            <v>-0.05</v>
          </cell>
          <cell r="H531"/>
          <cell r="I531"/>
          <cell r="J531"/>
          <cell r="K531">
            <v>44927</v>
          </cell>
          <cell r="L531">
            <v>7.971428571428571E-2</v>
          </cell>
          <cell r="M531">
            <v>3.9857142857142869E-3</v>
          </cell>
          <cell r="N531">
            <v>8.3699999999999997E-2</v>
          </cell>
        </row>
        <row r="532">
          <cell r="B532" t="str">
            <v>E342 PRD Fuel Hldr, Crystal Mtn</v>
          </cell>
          <cell r="C532">
            <v>0.5</v>
          </cell>
          <cell r="D532" t="str">
            <v>Monthly</v>
          </cell>
          <cell r="E532" t="str">
            <v>No</v>
          </cell>
          <cell r="F532" t="str">
            <v>No</v>
          </cell>
          <cell r="G532">
            <v>-0.05</v>
          </cell>
          <cell r="H532"/>
          <cell r="I532"/>
          <cell r="J532"/>
          <cell r="K532">
            <v>44927</v>
          </cell>
          <cell r="L532">
            <v>7.971428571428571E-2</v>
          </cell>
          <cell r="M532">
            <v>3.9857142857142869E-3</v>
          </cell>
          <cell r="N532">
            <v>8.3699999999999997E-2</v>
          </cell>
        </row>
        <row r="533">
          <cell r="B533" t="str">
            <v>E342 PRD Fuel Hldr, Encogen CoGen</v>
          </cell>
          <cell r="C533">
            <v>0.5</v>
          </cell>
          <cell r="D533" t="str">
            <v>Monthly</v>
          </cell>
          <cell r="E533" t="str">
            <v>No</v>
          </cell>
          <cell r="F533" t="str">
            <v>No</v>
          </cell>
          <cell r="G533">
            <v>-0.05</v>
          </cell>
          <cell r="H533"/>
          <cell r="I533"/>
          <cell r="J533"/>
          <cell r="K533">
            <v>44927</v>
          </cell>
          <cell r="L533">
            <v>1.5619047619047616E-2</v>
          </cell>
          <cell r="M533">
            <v>7.8095238095238217E-4</v>
          </cell>
          <cell r="N533">
            <v>1.6399999999999998E-2</v>
          </cell>
        </row>
        <row r="534">
          <cell r="B534" t="str">
            <v>E342 PRD Fuel Hldr, Encogen CoGen</v>
          </cell>
          <cell r="C534">
            <v>0.5</v>
          </cell>
          <cell r="D534" t="str">
            <v>Monthly</v>
          </cell>
          <cell r="E534" t="str">
            <v>No</v>
          </cell>
          <cell r="F534" t="str">
            <v>No</v>
          </cell>
          <cell r="G534">
            <v>-0.05</v>
          </cell>
          <cell r="H534"/>
          <cell r="I534"/>
          <cell r="J534"/>
          <cell r="K534">
            <v>44927</v>
          </cell>
          <cell r="L534">
            <v>1.5619047619047616E-2</v>
          </cell>
          <cell r="M534">
            <v>7.8095238095238217E-4</v>
          </cell>
          <cell r="N534">
            <v>1.6399999999999998E-2</v>
          </cell>
        </row>
        <row r="535">
          <cell r="B535" t="str">
            <v>E342 PRD Fuel Hldr, Ferndale</v>
          </cell>
          <cell r="C535">
            <v>0.5</v>
          </cell>
          <cell r="D535" t="str">
            <v>Monthly</v>
          </cell>
          <cell r="E535" t="str">
            <v>No</v>
          </cell>
          <cell r="F535" t="str">
            <v>No</v>
          </cell>
          <cell r="G535">
            <v>-0.05</v>
          </cell>
          <cell r="H535"/>
          <cell r="I535"/>
          <cell r="J535"/>
          <cell r="K535">
            <v>44927</v>
          </cell>
          <cell r="L535">
            <v>4.5999999999999999E-2</v>
          </cell>
          <cell r="M535">
            <v>2.3000000000000034E-3</v>
          </cell>
          <cell r="N535">
            <v>4.8300000000000003E-2</v>
          </cell>
        </row>
        <row r="536">
          <cell r="B536" t="str">
            <v>E342 PRD Fuel Hldr, Ferndale</v>
          </cell>
          <cell r="C536">
            <v>0.5</v>
          </cell>
          <cell r="D536" t="str">
            <v>Monthly</v>
          </cell>
          <cell r="E536" t="str">
            <v>No</v>
          </cell>
          <cell r="F536" t="str">
            <v>No</v>
          </cell>
          <cell r="G536">
            <v>-0.05</v>
          </cell>
          <cell r="H536"/>
          <cell r="I536"/>
          <cell r="J536"/>
          <cell r="K536">
            <v>44927</v>
          </cell>
          <cell r="L536">
            <v>4.5999999999999999E-2</v>
          </cell>
          <cell r="M536">
            <v>2.3000000000000034E-3</v>
          </cell>
          <cell r="N536">
            <v>4.8300000000000003E-2</v>
          </cell>
        </row>
        <row r="537">
          <cell r="B537" t="str">
            <v>E342 PRD Fuel Hldr, Fred 1/APC</v>
          </cell>
          <cell r="C537">
            <v>0.5</v>
          </cell>
          <cell r="D537" t="str">
            <v>Monthly</v>
          </cell>
          <cell r="E537" t="str">
            <v>No</v>
          </cell>
          <cell r="F537" t="str">
            <v>No</v>
          </cell>
          <cell r="G537">
            <v>-0.05</v>
          </cell>
          <cell r="H537"/>
          <cell r="I537"/>
          <cell r="J537"/>
          <cell r="K537">
            <v>44927</v>
          </cell>
          <cell r="L537">
            <v>2.6285714285714284E-2</v>
          </cell>
          <cell r="M537">
            <v>1.3142857142857158E-3</v>
          </cell>
          <cell r="N537">
            <v>2.76E-2</v>
          </cell>
        </row>
        <row r="538">
          <cell r="B538" t="str">
            <v>E342 PRD Fuel Hldr, Fred 1/APC</v>
          </cell>
          <cell r="C538">
            <v>0.5</v>
          </cell>
          <cell r="D538" t="str">
            <v>Monthly</v>
          </cell>
          <cell r="E538" t="str">
            <v>No</v>
          </cell>
          <cell r="F538" t="str">
            <v>No</v>
          </cell>
          <cell r="G538">
            <v>-0.05</v>
          </cell>
          <cell r="H538"/>
          <cell r="I538"/>
          <cell r="J538"/>
          <cell r="K538">
            <v>44927</v>
          </cell>
          <cell r="L538">
            <v>2.6285714285714284E-2</v>
          </cell>
          <cell r="M538">
            <v>1.3142857142857158E-3</v>
          </cell>
          <cell r="N538">
            <v>2.76E-2</v>
          </cell>
        </row>
        <row r="539">
          <cell r="B539" t="str">
            <v>E342 PRD Fuel Hldr, Frederickson</v>
          </cell>
          <cell r="C539">
            <v>0.5</v>
          </cell>
          <cell r="D539" t="str">
            <v>Monthly</v>
          </cell>
          <cell r="E539" t="str">
            <v>No</v>
          </cell>
          <cell r="F539" t="str">
            <v>No</v>
          </cell>
          <cell r="G539">
            <v>-0.05</v>
          </cell>
          <cell r="H539"/>
          <cell r="I539"/>
          <cell r="J539"/>
          <cell r="K539">
            <v>44927</v>
          </cell>
          <cell r="L539">
            <v>0</v>
          </cell>
          <cell r="M539">
            <v>0</v>
          </cell>
          <cell r="N539">
            <v>0</v>
          </cell>
        </row>
        <row r="540">
          <cell r="B540" t="str">
            <v>E342 PRD Fuel Hldr, Frederickson</v>
          </cell>
          <cell r="C540">
            <v>0.5</v>
          </cell>
          <cell r="D540" t="str">
            <v>Monthly</v>
          </cell>
          <cell r="E540" t="str">
            <v>No</v>
          </cell>
          <cell r="F540" t="str">
            <v>No</v>
          </cell>
          <cell r="G540">
            <v>-0.05</v>
          </cell>
          <cell r="H540"/>
          <cell r="I540"/>
          <cell r="J540"/>
          <cell r="K540">
            <v>44927</v>
          </cell>
          <cell r="L540">
            <v>0</v>
          </cell>
          <cell r="M540">
            <v>0</v>
          </cell>
          <cell r="N540">
            <v>0</v>
          </cell>
        </row>
        <row r="541">
          <cell r="B541" t="str">
            <v>E342 PRD Fuel Hldr, Fredonia</v>
          </cell>
          <cell r="C541">
            <v>0.5</v>
          </cell>
          <cell r="D541" t="str">
            <v>Monthly</v>
          </cell>
          <cell r="E541" t="str">
            <v>No</v>
          </cell>
          <cell r="F541" t="str">
            <v>No</v>
          </cell>
          <cell r="G541">
            <v>-0.05</v>
          </cell>
          <cell r="H541"/>
          <cell r="I541"/>
          <cell r="J541"/>
          <cell r="K541">
            <v>44927</v>
          </cell>
          <cell r="L541">
            <v>2.7619047619047616E-2</v>
          </cell>
          <cell r="M541">
            <v>1.380952380952382E-3</v>
          </cell>
          <cell r="N541">
            <v>2.8999999999999998E-2</v>
          </cell>
        </row>
        <row r="542">
          <cell r="B542" t="str">
            <v>E342 PRD Fuel Hldr, Goldendale</v>
          </cell>
          <cell r="C542">
            <v>0.5</v>
          </cell>
          <cell r="D542" t="str">
            <v>Monthly</v>
          </cell>
          <cell r="E542" t="str">
            <v>No</v>
          </cell>
          <cell r="F542" t="str">
            <v>No</v>
          </cell>
          <cell r="G542">
            <v>-0.05</v>
          </cell>
          <cell r="H542"/>
          <cell r="I542"/>
          <cell r="J542"/>
          <cell r="K542">
            <v>44927</v>
          </cell>
          <cell r="L542">
            <v>9.5238095238095229E-3</v>
          </cell>
          <cell r="M542">
            <v>4.7619047619047727E-4</v>
          </cell>
          <cell r="N542">
            <v>0.01</v>
          </cell>
        </row>
        <row r="543">
          <cell r="B543" t="str">
            <v>E342 PRD Fuel Hldr, Goldendale</v>
          </cell>
          <cell r="C543">
            <v>0.5</v>
          </cell>
          <cell r="D543" t="str">
            <v>Monthly</v>
          </cell>
          <cell r="E543" t="str">
            <v>No</v>
          </cell>
          <cell r="F543" t="str">
            <v>No</v>
          </cell>
          <cell r="G543">
            <v>-0.05</v>
          </cell>
          <cell r="H543"/>
          <cell r="I543"/>
          <cell r="J543"/>
          <cell r="K543">
            <v>44927</v>
          </cell>
          <cell r="L543">
            <v>9.5238095238095229E-3</v>
          </cell>
          <cell r="M543">
            <v>4.7619047619047727E-4</v>
          </cell>
          <cell r="N543">
            <v>0.01</v>
          </cell>
        </row>
        <row r="544">
          <cell r="B544" t="str">
            <v>E342 PRD Fuel Hldr, Mint Farm</v>
          </cell>
          <cell r="C544">
            <v>0.5</v>
          </cell>
          <cell r="D544" t="str">
            <v>Monthly</v>
          </cell>
          <cell r="E544" t="str">
            <v>No</v>
          </cell>
          <cell r="F544" t="str">
            <v>No</v>
          </cell>
          <cell r="G544">
            <v>-0.05</v>
          </cell>
          <cell r="H544"/>
          <cell r="I544"/>
          <cell r="J544"/>
          <cell r="K544">
            <v>44927</v>
          </cell>
          <cell r="L544">
            <v>2.8380952380952378E-2</v>
          </cell>
          <cell r="M544">
            <v>1.4190476190476219E-3</v>
          </cell>
          <cell r="N544">
            <v>2.98E-2</v>
          </cell>
        </row>
        <row r="545">
          <cell r="B545" t="str">
            <v>E342 PRD Fuel Hldr, Mint Farm</v>
          </cell>
          <cell r="C545">
            <v>0.5</v>
          </cell>
          <cell r="D545" t="str">
            <v>Monthly</v>
          </cell>
          <cell r="E545" t="str">
            <v>No</v>
          </cell>
          <cell r="F545" t="str">
            <v>No</v>
          </cell>
          <cell r="G545">
            <v>-0.05</v>
          </cell>
          <cell r="H545"/>
          <cell r="I545"/>
          <cell r="J545"/>
          <cell r="K545">
            <v>44927</v>
          </cell>
          <cell r="L545">
            <v>2.8380952380952378E-2</v>
          </cell>
          <cell r="M545">
            <v>1.4190476190476219E-3</v>
          </cell>
          <cell r="N545">
            <v>2.98E-2</v>
          </cell>
        </row>
        <row r="546">
          <cell r="B546" t="str">
            <v>E342 PRD Fuel Hldr, Mint Farm</v>
          </cell>
          <cell r="C546">
            <v>0.5</v>
          </cell>
          <cell r="D546" t="str">
            <v>Monthly</v>
          </cell>
          <cell r="E546" t="str">
            <v>No</v>
          </cell>
          <cell r="F546" t="str">
            <v>No</v>
          </cell>
          <cell r="G546">
            <v>-0.05</v>
          </cell>
          <cell r="H546"/>
          <cell r="I546"/>
          <cell r="J546"/>
          <cell r="K546">
            <v>44927</v>
          </cell>
          <cell r="L546">
            <v>2.8380952380952378E-2</v>
          </cell>
          <cell r="M546">
            <v>1.4190476190476219E-3</v>
          </cell>
          <cell r="N546">
            <v>2.98E-2</v>
          </cell>
        </row>
        <row r="547">
          <cell r="B547" t="str">
            <v>E342 PRD Fuel Hldr, Mint Farm</v>
          </cell>
          <cell r="C547">
            <v>0.5</v>
          </cell>
          <cell r="D547" t="str">
            <v>Monthly</v>
          </cell>
          <cell r="E547" t="str">
            <v>No</v>
          </cell>
          <cell r="F547" t="str">
            <v>No</v>
          </cell>
          <cell r="G547">
            <v>-0.05</v>
          </cell>
          <cell r="H547"/>
          <cell r="I547"/>
          <cell r="J547"/>
          <cell r="K547">
            <v>44927</v>
          </cell>
          <cell r="L547">
            <v>2.8380952380952378E-2</v>
          </cell>
          <cell r="M547">
            <v>1.4190476190476219E-3</v>
          </cell>
          <cell r="N547">
            <v>2.98E-2</v>
          </cell>
        </row>
        <row r="548">
          <cell r="B548" t="str">
            <v>E342 PRD Fuel Hldr, South Whid-RET</v>
          </cell>
          <cell r="C548">
            <v>0.5</v>
          </cell>
          <cell r="D548" t="str">
            <v>Monthly</v>
          </cell>
          <cell r="E548" t="str">
            <v>No</v>
          </cell>
          <cell r="F548" t="str">
            <v>No</v>
          </cell>
          <cell r="G548">
            <v>0</v>
          </cell>
          <cell r="H548"/>
          <cell r="I548"/>
          <cell r="J548"/>
          <cell r="K548">
            <v>40330</v>
          </cell>
          <cell r="L548">
            <v>0</v>
          </cell>
          <cell r="M548">
            <v>0</v>
          </cell>
          <cell r="N548">
            <v>0</v>
          </cell>
        </row>
        <row r="549">
          <cell r="B549" t="str">
            <v>E342 PRD Fuel Hldr, Sumas</v>
          </cell>
          <cell r="C549">
            <v>0.5</v>
          </cell>
          <cell r="D549" t="str">
            <v>Monthly</v>
          </cell>
          <cell r="E549" t="str">
            <v>No</v>
          </cell>
          <cell r="F549" t="str">
            <v>No</v>
          </cell>
          <cell r="G549">
            <v>-0.05</v>
          </cell>
          <cell r="H549"/>
          <cell r="I549"/>
          <cell r="J549"/>
          <cell r="K549">
            <v>44927</v>
          </cell>
          <cell r="L549">
            <v>8.6666666666666663E-3</v>
          </cell>
          <cell r="M549">
            <v>4.3333333333333418E-4</v>
          </cell>
          <cell r="N549">
            <v>9.1000000000000004E-3</v>
          </cell>
        </row>
        <row r="550">
          <cell r="B550" t="str">
            <v>E342 PRD Fuel Hldr, Sumas</v>
          </cell>
          <cell r="C550">
            <v>0.5</v>
          </cell>
          <cell r="D550" t="str">
            <v>Monthly</v>
          </cell>
          <cell r="E550" t="str">
            <v>No</v>
          </cell>
          <cell r="F550" t="str">
            <v>No</v>
          </cell>
          <cell r="G550">
            <v>-0.05</v>
          </cell>
          <cell r="H550"/>
          <cell r="I550"/>
          <cell r="J550"/>
          <cell r="K550">
            <v>44927</v>
          </cell>
          <cell r="L550">
            <v>8.6666666666666663E-3</v>
          </cell>
          <cell r="M550">
            <v>4.3333333333333418E-4</v>
          </cell>
          <cell r="N550">
            <v>9.1000000000000004E-3</v>
          </cell>
        </row>
        <row r="551">
          <cell r="B551" t="str">
            <v>E342 PRD Fuel Hldr, Sumas</v>
          </cell>
          <cell r="C551">
            <v>0.5</v>
          </cell>
          <cell r="D551" t="str">
            <v>Monthly</v>
          </cell>
          <cell r="E551" t="str">
            <v>No</v>
          </cell>
          <cell r="F551" t="str">
            <v>No</v>
          </cell>
          <cell r="G551">
            <v>-0.05</v>
          </cell>
          <cell r="H551"/>
          <cell r="I551"/>
          <cell r="J551"/>
          <cell r="K551">
            <v>44927</v>
          </cell>
          <cell r="L551">
            <v>8.6666666666666663E-3</v>
          </cell>
          <cell r="M551">
            <v>4.3333333333333418E-4</v>
          </cell>
          <cell r="N551">
            <v>9.1000000000000004E-3</v>
          </cell>
        </row>
        <row r="552">
          <cell r="B552" t="str">
            <v>E342 PRD Fuel Hldr, Sumas</v>
          </cell>
          <cell r="C552">
            <v>0.5</v>
          </cell>
          <cell r="D552" t="str">
            <v>Monthly</v>
          </cell>
          <cell r="E552" t="str">
            <v>No</v>
          </cell>
          <cell r="F552" t="str">
            <v>No</v>
          </cell>
          <cell r="G552">
            <v>-0.05</v>
          </cell>
          <cell r="H552"/>
          <cell r="I552"/>
          <cell r="J552"/>
          <cell r="K552">
            <v>44927</v>
          </cell>
          <cell r="L552">
            <v>8.6666666666666663E-3</v>
          </cell>
          <cell r="M552">
            <v>4.3333333333333418E-4</v>
          </cell>
          <cell r="N552">
            <v>9.1000000000000004E-3</v>
          </cell>
        </row>
        <row r="553">
          <cell r="B553" t="str">
            <v>E342 PRD Fuel Hldr, Whitehorn 1-RET</v>
          </cell>
          <cell r="C553">
            <v>0.5</v>
          </cell>
          <cell r="D553" t="str">
            <v>Monthly</v>
          </cell>
          <cell r="E553" t="str">
            <v>No</v>
          </cell>
          <cell r="F553" t="str">
            <v>No</v>
          </cell>
          <cell r="G553">
            <v>0</v>
          </cell>
          <cell r="H553"/>
          <cell r="I553"/>
          <cell r="J553"/>
          <cell r="K553">
            <v>40330</v>
          </cell>
          <cell r="L553">
            <v>0</v>
          </cell>
          <cell r="M553">
            <v>0</v>
          </cell>
          <cell r="N553">
            <v>0</v>
          </cell>
        </row>
        <row r="554">
          <cell r="B554" t="str">
            <v>E342 PRD Fuel Hldr, Whitehorn 2-3 C</v>
          </cell>
          <cell r="C554">
            <v>0.5</v>
          </cell>
          <cell r="D554" t="str">
            <v>Monthly</v>
          </cell>
          <cell r="E554" t="str">
            <v>No</v>
          </cell>
          <cell r="F554" t="str">
            <v>No</v>
          </cell>
          <cell r="G554">
            <v>-0.05</v>
          </cell>
          <cell r="H554"/>
          <cell r="I554"/>
          <cell r="J554"/>
          <cell r="K554">
            <v>44927</v>
          </cell>
          <cell r="L554">
            <v>0</v>
          </cell>
          <cell r="M554">
            <v>0</v>
          </cell>
          <cell r="N554">
            <v>0</v>
          </cell>
        </row>
        <row r="555">
          <cell r="B555" t="str">
            <v>E342 PRD Fuel Hldr, Whitehorn 2-3 C</v>
          </cell>
          <cell r="C555">
            <v>0.5</v>
          </cell>
          <cell r="D555" t="str">
            <v>Monthly</v>
          </cell>
          <cell r="E555" t="str">
            <v>No</v>
          </cell>
          <cell r="F555" t="str">
            <v>No</v>
          </cell>
          <cell r="G555">
            <v>-0.05</v>
          </cell>
          <cell r="H555"/>
          <cell r="I555"/>
          <cell r="J555"/>
          <cell r="K555">
            <v>44927</v>
          </cell>
          <cell r="L555">
            <v>0</v>
          </cell>
          <cell r="M555">
            <v>0</v>
          </cell>
          <cell r="N555">
            <v>0</v>
          </cell>
        </row>
        <row r="556">
          <cell r="B556" t="str">
            <v>Non-Depreciable - Other than land</v>
          </cell>
          <cell r="C556">
            <v>0.5</v>
          </cell>
          <cell r="D556" t="str">
            <v>Monthly</v>
          </cell>
          <cell r="E556" t="str">
            <v>No</v>
          </cell>
          <cell r="F556" t="str">
            <v>No</v>
          </cell>
          <cell r="G556">
            <v>0</v>
          </cell>
          <cell r="H556"/>
          <cell r="I556"/>
          <cell r="J556"/>
          <cell r="K556">
            <v>41730</v>
          </cell>
          <cell r="L556">
            <v>0</v>
          </cell>
          <cell r="M556">
            <v>0</v>
          </cell>
          <cell r="N556">
            <v>0</v>
          </cell>
        </row>
        <row r="557">
          <cell r="B557" t="str">
            <v>E3440 PRD Gen, Crystal Mtn</v>
          </cell>
          <cell r="C557">
            <v>0.5</v>
          </cell>
          <cell r="D557" t="str">
            <v>Monthly</v>
          </cell>
          <cell r="E557" t="str">
            <v>No</v>
          </cell>
          <cell r="F557" t="str">
            <v>No</v>
          </cell>
          <cell r="G557">
            <v>-0.05</v>
          </cell>
          <cell r="H557"/>
          <cell r="I557"/>
          <cell r="J557"/>
          <cell r="K557">
            <v>44927</v>
          </cell>
          <cell r="L557">
            <v>2.5619047619047618E-2</v>
          </cell>
          <cell r="M557">
            <v>1.2809523809523826E-3</v>
          </cell>
          <cell r="N557">
            <v>2.69E-2</v>
          </cell>
        </row>
        <row r="558">
          <cell r="B558" t="str">
            <v>E3440 PRD Gen, Crystal Mtn</v>
          </cell>
          <cell r="C558">
            <v>0.5</v>
          </cell>
          <cell r="D558" t="str">
            <v>Monthly</v>
          </cell>
          <cell r="E558" t="str">
            <v>No</v>
          </cell>
          <cell r="F558" t="str">
            <v>No</v>
          </cell>
          <cell r="G558">
            <v>-0.05</v>
          </cell>
          <cell r="H558"/>
          <cell r="I558"/>
          <cell r="J558"/>
          <cell r="K558">
            <v>44927</v>
          </cell>
          <cell r="L558">
            <v>2.5619047619047618E-2</v>
          </cell>
          <cell r="M558">
            <v>1.2809523809523826E-3</v>
          </cell>
          <cell r="N558">
            <v>2.69E-2</v>
          </cell>
        </row>
        <row r="559">
          <cell r="B559" t="str">
            <v>E3440 PRD Gen, Frederickson</v>
          </cell>
          <cell r="C559">
            <v>0.5</v>
          </cell>
          <cell r="D559" t="str">
            <v>Monthly</v>
          </cell>
          <cell r="E559" t="str">
            <v>No</v>
          </cell>
          <cell r="F559" t="str">
            <v>No</v>
          </cell>
          <cell r="G559">
            <v>-0.05</v>
          </cell>
          <cell r="H559"/>
          <cell r="I559"/>
          <cell r="J559"/>
          <cell r="K559">
            <v>44927</v>
          </cell>
          <cell r="L559">
            <v>2.2571428571428572E-2</v>
          </cell>
          <cell r="M559">
            <v>1.1285714285714302E-3</v>
          </cell>
          <cell r="N559">
            <v>2.3700000000000002E-2</v>
          </cell>
        </row>
        <row r="560">
          <cell r="B560" t="str">
            <v>E3440 PRD Gen, Frederickson</v>
          </cell>
          <cell r="C560">
            <v>0.5</v>
          </cell>
          <cell r="D560" t="str">
            <v>Monthly</v>
          </cell>
          <cell r="E560" t="str">
            <v>No</v>
          </cell>
          <cell r="F560" t="str">
            <v>No</v>
          </cell>
          <cell r="G560">
            <v>-0.05</v>
          </cell>
          <cell r="H560"/>
          <cell r="I560"/>
          <cell r="J560"/>
          <cell r="K560">
            <v>44927</v>
          </cell>
          <cell r="L560">
            <v>2.2571428571428572E-2</v>
          </cell>
          <cell r="M560">
            <v>1.1285714285714302E-3</v>
          </cell>
          <cell r="N560">
            <v>2.3700000000000002E-2</v>
          </cell>
        </row>
        <row r="561">
          <cell r="B561" t="str">
            <v>E3440 PRD Gen, Fredonia</v>
          </cell>
          <cell r="C561">
            <v>0.5</v>
          </cell>
          <cell r="D561" t="str">
            <v>Monthly</v>
          </cell>
          <cell r="E561" t="str">
            <v>No</v>
          </cell>
          <cell r="F561" t="str">
            <v>No</v>
          </cell>
          <cell r="G561">
            <v>-0.05</v>
          </cell>
          <cell r="H561"/>
          <cell r="I561"/>
          <cell r="J561"/>
          <cell r="K561">
            <v>44927</v>
          </cell>
          <cell r="L561">
            <v>5.3904761904761907E-2</v>
          </cell>
          <cell r="M561">
            <v>2.6952380952380978E-3</v>
          </cell>
          <cell r="N561">
            <v>5.6600000000000004E-2</v>
          </cell>
        </row>
        <row r="562">
          <cell r="B562" t="str">
            <v>E3440 PRD Gen, Fredonia 3&amp;4 OP</v>
          </cell>
          <cell r="C562">
            <v>0.5</v>
          </cell>
          <cell r="D562" t="str">
            <v>Monthly</v>
          </cell>
          <cell r="E562" t="str">
            <v>No</v>
          </cell>
          <cell r="F562" t="str">
            <v>No</v>
          </cell>
          <cell r="G562">
            <v>-0.05</v>
          </cell>
          <cell r="H562"/>
          <cell r="I562"/>
          <cell r="J562"/>
          <cell r="K562">
            <v>44927</v>
          </cell>
          <cell r="L562">
            <v>5.3904761904761907E-2</v>
          </cell>
          <cell r="M562">
            <v>2.6952380952380978E-3</v>
          </cell>
          <cell r="N562">
            <v>5.6600000000000004E-2</v>
          </cell>
        </row>
        <row r="563">
          <cell r="B563" t="str">
            <v>E3440 PRD Gen, Fredonia 3&amp;4 OP</v>
          </cell>
          <cell r="C563">
            <v>0.5</v>
          </cell>
          <cell r="D563" t="str">
            <v>Monthly</v>
          </cell>
          <cell r="E563" t="str">
            <v>No</v>
          </cell>
          <cell r="F563" t="str">
            <v>No</v>
          </cell>
          <cell r="G563">
            <v>-0.05</v>
          </cell>
          <cell r="H563"/>
          <cell r="I563"/>
          <cell r="J563"/>
          <cell r="K563">
            <v>44927</v>
          </cell>
          <cell r="L563">
            <v>5.3904761904761907E-2</v>
          </cell>
          <cell r="M563">
            <v>2.6952380952380978E-3</v>
          </cell>
          <cell r="N563">
            <v>5.6600000000000004E-2</v>
          </cell>
        </row>
        <row r="564">
          <cell r="B564" t="str">
            <v>E3440 PRD Gen, Fredonia</v>
          </cell>
          <cell r="C564">
            <v>0.5</v>
          </cell>
          <cell r="D564" t="str">
            <v>Monthly</v>
          </cell>
          <cell r="E564" t="str">
            <v>No</v>
          </cell>
          <cell r="F564" t="str">
            <v>No</v>
          </cell>
          <cell r="G564">
            <v>-0.05</v>
          </cell>
          <cell r="H564"/>
          <cell r="I564"/>
          <cell r="J564"/>
          <cell r="K564">
            <v>44927</v>
          </cell>
          <cell r="L564">
            <v>5.3904761904761907E-2</v>
          </cell>
          <cell r="M564">
            <v>2.6952380952380978E-3</v>
          </cell>
          <cell r="N564">
            <v>5.6600000000000004E-2</v>
          </cell>
        </row>
        <row r="565">
          <cell r="B565" t="str">
            <v>E3440 PRD Gen, South Whidbey-RET</v>
          </cell>
          <cell r="C565">
            <v>0.5</v>
          </cell>
          <cell r="D565" t="str">
            <v>Monthly</v>
          </cell>
          <cell r="E565" t="str">
            <v>No</v>
          </cell>
          <cell r="F565" t="str">
            <v>No</v>
          </cell>
          <cell r="G565">
            <v>0</v>
          </cell>
          <cell r="H565"/>
          <cell r="I565"/>
          <cell r="J565"/>
          <cell r="K565">
            <v>40330</v>
          </cell>
          <cell r="L565">
            <v>0</v>
          </cell>
          <cell r="M565">
            <v>0</v>
          </cell>
          <cell r="N565">
            <v>0</v>
          </cell>
        </row>
        <row r="566">
          <cell r="B566" t="str">
            <v>E3440 PRD Gen, Whitehorn 1-RETIRED</v>
          </cell>
          <cell r="C566">
            <v>0.5</v>
          </cell>
          <cell r="D566" t="str">
            <v>Monthly</v>
          </cell>
          <cell r="E566" t="str">
            <v>No</v>
          </cell>
          <cell r="F566" t="str">
            <v>No</v>
          </cell>
          <cell r="G566">
            <v>0</v>
          </cell>
          <cell r="H566"/>
          <cell r="I566"/>
          <cell r="J566"/>
          <cell r="K566">
            <v>40330</v>
          </cell>
          <cell r="L566">
            <v>0</v>
          </cell>
          <cell r="M566">
            <v>0</v>
          </cell>
          <cell r="N566">
            <v>0</v>
          </cell>
        </row>
        <row r="567">
          <cell r="B567" t="str">
            <v>E3440 PRD Gen, Whitehorn 2&amp;3 purch</v>
          </cell>
          <cell r="C567">
            <v>0.5</v>
          </cell>
          <cell r="D567" t="str">
            <v>Monthly</v>
          </cell>
          <cell r="E567" t="str">
            <v>No</v>
          </cell>
          <cell r="F567" t="str">
            <v>No</v>
          </cell>
          <cell r="G567">
            <v>-0.05</v>
          </cell>
          <cell r="H567"/>
          <cell r="I567"/>
          <cell r="J567"/>
          <cell r="K567">
            <v>44927</v>
          </cell>
          <cell r="L567">
            <v>1.4095238095238095E-2</v>
          </cell>
          <cell r="M567">
            <v>7.0476190476190595E-4</v>
          </cell>
          <cell r="N567">
            <v>1.4800000000000001E-2</v>
          </cell>
        </row>
        <row r="568">
          <cell r="B568" t="str">
            <v>E3440 PRD Gen, Whitehorn 2&amp;3 purch</v>
          </cell>
          <cell r="C568">
            <v>0.5</v>
          </cell>
          <cell r="D568" t="str">
            <v>Monthly</v>
          </cell>
          <cell r="E568" t="str">
            <v>No</v>
          </cell>
          <cell r="F568" t="str">
            <v>No</v>
          </cell>
          <cell r="G568">
            <v>-0.05</v>
          </cell>
          <cell r="H568"/>
          <cell r="I568"/>
          <cell r="J568"/>
          <cell r="K568">
            <v>44927</v>
          </cell>
          <cell r="L568">
            <v>1.4095238095238095E-2</v>
          </cell>
          <cell r="M568">
            <v>7.0476190476190595E-4</v>
          </cell>
          <cell r="N568">
            <v>1.4800000000000001E-2</v>
          </cell>
        </row>
        <row r="569">
          <cell r="B569" t="str">
            <v>E3440 PRD Gen, Whitehorn 2-3 Com</v>
          </cell>
          <cell r="C569">
            <v>0.5</v>
          </cell>
          <cell r="D569" t="str">
            <v>Monthly</v>
          </cell>
          <cell r="E569" t="str">
            <v>No</v>
          </cell>
          <cell r="F569" t="str">
            <v>No</v>
          </cell>
          <cell r="G569">
            <v>-0.05</v>
          </cell>
          <cell r="H569"/>
          <cell r="I569"/>
          <cell r="J569"/>
          <cell r="K569">
            <v>44927</v>
          </cell>
          <cell r="L569">
            <v>1.4095238095238095E-2</v>
          </cell>
          <cell r="M569">
            <v>7.0476190476190595E-4</v>
          </cell>
          <cell r="N569">
            <v>1.4800000000000001E-2</v>
          </cell>
        </row>
        <row r="570">
          <cell r="B570" t="str">
            <v>E3440 PRD Gen, Whitehorn 2-3 Com</v>
          </cell>
          <cell r="C570">
            <v>0.5</v>
          </cell>
          <cell r="D570" t="str">
            <v>Monthly</v>
          </cell>
          <cell r="E570" t="str">
            <v>No</v>
          </cell>
          <cell r="F570" t="str">
            <v>No</v>
          </cell>
          <cell r="G570">
            <v>-0.05</v>
          </cell>
          <cell r="H570"/>
          <cell r="I570"/>
          <cell r="J570"/>
          <cell r="K570">
            <v>44927</v>
          </cell>
          <cell r="L570">
            <v>1.4095238095238095E-2</v>
          </cell>
          <cell r="M570">
            <v>7.0476190476190595E-4</v>
          </cell>
          <cell r="N570">
            <v>1.4800000000000001E-2</v>
          </cell>
        </row>
        <row r="571">
          <cell r="B571" t="str">
            <v>E34401 PRD Gen, Hopkins Expansion</v>
          </cell>
          <cell r="C571">
            <v>0.5</v>
          </cell>
          <cell r="D571" t="str">
            <v>Monthly</v>
          </cell>
          <cell r="E571" t="str">
            <v>No</v>
          </cell>
          <cell r="F571" t="str">
            <v>No</v>
          </cell>
          <cell r="G571">
            <v>-0.05</v>
          </cell>
          <cell r="H571"/>
          <cell r="I571"/>
          <cell r="J571"/>
          <cell r="K571">
            <v>44927</v>
          </cell>
          <cell r="L571">
            <v>4.7523809523809524E-2</v>
          </cell>
          <cell r="M571">
            <v>2.3761904761904762E-3</v>
          </cell>
          <cell r="N571">
            <v>4.99E-2</v>
          </cell>
        </row>
        <row r="572">
          <cell r="B572" t="str">
            <v>E34401 PRD Gen, Hopkins Expansion</v>
          </cell>
          <cell r="C572">
            <v>0.5</v>
          </cell>
          <cell r="D572" t="str">
            <v>Monthly</v>
          </cell>
          <cell r="E572" t="str">
            <v>No</v>
          </cell>
          <cell r="F572" t="str">
            <v>No</v>
          </cell>
          <cell r="G572">
            <v>-0.05</v>
          </cell>
          <cell r="H572"/>
          <cell r="I572"/>
          <cell r="J572"/>
          <cell r="K572">
            <v>44927</v>
          </cell>
          <cell r="L572">
            <v>4.7523809523809524E-2</v>
          </cell>
          <cell r="M572">
            <v>2.3761904761904762E-3</v>
          </cell>
          <cell r="N572">
            <v>4.99E-2</v>
          </cell>
        </row>
        <row r="573">
          <cell r="B573" t="str">
            <v>E34401 PRD Gen, Hopkins Ridge</v>
          </cell>
          <cell r="C573">
            <v>0.5</v>
          </cell>
          <cell r="D573" t="str">
            <v>Monthly</v>
          </cell>
          <cell r="E573" t="str">
            <v>No</v>
          </cell>
          <cell r="F573" t="str">
            <v>No</v>
          </cell>
          <cell r="G573">
            <v>-0.05</v>
          </cell>
          <cell r="H573"/>
          <cell r="I573"/>
          <cell r="J573"/>
          <cell r="K573">
            <v>44927</v>
          </cell>
          <cell r="L573">
            <v>4.7523809523809524E-2</v>
          </cell>
          <cell r="M573">
            <v>2.3761904761904762E-3</v>
          </cell>
          <cell r="N573">
            <v>4.99E-2</v>
          </cell>
        </row>
        <row r="574">
          <cell r="B574" t="str">
            <v>E34401 PRD Gen, Hopkins Ridge</v>
          </cell>
          <cell r="C574">
            <v>0.5</v>
          </cell>
          <cell r="D574" t="str">
            <v>Monthly</v>
          </cell>
          <cell r="E574" t="str">
            <v>No</v>
          </cell>
          <cell r="F574" t="str">
            <v>No</v>
          </cell>
          <cell r="G574">
            <v>-0.05</v>
          </cell>
          <cell r="H574"/>
          <cell r="I574"/>
          <cell r="J574"/>
          <cell r="K574">
            <v>44927</v>
          </cell>
          <cell r="L574">
            <v>4.7523809523809524E-2</v>
          </cell>
          <cell r="M574">
            <v>2.3761904761904762E-3</v>
          </cell>
          <cell r="N574">
            <v>4.99E-2</v>
          </cell>
        </row>
        <row r="575">
          <cell r="B575" t="str">
            <v>E34401 PRD Gen, LSR</v>
          </cell>
          <cell r="C575">
            <v>0.5</v>
          </cell>
          <cell r="D575" t="str">
            <v>Monthly</v>
          </cell>
          <cell r="E575" t="str">
            <v>No</v>
          </cell>
          <cell r="F575" t="str">
            <v>No</v>
          </cell>
          <cell r="G575">
            <v>-0.05</v>
          </cell>
          <cell r="H575"/>
          <cell r="I575"/>
          <cell r="J575"/>
          <cell r="K575">
            <v>44927</v>
          </cell>
          <cell r="L575">
            <v>4.1238095238095233E-2</v>
          </cell>
          <cell r="M575">
            <v>2.0619047619047648E-3</v>
          </cell>
          <cell r="N575">
            <v>4.3299999999999998E-2</v>
          </cell>
        </row>
        <row r="576">
          <cell r="B576" t="str">
            <v>E34401 PRD Gen, LSR</v>
          </cell>
          <cell r="C576">
            <v>0.5</v>
          </cell>
          <cell r="D576" t="str">
            <v>Monthly</v>
          </cell>
          <cell r="E576" t="str">
            <v>No</v>
          </cell>
          <cell r="F576" t="str">
            <v>No</v>
          </cell>
          <cell r="G576">
            <v>-0.05</v>
          </cell>
          <cell r="H576"/>
          <cell r="I576"/>
          <cell r="J576"/>
          <cell r="K576">
            <v>44927</v>
          </cell>
          <cell r="L576">
            <v>4.1238095238095233E-2</v>
          </cell>
          <cell r="M576">
            <v>2.0619047619047648E-3</v>
          </cell>
          <cell r="N576">
            <v>4.3299999999999998E-2</v>
          </cell>
        </row>
        <row r="577">
          <cell r="B577" t="str">
            <v>E34401 PRD Gen, Wild Horse Solar</v>
          </cell>
          <cell r="C577">
            <v>0.5</v>
          </cell>
          <cell r="D577" t="str">
            <v>Monthly</v>
          </cell>
          <cell r="E577" t="str">
            <v>No</v>
          </cell>
          <cell r="F577" t="str">
            <v>No</v>
          </cell>
          <cell r="G577">
            <v>-0.05</v>
          </cell>
          <cell r="H577"/>
          <cell r="I577"/>
          <cell r="J577"/>
          <cell r="K577">
            <v>44927</v>
          </cell>
          <cell r="L577">
            <v>5.0190476190476188E-2</v>
          </cell>
          <cell r="M577">
            <v>2.5095238095238087E-3</v>
          </cell>
          <cell r="N577">
            <v>5.2699999999999997E-2</v>
          </cell>
        </row>
        <row r="578">
          <cell r="B578" t="str">
            <v>E34401 PRD Gen, Wild Horse Wind</v>
          </cell>
          <cell r="C578">
            <v>0.5</v>
          </cell>
          <cell r="D578" t="str">
            <v>Monthly</v>
          </cell>
          <cell r="E578" t="str">
            <v>No</v>
          </cell>
          <cell r="F578" t="str">
            <v>No</v>
          </cell>
          <cell r="G578">
            <v>-0.05</v>
          </cell>
          <cell r="H578"/>
          <cell r="I578"/>
          <cell r="J578"/>
          <cell r="K578">
            <v>44927</v>
          </cell>
          <cell r="L578">
            <v>5.0190476190476188E-2</v>
          </cell>
          <cell r="M578">
            <v>2.5095238095238087E-3</v>
          </cell>
          <cell r="N578">
            <v>5.2699999999999997E-2</v>
          </cell>
        </row>
        <row r="579">
          <cell r="B579" t="str">
            <v>E34401 PRD Gen, Wild Horse Wind</v>
          </cell>
          <cell r="C579">
            <v>0.5</v>
          </cell>
          <cell r="D579" t="str">
            <v>Monthly</v>
          </cell>
          <cell r="E579" t="str">
            <v>No</v>
          </cell>
          <cell r="F579" t="str">
            <v>No</v>
          </cell>
          <cell r="G579">
            <v>-0.05</v>
          </cell>
          <cell r="H579"/>
          <cell r="I579"/>
          <cell r="J579"/>
          <cell r="K579">
            <v>44927</v>
          </cell>
          <cell r="L579">
            <v>5.0190476190476188E-2</v>
          </cell>
          <cell r="M579">
            <v>2.5095238095238087E-3</v>
          </cell>
          <cell r="N579">
            <v>5.2699999999999997E-2</v>
          </cell>
        </row>
        <row r="580">
          <cell r="B580" t="str">
            <v>E34401 PRD Gen, Wild Horse Solar</v>
          </cell>
          <cell r="C580">
            <v>0.5</v>
          </cell>
          <cell r="D580" t="str">
            <v>Monthly</v>
          </cell>
          <cell r="E580" t="str">
            <v>No</v>
          </cell>
          <cell r="F580" t="str">
            <v>No</v>
          </cell>
          <cell r="G580">
            <v>-0.05</v>
          </cell>
          <cell r="H580"/>
          <cell r="I580"/>
          <cell r="J580"/>
          <cell r="K580">
            <v>44927</v>
          </cell>
          <cell r="L580">
            <v>5.0190476190476188E-2</v>
          </cell>
          <cell r="M580">
            <v>2.5095238095238087E-3</v>
          </cell>
          <cell r="N580">
            <v>5.2699999999999997E-2</v>
          </cell>
        </row>
        <row r="581">
          <cell r="B581" t="str">
            <v>E34401 PRD Gen,Wild Horse Expansion</v>
          </cell>
          <cell r="C581">
            <v>0.5</v>
          </cell>
          <cell r="D581" t="str">
            <v>Monthly</v>
          </cell>
          <cell r="E581" t="str">
            <v>No</v>
          </cell>
          <cell r="F581" t="str">
            <v>No</v>
          </cell>
          <cell r="G581">
            <v>-0.05</v>
          </cell>
          <cell r="H581"/>
          <cell r="I581"/>
          <cell r="J581"/>
          <cell r="K581">
            <v>44927</v>
          </cell>
          <cell r="L581">
            <v>5.0190476190476188E-2</v>
          </cell>
          <cell r="M581">
            <v>2.5095238095238087E-3</v>
          </cell>
          <cell r="N581">
            <v>5.2699999999999997E-2</v>
          </cell>
        </row>
        <row r="582">
          <cell r="B582" t="str">
            <v>E34401 PRD Gen,Wild Horse Expansion</v>
          </cell>
          <cell r="C582">
            <v>0.5</v>
          </cell>
          <cell r="D582" t="str">
            <v>Monthly</v>
          </cell>
          <cell r="E582" t="str">
            <v>No</v>
          </cell>
          <cell r="F582" t="str">
            <v>No</v>
          </cell>
          <cell r="G582">
            <v>-0.05</v>
          </cell>
          <cell r="H582"/>
          <cell r="I582"/>
          <cell r="J582"/>
          <cell r="K582">
            <v>44927</v>
          </cell>
          <cell r="L582">
            <v>5.0190476190476188E-2</v>
          </cell>
          <cell r="M582">
            <v>2.5095238095238087E-3</v>
          </cell>
          <cell r="N582">
            <v>5.2699999999999997E-2</v>
          </cell>
        </row>
        <row r="583">
          <cell r="B583" t="str">
            <v>E34402 PRD Gen, Community Solar</v>
          </cell>
          <cell r="C583">
            <v>0.5</v>
          </cell>
          <cell r="D583" t="str">
            <v>Monthly</v>
          </cell>
          <cell r="E583" t="str">
            <v>No</v>
          </cell>
          <cell r="F583" t="str">
            <v>No</v>
          </cell>
          <cell r="G583">
            <v>-0.05</v>
          </cell>
          <cell r="H583"/>
          <cell r="I583"/>
          <cell r="J583"/>
          <cell r="K583">
            <v>44927</v>
          </cell>
          <cell r="L583">
            <v>5.0190476190476188E-2</v>
          </cell>
          <cell r="M583">
            <v>2.5095238095238087E-3</v>
          </cell>
          <cell r="N583">
            <v>5.2699999999999997E-2</v>
          </cell>
        </row>
        <row r="584">
          <cell r="B584" t="str">
            <v>E3441 PRD Gen LH, Fredonia-RETIRED</v>
          </cell>
          <cell r="C584">
            <v>0.5</v>
          </cell>
          <cell r="D584" t="str">
            <v>End of Life</v>
          </cell>
          <cell r="E584" t="str">
            <v>No</v>
          </cell>
          <cell r="F584" t="str">
            <v>No</v>
          </cell>
          <cell r="G584">
            <v>0</v>
          </cell>
          <cell r="H584">
            <v>201007</v>
          </cell>
          <cell r="I584"/>
          <cell r="J584"/>
          <cell r="K584">
            <v>40575</v>
          </cell>
          <cell r="L584">
            <v>0</v>
          </cell>
          <cell r="M584">
            <v>0</v>
          </cell>
          <cell r="N584">
            <v>0</v>
          </cell>
        </row>
        <row r="585">
          <cell r="B585" t="str">
            <v>E3441 PRD Gen LH,Whitehorn-DONOTUSE</v>
          </cell>
          <cell r="C585">
            <v>0.5</v>
          </cell>
          <cell r="D585" t="str">
            <v>End of Life</v>
          </cell>
          <cell r="E585" t="str">
            <v>No</v>
          </cell>
          <cell r="F585" t="str">
            <v>No</v>
          </cell>
          <cell r="G585">
            <v>0</v>
          </cell>
          <cell r="H585"/>
          <cell r="I585"/>
          <cell r="J585"/>
          <cell r="K585">
            <v>40330</v>
          </cell>
          <cell r="L585">
            <v>0</v>
          </cell>
          <cell r="M585">
            <v>0</v>
          </cell>
          <cell r="N585">
            <v>0</v>
          </cell>
        </row>
        <row r="586">
          <cell r="B586" t="str">
            <v>E34420 PRD Gen, Encogen CoGen</v>
          </cell>
          <cell r="C586">
            <v>0.5</v>
          </cell>
          <cell r="D586" t="str">
            <v>Monthly</v>
          </cell>
          <cell r="E586" t="str">
            <v>No</v>
          </cell>
          <cell r="F586" t="str">
            <v>No</v>
          </cell>
          <cell r="G586">
            <v>0.15</v>
          </cell>
          <cell r="H586"/>
          <cell r="I586"/>
          <cell r="J586"/>
          <cell r="K586">
            <v>44927</v>
          </cell>
          <cell r="L586">
            <v>1.5411764705882354E-2</v>
          </cell>
          <cell r="M586">
            <v>-2.3117647058823534E-3</v>
          </cell>
          <cell r="N586">
            <v>1.3100000000000001E-2</v>
          </cell>
        </row>
        <row r="587">
          <cell r="B587" t="str">
            <v>E34420 PRD Gen, Encogen CoGen</v>
          </cell>
          <cell r="C587">
            <v>0.5</v>
          </cell>
          <cell r="D587" t="str">
            <v>Monthly</v>
          </cell>
          <cell r="E587" t="str">
            <v>No</v>
          </cell>
          <cell r="F587" t="str">
            <v>No</v>
          </cell>
          <cell r="G587">
            <v>0.15</v>
          </cell>
          <cell r="H587"/>
          <cell r="I587"/>
          <cell r="J587"/>
          <cell r="K587">
            <v>44927</v>
          </cell>
          <cell r="L587">
            <v>1.5411764705882354E-2</v>
          </cell>
          <cell r="M587">
            <v>-2.3117647058823534E-3</v>
          </cell>
          <cell r="N587">
            <v>1.3100000000000001E-2</v>
          </cell>
        </row>
        <row r="588">
          <cell r="B588" t="str">
            <v>E34420 PRD Gen, Ferndale</v>
          </cell>
          <cell r="C588">
            <v>0.5</v>
          </cell>
          <cell r="D588" t="str">
            <v>Monthly</v>
          </cell>
          <cell r="E588" t="str">
            <v>No</v>
          </cell>
          <cell r="F588" t="str">
            <v>No</v>
          </cell>
          <cell r="G588">
            <v>0.15</v>
          </cell>
          <cell r="H588"/>
          <cell r="I588"/>
          <cell r="J588"/>
          <cell r="K588">
            <v>44927</v>
          </cell>
          <cell r="L588">
            <v>6.5294117647058822E-2</v>
          </cell>
          <cell r="M588">
            <v>-9.7941176470588212E-3</v>
          </cell>
          <cell r="N588">
            <v>5.5500000000000001E-2</v>
          </cell>
        </row>
        <row r="589">
          <cell r="B589" t="str">
            <v>E34420 PRD Gen, Ferndale</v>
          </cell>
          <cell r="C589">
            <v>0.5</v>
          </cell>
          <cell r="D589" t="str">
            <v>Monthly</v>
          </cell>
          <cell r="E589" t="str">
            <v>No</v>
          </cell>
          <cell r="F589" t="str">
            <v>No</v>
          </cell>
          <cell r="G589">
            <v>0.15</v>
          </cell>
          <cell r="H589"/>
          <cell r="I589"/>
          <cell r="J589"/>
          <cell r="K589">
            <v>44927</v>
          </cell>
          <cell r="L589">
            <v>6.5294117647058822E-2</v>
          </cell>
          <cell r="M589">
            <v>-9.7941176470588212E-3</v>
          </cell>
          <cell r="N589">
            <v>5.5500000000000001E-2</v>
          </cell>
        </row>
        <row r="590">
          <cell r="B590" t="str">
            <v>E34420 PRD Gen, Fred 1/APC</v>
          </cell>
          <cell r="C590">
            <v>0.5</v>
          </cell>
          <cell r="D590" t="str">
            <v>Monthly</v>
          </cell>
          <cell r="E590" t="str">
            <v>No</v>
          </cell>
          <cell r="F590" t="str">
            <v>No</v>
          </cell>
          <cell r="G590">
            <v>0.15</v>
          </cell>
          <cell r="H590"/>
          <cell r="I590"/>
          <cell r="J590"/>
          <cell r="K590">
            <v>44927</v>
          </cell>
          <cell r="L590">
            <v>0.1628235294117647</v>
          </cell>
          <cell r="M590">
            <v>-2.4423529411764705E-2</v>
          </cell>
          <cell r="N590">
            <v>0.1384</v>
          </cell>
        </row>
        <row r="591">
          <cell r="B591" t="str">
            <v>E34420 PRD Gen, Fred 1/APC</v>
          </cell>
          <cell r="C591">
            <v>0.5</v>
          </cell>
          <cell r="D591" t="str">
            <v>Monthly</v>
          </cell>
          <cell r="E591" t="str">
            <v>No</v>
          </cell>
          <cell r="F591" t="str">
            <v>No</v>
          </cell>
          <cell r="G591">
            <v>0.15</v>
          </cell>
          <cell r="H591"/>
          <cell r="I591"/>
          <cell r="J591"/>
          <cell r="K591">
            <v>44927</v>
          </cell>
          <cell r="L591">
            <v>0.1628235294117647</v>
          </cell>
          <cell r="M591">
            <v>-2.4423529411764705E-2</v>
          </cell>
          <cell r="N591">
            <v>0.1384</v>
          </cell>
        </row>
        <row r="592">
          <cell r="B592" t="str">
            <v>E34420 PRD Gen, Goldendale</v>
          </cell>
          <cell r="C592">
            <v>0.5</v>
          </cell>
          <cell r="D592" t="str">
            <v>Monthly</v>
          </cell>
          <cell r="E592" t="str">
            <v>No</v>
          </cell>
          <cell r="F592" t="str">
            <v>No</v>
          </cell>
          <cell r="G592">
            <v>0.15</v>
          </cell>
          <cell r="H592"/>
          <cell r="I592"/>
          <cell r="J592"/>
          <cell r="K592">
            <v>44927</v>
          </cell>
          <cell r="L592">
            <v>7.7882352941176472E-2</v>
          </cell>
          <cell r="M592">
            <v>-1.1682352941176477E-2</v>
          </cell>
          <cell r="N592">
            <v>6.6199999999999995E-2</v>
          </cell>
        </row>
        <row r="593">
          <cell r="B593" t="str">
            <v>E34420 PRD Gen, Goldendale</v>
          </cell>
          <cell r="C593">
            <v>0.5</v>
          </cell>
          <cell r="D593" t="str">
            <v>Monthly</v>
          </cell>
          <cell r="E593" t="str">
            <v>No</v>
          </cell>
          <cell r="F593" t="str">
            <v>No</v>
          </cell>
          <cell r="G593">
            <v>0.15</v>
          </cell>
          <cell r="H593"/>
          <cell r="I593"/>
          <cell r="J593"/>
          <cell r="K593">
            <v>44927</v>
          </cell>
          <cell r="L593">
            <v>7.7882352941176472E-2</v>
          </cell>
          <cell r="M593">
            <v>-1.1682352941176477E-2</v>
          </cell>
          <cell r="N593">
            <v>6.6199999999999995E-2</v>
          </cell>
        </row>
        <row r="594">
          <cell r="B594" t="str">
            <v>E34420 PRD Gen, Goldendale</v>
          </cell>
          <cell r="C594">
            <v>0.5</v>
          </cell>
          <cell r="D594" t="str">
            <v>Monthly</v>
          </cell>
          <cell r="E594" t="str">
            <v>No</v>
          </cell>
          <cell r="F594" t="str">
            <v>No</v>
          </cell>
          <cell r="G594">
            <v>0.15</v>
          </cell>
          <cell r="H594"/>
          <cell r="I594"/>
          <cell r="J594"/>
          <cell r="K594">
            <v>44927</v>
          </cell>
          <cell r="L594">
            <v>7.7882352941176472E-2</v>
          </cell>
          <cell r="M594">
            <v>-1.1682352941176477E-2</v>
          </cell>
          <cell r="N594">
            <v>6.6199999999999995E-2</v>
          </cell>
        </row>
        <row r="595">
          <cell r="B595" t="str">
            <v>E34420 PRD Gen, Goldendale</v>
          </cell>
          <cell r="C595">
            <v>0.5</v>
          </cell>
          <cell r="D595" t="str">
            <v>Monthly</v>
          </cell>
          <cell r="E595" t="str">
            <v>No</v>
          </cell>
          <cell r="F595" t="str">
            <v>No</v>
          </cell>
          <cell r="G595">
            <v>0.15</v>
          </cell>
          <cell r="H595"/>
          <cell r="I595"/>
          <cell r="J595"/>
          <cell r="K595">
            <v>44927</v>
          </cell>
          <cell r="L595">
            <v>7.7882352941176472E-2</v>
          </cell>
          <cell r="M595">
            <v>-1.1682352941176477E-2</v>
          </cell>
          <cell r="N595">
            <v>6.6199999999999995E-2</v>
          </cell>
        </row>
        <row r="596">
          <cell r="B596" t="str">
            <v>E34420 PRD Gen, Mint Farm</v>
          </cell>
          <cell r="C596">
            <v>0.5</v>
          </cell>
          <cell r="D596" t="str">
            <v>Monthly</v>
          </cell>
          <cell r="E596" t="str">
            <v>No</v>
          </cell>
          <cell r="F596" t="str">
            <v>No</v>
          </cell>
          <cell r="G596">
            <v>0.15</v>
          </cell>
          <cell r="H596"/>
          <cell r="I596"/>
          <cell r="J596"/>
          <cell r="K596">
            <v>44927</v>
          </cell>
          <cell r="L596">
            <v>0.13788235294117648</v>
          </cell>
          <cell r="M596">
            <v>-2.0682352941176471E-2</v>
          </cell>
          <cell r="N596">
            <v>0.11720000000000001</v>
          </cell>
        </row>
        <row r="597">
          <cell r="B597" t="str">
            <v>E34420 PRD Gen, Mint Farm</v>
          </cell>
          <cell r="C597">
            <v>0.5</v>
          </cell>
          <cell r="D597" t="str">
            <v>Monthly</v>
          </cell>
          <cell r="E597" t="str">
            <v>No</v>
          </cell>
          <cell r="F597" t="str">
            <v>No</v>
          </cell>
          <cell r="G597">
            <v>0.15</v>
          </cell>
          <cell r="H597"/>
          <cell r="I597"/>
          <cell r="J597"/>
          <cell r="K597">
            <v>44927</v>
          </cell>
          <cell r="L597">
            <v>0.13788235294117648</v>
          </cell>
          <cell r="M597">
            <v>-2.0682352941176471E-2</v>
          </cell>
          <cell r="N597">
            <v>0.11720000000000001</v>
          </cell>
        </row>
        <row r="598">
          <cell r="B598" t="str">
            <v>E34420 PRD Gen, Mint Farm</v>
          </cell>
          <cell r="C598">
            <v>0.5</v>
          </cell>
          <cell r="D598" t="str">
            <v>Monthly</v>
          </cell>
          <cell r="E598" t="str">
            <v>No</v>
          </cell>
          <cell r="F598" t="str">
            <v>No</v>
          </cell>
          <cell r="G598">
            <v>0.15</v>
          </cell>
          <cell r="H598"/>
          <cell r="I598"/>
          <cell r="J598"/>
          <cell r="K598">
            <v>44927</v>
          </cell>
          <cell r="L598">
            <v>0.13788235294117648</v>
          </cell>
          <cell r="M598">
            <v>-2.0682352941176471E-2</v>
          </cell>
          <cell r="N598">
            <v>0.11720000000000001</v>
          </cell>
        </row>
        <row r="599">
          <cell r="B599" t="str">
            <v>E34420 PRD Gen, Mint Farm</v>
          </cell>
          <cell r="C599">
            <v>0.5</v>
          </cell>
          <cell r="D599" t="str">
            <v>Monthly</v>
          </cell>
          <cell r="E599" t="str">
            <v>No</v>
          </cell>
          <cell r="F599" t="str">
            <v>No</v>
          </cell>
          <cell r="G599">
            <v>0.15</v>
          </cell>
          <cell r="H599"/>
          <cell r="I599"/>
          <cell r="J599"/>
          <cell r="K599">
            <v>44927</v>
          </cell>
          <cell r="L599">
            <v>0.13788235294117648</v>
          </cell>
          <cell r="M599">
            <v>-2.0682352941176471E-2</v>
          </cell>
          <cell r="N599">
            <v>0.11720000000000001</v>
          </cell>
        </row>
        <row r="600">
          <cell r="B600" t="str">
            <v>E34420 PRD Gen, Sumas</v>
          </cell>
          <cell r="C600">
            <v>0.5</v>
          </cell>
          <cell r="D600" t="str">
            <v>Monthly</v>
          </cell>
          <cell r="E600" t="str">
            <v>No</v>
          </cell>
          <cell r="F600" t="str">
            <v>No</v>
          </cell>
          <cell r="G600">
            <v>0.15</v>
          </cell>
          <cell r="H600"/>
          <cell r="I600"/>
          <cell r="J600"/>
          <cell r="K600">
            <v>44927</v>
          </cell>
          <cell r="L600">
            <v>6.5647058823529419E-2</v>
          </cell>
          <cell r="M600">
            <v>-9.8470588235294171E-3</v>
          </cell>
          <cell r="N600">
            <v>5.5800000000000002E-2</v>
          </cell>
        </row>
        <row r="601">
          <cell r="B601" t="str">
            <v>E34420 PRD Gen, Sumas</v>
          </cell>
          <cell r="C601">
            <v>0.5</v>
          </cell>
          <cell r="D601" t="str">
            <v>Monthly</v>
          </cell>
          <cell r="E601" t="str">
            <v>No</v>
          </cell>
          <cell r="F601" t="str">
            <v>No</v>
          </cell>
          <cell r="G601">
            <v>0.15</v>
          </cell>
          <cell r="H601"/>
          <cell r="I601"/>
          <cell r="J601"/>
          <cell r="K601">
            <v>44927</v>
          </cell>
          <cell r="L601">
            <v>6.5647058823529419E-2</v>
          </cell>
          <cell r="M601">
            <v>-9.8470588235294171E-3</v>
          </cell>
          <cell r="N601">
            <v>5.5800000000000002E-2</v>
          </cell>
        </row>
        <row r="602">
          <cell r="B602" t="str">
            <v>E34420 PRD Gen, Sumas</v>
          </cell>
          <cell r="C602">
            <v>0.5</v>
          </cell>
          <cell r="D602" t="str">
            <v>Monthly</v>
          </cell>
          <cell r="E602" t="str">
            <v>No</v>
          </cell>
          <cell r="F602" t="str">
            <v>No</v>
          </cell>
          <cell r="G602">
            <v>0.15</v>
          </cell>
          <cell r="H602"/>
          <cell r="I602"/>
          <cell r="J602"/>
          <cell r="K602">
            <v>44927</v>
          </cell>
          <cell r="L602">
            <v>6.5647058823529419E-2</v>
          </cell>
          <cell r="M602">
            <v>-9.8470588235294171E-3</v>
          </cell>
          <cell r="N602">
            <v>5.5800000000000002E-2</v>
          </cell>
        </row>
        <row r="603">
          <cell r="B603" t="str">
            <v>E34420 PRD Gen, Sumas</v>
          </cell>
          <cell r="C603">
            <v>0.5</v>
          </cell>
          <cell r="D603" t="str">
            <v>Monthly</v>
          </cell>
          <cell r="E603" t="str">
            <v>No</v>
          </cell>
          <cell r="F603" t="str">
            <v>No</v>
          </cell>
          <cell r="G603">
            <v>0.15</v>
          </cell>
          <cell r="H603"/>
          <cell r="I603"/>
          <cell r="J603"/>
          <cell r="K603">
            <v>44927</v>
          </cell>
          <cell r="L603">
            <v>6.5647058823529419E-2</v>
          </cell>
          <cell r="M603">
            <v>-9.8470588235294171E-3</v>
          </cell>
          <cell r="N603">
            <v>5.5800000000000002E-2</v>
          </cell>
        </row>
        <row r="604">
          <cell r="B604" t="str">
            <v>Non-Depreciable - Other than land</v>
          </cell>
          <cell r="C604">
            <v>0.5</v>
          </cell>
          <cell r="D604" t="str">
            <v>Monthly</v>
          </cell>
          <cell r="E604" t="str">
            <v>No</v>
          </cell>
          <cell r="F604" t="str">
            <v>No</v>
          </cell>
          <cell r="G604">
            <v>0</v>
          </cell>
          <cell r="H604"/>
          <cell r="I604"/>
          <cell r="J604"/>
          <cell r="K604">
            <v>41730</v>
          </cell>
          <cell r="L604">
            <v>0</v>
          </cell>
          <cell r="M604">
            <v>0</v>
          </cell>
          <cell r="N604">
            <v>0</v>
          </cell>
        </row>
        <row r="605">
          <cell r="B605" t="str">
            <v>E345 PRD Accessory, Crystal Mtn</v>
          </cell>
          <cell r="C605">
            <v>0.5</v>
          </cell>
          <cell r="D605" t="str">
            <v>Monthly</v>
          </cell>
          <cell r="E605" t="str">
            <v>No</v>
          </cell>
          <cell r="F605" t="str">
            <v>No</v>
          </cell>
          <cell r="G605">
            <v>-0.05</v>
          </cell>
          <cell r="H605"/>
          <cell r="I605"/>
          <cell r="J605"/>
          <cell r="K605">
            <v>44927</v>
          </cell>
          <cell r="L605">
            <v>5.104761904761905E-2</v>
          </cell>
          <cell r="M605">
            <v>2.5523809523809518E-3</v>
          </cell>
          <cell r="N605">
            <v>5.3600000000000002E-2</v>
          </cell>
        </row>
        <row r="606">
          <cell r="B606" t="str">
            <v>E345 PRD Accessory, Crystal Mtn</v>
          </cell>
          <cell r="C606">
            <v>0.5</v>
          </cell>
          <cell r="D606" t="str">
            <v>Monthly</v>
          </cell>
          <cell r="E606" t="str">
            <v>No</v>
          </cell>
          <cell r="F606" t="str">
            <v>No</v>
          </cell>
          <cell r="G606">
            <v>-0.05</v>
          </cell>
          <cell r="H606"/>
          <cell r="I606"/>
          <cell r="J606"/>
          <cell r="K606">
            <v>44927</v>
          </cell>
          <cell r="L606">
            <v>5.104761904761905E-2</v>
          </cell>
          <cell r="M606">
            <v>2.5523809523809518E-3</v>
          </cell>
          <cell r="N606">
            <v>5.3600000000000002E-2</v>
          </cell>
        </row>
        <row r="607">
          <cell r="B607" t="str">
            <v>E345 PRD Accessory, Encogen CoGen</v>
          </cell>
          <cell r="C607">
            <v>0.5</v>
          </cell>
          <cell r="D607" t="str">
            <v>Monthly</v>
          </cell>
          <cell r="E607" t="str">
            <v>No</v>
          </cell>
          <cell r="F607" t="str">
            <v>No</v>
          </cell>
          <cell r="G607">
            <v>-0.05</v>
          </cell>
          <cell r="H607"/>
          <cell r="I607"/>
          <cell r="J607"/>
          <cell r="K607">
            <v>44927</v>
          </cell>
          <cell r="L607">
            <v>1.8190476190476187E-2</v>
          </cell>
          <cell r="M607">
            <v>9.0952380952381146E-4</v>
          </cell>
          <cell r="N607">
            <v>1.9099999999999999E-2</v>
          </cell>
        </row>
        <row r="608">
          <cell r="B608" t="str">
            <v>E345 PRD Accessory, Encogen CoGen</v>
          </cell>
          <cell r="C608">
            <v>0.5</v>
          </cell>
          <cell r="D608" t="str">
            <v>Monthly</v>
          </cell>
          <cell r="E608" t="str">
            <v>No</v>
          </cell>
          <cell r="F608" t="str">
            <v>No</v>
          </cell>
          <cell r="G608">
            <v>-0.05</v>
          </cell>
          <cell r="H608"/>
          <cell r="I608"/>
          <cell r="J608"/>
          <cell r="K608">
            <v>44927</v>
          </cell>
          <cell r="L608">
            <v>1.8190476190476187E-2</v>
          </cell>
          <cell r="M608">
            <v>9.0952380952381146E-4</v>
          </cell>
          <cell r="N608">
            <v>1.9099999999999999E-2</v>
          </cell>
        </row>
        <row r="609">
          <cell r="B609" t="str">
            <v>E345 PRD Accessory, Ferndale</v>
          </cell>
          <cell r="C609">
            <v>0.5</v>
          </cell>
          <cell r="D609" t="str">
            <v>Monthly</v>
          </cell>
          <cell r="E609" t="str">
            <v>No</v>
          </cell>
          <cell r="F609" t="str">
            <v>No</v>
          </cell>
          <cell r="G609">
            <v>-0.05</v>
          </cell>
          <cell r="H609"/>
          <cell r="I609"/>
          <cell r="J609"/>
          <cell r="K609">
            <v>44927</v>
          </cell>
          <cell r="L609">
            <v>2.3809523809523808E-2</v>
          </cell>
          <cell r="M609">
            <v>1.1904761904761932E-3</v>
          </cell>
          <cell r="N609">
            <v>2.5000000000000001E-2</v>
          </cell>
        </row>
        <row r="610">
          <cell r="B610" t="str">
            <v>E345 PRD Accessory, Ferndale</v>
          </cell>
          <cell r="C610">
            <v>0.5</v>
          </cell>
          <cell r="D610" t="str">
            <v>Monthly</v>
          </cell>
          <cell r="E610" t="str">
            <v>No</v>
          </cell>
          <cell r="F610" t="str">
            <v>No</v>
          </cell>
          <cell r="G610">
            <v>-0.05</v>
          </cell>
          <cell r="H610"/>
          <cell r="I610"/>
          <cell r="J610"/>
          <cell r="K610">
            <v>44927</v>
          </cell>
          <cell r="L610">
            <v>2.3809523809523808E-2</v>
          </cell>
          <cell r="M610">
            <v>1.1904761904761932E-3</v>
          </cell>
          <cell r="N610">
            <v>2.5000000000000001E-2</v>
          </cell>
        </row>
        <row r="611">
          <cell r="B611" t="str">
            <v>E345 PRD Accessory, Fred 1/APC</v>
          </cell>
          <cell r="C611">
            <v>0.5</v>
          </cell>
          <cell r="D611" t="str">
            <v>Monthly</v>
          </cell>
          <cell r="E611" t="str">
            <v>No</v>
          </cell>
          <cell r="F611" t="str">
            <v>No</v>
          </cell>
          <cell r="G611">
            <v>-0.05</v>
          </cell>
          <cell r="H611"/>
          <cell r="I611"/>
          <cell r="J611"/>
          <cell r="K611">
            <v>44927</v>
          </cell>
          <cell r="L611">
            <v>2.6857142857142854E-2</v>
          </cell>
          <cell r="M611">
            <v>1.3428571428571456E-3</v>
          </cell>
          <cell r="N611">
            <v>2.8199999999999999E-2</v>
          </cell>
        </row>
        <row r="612">
          <cell r="B612" t="str">
            <v>E345 PRD Accessory, Fred 1/APC</v>
          </cell>
          <cell r="C612">
            <v>0.5</v>
          </cell>
          <cell r="D612" t="str">
            <v>Monthly</v>
          </cell>
          <cell r="E612" t="str">
            <v>No</v>
          </cell>
          <cell r="F612" t="str">
            <v>No</v>
          </cell>
          <cell r="G612">
            <v>-0.05</v>
          </cell>
          <cell r="H612"/>
          <cell r="I612"/>
          <cell r="J612"/>
          <cell r="K612">
            <v>44927</v>
          </cell>
          <cell r="L612">
            <v>2.6857142857142854E-2</v>
          </cell>
          <cell r="M612">
            <v>1.3428571428571456E-3</v>
          </cell>
          <cell r="N612">
            <v>2.8199999999999999E-2</v>
          </cell>
        </row>
        <row r="613">
          <cell r="B613" t="str">
            <v>E345 PRD Accessory, Frederickson</v>
          </cell>
          <cell r="C613">
            <v>0.5</v>
          </cell>
          <cell r="D613" t="str">
            <v>Monthly</v>
          </cell>
          <cell r="E613" t="str">
            <v>No</v>
          </cell>
          <cell r="F613" t="str">
            <v>No</v>
          </cell>
          <cell r="G613">
            <v>-0.05</v>
          </cell>
          <cell r="H613"/>
          <cell r="I613"/>
          <cell r="J613"/>
          <cell r="K613">
            <v>44927</v>
          </cell>
          <cell r="L613">
            <v>3.0666666666666665E-2</v>
          </cell>
          <cell r="M613">
            <v>1.5333333333333345E-3</v>
          </cell>
          <cell r="N613">
            <v>3.2199999999999999E-2</v>
          </cell>
        </row>
        <row r="614">
          <cell r="B614" t="str">
            <v>E345 PRD Accessory, Frederickson</v>
          </cell>
          <cell r="C614">
            <v>0.5</v>
          </cell>
          <cell r="D614" t="str">
            <v>Monthly</v>
          </cell>
          <cell r="E614" t="str">
            <v>No</v>
          </cell>
          <cell r="F614" t="str">
            <v>No</v>
          </cell>
          <cell r="G614">
            <v>-0.05</v>
          </cell>
          <cell r="H614"/>
          <cell r="I614"/>
          <cell r="J614"/>
          <cell r="K614">
            <v>44927</v>
          </cell>
          <cell r="L614">
            <v>3.0666666666666665E-2</v>
          </cell>
          <cell r="M614">
            <v>1.5333333333333345E-3</v>
          </cell>
          <cell r="N614">
            <v>3.2199999999999999E-2</v>
          </cell>
        </row>
        <row r="615">
          <cell r="B615" t="str">
            <v>E345 PRD Accessory, Fredonia</v>
          </cell>
          <cell r="C615">
            <v>0.5</v>
          </cell>
          <cell r="D615" t="str">
            <v>Monthly</v>
          </cell>
          <cell r="E615" t="str">
            <v>No</v>
          </cell>
          <cell r="F615" t="str">
            <v>No</v>
          </cell>
          <cell r="G615">
            <v>-0.05</v>
          </cell>
          <cell r="H615"/>
          <cell r="I615"/>
          <cell r="J615"/>
          <cell r="K615">
            <v>44927</v>
          </cell>
          <cell r="L615">
            <v>5.276190476190476E-2</v>
          </cell>
          <cell r="M615">
            <v>2.638095238095238E-3</v>
          </cell>
          <cell r="N615">
            <v>5.5399999999999998E-2</v>
          </cell>
        </row>
        <row r="616">
          <cell r="B616" t="str">
            <v>E345 PRD Accessory, Fredonia 3&amp;4 OP</v>
          </cell>
          <cell r="C616">
            <v>0.5</v>
          </cell>
          <cell r="D616" t="str">
            <v>Monthly</v>
          </cell>
          <cell r="E616" t="str">
            <v>No</v>
          </cell>
          <cell r="F616" t="str">
            <v>No</v>
          </cell>
          <cell r="G616">
            <v>-0.05</v>
          </cell>
          <cell r="H616"/>
          <cell r="I616"/>
          <cell r="J616"/>
          <cell r="K616">
            <v>44927</v>
          </cell>
          <cell r="L616">
            <v>5.276190476190476E-2</v>
          </cell>
          <cell r="M616">
            <v>2.638095238095238E-3</v>
          </cell>
          <cell r="N616">
            <v>5.5399999999999998E-2</v>
          </cell>
        </row>
        <row r="617">
          <cell r="B617" t="str">
            <v>E345 PRD Accessory, Fredonia 3&amp;4 OP</v>
          </cell>
          <cell r="C617">
            <v>0.5</v>
          </cell>
          <cell r="D617" t="str">
            <v>Monthly</v>
          </cell>
          <cell r="E617" t="str">
            <v>No</v>
          </cell>
          <cell r="F617" t="str">
            <v>No</v>
          </cell>
          <cell r="G617">
            <v>-0.05</v>
          </cell>
          <cell r="H617"/>
          <cell r="I617"/>
          <cell r="J617"/>
          <cell r="K617">
            <v>44927</v>
          </cell>
          <cell r="L617">
            <v>5.276190476190476E-2</v>
          </cell>
          <cell r="M617">
            <v>2.638095238095238E-3</v>
          </cell>
          <cell r="N617">
            <v>5.5399999999999998E-2</v>
          </cell>
        </row>
        <row r="618">
          <cell r="B618" t="str">
            <v>E345 PRD Accessory, Fredonia</v>
          </cell>
          <cell r="C618">
            <v>0.5</v>
          </cell>
          <cell r="D618" t="str">
            <v>Monthly</v>
          </cell>
          <cell r="E618" t="str">
            <v>No</v>
          </cell>
          <cell r="F618" t="str">
            <v>No</v>
          </cell>
          <cell r="G618">
            <v>-0.05</v>
          </cell>
          <cell r="H618"/>
          <cell r="I618"/>
          <cell r="J618"/>
          <cell r="K618">
            <v>44927</v>
          </cell>
          <cell r="L618">
            <v>5.276190476190476E-2</v>
          </cell>
          <cell r="M618">
            <v>2.638095238095238E-3</v>
          </cell>
          <cell r="N618">
            <v>5.5399999999999998E-2</v>
          </cell>
        </row>
        <row r="619">
          <cell r="B619" t="str">
            <v>E345 PRD Accessory, Goldendale</v>
          </cell>
          <cell r="C619">
            <v>0.5</v>
          </cell>
          <cell r="D619" t="str">
            <v>Monthly</v>
          </cell>
          <cell r="E619" t="str">
            <v>No</v>
          </cell>
          <cell r="F619" t="str">
            <v>No</v>
          </cell>
          <cell r="G619">
            <v>-0.05</v>
          </cell>
          <cell r="H619"/>
          <cell r="I619"/>
          <cell r="J619"/>
          <cell r="K619">
            <v>44927</v>
          </cell>
          <cell r="L619">
            <v>9.5238095238095229E-3</v>
          </cell>
          <cell r="M619">
            <v>4.7619047619047727E-4</v>
          </cell>
          <cell r="N619">
            <v>0.01</v>
          </cell>
        </row>
        <row r="620">
          <cell r="B620" t="str">
            <v>E345 PRD Accessory, Goldendale</v>
          </cell>
          <cell r="C620">
            <v>0.5</v>
          </cell>
          <cell r="D620" t="str">
            <v>Monthly</v>
          </cell>
          <cell r="E620" t="str">
            <v>No</v>
          </cell>
          <cell r="F620" t="str">
            <v>No</v>
          </cell>
          <cell r="G620">
            <v>-0.05</v>
          </cell>
          <cell r="H620"/>
          <cell r="I620"/>
          <cell r="J620"/>
          <cell r="K620">
            <v>44927</v>
          </cell>
          <cell r="L620">
            <v>9.5238095238095229E-3</v>
          </cell>
          <cell r="M620">
            <v>4.7619047619047727E-4</v>
          </cell>
          <cell r="N620">
            <v>0.01</v>
          </cell>
        </row>
        <row r="621">
          <cell r="B621" t="str">
            <v>E345 PRD Accessory, Goldendale</v>
          </cell>
          <cell r="C621">
            <v>0.5</v>
          </cell>
          <cell r="D621" t="str">
            <v>Monthly</v>
          </cell>
          <cell r="E621" t="str">
            <v>No</v>
          </cell>
          <cell r="F621" t="str">
            <v>No</v>
          </cell>
          <cell r="G621">
            <v>-0.05</v>
          </cell>
          <cell r="H621"/>
          <cell r="I621"/>
          <cell r="J621"/>
          <cell r="K621">
            <v>44927</v>
          </cell>
          <cell r="L621">
            <v>9.5238095238095229E-3</v>
          </cell>
          <cell r="M621">
            <v>4.7619047619047727E-4</v>
          </cell>
          <cell r="N621">
            <v>0.01</v>
          </cell>
        </row>
        <row r="622">
          <cell r="B622" t="str">
            <v>E345 PRD Accessory, Goldendale</v>
          </cell>
          <cell r="C622">
            <v>0.5</v>
          </cell>
          <cell r="D622" t="str">
            <v>Monthly</v>
          </cell>
          <cell r="E622" t="str">
            <v>No</v>
          </cell>
          <cell r="F622" t="str">
            <v>No</v>
          </cell>
          <cell r="G622">
            <v>-0.05</v>
          </cell>
          <cell r="H622"/>
          <cell r="I622"/>
          <cell r="J622"/>
          <cell r="K622">
            <v>44927</v>
          </cell>
          <cell r="L622">
            <v>9.5238095238095229E-3</v>
          </cell>
          <cell r="M622">
            <v>4.7619047619047727E-4</v>
          </cell>
          <cell r="N622">
            <v>0.01</v>
          </cell>
        </row>
        <row r="623">
          <cell r="B623" t="str">
            <v>E345 PRD Accessory, Mint Farm</v>
          </cell>
          <cell r="C623">
            <v>0.5</v>
          </cell>
          <cell r="D623" t="str">
            <v>Monthly</v>
          </cell>
          <cell r="E623" t="str">
            <v>No</v>
          </cell>
          <cell r="F623" t="str">
            <v>No</v>
          </cell>
          <cell r="G623">
            <v>-0.05</v>
          </cell>
          <cell r="H623"/>
          <cell r="I623"/>
          <cell r="J623"/>
          <cell r="K623">
            <v>44927</v>
          </cell>
          <cell r="L623">
            <v>2.8476190476190478E-2</v>
          </cell>
          <cell r="M623">
            <v>1.4238095238095251E-3</v>
          </cell>
          <cell r="N623">
            <v>2.9900000000000003E-2</v>
          </cell>
        </row>
        <row r="624">
          <cell r="B624" t="str">
            <v>E345 PRD Accessory, Mint Farm</v>
          </cell>
          <cell r="C624">
            <v>0.5</v>
          </cell>
          <cell r="D624" t="str">
            <v>Monthly</v>
          </cell>
          <cell r="E624" t="str">
            <v>No</v>
          </cell>
          <cell r="F624" t="str">
            <v>No</v>
          </cell>
          <cell r="G624">
            <v>-0.05</v>
          </cell>
          <cell r="H624"/>
          <cell r="I624"/>
          <cell r="J624"/>
          <cell r="K624">
            <v>44927</v>
          </cell>
          <cell r="L624">
            <v>2.8476190476190478E-2</v>
          </cell>
          <cell r="M624">
            <v>1.4238095238095251E-3</v>
          </cell>
          <cell r="N624">
            <v>2.9900000000000003E-2</v>
          </cell>
        </row>
        <row r="625">
          <cell r="B625" t="str">
            <v>E345 PRD Accessory, Mint Farm</v>
          </cell>
          <cell r="C625">
            <v>0.5</v>
          </cell>
          <cell r="D625" t="str">
            <v>Monthly</v>
          </cell>
          <cell r="E625" t="str">
            <v>No</v>
          </cell>
          <cell r="F625" t="str">
            <v>No</v>
          </cell>
          <cell r="G625">
            <v>-0.05</v>
          </cell>
          <cell r="H625"/>
          <cell r="I625"/>
          <cell r="J625"/>
          <cell r="K625">
            <v>44927</v>
          </cell>
          <cell r="L625">
            <v>2.8476190476190478E-2</v>
          </cell>
          <cell r="M625">
            <v>1.4238095238095251E-3</v>
          </cell>
          <cell r="N625">
            <v>2.9900000000000003E-2</v>
          </cell>
        </row>
        <row r="626">
          <cell r="B626" t="str">
            <v>E345 PRD Accessory, Mint Farm</v>
          </cell>
          <cell r="C626">
            <v>0.5</v>
          </cell>
          <cell r="D626" t="str">
            <v>Monthly</v>
          </cell>
          <cell r="E626" t="str">
            <v>No</v>
          </cell>
          <cell r="F626" t="str">
            <v>No</v>
          </cell>
          <cell r="G626">
            <v>-0.05</v>
          </cell>
          <cell r="H626"/>
          <cell r="I626"/>
          <cell r="J626"/>
          <cell r="K626">
            <v>44927</v>
          </cell>
          <cell r="L626">
            <v>2.8476190476190478E-2</v>
          </cell>
          <cell r="M626">
            <v>1.4238095238095251E-3</v>
          </cell>
          <cell r="N626">
            <v>2.9900000000000003E-2</v>
          </cell>
        </row>
        <row r="627">
          <cell r="B627" t="str">
            <v>E345 PRD Accessory, Sumas</v>
          </cell>
          <cell r="C627">
            <v>0.5</v>
          </cell>
          <cell r="D627" t="str">
            <v>Monthly</v>
          </cell>
          <cell r="E627" t="str">
            <v>No</v>
          </cell>
          <cell r="F627" t="str">
            <v>No</v>
          </cell>
          <cell r="G627">
            <v>-0.05</v>
          </cell>
          <cell r="H627"/>
          <cell r="I627"/>
          <cell r="J627"/>
          <cell r="K627">
            <v>44927</v>
          </cell>
          <cell r="L627">
            <v>1.3238095238095236E-2</v>
          </cell>
          <cell r="M627">
            <v>6.6190476190476286E-4</v>
          </cell>
          <cell r="N627">
            <v>1.3899999999999999E-2</v>
          </cell>
        </row>
        <row r="628">
          <cell r="B628" t="str">
            <v>E345 PRD Accessory, Sumas</v>
          </cell>
          <cell r="C628">
            <v>0.5</v>
          </cell>
          <cell r="D628" t="str">
            <v>Monthly</v>
          </cell>
          <cell r="E628" t="str">
            <v>No</v>
          </cell>
          <cell r="F628" t="str">
            <v>No</v>
          </cell>
          <cell r="G628">
            <v>-0.05</v>
          </cell>
          <cell r="H628"/>
          <cell r="I628"/>
          <cell r="J628"/>
          <cell r="K628">
            <v>44927</v>
          </cell>
          <cell r="L628">
            <v>1.3238095238095236E-2</v>
          </cell>
          <cell r="M628">
            <v>6.6190476190476286E-4</v>
          </cell>
          <cell r="N628">
            <v>1.3899999999999999E-2</v>
          </cell>
        </row>
        <row r="629">
          <cell r="B629" t="str">
            <v>E345 PRD Accessory, Sumas</v>
          </cell>
          <cell r="C629">
            <v>0.5</v>
          </cell>
          <cell r="D629" t="str">
            <v>Monthly</v>
          </cell>
          <cell r="E629" t="str">
            <v>No</v>
          </cell>
          <cell r="F629" t="str">
            <v>No</v>
          </cell>
          <cell r="G629">
            <v>-0.05</v>
          </cell>
          <cell r="H629"/>
          <cell r="I629"/>
          <cell r="J629"/>
          <cell r="K629">
            <v>44927</v>
          </cell>
          <cell r="L629">
            <v>1.3238095238095236E-2</v>
          </cell>
          <cell r="M629">
            <v>6.6190476190476286E-4</v>
          </cell>
          <cell r="N629">
            <v>1.3899999999999999E-2</v>
          </cell>
        </row>
        <row r="630">
          <cell r="B630" t="str">
            <v>E345 PRD Accessory, Sumas</v>
          </cell>
          <cell r="C630">
            <v>0.5</v>
          </cell>
          <cell r="D630" t="str">
            <v>Monthly</v>
          </cell>
          <cell r="E630" t="str">
            <v>No</v>
          </cell>
          <cell r="F630" t="str">
            <v>No</v>
          </cell>
          <cell r="G630">
            <v>-0.05</v>
          </cell>
          <cell r="H630"/>
          <cell r="I630"/>
          <cell r="J630"/>
          <cell r="K630">
            <v>44927</v>
          </cell>
          <cell r="L630">
            <v>1.3238095238095236E-2</v>
          </cell>
          <cell r="M630">
            <v>6.6190476190476286E-4</v>
          </cell>
          <cell r="N630">
            <v>1.3899999999999999E-2</v>
          </cell>
        </row>
        <row r="631">
          <cell r="B631" t="str">
            <v>E345 PRD Accessory, Whitehorn 1-RET</v>
          </cell>
          <cell r="C631">
            <v>0.5</v>
          </cell>
          <cell r="D631" t="str">
            <v>Monthly</v>
          </cell>
          <cell r="E631" t="str">
            <v>No</v>
          </cell>
          <cell r="F631" t="str">
            <v>No</v>
          </cell>
          <cell r="G631">
            <v>0</v>
          </cell>
          <cell r="H631"/>
          <cell r="I631"/>
          <cell r="J631"/>
          <cell r="K631">
            <v>40330</v>
          </cell>
          <cell r="L631">
            <v>0</v>
          </cell>
          <cell r="M631">
            <v>0</v>
          </cell>
          <cell r="N631">
            <v>0</v>
          </cell>
        </row>
        <row r="632">
          <cell r="B632" t="str">
            <v>E345 PRD Accessory, Whitehorn 2-3 C</v>
          </cell>
          <cell r="C632">
            <v>0.5</v>
          </cell>
          <cell r="D632" t="str">
            <v>Monthly</v>
          </cell>
          <cell r="E632" t="str">
            <v>No</v>
          </cell>
          <cell r="F632" t="str">
            <v>No</v>
          </cell>
          <cell r="G632">
            <v>-0.05</v>
          </cell>
          <cell r="H632"/>
          <cell r="I632"/>
          <cell r="J632"/>
          <cell r="K632">
            <v>44927</v>
          </cell>
          <cell r="L632">
            <v>1.8952380952380953E-2</v>
          </cell>
          <cell r="M632">
            <v>9.4761904761904783E-4</v>
          </cell>
          <cell r="N632">
            <v>1.9900000000000001E-2</v>
          </cell>
        </row>
        <row r="633">
          <cell r="B633" t="str">
            <v>E345 PRD Accessory, Whitehorn 2-3 C</v>
          </cell>
          <cell r="C633">
            <v>0.5</v>
          </cell>
          <cell r="D633" t="str">
            <v>Monthly</v>
          </cell>
          <cell r="E633" t="str">
            <v>No</v>
          </cell>
          <cell r="F633" t="str">
            <v>No</v>
          </cell>
          <cell r="G633">
            <v>-0.05</v>
          </cell>
          <cell r="H633"/>
          <cell r="I633"/>
          <cell r="J633"/>
          <cell r="K633">
            <v>44927</v>
          </cell>
          <cell r="L633">
            <v>1.8952380952380953E-2</v>
          </cell>
          <cell r="M633">
            <v>9.4761904761904783E-4</v>
          </cell>
          <cell r="N633">
            <v>1.9900000000000001E-2</v>
          </cell>
        </row>
        <row r="634">
          <cell r="B634" t="str">
            <v>E34501 PRD Accessory, Hopkins Ridge</v>
          </cell>
          <cell r="C634">
            <v>0.5</v>
          </cell>
          <cell r="D634" t="str">
            <v>Monthly</v>
          </cell>
          <cell r="E634" t="str">
            <v>No</v>
          </cell>
          <cell r="F634" t="str">
            <v>No</v>
          </cell>
          <cell r="G634">
            <v>-0.05</v>
          </cell>
          <cell r="H634"/>
          <cell r="I634"/>
          <cell r="J634"/>
          <cell r="K634">
            <v>44927</v>
          </cell>
          <cell r="L634">
            <v>5.4952380952380947E-2</v>
          </cell>
          <cell r="M634">
            <v>2.7476190476190473E-3</v>
          </cell>
          <cell r="N634">
            <v>5.7699999999999994E-2</v>
          </cell>
        </row>
        <row r="635">
          <cell r="B635" t="str">
            <v>E34501 PRD Accessory, Hopkins Ridge</v>
          </cell>
          <cell r="C635">
            <v>0.5</v>
          </cell>
          <cell r="D635" t="str">
            <v>Monthly</v>
          </cell>
          <cell r="E635" t="str">
            <v>No</v>
          </cell>
          <cell r="F635" t="str">
            <v>No</v>
          </cell>
          <cell r="G635">
            <v>-0.05</v>
          </cell>
          <cell r="H635"/>
          <cell r="I635"/>
          <cell r="J635"/>
          <cell r="K635">
            <v>44927</v>
          </cell>
          <cell r="L635">
            <v>5.4952380952380947E-2</v>
          </cell>
          <cell r="M635">
            <v>2.7476190476190473E-3</v>
          </cell>
          <cell r="N635">
            <v>5.7699999999999994E-2</v>
          </cell>
        </row>
        <row r="636">
          <cell r="B636" t="str">
            <v>E34501 PRD Accessory, LSR</v>
          </cell>
          <cell r="C636">
            <v>0.5</v>
          </cell>
          <cell r="D636" t="str">
            <v>Monthly</v>
          </cell>
          <cell r="E636" t="str">
            <v>No</v>
          </cell>
          <cell r="F636" t="str">
            <v>No</v>
          </cell>
          <cell r="G636">
            <v>-0.05</v>
          </cell>
          <cell r="H636"/>
          <cell r="I636"/>
          <cell r="J636"/>
          <cell r="K636">
            <v>44927</v>
          </cell>
          <cell r="L636">
            <v>4.3714285714285706E-2</v>
          </cell>
          <cell r="M636">
            <v>2.1857142857142908E-3</v>
          </cell>
          <cell r="N636">
            <v>4.5899999999999996E-2</v>
          </cell>
        </row>
        <row r="637">
          <cell r="B637" t="str">
            <v>E34501 PRD Accessory, LSR</v>
          </cell>
          <cell r="C637">
            <v>0.5</v>
          </cell>
          <cell r="D637" t="str">
            <v>Monthly</v>
          </cell>
          <cell r="E637" t="str">
            <v>No</v>
          </cell>
          <cell r="F637" t="str">
            <v>No</v>
          </cell>
          <cell r="G637">
            <v>-0.05</v>
          </cell>
          <cell r="H637"/>
          <cell r="I637"/>
          <cell r="J637"/>
          <cell r="K637">
            <v>44927</v>
          </cell>
          <cell r="L637">
            <v>4.3714285714285706E-2</v>
          </cell>
          <cell r="M637">
            <v>2.1857142857142908E-3</v>
          </cell>
          <cell r="N637">
            <v>4.5899999999999996E-2</v>
          </cell>
        </row>
        <row r="638">
          <cell r="B638" t="str">
            <v>E34501 PRD Accessory,Wild Horse Exp</v>
          </cell>
          <cell r="C638">
            <v>0.5</v>
          </cell>
          <cell r="D638" t="str">
            <v>Monthly</v>
          </cell>
          <cell r="E638" t="str">
            <v>No</v>
          </cell>
          <cell r="F638" t="str">
            <v>No</v>
          </cell>
          <cell r="G638">
            <v>-0.05</v>
          </cell>
          <cell r="H638"/>
          <cell r="I638"/>
          <cell r="J638"/>
          <cell r="K638">
            <v>44927</v>
          </cell>
          <cell r="L638">
            <v>4.7428571428571431E-2</v>
          </cell>
          <cell r="M638">
            <v>2.3714285714285729E-3</v>
          </cell>
          <cell r="N638">
            <v>4.9800000000000004E-2</v>
          </cell>
        </row>
        <row r="639">
          <cell r="B639" t="str">
            <v>E34501 PRD Accessory,Wild HorseWind</v>
          </cell>
          <cell r="C639">
            <v>0.5</v>
          </cell>
          <cell r="D639" t="str">
            <v>Monthly</v>
          </cell>
          <cell r="E639" t="str">
            <v>No</v>
          </cell>
          <cell r="F639" t="str">
            <v>No</v>
          </cell>
          <cell r="G639">
            <v>-0.05</v>
          </cell>
          <cell r="H639"/>
          <cell r="I639"/>
          <cell r="J639"/>
          <cell r="K639">
            <v>44927</v>
          </cell>
          <cell r="L639">
            <v>4.7428571428571431E-2</v>
          </cell>
          <cell r="M639">
            <v>2.3714285714285729E-3</v>
          </cell>
          <cell r="N639">
            <v>4.9800000000000004E-2</v>
          </cell>
        </row>
        <row r="640">
          <cell r="B640" t="str">
            <v>E34501 PRD Accessory,WildHorseSolar</v>
          </cell>
          <cell r="C640">
            <v>0.5</v>
          </cell>
          <cell r="D640" t="str">
            <v>Monthly</v>
          </cell>
          <cell r="E640" t="str">
            <v>No</v>
          </cell>
          <cell r="F640" t="str">
            <v>No</v>
          </cell>
          <cell r="G640">
            <v>-0.05</v>
          </cell>
          <cell r="H640"/>
          <cell r="I640"/>
          <cell r="J640"/>
          <cell r="K640">
            <v>44927</v>
          </cell>
          <cell r="L640">
            <v>4.7428571428571431E-2</v>
          </cell>
          <cell r="M640">
            <v>2.3714285714285729E-3</v>
          </cell>
          <cell r="N640">
            <v>4.9800000000000004E-2</v>
          </cell>
        </row>
        <row r="641">
          <cell r="B641" t="str">
            <v>E34501 PRD Accessory,WildHorseSolar</v>
          </cell>
          <cell r="C641">
            <v>0.5</v>
          </cell>
          <cell r="D641" t="str">
            <v>Monthly</v>
          </cell>
          <cell r="E641" t="str">
            <v>No</v>
          </cell>
          <cell r="F641" t="str">
            <v>No</v>
          </cell>
          <cell r="G641">
            <v>-0.05</v>
          </cell>
          <cell r="H641"/>
          <cell r="I641"/>
          <cell r="J641"/>
          <cell r="K641">
            <v>44927</v>
          </cell>
          <cell r="L641">
            <v>4.7428571428571431E-2</v>
          </cell>
          <cell r="M641">
            <v>2.3714285714285729E-3</v>
          </cell>
          <cell r="N641">
            <v>4.9800000000000004E-2</v>
          </cell>
        </row>
        <row r="642">
          <cell r="B642" t="str">
            <v>E34501 PRD Accessory,Wild Horse Exp</v>
          </cell>
          <cell r="C642">
            <v>0.5</v>
          </cell>
          <cell r="D642" t="str">
            <v>Monthly</v>
          </cell>
          <cell r="E642" t="str">
            <v>No</v>
          </cell>
          <cell r="F642" t="str">
            <v>No</v>
          </cell>
          <cell r="G642">
            <v>-0.05</v>
          </cell>
          <cell r="H642"/>
          <cell r="I642"/>
          <cell r="J642"/>
          <cell r="K642">
            <v>44927</v>
          </cell>
          <cell r="L642">
            <v>4.7428571428571431E-2</v>
          </cell>
          <cell r="M642">
            <v>2.3714285714285729E-3</v>
          </cell>
          <cell r="N642">
            <v>4.9800000000000004E-2</v>
          </cell>
        </row>
        <row r="643">
          <cell r="B643" t="str">
            <v>E34501 PRD Accessory,Wild HorseWind</v>
          </cell>
          <cell r="C643">
            <v>0.5</v>
          </cell>
          <cell r="D643" t="str">
            <v>Monthly</v>
          </cell>
          <cell r="E643" t="str">
            <v>No</v>
          </cell>
          <cell r="F643" t="str">
            <v>No</v>
          </cell>
          <cell r="G643">
            <v>-0.05</v>
          </cell>
          <cell r="H643"/>
          <cell r="I643"/>
          <cell r="J643"/>
          <cell r="K643">
            <v>44927</v>
          </cell>
          <cell r="L643">
            <v>4.7428571428571431E-2</v>
          </cell>
          <cell r="M643">
            <v>2.3714285714285729E-3</v>
          </cell>
          <cell r="N643">
            <v>4.9800000000000004E-2</v>
          </cell>
        </row>
        <row r="644">
          <cell r="B644" t="str">
            <v>E346 PRD Other, Crystal Mtn</v>
          </cell>
          <cell r="C644">
            <v>0.5</v>
          </cell>
          <cell r="D644" t="str">
            <v>Monthly</v>
          </cell>
          <cell r="E644" t="str">
            <v>No</v>
          </cell>
          <cell r="F644" t="str">
            <v>No</v>
          </cell>
          <cell r="G644">
            <v>0</v>
          </cell>
          <cell r="H644"/>
          <cell r="I644"/>
          <cell r="J644"/>
          <cell r="K644">
            <v>43101</v>
          </cell>
          <cell r="L644">
            <v>0</v>
          </cell>
          <cell r="M644">
            <v>0</v>
          </cell>
          <cell r="N644">
            <v>0</v>
          </cell>
        </row>
        <row r="645">
          <cell r="B645" t="str">
            <v>E346 PRD Other, Encogen CoGen</v>
          </cell>
          <cell r="C645">
            <v>0.5</v>
          </cell>
          <cell r="D645" t="str">
            <v>Monthly</v>
          </cell>
          <cell r="E645" t="str">
            <v>No</v>
          </cell>
          <cell r="F645" t="str">
            <v>No</v>
          </cell>
          <cell r="G645">
            <v>-0.05</v>
          </cell>
          <cell r="H645"/>
          <cell r="I645"/>
          <cell r="J645"/>
          <cell r="K645">
            <v>44927</v>
          </cell>
          <cell r="L645">
            <v>5.6380952380952379E-2</v>
          </cell>
          <cell r="M645">
            <v>2.8190476190476238E-3</v>
          </cell>
          <cell r="N645">
            <v>5.9200000000000003E-2</v>
          </cell>
        </row>
        <row r="646">
          <cell r="B646" t="str">
            <v>E346 PRD Other, Encogen CoGen</v>
          </cell>
          <cell r="C646">
            <v>0.5</v>
          </cell>
          <cell r="D646" t="str">
            <v>Monthly</v>
          </cell>
          <cell r="E646" t="str">
            <v>No</v>
          </cell>
          <cell r="F646" t="str">
            <v>No</v>
          </cell>
          <cell r="G646">
            <v>-0.05</v>
          </cell>
          <cell r="H646"/>
          <cell r="I646"/>
          <cell r="J646"/>
          <cell r="K646">
            <v>44927</v>
          </cell>
          <cell r="L646">
            <v>5.6380952380952379E-2</v>
          </cell>
          <cell r="M646">
            <v>2.8190476190476238E-3</v>
          </cell>
          <cell r="N646">
            <v>5.9200000000000003E-2</v>
          </cell>
        </row>
        <row r="647">
          <cell r="B647" t="str">
            <v>E346 PRD Other, Ferndale</v>
          </cell>
          <cell r="C647">
            <v>0.5</v>
          </cell>
          <cell r="D647" t="str">
            <v>Monthly</v>
          </cell>
          <cell r="E647" t="str">
            <v>No</v>
          </cell>
          <cell r="F647" t="str">
            <v>No</v>
          </cell>
          <cell r="G647">
            <v>-0.05</v>
          </cell>
          <cell r="H647"/>
          <cell r="I647"/>
          <cell r="J647"/>
          <cell r="K647">
            <v>44927</v>
          </cell>
          <cell r="L647">
            <v>2.0476190476190474E-2</v>
          </cell>
          <cell r="M647">
            <v>1.0238095238095241E-3</v>
          </cell>
          <cell r="N647">
            <v>2.1499999999999998E-2</v>
          </cell>
        </row>
        <row r="648">
          <cell r="B648" t="str">
            <v>E346 PRD Other, Ferndale</v>
          </cell>
          <cell r="C648">
            <v>0.5</v>
          </cell>
          <cell r="D648" t="str">
            <v>Monthly</v>
          </cell>
          <cell r="E648" t="str">
            <v>No</v>
          </cell>
          <cell r="F648" t="str">
            <v>No</v>
          </cell>
          <cell r="G648">
            <v>-0.05</v>
          </cell>
          <cell r="H648"/>
          <cell r="I648"/>
          <cell r="J648"/>
          <cell r="K648">
            <v>44927</v>
          </cell>
          <cell r="L648">
            <v>2.0476190476190474E-2</v>
          </cell>
          <cell r="M648">
            <v>1.0238095238095241E-3</v>
          </cell>
          <cell r="N648">
            <v>2.1499999999999998E-2</v>
          </cell>
        </row>
        <row r="649">
          <cell r="B649" t="str">
            <v>E346 PRD Other, Frederickson</v>
          </cell>
          <cell r="C649">
            <v>0.5</v>
          </cell>
          <cell r="D649" t="str">
            <v>Monthly</v>
          </cell>
          <cell r="E649" t="str">
            <v>No</v>
          </cell>
          <cell r="F649" t="str">
            <v>No</v>
          </cell>
          <cell r="G649">
            <v>-0.05</v>
          </cell>
          <cell r="H649"/>
          <cell r="I649"/>
          <cell r="J649"/>
          <cell r="K649">
            <v>44927</v>
          </cell>
          <cell r="L649">
            <v>0</v>
          </cell>
          <cell r="M649">
            <v>0</v>
          </cell>
          <cell r="N649">
            <v>0</v>
          </cell>
        </row>
        <row r="650">
          <cell r="B650" t="str">
            <v>E346 PRD Other, Frederickson</v>
          </cell>
          <cell r="C650">
            <v>0.5</v>
          </cell>
          <cell r="D650" t="str">
            <v>Monthly</v>
          </cell>
          <cell r="E650" t="str">
            <v>No</v>
          </cell>
          <cell r="F650" t="str">
            <v>No</v>
          </cell>
          <cell r="G650">
            <v>-0.05</v>
          </cell>
          <cell r="H650"/>
          <cell r="I650"/>
          <cell r="J650"/>
          <cell r="K650">
            <v>44927</v>
          </cell>
          <cell r="L650">
            <v>0</v>
          </cell>
          <cell r="M650">
            <v>0</v>
          </cell>
          <cell r="N650">
            <v>0</v>
          </cell>
        </row>
        <row r="651">
          <cell r="B651" t="str">
            <v>E346 PRD Other, Fredonia</v>
          </cell>
          <cell r="C651">
            <v>0.5</v>
          </cell>
          <cell r="D651" t="str">
            <v>Monthly</v>
          </cell>
          <cell r="E651" t="str">
            <v>No</v>
          </cell>
          <cell r="F651" t="str">
            <v>No</v>
          </cell>
          <cell r="G651">
            <v>-0.05</v>
          </cell>
          <cell r="H651"/>
          <cell r="I651"/>
          <cell r="J651"/>
          <cell r="K651">
            <v>44927</v>
          </cell>
          <cell r="L651">
            <v>1.9809523809523808E-2</v>
          </cell>
          <cell r="M651">
            <v>9.9047619047619093E-4</v>
          </cell>
          <cell r="N651">
            <v>2.0799999999999999E-2</v>
          </cell>
        </row>
        <row r="652">
          <cell r="B652" t="str">
            <v>E346 PRD Other, Fredonia 3&amp;4 OP</v>
          </cell>
          <cell r="C652">
            <v>0.5</v>
          </cell>
          <cell r="D652" t="str">
            <v>Monthly</v>
          </cell>
          <cell r="E652" t="str">
            <v>No</v>
          </cell>
          <cell r="F652" t="str">
            <v>No</v>
          </cell>
          <cell r="G652">
            <v>-0.05</v>
          </cell>
          <cell r="H652"/>
          <cell r="I652"/>
          <cell r="J652"/>
          <cell r="K652">
            <v>44927</v>
          </cell>
          <cell r="L652">
            <v>1.9809523809523808E-2</v>
          </cell>
          <cell r="M652">
            <v>9.9047619047619093E-4</v>
          </cell>
          <cell r="N652">
            <v>2.0799999999999999E-2</v>
          </cell>
        </row>
        <row r="653">
          <cell r="B653" t="str">
            <v>E346 PRD Other, Fredonia 3&amp;4 OP</v>
          </cell>
          <cell r="C653">
            <v>0.5</v>
          </cell>
          <cell r="D653" t="str">
            <v>Monthly</v>
          </cell>
          <cell r="E653" t="str">
            <v>No</v>
          </cell>
          <cell r="F653" t="str">
            <v>No</v>
          </cell>
          <cell r="G653">
            <v>-0.05</v>
          </cell>
          <cell r="H653"/>
          <cell r="I653"/>
          <cell r="J653"/>
          <cell r="K653">
            <v>44927</v>
          </cell>
          <cell r="L653">
            <v>1.9809523809523808E-2</v>
          </cell>
          <cell r="M653">
            <v>9.9047619047619093E-4</v>
          </cell>
          <cell r="N653">
            <v>2.0799999999999999E-2</v>
          </cell>
        </row>
        <row r="654">
          <cell r="B654" t="str">
            <v>E346 PRD Other, Fredonia</v>
          </cell>
          <cell r="C654">
            <v>0.5</v>
          </cell>
          <cell r="D654" t="str">
            <v>Monthly</v>
          </cell>
          <cell r="E654" t="str">
            <v>No</v>
          </cell>
          <cell r="F654" t="str">
            <v>No</v>
          </cell>
          <cell r="G654">
            <v>-0.05</v>
          </cell>
          <cell r="H654"/>
          <cell r="I654"/>
          <cell r="J654"/>
          <cell r="K654">
            <v>44927</v>
          </cell>
          <cell r="L654">
            <v>1.9809523809523808E-2</v>
          </cell>
          <cell r="M654">
            <v>9.9047619047619093E-4</v>
          </cell>
          <cell r="N654">
            <v>2.0799999999999999E-2</v>
          </cell>
        </row>
        <row r="655">
          <cell r="B655" t="str">
            <v>E346 PRD Other, Goldendale</v>
          </cell>
          <cell r="C655">
            <v>0.5</v>
          </cell>
          <cell r="D655" t="str">
            <v>Monthly</v>
          </cell>
          <cell r="E655" t="str">
            <v>No</v>
          </cell>
          <cell r="F655" t="str">
            <v>No</v>
          </cell>
          <cell r="G655">
            <v>-0.05</v>
          </cell>
          <cell r="H655"/>
          <cell r="I655"/>
          <cell r="J655"/>
          <cell r="K655">
            <v>44927</v>
          </cell>
          <cell r="L655">
            <v>1.1333333333333332E-2</v>
          </cell>
          <cell r="M655">
            <v>5.6666666666666671E-4</v>
          </cell>
          <cell r="N655">
            <v>1.1899999999999999E-2</v>
          </cell>
        </row>
        <row r="656">
          <cell r="B656" t="str">
            <v>E346 PRD Other, Goldendale</v>
          </cell>
          <cell r="C656">
            <v>0.5</v>
          </cell>
          <cell r="D656" t="str">
            <v>Monthly</v>
          </cell>
          <cell r="E656" t="str">
            <v>No</v>
          </cell>
          <cell r="F656" t="str">
            <v>No</v>
          </cell>
          <cell r="G656">
            <v>-0.05</v>
          </cell>
          <cell r="H656"/>
          <cell r="I656"/>
          <cell r="J656"/>
          <cell r="K656">
            <v>44927</v>
          </cell>
          <cell r="L656">
            <v>1.1333333333333332E-2</v>
          </cell>
          <cell r="M656">
            <v>5.6666666666666671E-4</v>
          </cell>
          <cell r="N656">
            <v>1.1899999999999999E-2</v>
          </cell>
        </row>
        <row r="657">
          <cell r="B657" t="str">
            <v>E346 PRD Other, Goldendale</v>
          </cell>
          <cell r="C657">
            <v>0.5</v>
          </cell>
          <cell r="D657" t="str">
            <v>Monthly</v>
          </cell>
          <cell r="E657" t="str">
            <v>No</v>
          </cell>
          <cell r="F657" t="str">
            <v>No</v>
          </cell>
          <cell r="G657">
            <v>-0.05</v>
          </cell>
          <cell r="H657"/>
          <cell r="I657"/>
          <cell r="J657"/>
          <cell r="K657">
            <v>44927</v>
          </cell>
          <cell r="L657">
            <v>1.1333333333333332E-2</v>
          </cell>
          <cell r="M657">
            <v>5.6666666666666671E-4</v>
          </cell>
          <cell r="N657">
            <v>1.1899999999999999E-2</v>
          </cell>
        </row>
        <row r="658">
          <cell r="B658" t="str">
            <v>E346 PRD Other, Goldendale</v>
          </cell>
          <cell r="C658">
            <v>0.5</v>
          </cell>
          <cell r="D658" t="str">
            <v>Monthly</v>
          </cell>
          <cell r="E658" t="str">
            <v>No</v>
          </cell>
          <cell r="F658" t="str">
            <v>No</v>
          </cell>
          <cell r="G658">
            <v>-0.05</v>
          </cell>
          <cell r="H658"/>
          <cell r="I658"/>
          <cell r="J658"/>
          <cell r="K658">
            <v>44927</v>
          </cell>
          <cell r="L658">
            <v>1.1333333333333332E-2</v>
          </cell>
          <cell r="M658">
            <v>5.6666666666666671E-4</v>
          </cell>
          <cell r="N658">
            <v>1.1899999999999999E-2</v>
          </cell>
        </row>
        <row r="659">
          <cell r="B659" t="str">
            <v>E346 PRD Other, Mint Farm</v>
          </cell>
          <cell r="C659">
            <v>0.5</v>
          </cell>
          <cell r="D659" t="str">
            <v>Monthly</v>
          </cell>
          <cell r="E659" t="str">
            <v>No</v>
          </cell>
          <cell r="F659" t="str">
            <v>No</v>
          </cell>
          <cell r="G659">
            <v>-0.05</v>
          </cell>
          <cell r="H659"/>
          <cell r="I659"/>
          <cell r="J659"/>
          <cell r="K659">
            <v>44927</v>
          </cell>
          <cell r="L659">
            <v>3.1714285714285716E-2</v>
          </cell>
          <cell r="M659">
            <v>1.5857142857142875E-3</v>
          </cell>
          <cell r="N659">
            <v>3.3300000000000003E-2</v>
          </cell>
        </row>
        <row r="660">
          <cell r="B660" t="str">
            <v>E346 PRD Other, Mint Farm</v>
          </cell>
          <cell r="C660">
            <v>0.5</v>
          </cell>
          <cell r="D660" t="str">
            <v>Monthly</v>
          </cell>
          <cell r="E660" t="str">
            <v>No</v>
          </cell>
          <cell r="F660" t="str">
            <v>No</v>
          </cell>
          <cell r="G660">
            <v>-0.05</v>
          </cell>
          <cell r="H660"/>
          <cell r="I660"/>
          <cell r="J660"/>
          <cell r="K660">
            <v>44927</v>
          </cell>
          <cell r="L660">
            <v>3.1714285714285716E-2</v>
          </cell>
          <cell r="M660">
            <v>1.5857142857142875E-3</v>
          </cell>
          <cell r="N660">
            <v>3.3300000000000003E-2</v>
          </cell>
        </row>
        <row r="661">
          <cell r="B661" t="str">
            <v>E346 PRD Other, Mint Farm</v>
          </cell>
          <cell r="C661">
            <v>0.5</v>
          </cell>
          <cell r="D661" t="str">
            <v>Monthly</v>
          </cell>
          <cell r="E661" t="str">
            <v>No</v>
          </cell>
          <cell r="F661" t="str">
            <v>No</v>
          </cell>
          <cell r="G661">
            <v>-0.05</v>
          </cell>
          <cell r="H661"/>
          <cell r="I661"/>
          <cell r="J661"/>
          <cell r="K661">
            <v>44927</v>
          </cell>
          <cell r="L661">
            <v>3.1714285714285716E-2</v>
          </cell>
          <cell r="M661">
            <v>1.5857142857142875E-3</v>
          </cell>
          <cell r="N661">
            <v>3.3300000000000003E-2</v>
          </cell>
        </row>
        <row r="662">
          <cell r="B662" t="str">
            <v>E346 PRD Other, Mint Farm</v>
          </cell>
          <cell r="C662">
            <v>0.5</v>
          </cell>
          <cell r="D662" t="str">
            <v>Monthly</v>
          </cell>
          <cell r="E662" t="str">
            <v>No</v>
          </cell>
          <cell r="F662" t="str">
            <v>No</v>
          </cell>
          <cell r="G662">
            <v>-0.05</v>
          </cell>
          <cell r="H662"/>
          <cell r="I662"/>
          <cell r="J662"/>
          <cell r="K662">
            <v>44927</v>
          </cell>
          <cell r="L662">
            <v>3.1714285714285716E-2</v>
          </cell>
          <cell r="M662">
            <v>1.5857142857142875E-3</v>
          </cell>
          <cell r="N662">
            <v>3.3300000000000003E-2</v>
          </cell>
        </row>
        <row r="663">
          <cell r="B663" t="str">
            <v>E346 PRD Other, South Whidbey-RET</v>
          </cell>
          <cell r="C663">
            <v>0.5</v>
          </cell>
          <cell r="D663" t="str">
            <v>Monthly</v>
          </cell>
          <cell r="E663" t="str">
            <v>No</v>
          </cell>
          <cell r="F663" t="str">
            <v>No</v>
          </cell>
          <cell r="G663">
            <v>0</v>
          </cell>
          <cell r="H663"/>
          <cell r="I663"/>
          <cell r="J663"/>
          <cell r="K663">
            <v>40330</v>
          </cell>
          <cell r="L663">
            <v>0</v>
          </cell>
          <cell r="M663">
            <v>0</v>
          </cell>
          <cell r="N663">
            <v>0</v>
          </cell>
        </row>
        <row r="664">
          <cell r="B664" t="str">
            <v>E346 PRD Other, Sumas</v>
          </cell>
          <cell r="C664">
            <v>0.5</v>
          </cell>
          <cell r="D664" t="str">
            <v>Monthly</v>
          </cell>
          <cell r="E664" t="str">
            <v>No</v>
          </cell>
          <cell r="F664" t="str">
            <v>No</v>
          </cell>
          <cell r="G664">
            <v>-0.05</v>
          </cell>
          <cell r="H664"/>
          <cell r="I664"/>
          <cell r="J664"/>
          <cell r="K664">
            <v>44927</v>
          </cell>
          <cell r="L664">
            <v>1.8857142857142854E-2</v>
          </cell>
          <cell r="M664">
            <v>9.4285714285714459E-4</v>
          </cell>
          <cell r="N664">
            <v>1.9799999999999998E-2</v>
          </cell>
        </row>
        <row r="665">
          <cell r="B665" t="str">
            <v>E346 PRD Other, Sumas</v>
          </cell>
          <cell r="C665">
            <v>0.5</v>
          </cell>
          <cell r="D665" t="str">
            <v>Monthly</v>
          </cell>
          <cell r="E665" t="str">
            <v>No</v>
          </cell>
          <cell r="F665" t="str">
            <v>No</v>
          </cell>
          <cell r="G665">
            <v>-0.05</v>
          </cell>
          <cell r="H665"/>
          <cell r="I665"/>
          <cell r="J665"/>
          <cell r="K665">
            <v>44927</v>
          </cell>
          <cell r="L665">
            <v>1.8857142857142854E-2</v>
          </cell>
          <cell r="M665">
            <v>9.4285714285714459E-4</v>
          </cell>
          <cell r="N665">
            <v>1.9799999999999998E-2</v>
          </cell>
        </row>
        <row r="666">
          <cell r="B666" t="str">
            <v>E346 PRD Other, Sumas</v>
          </cell>
          <cell r="C666">
            <v>0.5</v>
          </cell>
          <cell r="D666" t="str">
            <v>Monthly</v>
          </cell>
          <cell r="E666" t="str">
            <v>No</v>
          </cell>
          <cell r="F666" t="str">
            <v>No</v>
          </cell>
          <cell r="G666">
            <v>-0.05</v>
          </cell>
          <cell r="H666"/>
          <cell r="I666"/>
          <cell r="J666"/>
          <cell r="K666">
            <v>44927</v>
          </cell>
          <cell r="L666">
            <v>1.8857142857142854E-2</v>
          </cell>
          <cell r="M666">
            <v>9.4285714285714459E-4</v>
          </cell>
          <cell r="N666">
            <v>1.9799999999999998E-2</v>
          </cell>
        </row>
        <row r="667">
          <cell r="B667" t="str">
            <v>E346 PRD Other, Sumas</v>
          </cell>
          <cell r="C667">
            <v>0.5</v>
          </cell>
          <cell r="D667" t="str">
            <v>Monthly</v>
          </cell>
          <cell r="E667" t="str">
            <v>No</v>
          </cell>
          <cell r="F667" t="str">
            <v>No</v>
          </cell>
          <cell r="G667">
            <v>-0.05</v>
          </cell>
          <cell r="H667"/>
          <cell r="I667"/>
          <cell r="J667"/>
          <cell r="K667">
            <v>44927</v>
          </cell>
          <cell r="L667">
            <v>1.8857142857142854E-2</v>
          </cell>
          <cell r="M667">
            <v>9.4285714285714459E-4</v>
          </cell>
          <cell r="N667">
            <v>1.9799999999999998E-2</v>
          </cell>
        </row>
        <row r="668">
          <cell r="B668" t="str">
            <v>E346 PRD Other, Whitehorn 1-RETIRED</v>
          </cell>
          <cell r="C668">
            <v>0.5</v>
          </cell>
          <cell r="D668" t="str">
            <v>Monthly</v>
          </cell>
          <cell r="E668" t="str">
            <v>No</v>
          </cell>
          <cell r="F668" t="str">
            <v>No</v>
          </cell>
          <cell r="G668">
            <v>0</v>
          </cell>
          <cell r="H668"/>
          <cell r="I668"/>
          <cell r="J668"/>
          <cell r="K668">
            <v>40330</v>
          </cell>
          <cell r="L668">
            <v>0</v>
          </cell>
          <cell r="M668">
            <v>0</v>
          </cell>
          <cell r="N668">
            <v>0</v>
          </cell>
        </row>
        <row r="669">
          <cell r="B669" t="str">
            <v>E346 PRD Other, Whitehorn 2-3 Com</v>
          </cell>
          <cell r="C669">
            <v>0.5</v>
          </cell>
          <cell r="D669" t="str">
            <v>Monthly</v>
          </cell>
          <cell r="E669" t="str">
            <v>No</v>
          </cell>
          <cell r="F669" t="str">
            <v>No</v>
          </cell>
          <cell r="G669">
            <v>-0.05</v>
          </cell>
          <cell r="H669"/>
          <cell r="I669"/>
          <cell r="J669"/>
          <cell r="K669">
            <v>44927</v>
          </cell>
          <cell r="L669">
            <v>1.952380952380952E-2</v>
          </cell>
          <cell r="M669">
            <v>9.7619047619047772E-4</v>
          </cell>
          <cell r="N669">
            <v>2.0499999999999997E-2</v>
          </cell>
        </row>
        <row r="670">
          <cell r="B670" t="str">
            <v>E346 PRD Other, Whitehorn 2-3 Com</v>
          </cell>
          <cell r="C670">
            <v>0.5</v>
          </cell>
          <cell r="D670" t="str">
            <v>Monthly</v>
          </cell>
          <cell r="E670" t="str">
            <v>No</v>
          </cell>
          <cell r="F670" t="str">
            <v>No</v>
          </cell>
          <cell r="G670">
            <v>-0.05</v>
          </cell>
          <cell r="H670"/>
          <cell r="I670"/>
          <cell r="J670"/>
          <cell r="K670">
            <v>44927</v>
          </cell>
          <cell r="L670">
            <v>1.952380952380952E-2</v>
          </cell>
          <cell r="M670">
            <v>9.7619047619047772E-4</v>
          </cell>
          <cell r="N670">
            <v>2.0499999999999997E-2</v>
          </cell>
        </row>
        <row r="671">
          <cell r="B671" t="str">
            <v>E34601 PRD Other, Hopkins Ridge</v>
          </cell>
          <cell r="C671">
            <v>0.5</v>
          </cell>
          <cell r="D671" t="str">
            <v>Monthly</v>
          </cell>
          <cell r="E671" t="str">
            <v>No</v>
          </cell>
          <cell r="F671" t="str">
            <v>No</v>
          </cell>
          <cell r="G671">
            <v>-0.05</v>
          </cell>
          <cell r="H671"/>
          <cell r="I671"/>
          <cell r="J671"/>
          <cell r="K671">
            <v>44927</v>
          </cell>
          <cell r="L671">
            <v>5.7809523809523811E-2</v>
          </cell>
          <cell r="M671">
            <v>2.8904761904761933E-3</v>
          </cell>
          <cell r="N671">
            <v>6.0700000000000004E-2</v>
          </cell>
        </row>
        <row r="672">
          <cell r="B672" t="str">
            <v>E34601 PRD Other, Hopkins Ridge</v>
          </cell>
          <cell r="C672">
            <v>0.5</v>
          </cell>
          <cell r="D672" t="str">
            <v>Monthly</v>
          </cell>
          <cell r="E672" t="str">
            <v>No</v>
          </cell>
          <cell r="F672" t="str">
            <v>No</v>
          </cell>
          <cell r="G672">
            <v>-0.05</v>
          </cell>
          <cell r="H672"/>
          <cell r="I672"/>
          <cell r="J672"/>
          <cell r="K672">
            <v>44927</v>
          </cell>
          <cell r="L672">
            <v>5.7809523809523811E-2</v>
          </cell>
          <cell r="M672">
            <v>2.8904761904761933E-3</v>
          </cell>
          <cell r="N672">
            <v>6.0700000000000004E-2</v>
          </cell>
        </row>
        <row r="673">
          <cell r="B673" t="str">
            <v>E34601 PRD Other, LSR</v>
          </cell>
          <cell r="C673">
            <v>0.5</v>
          </cell>
          <cell r="D673" t="str">
            <v>Monthly</v>
          </cell>
          <cell r="E673" t="str">
            <v>No</v>
          </cell>
          <cell r="F673" t="str">
            <v>No</v>
          </cell>
          <cell r="G673">
            <v>-0.05</v>
          </cell>
          <cell r="H673"/>
          <cell r="I673"/>
          <cell r="J673"/>
          <cell r="K673">
            <v>44927</v>
          </cell>
          <cell r="L673">
            <v>0.04</v>
          </cell>
          <cell r="M673">
            <v>2.0000000000000018E-3</v>
          </cell>
          <cell r="N673">
            <v>4.2000000000000003E-2</v>
          </cell>
        </row>
        <row r="674">
          <cell r="B674" t="str">
            <v>E34601 PRD Other, LSR</v>
          </cell>
          <cell r="C674">
            <v>0.5</v>
          </cell>
          <cell r="D674" t="str">
            <v>Monthly</v>
          </cell>
          <cell r="E674" t="str">
            <v>No</v>
          </cell>
          <cell r="F674" t="str">
            <v>No</v>
          </cell>
          <cell r="G674">
            <v>-0.05</v>
          </cell>
          <cell r="H674"/>
          <cell r="I674"/>
          <cell r="J674"/>
          <cell r="K674">
            <v>44927</v>
          </cell>
          <cell r="L674">
            <v>0.04</v>
          </cell>
          <cell r="M674">
            <v>2.0000000000000018E-3</v>
          </cell>
          <cell r="N674">
            <v>4.2000000000000003E-2</v>
          </cell>
        </row>
        <row r="675">
          <cell r="B675" t="str">
            <v>E34601 PRD Other, Wild Horse Wind</v>
          </cell>
          <cell r="C675">
            <v>0.5</v>
          </cell>
          <cell r="D675" t="str">
            <v>Monthly</v>
          </cell>
          <cell r="E675" t="str">
            <v>No</v>
          </cell>
          <cell r="F675" t="str">
            <v>No</v>
          </cell>
          <cell r="G675">
            <v>-0.05</v>
          </cell>
          <cell r="H675"/>
          <cell r="I675"/>
          <cell r="J675"/>
          <cell r="K675">
            <v>44927</v>
          </cell>
          <cell r="L675">
            <v>5.6190476190476193E-2</v>
          </cell>
          <cell r="M675">
            <v>2.8095238095238104E-3</v>
          </cell>
          <cell r="N675">
            <v>5.9000000000000004E-2</v>
          </cell>
        </row>
        <row r="676">
          <cell r="B676" t="str">
            <v>E34601 PRD Other,Wild Horse WindExp</v>
          </cell>
          <cell r="C676">
            <v>0.5</v>
          </cell>
          <cell r="D676" t="str">
            <v>Monthly</v>
          </cell>
          <cell r="E676" t="str">
            <v>No</v>
          </cell>
          <cell r="F676" t="str">
            <v>No</v>
          </cell>
          <cell r="G676">
            <v>-0.05</v>
          </cell>
          <cell r="H676"/>
          <cell r="I676"/>
          <cell r="J676"/>
          <cell r="K676">
            <v>44927</v>
          </cell>
          <cell r="L676">
            <v>5.6190476190476193E-2</v>
          </cell>
          <cell r="M676">
            <v>2.8095238095238104E-3</v>
          </cell>
          <cell r="N676">
            <v>5.9000000000000004E-2</v>
          </cell>
        </row>
        <row r="677">
          <cell r="B677" t="str">
            <v>E34601 PRD Other, Wild Horse Wind</v>
          </cell>
          <cell r="C677">
            <v>0.5</v>
          </cell>
          <cell r="D677" t="str">
            <v>Monthly</v>
          </cell>
          <cell r="E677" t="str">
            <v>No</v>
          </cell>
          <cell r="F677" t="str">
            <v>No</v>
          </cell>
          <cell r="G677">
            <v>-0.05</v>
          </cell>
          <cell r="H677"/>
          <cell r="I677"/>
          <cell r="J677"/>
          <cell r="K677">
            <v>44927</v>
          </cell>
          <cell r="L677">
            <v>5.6190476190476193E-2</v>
          </cell>
          <cell r="M677">
            <v>2.8095238095238104E-3</v>
          </cell>
          <cell r="N677">
            <v>5.9000000000000004E-2</v>
          </cell>
        </row>
        <row r="678">
          <cell r="B678" t="str">
            <v>E34601 PRD Other,Wild Horse WindExp</v>
          </cell>
          <cell r="C678">
            <v>0.5</v>
          </cell>
          <cell r="D678" t="str">
            <v>Monthly</v>
          </cell>
          <cell r="E678" t="str">
            <v>No</v>
          </cell>
          <cell r="F678" t="str">
            <v>No</v>
          </cell>
          <cell r="G678">
            <v>-0.05</v>
          </cell>
          <cell r="H678"/>
          <cell r="I678"/>
          <cell r="J678"/>
          <cell r="K678">
            <v>44927</v>
          </cell>
          <cell r="L678">
            <v>5.6190476190476193E-2</v>
          </cell>
          <cell r="M678">
            <v>2.8095238095238104E-3</v>
          </cell>
          <cell r="N678">
            <v>5.9000000000000004E-2</v>
          </cell>
        </row>
        <row r="679">
          <cell r="B679" t="str">
            <v>Non-Depreciable - Other than land</v>
          </cell>
          <cell r="C679">
            <v>0.5</v>
          </cell>
          <cell r="D679" t="str">
            <v>Monthly</v>
          </cell>
          <cell r="E679" t="str">
            <v>No</v>
          </cell>
          <cell r="F679" t="str">
            <v>No</v>
          </cell>
          <cell r="G679">
            <v>0</v>
          </cell>
          <cell r="H679"/>
          <cell r="I679"/>
          <cell r="J679"/>
          <cell r="K679">
            <v>41730</v>
          </cell>
          <cell r="L679">
            <v>0</v>
          </cell>
          <cell r="M679">
            <v>0</v>
          </cell>
          <cell r="N679">
            <v>0</v>
          </cell>
        </row>
        <row r="680">
          <cell r="B680" t="str">
            <v>E3461 PRD Sta Main Tools, Encogen</v>
          </cell>
          <cell r="C680">
            <v>0.5</v>
          </cell>
          <cell r="D680" t="str">
            <v>Monthly</v>
          </cell>
          <cell r="E680" t="str">
            <v>No</v>
          </cell>
          <cell r="F680" t="str">
            <v>No</v>
          </cell>
          <cell r="G680">
            <v>0</v>
          </cell>
          <cell r="H680"/>
          <cell r="I680"/>
          <cell r="J680"/>
          <cell r="K680">
            <v>44927</v>
          </cell>
          <cell r="L680">
            <v>6.9699999999999998E-2</v>
          </cell>
          <cell r="M680">
            <v>0</v>
          </cell>
          <cell r="N680">
            <v>6.9699999999999998E-2</v>
          </cell>
        </row>
        <row r="681">
          <cell r="B681" t="str">
            <v>E3461 PRD Sta Main Tools, Encogen</v>
          </cell>
          <cell r="C681">
            <v>0.5</v>
          </cell>
          <cell r="D681" t="str">
            <v>Monthly</v>
          </cell>
          <cell r="E681" t="str">
            <v>No</v>
          </cell>
          <cell r="F681" t="str">
            <v>No</v>
          </cell>
          <cell r="G681">
            <v>0</v>
          </cell>
          <cell r="H681"/>
          <cell r="I681"/>
          <cell r="J681"/>
          <cell r="K681">
            <v>44927</v>
          </cell>
          <cell r="L681">
            <v>6.9699999999999998E-2</v>
          </cell>
          <cell r="M681">
            <v>0</v>
          </cell>
          <cell r="N681">
            <v>6.9699999999999998E-2</v>
          </cell>
        </row>
        <row r="682">
          <cell r="B682" t="str">
            <v>E3461 PRD Sta MainTool, Ferndale</v>
          </cell>
          <cell r="C682">
            <v>0.5</v>
          </cell>
          <cell r="D682" t="str">
            <v>Monthly</v>
          </cell>
          <cell r="E682" t="str">
            <v>No</v>
          </cell>
          <cell r="F682" t="str">
            <v>No</v>
          </cell>
          <cell r="G682">
            <v>0</v>
          </cell>
          <cell r="H682"/>
          <cell r="I682"/>
          <cell r="J682"/>
          <cell r="K682">
            <v>44927</v>
          </cell>
          <cell r="L682">
            <v>6.2800000000000009E-2</v>
          </cell>
          <cell r="M682">
            <v>0</v>
          </cell>
          <cell r="N682">
            <v>6.2800000000000009E-2</v>
          </cell>
        </row>
        <row r="683">
          <cell r="B683" t="str">
            <v>E3461 PRD Sta MainTool, Ferndale</v>
          </cell>
          <cell r="C683">
            <v>0.5</v>
          </cell>
          <cell r="D683" t="str">
            <v>Monthly</v>
          </cell>
          <cell r="E683" t="str">
            <v>No</v>
          </cell>
          <cell r="F683" t="str">
            <v>No</v>
          </cell>
          <cell r="G683">
            <v>0</v>
          </cell>
          <cell r="H683"/>
          <cell r="I683"/>
          <cell r="J683"/>
          <cell r="K683">
            <v>44927</v>
          </cell>
          <cell r="L683">
            <v>6.2800000000000009E-2</v>
          </cell>
          <cell r="M683">
            <v>0</v>
          </cell>
          <cell r="N683">
            <v>6.2800000000000009E-2</v>
          </cell>
        </row>
        <row r="684">
          <cell r="B684" t="str">
            <v>E3461 PRD Sta Main Tools, Fredonia</v>
          </cell>
          <cell r="C684">
            <v>0.5</v>
          </cell>
          <cell r="D684" t="str">
            <v>Monthly</v>
          </cell>
          <cell r="E684" t="str">
            <v>No</v>
          </cell>
          <cell r="F684" t="str">
            <v>No</v>
          </cell>
          <cell r="G684">
            <v>0</v>
          </cell>
          <cell r="H684"/>
          <cell r="I684"/>
          <cell r="J684"/>
          <cell r="K684">
            <v>44927</v>
          </cell>
          <cell r="L684">
            <v>2.07E-2</v>
          </cell>
          <cell r="M684">
            <v>0</v>
          </cell>
          <cell r="N684">
            <v>2.07E-2</v>
          </cell>
        </row>
        <row r="685">
          <cell r="B685" t="str">
            <v>E3461 PRD Sta Main Tools, Fredonia</v>
          </cell>
          <cell r="C685">
            <v>0.5</v>
          </cell>
          <cell r="D685" t="str">
            <v>Monthly</v>
          </cell>
          <cell r="E685" t="str">
            <v>No</v>
          </cell>
          <cell r="F685" t="str">
            <v>No</v>
          </cell>
          <cell r="G685">
            <v>0</v>
          </cell>
          <cell r="H685"/>
          <cell r="I685"/>
          <cell r="J685"/>
          <cell r="K685">
            <v>44927</v>
          </cell>
          <cell r="L685">
            <v>2.07E-2</v>
          </cell>
          <cell r="M685">
            <v>0</v>
          </cell>
          <cell r="N685">
            <v>2.07E-2</v>
          </cell>
        </row>
        <row r="686">
          <cell r="B686" t="str">
            <v>E3461 PRD Sta Main Tools, Mint Farm</v>
          </cell>
          <cell r="C686">
            <v>0.5</v>
          </cell>
          <cell r="D686" t="str">
            <v>Monthly</v>
          </cell>
          <cell r="E686" t="str">
            <v>No</v>
          </cell>
          <cell r="F686" t="str">
            <v>No</v>
          </cell>
          <cell r="G686">
            <v>0</v>
          </cell>
          <cell r="H686"/>
          <cell r="I686"/>
          <cell r="J686"/>
          <cell r="K686">
            <v>44927</v>
          </cell>
          <cell r="L686">
            <v>4.2800000000000005E-2</v>
          </cell>
          <cell r="M686">
            <v>0</v>
          </cell>
          <cell r="N686">
            <v>4.2800000000000005E-2</v>
          </cell>
        </row>
        <row r="687">
          <cell r="B687" t="str">
            <v>E3461 PRD Sta Main Tools, Mint Farm</v>
          </cell>
          <cell r="C687">
            <v>0.5</v>
          </cell>
          <cell r="D687" t="str">
            <v>Monthly</v>
          </cell>
          <cell r="E687" t="str">
            <v>No</v>
          </cell>
          <cell r="F687" t="str">
            <v>No</v>
          </cell>
          <cell r="G687">
            <v>0</v>
          </cell>
          <cell r="H687"/>
          <cell r="I687"/>
          <cell r="J687"/>
          <cell r="K687">
            <v>44927</v>
          </cell>
          <cell r="L687">
            <v>4.2800000000000005E-2</v>
          </cell>
          <cell r="M687">
            <v>0</v>
          </cell>
          <cell r="N687">
            <v>4.2800000000000005E-2</v>
          </cell>
        </row>
        <row r="688">
          <cell r="B688" t="str">
            <v>E3461 PRD Sta Main Tools, Sumas</v>
          </cell>
          <cell r="C688">
            <v>0.5</v>
          </cell>
          <cell r="D688" t="str">
            <v>Monthly</v>
          </cell>
          <cell r="E688" t="str">
            <v>No</v>
          </cell>
          <cell r="F688" t="str">
            <v>No</v>
          </cell>
          <cell r="G688">
            <v>0</v>
          </cell>
          <cell r="H688"/>
          <cell r="I688"/>
          <cell r="J688"/>
          <cell r="K688">
            <v>44927</v>
          </cell>
          <cell r="L688">
            <v>5.9500000000000004E-2</v>
          </cell>
          <cell r="M688">
            <v>0</v>
          </cell>
          <cell r="N688">
            <v>5.9500000000000004E-2</v>
          </cell>
        </row>
        <row r="689">
          <cell r="B689" t="str">
            <v>E3461 PRD Sta Main Tools, Sumas</v>
          </cell>
          <cell r="C689">
            <v>0.5</v>
          </cell>
          <cell r="D689" t="str">
            <v>Monthly</v>
          </cell>
          <cell r="E689" t="str">
            <v>No</v>
          </cell>
          <cell r="F689" t="str">
            <v>No</v>
          </cell>
          <cell r="G689">
            <v>0</v>
          </cell>
          <cell r="H689"/>
          <cell r="I689"/>
          <cell r="J689"/>
          <cell r="K689">
            <v>44927</v>
          </cell>
          <cell r="L689">
            <v>5.9500000000000004E-2</v>
          </cell>
          <cell r="M689">
            <v>0</v>
          </cell>
          <cell r="N689">
            <v>5.9500000000000004E-2</v>
          </cell>
        </row>
        <row r="690">
          <cell r="B690" t="str">
            <v>E3461 PRD Sta Main Tools, Goldendal</v>
          </cell>
          <cell r="C690">
            <v>0.5</v>
          </cell>
          <cell r="D690" t="str">
            <v>Monthly</v>
          </cell>
          <cell r="E690" t="str">
            <v>No</v>
          </cell>
          <cell r="F690" t="str">
            <v>No</v>
          </cell>
          <cell r="G690">
            <v>0</v>
          </cell>
          <cell r="H690"/>
          <cell r="I690"/>
          <cell r="J690"/>
          <cell r="K690">
            <v>44927</v>
          </cell>
          <cell r="L690">
            <v>5.0599999999999999E-2</v>
          </cell>
          <cell r="M690">
            <v>0</v>
          </cell>
          <cell r="N690">
            <v>5.0599999999999999E-2</v>
          </cell>
        </row>
        <row r="691">
          <cell r="B691" t="str">
            <v>E3461 PRD Sta Main Tools, Goldendal</v>
          </cell>
          <cell r="C691">
            <v>0.5</v>
          </cell>
          <cell r="D691" t="str">
            <v>Monthly</v>
          </cell>
          <cell r="E691" t="str">
            <v>No</v>
          </cell>
          <cell r="F691" t="str">
            <v>No</v>
          </cell>
          <cell r="G691">
            <v>0</v>
          </cell>
          <cell r="H691"/>
          <cell r="I691"/>
          <cell r="J691"/>
          <cell r="K691">
            <v>44927</v>
          </cell>
          <cell r="L691">
            <v>5.0599999999999999E-2</v>
          </cell>
          <cell r="M691">
            <v>0</v>
          </cell>
          <cell r="N691">
            <v>5.0599999999999999E-2</v>
          </cell>
        </row>
        <row r="692">
          <cell r="B692" t="str">
            <v>E3461 PRD Sta Main Tools, Whitehorn</v>
          </cell>
          <cell r="C692">
            <v>0.5</v>
          </cell>
          <cell r="D692" t="str">
            <v>Monthly</v>
          </cell>
          <cell r="E692" t="str">
            <v>No</v>
          </cell>
          <cell r="F692" t="str">
            <v>No</v>
          </cell>
          <cell r="G692">
            <v>0</v>
          </cell>
          <cell r="H692"/>
          <cell r="I692"/>
          <cell r="J692"/>
          <cell r="K692">
            <v>44927</v>
          </cell>
          <cell r="L692">
            <v>2.6600000000000002E-2</v>
          </cell>
          <cell r="M692">
            <v>0</v>
          </cell>
          <cell r="N692">
            <v>2.6600000000000002E-2</v>
          </cell>
        </row>
        <row r="693">
          <cell r="B693" t="str">
            <v>E3461 PRD Sta Main Tools, Whitehorn</v>
          </cell>
          <cell r="C693">
            <v>0.5</v>
          </cell>
          <cell r="D693" t="str">
            <v>Monthly</v>
          </cell>
          <cell r="E693" t="str">
            <v>No</v>
          </cell>
          <cell r="F693" t="str">
            <v>No</v>
          </cell>
          <cell r="G693">
            <v>0</v>
          </cell>
          <cell r="H693"/>
          <cell r="I693"/>
          <cell r="J693"/>
          <cell r="K693">
            <v>44927</v>
          </cell>
          <cell r="L693">
            <v>2.6600000000000002E-2</v>
          </cell>
          <cell r="M693">
            <v>0</v>
          </cell>
          <cell r="N693">
            <v>2.6600000000000002E-2</v>
          </cell>
        </row>
        <row r="694">
          <cell r="B694" t="str">
            <v>E3461 PRD Sta MainTool, Crystal Mtn</v>
          </cell>
          <cell r="C694">
            <v>0.5</v>
          </cell>
          <cell r="D694" t="str">
            <v>Monthly</v>
          </cell>
          <cell r="E694" t="str">
            <v>No</v>
          </cell>
          <cell r="F694" t="str">
            <v>No</v>
          </cell>
          <cell r="G694">
            <v>0</v>
          </cell>
          <cell r="H694"/>
          <cell r="I694"/>
          <cell r="J694"/>
          <cell r="K694">
            <v>44927</v>
          </cell>
          <cell r="L694">
            <v>1.9E-3</v>
          </cell>
          <cell r="M694">
            <v>0</v>
          </cell>
          <cell r="N694">
            <v>1.9E-3</v>
          </cell>
        </row>
        <row r="695">
          <cell r="B695" t="str">
            <v>E3461 PRD Sta MainTool, Crystal Mtn</v>
          </cell>
          <cell r="C695">
            <v>0.5</v>
          </cell>
          <cell r="D695" t="str">
            <v>Monthly</v>
          </cell>
          <cell r="E695" t="str">
            <v>No</v>
          </cell>
          <cell r="F695" t="str">
            <v>No</v>
          </cell>
          <cell r="G695">
            <v>0</v>
          </cell>
          <cell r="H695"/>
          <cell r="I695"/>
          <cell r="J695"/>
          <cell r="K695">
            <v>44927</v>
          </cell>
          <cell r="L695">
            <v>1.9E-3</v>
          </cell>
          <cell r="M695">
            <v>0</v>
          </cell>
          <cell r="N695">
            <v>1.9E-3</v>
          </cell>
        </row>
        <row r="696">
          <cell r="B696" t="str">
            <v>E3461 PRD Sta MainTool, Fred1/Epcor</v>
          </cell>
          <cell r="C696">
            <v>0.5</v>
          </cell>
          <cell r="D696" t="str">
            <v>Monthly</v>
          </cell>
          <cell r="E696" t="str">
            <v>No</v>
          </cell>
          <cell r="F696" t="str">
            <v>No</v>
          </cell>
          <cell r="G696">
            <v>0</v>
          </cell>
          <cell r="H696"/>
          <cell r="I696"/>
          <cell r="J696"/>
          <cell r="K696">
            <v>44927</v>
          </cell>
          <cell r="L696">
            <v>4.6100000000000002E-2</v>
          </cell>
          <cell r="M696">
            <v>0</v>
          </cell>
          <cell r="N696">
            <v>4.6100000000000002E-2</v>
          </cell>
        </row>
        <row r="697">
          <cell r="B697" t="str">
            <v>E3461 PRD Sta MainTool, Fred1/Epcor</v>
          </cell>
          <cell r="C697">
            <v>0.5</v>
          </cell>
          <cell r="D697" t="str">
            <v>Monthly</v>
          </cell>
          <cell r="E697" t="str">
            <v>No</v>
          </cell>
          <cell r="F697" t="str">
            <v>No</v>
          </cell>
          <cell r="G697">
            <v>0</v>
          </cell>
          <cell r="H697"/>
          <cell r="I697"/>
          <cell r="J697"/>
          <cell r="K697">
            <v>44927</v>
          </cell>
          <cell r="L697">
            <v>4.6100000000000002E-2</v>
          </cell>
          <cell r="M697">
            <v>0</v>
          </cell>
          <cell r="N697">
            <v>4.6100000000000002E-2</v>
          </cell>
        </row>
        <row r="698">
          <cell r="B698" t="str">
            <v>E3461 PRD Sta MainTool, Fredrickson</v>
          </cell>
          <cell r="C698">
            <v>0.5</v>
          </cell>
          <cell r="D698" t="str">
            <v>Monthly</v>
          </cell>
          <cell r="E698" t="str">
            <v>No</v>
          </cell>
          <cell r="F698" t="str">
            <v>No</v>
          </cell>
          <cell r="G698">
            <v>0</v>
          </cell>
          <cell r="H698"/>
          <cell r="I698"/>
          <cell r="J698"/>
          <cell r="K698">
            <v>44927</v>
          </cell>
          <cell r="L698">
            <v>5.3200000000000004E-2</v>
          </cell>
          <cell r="M698">
            <v>0</v>
          </cell>
          <cell r="N698">
            <v>5.3200000000000004E-2</v>
          </cell>
        </row>
        <row r="699">
          <cell r="B699" t="str">
            <v>E3461 PRD Sta MainTool, Fredrickson</v>
          </cell>
          <cell r="C699">
            <v>0.5</v>
          </cell>
          <cell r="D699" t="str">
            <v>Monthly</v>
          </cell>
          <cell r="E699" t="str">
            <v>No</v>
          </cell>
          <cell r="F699" t="str">
            <v>No</v>
          </cell>
          <cell r="G699">
            <v>0</v>
          </cell>
          <cell r="H699"/>
          <cell r="I699"/>
          <cell r="J699"/>
          <cell r="K699">
            <v>44927</v>
          </cell>
          <cell r="L699">
            <v>5.3200000000000004E-2</v>
          </cell>
          <cell r="M699">
            <v>0</v>
          </cell>
          <cell r="N699">
            <v>5.3200000000000004E-2</v>
          </cell>
        </row>
        <row r="700">
          <cell r="B700" t="str">
            <v>E34611 PRD Sta Main Tools, Hopkins</v>
          </cell>
          <cell r="C700">
            <v>0.5</v>
          </cell>
          <cell r="D700" t="str">
            <v>Monthly</v>
          </cell>
          <cell r="E700" t="str">
            <v>No</v>
          </cell>
          <cell r="F700" t="str">
            <v>No</v>
          </cell>
          <cell r="G700">
            <v>0</v>
          </cell>
          <cell r="H700"/>
          <cell r="I700"/>
          <cell r="J700"/>
          <cell r="K700">
            <v>44927</v>
          </cell>
          <cell r="L700">
            <v>5.0199999999999995E-2</v>
          </cell>
          <cell r="M700">
            <v>0</v>
          </cell>
          <cell r="N700">
            <v>5.0199999999999995E-2</v>
          </cell>
        </row>
        <row r="701">
          <cell r="B701" t="str">
            <v>E34611 PRD Sta Main Tools, Hopkins</v>
          </cell>
          <cell r="C701">
            <v>0.5</v>
          </cell>
          <cell r="D701" t="str">
            <v>Monthly</v>
          </cell>
          <cell r="E701" t="str">
            <v>No</v>
          </cell>
          <cell r="F701" t="str">
            <v>No</v>
          </cell>
          <cell r="G701">
            <v>0</v>
          </cell>
          <cell r="H701"/>
          <cell r="I701"/>
          <cell r="J701"/>
          <cell r="K701">
            <v>44927</v>
          </cell>
          <cell r="L701">
            <v>5.0199999999999995E-2</v>
          </cell>
          <cell r="M701">
            <v>0</v>
          </cell>
          <cell r="N701">
            <v>5.0199999999999995E-2</v>
          </cell>
        </row>
        <row r="702">
          <cell r="B702" t="str">
            <v>E34611 PRD Sta Main Tools, LSR</v>
          </cell>
          <cell r="C702">
            <v>0.5</v>
          </cell>
          <cell r="D702" t="str">
            <v>Monthly</v>
          </cell>
          <cell r="E702" t="str">
            <v>No</v>
          </cell>
          <cell r="F702" t="str">
            <v>No</v>
          </cell>
          <cell r="G702">
            <v>0</v>
          </cell>
          <cell r="H702"/>
          <cell r="I702"/>
          <cell r="J702"/>
          <cell r="K702">
            <v>44927</v>
          </cell>
          <cell r="L702">
            <v>5.1799999999999999E-2</v>
          </cell>
          <cell r="M702">
            <v>0</v>
          </cell>
          <cell r="N702">
            <v>5.1799999999999999E-2</v>
          </cell>
        </row>
        <row r="703">
          <cell r="B703" t="str">
            <v>E34611 PRD Sta Main Tools, LSR</v>
          </cell>
          <cell r="C703">
            <v>0.5</v>
          </cell>
          <cell r="D703" t="str">
            <v>Monthly</v>
          </cell>
          <cell r="E703" t="str">
            <v>No</v>
          </cell>
          <cell r="F703" t="str">
            <v>No</v>
          </cell>
          <cell r="G703">
            <v>0</v>
          </cell>
          <cell r="H703"/>
          <cell r="I703"/>
          <cell r="J703"/>
          <cell r="K703">
            <v>44927</v>
          </cell>
          <cell r="L703">
            <v>5.1799999999999999E-2</v>
          </cell>
          <cell r="M703">
            <v>0</v>
          </cell>
          <cell r="N703">
            <v>5.1799999999999999E-2</v>
          </cell>
        </row>
        <row r="704">
          <cell r="B704" t="str">
            <v>E34611 PRD Sta Main Tools, WH Wind</v>
          </cell>
          <cell r="C704">
            <v>0.5</v>
          </cell>
          <cell r="D704" t="str">
            <v>Monthly</v>
          </cell>
          <cell r="E704" t="str">
            <v>No</v>
          </cell>
          <cell r="F704" t="str">
            <v>No</v>
          </cell>
          <cell r="G704">
            <v>0</v>
          </cell>
          <cell r="H704"/>
          <cell r="I704"/>
          <cell r="J704"/>
          <cell r="K704">
            <v>44927</v>
          </cell>
          <cell r="L704">
            <v>6.0499999999999998E-2</v>
          </cell>
          <cell r="M704">
            <v>0</v>
          </cell>
          <cell r="N704">
            <v>6.0499999999999998E-2</v>
          </cell>
        </row>
        <row r="705">
          <cell r="B705" t="str">
            <v>E34611 PRD Sta Main Tools, WH Wind</v>
          </cell>
          <cell r="C705">
            <v>0.5</v>
          </cell>
          <cell r="D705" t="str">
            <v>Monthly</v>
          </cell>
          <cell r="E705" t="str">
            <v>No</v>
          </cell>
          <cell r="F705" t="str">
            <v>No</v>
          </cell>
          <cell r="G705">
            <v>0</v>
          </cell>
          <cell r="H705"/>
          <cell r="I705"/>
          <cell r="J705"/>
          <cell r="K705">
            <v>44927</v>
          </cell>
          <cell r="L705">
            <v>6.0499999999999998E-2</v>
          </cell>
          <cell r="M705">
            <v>0</v>
          </cell>
          <cell r="N705">
            <v>6.0499999999999998E-2</v>
          </cell>
        </row>
        <row r="706">
          <cell r="B706" t="str">
            <v>Asset Retirement Obligations</v>
          </cell>
          <cell r="C706">
            <v>0.5</v>
          </cell>
          <cell r="D706" t="str">
            <v>SL</v>
          </cell>
          <cell r="E706" t="str">
            <v>No</v>
          </cell>
          <cell r="F706" t="str">
            <v>No</v>
          </cell>
          <cell r="G706">
            <v>0</v>
          </cell>
          <cell r="H706"/>
          <cell r="I706"/>
          <cell r="J706"/>
          <cell r="K706">
            <v>42979</v>
          </cell>
          <cell r="L706">
            <v>0</v>
          </cell>
          <cell r="M706">
            <v>0</v>
          </cell>
          <cell r="N706">
            <v>0</v>
          </cell>
        </row>
        <row r="707">
          <cell r="B707" t="str">
            <v>E348 PRD Energy Storage Equipment</v>
          </cell>
          <cell r="C707">
            <v>0.5</v>
          </cell>
          <cell r="D707" t="str">
            <v>Monthly</v>
          </cell>
          <cell r="E707" t="str">
            <v>No</v>
          </cell>
          <cell r="F707" t="str">
            <v>No</v>
          </cell>
          <cell r="G707">
            <v>0</v>
          </cell>
          <cell r="H707"/>
          <cell r="I707"/>
          <cell r="J707"/>
          <cell r="K707">
            <v>44927</v>
          </cell>
          <cell r="L707">
            <v>4.9500000000000002E-2</v>
          </cell>
          <cell r="M707">
            <v>0</v>
          </cell>
          <cell r="N707">
            <v>4.9500000000000002E-2</v>
          </cell>
        </row>
        <row r="708">
          <cell r="B708" t="str">
            <v>E348 PRD Energy Storage Equipment</v>
          </cell>
          <cell r="C708">
            <v>0.5</v>
          </cell>
          <cell r="D708" t="str">
            <v>Monthly</v>
          </cell>
          <cell r="E708" t="str">
            <v>No</v>
          </cell>
          <cell r="F708" t="str">
            <v>No</v>
          </cell>
          <cell r="G708">
            <v>0</v>
          </cell>
          <cell r="H708"/>
          <cell r="I708"/>
          <cell r="J708"/>
          <cell r="K708">
            <v>44927</v>
          </cell>
          <cell r="L708">
            <v>4.9500000000000002E-2</v>
          </cell>
          <cell r="M708">
            <v>0</v>
          </cell>
          <cell r="N708">
            <v>4.9500000000000002E-2</v>
          </cell>
        </row>
        <row r="709">
          <cell r="B709" t="str">
            <v>Non-Depreciable - Land</v>
          </cell>
          <cell r="C709">
            <v>0.5</v>
          </cell>
          <cell r="D709" t="str">
            <v>Monthly</v>
          </cell>
          <cell r="E709" t="str">
            <v>No</v>
          </cell>
          <cell r="F709" t="str">
            <v>No</v>
          </cell>
          <cell r="G709">
            <v>0</v>
          </cell>
          <cell r="H709"/>
          <cell r="I709"/>
          <cell r="J709"/>
          <cell r="K709">
            <v>40391</v>
          </cell>
          <cell r="L709">
            <v>0</v>
          </cell>
          <cell r="M709">
            <v>0</v>
          </cell>
          <cell r="N709">
            <v>0</v>
          </cell>
        </row>
        <row r="710">
          <cell r="B710" t="str">
            <v>Non-Depreciable - Land</v>
          </cell>
          <cell r="C710">
            <v>0.5</v>
          </cell>
          <cell r="D710" t="str">
            <v>Monthly</v>
          </cell>
          <cell r="E710" t="str">
            <v>No</v>
          </cell>
          <cell r="F710" t="str">
            <v>No</v>
          </cell>
          <cell r="G710">
            <v>0</v>
          </cell>
          <cell r="H710"/>
          <cell r="I710"/>
          <cell r="J710"/>
          <cell r="K710">
            <v>40391</v>
          </cell>
          <cell r="L710">
            <v>0</v>
          </cell>
          <cell r="M710">
            <v>0</v>
          </cell>
          <cell r="N710">
            <v>0</v>
          </cell>
        </row>
        <row r="711">
          <cell r="B711" t="str">
            <v>Non-Depreciable - Land</v>
          </cell>
          <cell r="C711">
            <v>0.5</v>
          </cell>
          <cell r="D711" t="str">
            <v>Monthly</v>
          </cell>
          <cell r="E711" t="str">
            <v>No</v>
          </cell>
          <cell r="F711" t="str">
            <v>No</v>
          </cell>
          <cell r="G711">
            <v>0</v>
          </cell>
          <cell r="H711"/>
          <cell r="I711"/>
          <cell r="J711"/>
          <cell r="K711">
            <v>40391</v>
          </cell>
          <cell r="L711">
            <v>0</v>
          </cell>
          <cell r="M711">
            <v>0</v>
          </cell>
          <cell r="N711">
            <v>0</v>
          </cell>
        </row>
        <row r="712">
          <cell r="B712" t="str">
            <v>Non-Depreciable - Land</v>
          </cell>
          <cell r="C712">
            <v>0.5</v>
          </cell>
          <cell r="D712" t="str">
            <v>Monthly</v>
          </cell>
          <cell r="E712" t="str">
            <v>No</v>
          </cell>
          <cell r="F712" t="str">
            <v>No</v>
          </cell>
          <cell r="G712">
            <v>0</v>
          </cell>
          <cell r="H712"/>
          <cell r="I712"/>
          <cell r="J712"/>
          <cell r="K712">
            <v>40391</v>
          </cell>
          <cell r="L712">
            <v>0</v>
          </cell>
          <cell r="M712">
            <v>0</v>
          </cell>
          <cell r="N712">
            <v>0</v>
          </cell>
        </row>
        <row r="713">
          <cell r="B713" t="str">
            <v>Non-Depreciable - Land</v>
          </cell>
          <cell r="C713">
            <v>0.5</v>
          </cell>
          <cell r="D713" t="str">
            <v>Monthly</v>
          </cell>
          <cell r="E713" t="str">
            <v>No</v>
          </cell>
          <cell r="F713" t="str">
            <v>No</v>
          </cell>
          <cell r="G713">
            <v>0</v>
          </cell>
          <cell r="H713"/>
          <cell r="I713"/>
          <cell r="J713"/>
          <cell r="K713">
            <v>40391</v>
          </cell>
          <cell r="L713">
            <v>0</v>
          </cell>
          <cell r="M713">
            <v>0</v>
          </cell>
          <cell r="N713">
            <v>0</v>
          </cell>
        </row>
        <row r="714">
          <cell r="B714" t="str">
            <v>Non-Depreciable - Land</v>
          </cell>
          <cell r="C714">
            <v>0.5</v>
          </cell>
          <cell r="D714" t="str">
            <v>Monthly</v>
          </cell>
          <cell r="E714" t="str">
            <v>No</v>
          </cell>
          <cell r="F714" t="str">
            <v>No</v>
          </cell>
          <cell r="G714">
            <v>0</v>
          </cell>
          <cell r="H714"/>
          <cell r="I714"/>
          <cell r="J714"/>
          <cell r="K714">
            <v>40391</v>
          </cell>
          <cell r="L714">
            <v>0</v>
          </cell>
          <cell r="M714">
            <v>0</v>
          </cell>
          <cell r="N714">
            <v>0</v>
          </cell>
        </row>
        <row r="715">
          <cell r="B715" t="str">
            <v>Non-Depreciable - Land</v>
          </cell>
          <cell r="C715">
            <v>0.5</v>
          </cell>
          <cell r="D715" t="str">
            <v>Monthly</v>
          </cell>
          <cell r="E715" t="str">
            <v>No</v>
          </cell>
          <cell r="F715" t="str">
            <v>No</v>
          </cell>
          <cell r="G715">
            <v>0</v>
          </cell>
          <cell r="H715"/>
          <cell r="I715"/>
          <cell r="J715"/>
          <cell r="K715">
            <v>40391</v>
          </cell>
          <cell r="L715">
            <v>0</v>
          </cell>
          <cell r="M715">
            <v>0</v>
          </cell>
          <cell r="N715">
            <v>0</v>
          </cell>
        </row>
        <row r="716">
          <cell r="B716" t="str">
            <v>Non-Depreciable - Land</v>
          </cell>
          <cell r="C716">
            <v>0.5</v>
          </cell>
          <cell r="D716" t="str">
            <v>Monthly</v>
          </cell>
          <cell r="E716" t="str">
            <v>No</v>
          </cell>
          <cell r="F716" t="str">
            <v>No</v>
          </cell>
          <cell r="G716">
            <v>0</v>
          </cell>
          <cell r="H716"/>
          <cell r="I716"/>
          <cell r="J716"/>
          <cell r="K716">
            <v>40391</v>
          </cell>
          <cell r="L716">
            <v>0</v>
          </cell>
          <cell r="M716">
            <v>0</v>
          </cell>
          <cell r="N716">
            <v>0</v>
          </cell>
        </row>
        <row r="717">
          <cell r="B717" t="str">
            <v>Non-Depreciable - Other than land</v>
          </cell>
          <cell r="C717">
            <v>0.5</v>
          </cell>
          <cell r="D717" t="str">
            <v>Monthly</v>
          </cell>
          <cell r="E717" t="str">
            <v>No</v>
          </cell>
          <cell r="F717" t="str">
            <v>No</v>
          </cell>
          <cell r="G717">
            <v>0</v>
          </cell>
          <cell r="H717"/>
          <cell r="I717"/>
          <cell r="J717"/>
          <cell r="K717">
            <v>41730</v>
          </cell>
          <cell r="L717">
            <v>0</v>
          </cell>
          <cell r="M717">
            <v>0</v>
          </cell>
          <cell r="N717">
            <v>0</v>
          </cell>
        </row>
        <row r="718">
          <cell r="B718" t="str">
            <v>E3501 TSM Easement, Zero rate</v>
          </cell>
          <cell r="C718">
            <v>0.5</v>
          </cell>
          <cell r="D718" t="str">
            <v>Monthly</v>
          </cell>
          <cell r="E718" t="str">
            <v>No</v>
          </cell>
          <cell r="F718" t="str">
            <v>No</v>
          </cell>
          <cell r="G718">
            <v>0</v>
          </cell>
          <cell r="H718"/>
          <cell r="I718"/>
          <cell r="J718"/>
          <cell r="K718">
            <v>43101</v>
          </cell>
          <cell r="L718">
            <v>0</v>
          </cell>
          <cell r="M718">
            <v>0</v>
          </cell>
          <cell r="N718">
            <v>0</v>
          </cell>
        </row>
        <row r="719">
          <cell r="B719" t="str">
            <v>E3501 TSM Easement, Zero rate</v>
          </cell>
          <cell r="C719">
            <v>0.5</v>
          </cell>
          <cell r="D719" t="str">
            <v>Monthly</v>
          </cell>
          <cell r="E719" t="str">
            <v>No</v>
          </cell>
          <cell r="F719" t="str">
            <v>No</v>
          </cell>
          <cell r="G719">
            <v>0</v>
          </cell>
          <cell r="H719"/>
          <cell r="I719"/>
          <cell r="J719"/>
          <cell r="K719">
            <v>43101</v>
          </cell>
          <cell r="L719">
            <v>0</v>
          </cell>
          <cell r="M719">
            <v>0</v>
          </cell>
          <cell r="N719">
            <v>0</v>
          </cell>
        </row>
        <row r="720">
          <cell r="B720" t="str">
            <v>E35010 TSM Easement</v>
          </cell>
          <cell r="C720">
            <v>0.5</v>
          </cell>
          <cell r="D720" t="str">
            <v>Monthly</v>
          </cell>
          <cell r="E720" t="str">
            <v>No</v>
          </cell>
          <cell r="F720" t="str">
            <v>No</v>
          </cell>
          <cell r="G720">
            <v>0</v>
          </cell>
          <cell r="H720"/>
          <cell r="I720"/>
          <cell r="J720"/>
          <cell r="K720">
            <v>44927</v>
          </cell>
          <cell r="L720">
            <v>1.1699999999999999E-2</v>
          </cell>
          <cell r="M720">
            <v>0</v>
          </cell>
          <cell r="N720">
            <v>1.1699999999999999E-2</v>
          </cell>
        </row>
        <row r="721">
          <cell r="B721" t="str">
            <v>E35010 TSM Easement,Colstrip 1-2Com</v>
          </cell>
          <cell r="C721">
            <v>0.5</v>
          </cell>
          <cell r="D721" t="str">
            <v>Monthly</v>
          </cell>
          <cell r="E721" t="str">
            <v>No</v>
          </cell>
          <cell r="F721" t="str">
            <v>No</v>
          </cell>
          <cell r="G721">
            <v>0</v>
          </cell>
          <cell r="H721"/>
          <cell r="I721"/>
          <cell r="J721"/>
          <cell r="K721">
            <v>44927</v>
          </cell>
          <cell r="L721">
            <v>1.1699999999999999E-2</v>
          </cell>
          <cell r="M721">
            <v>0</v>
          </cell>
          <cell r="N721">
            <v>1.1699999999999999E-2</v>
          </cell>
        </row>
        <row r="722">
          <cell r="B722" t="str">
            <v>E35010 TSM Easement,Colstrip 3-4Com</v>
          </cell>
          <cell r="C722">
            <v>0.5</v>
          </cell>
          <cell r="D722" t="str">
            <v>Monthly</v>
          </cell>
          <cell r="E722" t="str">
            <v>No</v>
          </cell>
          <cell r="F722" t="str">
            <v>No</v>
          </cell>
          <cell r="G722">
            <v>0</v>
          </cell>
          <cell r="H722"/>
          <cell r="I722"/>
          <cell r="J722"/>
          <cell r="K722">
            <v>44927</v>
          </cell>
          <cell r="L722">
            <v>1.1699999999999999E-2</v>
          </cell>
          <cell r="M722">
            <v>0</v>
          </cell>
          <cell r="N722">
            <v>1.1699999999999999E-2</v>
          </cell>
        </row>
        <row r="723">
          <cell r="B723" t="str">
            <v>E35010 TSM Easement,Wild Horse-NonP</v>
          </cell>
          <cell r="C723">
            <v>0.5</v>
          </cell>
          <cell r="D723" t="str">
            <v>Monthly</v>
          </cell>
          <cell r="E723" t="str">
            <v>No</v>
          </cell>
          <cell r="F723" t="str">
            <v>No</v>
          </cell>
          <cell r="G723">
            <v>0</v>
          </cell>
          <cell r="H723"/>
          <cell r="I723"/>
          <cell r="J723"/>
          <cell r="K723">
            <v>44927</v>
          </cell>
          <cell r="L723">
            <v>1.1699999999999999E-2</v>
          </cell>
          <cell r="M723">
            <v>0</v>
          </cell>
          <cell r="N723">
            <v>1.1699999999999999E-2</v>
          </cell>
        </row>
        <row r="724">
          <cell r="B724" t="str">
            <v>E35010 TSM Easement,Wild Horse-Proj</v>
          </cell>
          <cell r="C724">
            <v>0.5</v>
          </cell>
          <cell r="D724" t="str">
            <v>Monthly</v>
          </cell>
          <cell r="E724" t="str">
            <v>No</v>
          </cell>
          <cell r="F724" t="str">
            <v>No</v>
          </cell>
          <cell r="G724">
            <v>0</v>
          </cell>
          <cell r="H724"/>
          <cell r="I724"/>
          <cell r="J724"/>
          <cell r="K724">
            <v>44927</v>
          </cell>
          <cell r="L724">
            <v>1.1699999999999999E-2</v>
          </cell>
          <cell r="M724">
            <v>0</v>
          </cell>
          <cell r="N724">
            <v>1.1699999999999999E-2</v>
          </cell>
        </row>
        <row r="725">
          <cell r="B725" t="str">
            <v>Non-Depreciable - Other than land</v>
          </cell>
          <cell r="C725">
            <v>0.5</v>
          </cell>
          <cell r="D725" t="str">
            <v>Monthly</v>
          </cell>
          <cell r="E725" t="str">
            <v>No</v>
          </cell>
          <cell r="F725" t="str">
            <v>No</v>
          </cell>
          <cell r="G725">
            <v>0</v>
          </cell>
          <cell r="H725"/>
          <cell r="I725"/>
          <cell r="J725"/>
          <cell r="K725">
            <v>41730</v>
          </cell>
          <cell r="L725">
            <v>0</v>
          </cell>
          <cell r="M725">
            <v>0</v>
          </cell>
          <cell r="N725">
            <v>0</v>
          </cell>
        </row>
        <row r="726">
          <cell r="B726" t="str">
            <v>E35016 TSM Easements</v>
          </cell>
          <cell r="C726">
            <v>0.5</v>
          </cell>
          <cell r="D726" t="str">
            <v>Monthly</v>
          </cell>
          <cell r="E726" t="str">
            <v>No</v>
          </cell>
          <cell r="F726" t="str">
            <v>No</v>
          </cell>
          <cell r="G726">
            <v>0</v>
          </cell>
          <cell r="H726"/>
          <cell r="I726"/>
          <cell r="J726"/>
          <cell r="K726">
            <v>44927</v>
          </cell>
          <cell r="L726">
            <v>1.3300000000000001E-2</v>
          </cell>
          <cell r="M726">
            <v>0</v>
          </cell>
          <cell r="N726">
            <v>1.3300000000000001E-2</v>
          </cell>
        </row>
        <row r="727">
          <cell r="B727" t="str">
            <v>Non-Depreciable - Other than land</v>
          </cell>
          <cell r="C727">
            <v>0.5</v>
          </cell>
          <cell r="D727" t="str">
            <v>Monthly</v>
          </cell>
          <cell r="E727" t="str">
            <v>No</v>
          </cell>
          <cell r="F727" t="str">
            <v>No</v>
          </cell>
          <cell r="G727">
            <v>0</v>
          </cell>
          <cell r="H727"/>
          <cell r="I727"/>
          <cell r="J727"/>
          <cell r="K727">
            <v>41730</v>
          </cell>
          <cell r="L727">
            <v>0</v>
          </cell>
          <cell r="M727">
            <v>0</v>
          </cell>
          <cell r="N727">
            <v>0</v>
          </cell>
        </row>
        <row r="728">
          <cell r="B728" t="str">
            <v>E35017 TSM Easements</v>
          </cell>
          <cell r="C728">
            <v>0.5</v>
          </cell>
          <cell r="D728" t="str">
            <v>Monthly</v>
          </cell>
          <cell r="E728" t="str">
            <v>No</v>
          </cell>
          <cell r="F728" t="str">
            <v>No</v>
          </cell>
          <cell r="G728">
            <v>0</v>
          </cell>
          <cell r="H728"/>
          <cell r="I728"/>
          <cell r="J728"/>
          <cell r="K728">
            <v>44927</v>
          </cell>
          <cell r="L728">
            <v>1.11E-2</v>
          </cell>
          <cell r="M728">
            <v>0</v>
          </cell>
          <cell r="N728">
            <v>1.11E-2</v>
          </cell>
        </row>
        <row r="729">
          <cell r="B729" t="str">
            <v>E35017 TSM Easements</v>
          </cell>
          <cell r="C729">
            <v>0.5</v>
          </cell>
          <cell r="D729" t="str">
            <v>Monthly</v>
          </cell>
          <cell r="E729" t="str">
            <v>No</v>
          </cell>
          <cell r="F729" t="str">
            <v>No</v>
          </cell>
          <cell r="G729">
            <v>0</v>
          </cell>
          <cell r="H729"/>
          <cell r="I729"/>
          <cell r="J729"/>
          <cell r="K729">
            <v>44927</v>
          </cell>
          <cell r="L729">
            <v>1.11E-2</v>
          </cell>
          <cell r="M729">
            <v>0</v>
          </cell>
          <cell r="N729">
            <v>1.11E-2</v>
          </cell>
        </row>
        <row r="730">
          <cell r="B730" t="str">
            <v>E35017 TSM Easements, Baker Com</v>
          </cell>
          <cell r="C730">
            <v>0.5</v>
          </cell>
          <cell r="D730" t="str">
            <v>Monthly</v>
          </cell>
          <cell r="E730" t="str">
            <v>No</v>
          </cell>
          <cell r="F730" t="str">
            <v>No</v>
          </cell>
          <cell r="G730">
            <v>0</v>
          </cell>
          <cell r="H730"/>
          <cell r="I730"/>
          <cell r="J730"/>
          <cell r="K730">
            <v>44927</v>
          </cell>
          <cell r="L730">
            <v>1.11E-2</v>
          </cell>
          <cell r="M730">
            <v>0</v>
          </cell>
          <cell r="N730">
            <v>1.11E-2</v>
          </cell>
        </row>
        <row r="731">
          <cell r="B731" t="str">
            <v>E35017 TSM Easements, Upper Baker</v>
          </cell>
          <cell r="C731">
            <v>0.5</v>
          </cell>
          <cell r="D731" t="str">
            <v>Monthly</v>
          </cell>
          <cell r="E731" t="str">
            <v>No</v>
          </cell>
          <cell r="F731" t="str">
            <v>No</v>
          </cell>
          <cell r="G731">
            <v>0</v>
          </cell>
          <cell r="H731"/>
          <cell r="I731"/>
          <cell r="J731"/>
          <cell r="K731">
            <v>44927</v>
          </cell>
          <cell r="L731">
            <v>1.11E-2</v>
          </cell>
          <cell r="M731">
            <v>0</v>
          </cell>
          <cell r="N731">
            <v>1.11E-2</v>
          </cell>
        </row>
        <row r="732">
          <cell r="B732" t="str">
            <v>Non-Depreciable - Land</v>
          </cell>
          <cell r="C732">
            <v>0.5</v>
          </cell>
          <cell r="D732" t="str">
            <v>Monthly</v>
          </cell>
          <cell r="E732" t="str">
            <v>No</v>
          </cell>
          <cell r="F732" t="str">
            <v>No</v>
          </cell>
          <cell r="G732">
            <v>0</v>
          </cell>
          <cell r="H732"/>
          <cell r="I732"/>
          <cell r="J732"/>
          <cell r="K732">
            <v>40391</v>
          </cell>
          <cell r="L732">
            <v>0</v>
          </cell>
          <cell r="M732">
            <v>0</v>
          </cell>
          <cell r="N732">
            <v>0</v>
          </cell>
        </row>
        <row r="733">
          <cell r="B733" t="str">
            <v>Non-Depreciable - Land</v>
          </cell>
          <cell r="C733">
            <v>0.5</v>
          </cell>
          <cell r="D733" t="str">
            <v>Monthly</v>
          </cell>
          <cell r="E733" t="str">
            <v>No</v>
          </cell>
          <cell r="F733" t="str">
            <v>No</v>
          </cell>
          <cell r="G733">
            <v>0</v>
          </cell>
          <cell r="H733"/>
          <cell r="I733"/>
          <cell r="J733"/>
          <cell r="K733">
            <v>40391</v>
          </cell>
          <cell r="L733">
            <v>0</v>
          </cell>
          <cell r="M733">
            <v>0</v>
          </cell>
          <cell r="N733">
            <v>0</v>
          </cell>
        </row>
        <row r="734">
          <cell r="B734" t="str">
            <v>Non-Depreciable - Land</v>
          </cell>
          <cell r="C734">
            <v>0.5</v>
          </cell>
          <cell r="D734" t="str">
            <v>Monthly</v>
          </cell>
          <cell r="E734" t="str">
            <v>No</v>
          </cell>
          <cell r="F734" t="str">
            <v>No</v>
          </cell>
          <cell r="G734">
            <v>0</v>
          </cell>
          <cell r="H734"/>
          <cell r="I734"/>
          <cell r="J734"/>
          <cell r="K734">
            <v>40391</v>
          </cell>
          <cell r="L734">
            <v>0</v>
          </cell>
          <cell r="M734">
            <v>0</v>
          </cell>
          <cell r="N734">
            <v>0</v>
          </cell>
        </row>
        <row r="735">
          <cell r="B735" t="str">
            <v>Non-Depreciable - Land</v>
          </cell>
          <cell r="C735">
            <v>0.5</v>
          </cell>
          <cell r="D735" t="str">
            <v>Monthly</v>
          </cell>
          <cell r="E735" t="str">
            <v>No</v>
          </cell>
          <cell r="F735" t="str">
            <v>No</v>
          </cell>
          <cell r="G735">
            <v>0</v>
          </cell>
          <cell r="H735"/>
          <cell r="I735"/>
          <cell r="J735"/>
          <cell r="K735">
            <v>40391</v>
          </cell>
          <cell r="L735">
            <v>0</v>
          </cell>
          <cell r="M735">
            <v>0</v>
          </cell>
          <cell r="N735">
            <v>0</v>
          </cell>
        </row>
        <row r="736">
          <cell r="B736" t="str">
            <v>E3509 (GIF) Land, Wild Horse</v>
          </cell>
          <cell r="C736">
            <v>0.5</v>
          </cell>
          <cell r="D736" t="str">
            <v>Monthly</v>
          </cell>
          <cell r="E736" t="str">
            <v>No</v>
          </cell>
          <cell r="F736" t="str">
            <v>No</v>
          </cell>
          <cell r="G736">
            <v>0</v>
          </cell>
          <cell r="H736"/>
          <cell r="I736"/>
          <cell r="J736"/>
          <cell r="K736">
            <v>43101</v>
          </cell>
          <cell r="L736">
            <v>0</v>
          </cell>
          <cell r="M736">
            <v>0</v>
          </cell>
          <cell r="N736">
            <v>0</v>
          </cell>
        </row>
        <row r="737">
          <cell r="B737" t="str">
            <v>E35099 (GIF) Easement, Colstrip 1-2</v>
          </cell>
          <cell r="C737">
            <v>0.5</v>
          </cell>
          <cell r="D737" t="str">
            <v>Monthly</v>
          </cell>
          <cell r="E737" t="str">
            <v>No</v>
          </cell>
          <cell r="F737" t="str">
            <v>No</v>
          </cell>
          <cell r="G737">
            <v>0</v>
          </cell>
          <cell r="H737"/>
          <cell r="I737"/>
          <cell r="J737"/>
          <cell r="K737">
            <v>44927</v>
          </cell>
          <cell r="L737">
            <v>1.2E-2</v>
          </cell>
          <cell r="M737">
            <v>0</v>
          </cell>
          <cell r="N737">
            <v>1.2E-2</v>
          </cell>
        </row>
        <row r="738">
          <cell r="B738" t="str">
            <v>E35099 (GIF) Easement, Hopkins</v>
          </cell>
          <cell r="C738">
            <v>0.5</v>
          </cell>
          <cell r="D738" t="str">
            <v>Monthly</v>
          </cell>
          <cell r="E738" t="str">
            <v>No</v>
          </cell>
          <cell r="F738" t="str">
            <v>No</v>
          </cell>
          <cell r="G738">
            <v>0</v>
          </cell>
          <cell r="H738"/>
          <cell r="I738"/>
          <cell r="J738"/>
          <cell r="K738">
            <v>44927</v>
          </cell>
          <cell r="L738">
            <v>1.2E-2</v>
          </cell>
          <cell r="M738">
            <v>0</v>
          </cell>
          <cell r="N738">
            <v>1.2E-2</v>
          </cell>
        </row>
        <row r="739">
          <cell r="B739" t="str">
            <v>E35099 (GIF) Easement, LSR</v>
          </cell>
          <cell r="C739">
            <v>0.5</v>
          </cell>
          <cell r="D739" t="str">
            <v>Monthly</v>
          </cell>
          <cell r="E739" t="str">
            <v>No</v>
          </cell>
          <cell r="F739" t="str">
            <v>No</v>
          </cell>
          <cell r="G739">
            <v>0</v>
          </cell>
          <cell r="H739"/>
          <cell r="I739"/>
          <cell r="J739"/>
          <cell r="K739">
            <v>44927</v>
          </cell>
          <cell r="L739">
            <v>1.2E-2</v>
          </cell>
          <cell r="M739">
            <v>0</v>
          </cell>
          <cell r="N739">
            <v>1.2E-2</v>
          </cell>
        </row>
        <row r="740">
          <cell r="B740" t="str">
            <v>E35099 (GIF) Easement, PoisonSpring</v>
          </cell>
          <cell r="C740">
            <v>0.5</v>
          </cell>
          <cell r="D740" t="str">
            <v>Monthly</v>
          </cell>
          <cell r="E740" t="str">
            <v>No</v>
          </cell>
          <cell r="F740" t="str">
            <v>No</v>
          </cell>
          <cell r="G740">
            <v>0</v>
          </cell>
          <cell r="H740"/>
          <cell r="I740"/>
          <cell r="J740"/>
          <cell r="K740">
            <v>44927</v>
          </cell>
          <cell r="L740">
            <v>1.2E-2</v>
          </cell>
          <cell r="M740">
            <v>0</v>
          </cell>
          <cell r="N740">
            <v>1.2E-2</v>
          </cell>
        </row>
        <row r="741">
          <cell r="B741" t="str">
            <v>E35099 (GIF) Easement, Upper Baker</v>
          </cell>
          <cell r="C741">
            <v>0.5</v>
          </cell>
          <cell r="D741" t="str">
            <v>Monthly</v>
          </cell>
          <cell r="E741" t="str">
            <v>No</v>
          </cell>
          <cell r="F741" t="str">
            <v>No</v>
          </cell>
          <cell r="G741">
            <v>0</v>
          </cell>
          <cell r="H741"/>
          <cell r="I741"/>
          <cell r="J741"/>
          <cell r="K741">
            <v>44927</v>
          </cell>
          <cell r="L741">
            <v>1.2E-2</v>
          </cell>
          <cell r="M741">
            <v>0</v>
          </cell>
          <cell r="N741">
            <v>1.2E-2</v>
          </cell>
        </row>
        <row r="742">
          <cell r="B742" t="str">
            <v>E35099 (GIF) Easement, Wild Horse</v>
          </cell>
          <cell r="C742">
            <v>0.5</v>
          </cell>
          <cell r="D742" t="str">
            <v>Monthly</v>
          </cell>
          <cell r="E742" t="str">
            <v>No</v>
          </cell>
          <cell r="F742" t="str">
            <v>No</v>
          </cell>
          <cell r="G742">
            <v>0</v>
          </cell>
          <cell r="H742"/>
          <cell r="I742"/>
          <cell r="J742"/>
          <cell r="K742">
            <v>44927</v>
          </cell>
          <cell r="L742">
            <v>1.2E-2</v>
          </cell>
          <cell r="M742">
            <v>0</v>
          </cell>
          <cell r="N742">
            <v>1.2E-2</v>
          </cell>
        </row>
        <row r="743">
          <cell r="B743" t="str">
            <v>E352 TSM Str/Impv, 3rd AC Line</v>
          </cell>
          <cell r="C743">
            <v>0.5</v>
          </cell>
          <cell r="D743" t="str">
            <v>Monthly</v>
          </cell>
          <cell r="E743" t="str">
            <v>No</v>
          </cell>
          <cell r="F743" t="str">
            <v>No</v>
          </cell>
          <cell r="G743">
            <v>-0.05</v>
          </cell>
          <cell r="H743"/>
          <cell r="I743"/>
          <cell r="J743"/>
          <cell r="K743">
            <v>44927</v>
          </cell>
          <cell r="L743">
            <v>1.4857142857142857E-2</v>
          </cell>
          <cell r="M743">
            <v>7.4285714285714406E-4</v>
          </cell>
          <cell r="N743">
            <v>1.5600000000000001E-2</v>
          </cell>
        </row>
        <row r="744">
          <cell r="B744" t="str">
            <v>E352 TSM Str/Impv, 3rd AC Line</v>
          </cell>
          <cell r="C744">
            <v>0.5</v>
          </cell>
          <cell r="D744" t="str">
            <v>Monthly</v>
          </cell>
          <cell r="E744" t="str">
            <v>No</v>
          </cell>
          <cell r="F744" t="str">
            <v>No</v>
          </cell>
          <cell r="G744">
            <v>-0.05</v>
          </cell>
          <cell r="H744"/>
          <cell r="I744"/>
          <cell r="J744"/>
          <cell r="K744">
            <v>44927</v>
          </cell>
          <cell r="L744">
            <v>1.4857142857142857E-2</v>
          </cell>
          <cell r="M744">
            <v>7.4285714285714406E-4</v>
          </cell>
          <cell r="N744">
            <v>1.5600000000000001E-2</v>
          </cell>
        </row>
        <row r="745">
          <cell r="B745" t="str">
            <v>E352 TSM Str/Impv, Zero rate</v>
          </cell>
          <cell r="C745">
            <v>0.5</v>
          </cell>
          <cell r="D745" t="str">
            <v>Monthly</v>
          </cell>
          <cell r="E745" t="str">
            <v>No</v>
          </cell>
          <cell r="F745" t="str">
            <v>No</v>
          </cell>
          <cell r="G745">
            <v>0</v>
          </cell>
          <cell r="H745"/>
          <cell r="I745"/>
          <cell r="J745"/>
          <cell r="K745">
            <v>43101</v>
          </cell>
          <cell r="L745">
            <v>0</v>
          </cell>
          <cell r="M745">
            <v>0</v>
          </cell>
          <cell r="N745">
            <v>0</v>
          </cell>
        </row>
        <row r="746">
          <cell r="B746" t="str">
            <v>E352 TSM Str/Impv, Colstrip 3-4 Com</v>
          </cell>
          <cell r="C746">
            <v>0.5</v>
          </cell>
          <cell r="D746" t="str">
            <v>Monthly</v>
          </cell>
          <cell r="E746" t="str">
            <v>No</v>
          </cell>
          <cell r="F746" t="str">
            <v>No</v>
          </cell>
          <cell r="G746">
            <v>-0.05</v>
          </cell>
          <cell r="H746"/>
          <cell r="I746"/>
          <cell r="J746"/>
          <cell r="K746">
            <v>44927</v>
          </cell>
          <cell r="L746">
            <v>1.4857142857142857E-2</v>
          </cell>
          <cell r="M746">
            <v>7.4285714285714406E-4</v>
          </cell>
          <cell r="N746">
            <v>1.5600000000000001E-2</v>
          </cell>
        </row>
        <row r="747">
          <cell r="B747" t="str">
            <v>E352 TSM Str/Impv, Colstrip 3-4 Com</v>
          </cell>
          <cell r="C747">
            <v>0.5</v>
          </cell>
          <cell r="D747" t="str">
            <v>Monthly</v>
          </cell>
          <cell r="E747" t="str">
            <v>No</v>
          </cell>
          <cell r="F747" t="str">
            <v>No</v>
          </cell>
          <cell r="G747">
            <v>-0.05</v>
          </cell>
          <cell r="H747"/>
          <cell r="I747"/>
          <cell r="J747"/>
          <cell r="K747">
            <v>44927</v>
          </cell>
          <cell r="L747">
            <v>1.4857142857142857E-2</v>
          </cell>
          <cell r="M747">
            <v>7.4285714285714406E-4</v>
          </cell>
          <cell r="N747">
            <v>1.5600000000000001E-2</v>
          </cell>
        </row>
        <row r="748">
          <cell r="B748" t="str">
            <v>E352 TSM Str/Impv, Mint Farm</v>
          </cell>
          <cell r="C748">
            <v>0.5</v>
          </cell>
          <cell r="D748" t="str">
            <v>Monthly</v>
          </cell>
          <cell r="E748" t="str">
            <v>No</v>
          </cell>
          <cell r="F748" t="str">
            <v>No</v>
          </cell>
          <cell r="G748">
            <v>-0.05</v>
          </cell>
          <cell r="H748"/>
          <cell r="I748"/>
          <cell r="J748"/>
          <cell r="K748">
            <v>44927</v>
          </cell>
          <cell r="L748">
            <v>1.4857142857142857E-2</v>
          </cell>
          <cell r="M748">
            <v>7.4285714285714406E-4</v>
          </cell>
          <cell r="N748">
            <v>1.5600000000000001E-2</v>
          </cell>
        </row>
        <row r="749">
          <cell r="B749" t="str">
            <v>E352 TSM Str/Impv, Mint Farm</v>
          </cell>
          <cell r="C749">
            <v>0.5</v>
          </cell>
          <cell r="D749" t="str">
            <v>Monthly</v>
          </cell>
          <cell r="E749" t="str">
            <v>No</v>
          </cell>
          <cell r="F749" t="str">
            <v>No</v>
          </cell>
          <cell r="G749">
            <v>-0.05</v>
          </cell>
          <cell r="H749"/>
          <cell r="I749"/>
          <cell r="J749"/>
          <cell r="K749">
            <v>44927</v>
          </cell>
          <cell r="L749">
            <v>1.4857142857142857E-2</v>
          </cell>
          <cell r="M749">
            <v>7.4285714285714406E-4</v>
          </cell>
          <cell r="N749">
            <v>1.5600000000000001E-2</v>
          </cell>
        </row>
        <row r="750">
          <cell r="B750" t="str">
            <v>E352 TSM Str/Impv, Mint Farm</v>
          </cell>
          <cell r="C750">
            <v>0.5</v>
          </cell>
          <cell r="D750" t="str">
            <v>Monthly</v>
          </cell>
          <cell r="E750" t="str">
            <v>No</v>
          </cell>
          <cell r="F750" t="str">
            <v>No</v>
          </cell>
          <cell r="G750">
            <v>-0.05</v>
          </cell>
          <cell r="H750"/>
          <cell r="I750"/>
          <cell r="J750"/>
          <cell r="K750">
            <v>44927</v>
          </cell>
          <cell r="L750">
            <v>1.4857142857142857E-2</v>
          </cell>
          <cell r="M750">
            <v>7.4285714285714406E-4</v>
          </cell>
          <cell r="N750">
            <v>1.5600000000000001E-2</v>
          </cell>
        </row>
        <row r="751">
          <cell r="B751" t="str">
            <v>E352 TSM Str/Impv, Mint Farm</v>
          </cell>
          <cell r="C751">
            <v>0.5</v>
          </cell>
          <cell r="D751" t="str">
            <v>Monthly</v>
          </cell>
          <cell r="E751" t="str">
            <v>No</v>
          </cell>
          <cell r="F751" t="str">
            <v>No</v>
          </cell>
          <cell r="G751">
            <v>-0.05</v>
          </cell>
          <cell r="H751"/>
          <cell r="I751"/>
          <cell r="J751"/>
          <cell r="K751">
            <v>44927</v>
          </cell>
          <cell r="L751">
            <v>1.4857142857142857E-2</v>
          </cell>
          <cell r="M751">
            <v>7.4285714285714406E-4</v>
          </cell>
          <cell r="N751">
            <v>1.5600000000000001E-2</v>
          </cell>
        </row>
        <row r="752">
          <cell r="B752" t="str">
            <v>E352 TSM Structures &amp; Improvements</v>
          </cell>
          <cell r="C752">
            <v>0.5</v>
          </cell>
          <cell r="D752" t="str">
            <v>Monthly</v>
          </cell>
          <cell r="E752" t="str">
            <v>No</v>
          </cell>
          <cell r="F752" t="str">
            <v>No</v>
          </cell>
          <cell r="G752">
            <v>-0.05</v>
          </cell>
          <cell r="H752"/>
          <cell r="I752"/>
          <cell r="J752"/>
          <cell r="K752">
            <v>44927</v>
          </cell>
          <cell r="L752">
            <v>1.4857142857142857E-2</v>
          </cell>
          <cell r="M752">
            <v>7.4285714285714406E-4</v>
          </cell>
          <cell r="N752">
            <v>1.5600000000000001E-2</v>
          </cell>
        </row>
        <row r="753">
          <cell r="B753" t="str">
            <v>E352 TSM Structures &amp; Improvements</v>
          </cell>
          <cell r="C753">
            <v>0.5</v>
          </cell>
          <cell r="D753" t="str">
            <v>Monthly</v>
          </cell>
          <cell r="E753" t="str">
            <v>No</v>
          </cell>
          <cell r="F753" t="str">
            <v>No</v>
          </cell>
          <cell r="G753">
            <v>-0.05</v>
          </cell>
          <cell r="H753"/>
          <cell r="I753"/>
          <cell r="J753"/>
          <cell r="K753">
            <v>44927</v>
          </cell>
          <cell r="L753">
            <v>1.4857142857142857E-2</v>
          </cell>
          <cell r="M753">
            <v>7.4285714285714406E-4</v>
          </cell>
          <cell r="N753">
            <v>1.5600000000000001E-2</v>
          </cell>
        </row>
        <row r="754">
          <cell r="B754" t="str">
            <v>Non-Depreciable - Other than land</v>
          </cell>
          <cell r="C754">
            <v>0.5</v>
          </cell>
          <cell r="D754" t="str">
            <v>Monthly</v>
          </cell>
          <cell r="E754" t="str">
            <v>No</v>
          </cell>
          <cell r="F754" t="str">
            <v>No</v>
          </cell>
          <cell r="G754">
            <v>0</v>
          </cell>
          <cell r="H754"/>
          <cell r="I754"/>
          <cell r="J754"/>
          <cell r="K754">
            <v>41730</v>
          </cell>
          <cell r="L754">
            <v>0</v>
          </cell>
          <cell r="M754">
            <v>0</v>
          </cell>
          <cell r="N754">
            <v>0</v>
          </cell>
        </row>
        <row r="755">
          <cell r="B755" t="str">
            <v>E3526 TSM Structures &amp; Improvemt</v>
          </cell>
          <cell r="C755">
            <v>0.5</v>
          </cell>
          <cell r="D755" t="str">
            <v>Monthly</v>
          </cell>
          <cell r="E755" t="str">
            <v>No</v>
          </cell>
          <cell r="F755" t="str">
            <v>No</v>
          </cell>
          <cell r="G755">
            <v>-0.05</v>
          </cell>
          <cell r="H755"/>
          <cell r="I755"/>
          <cell r="J755"/>
          <cell r="K755">
            <v>44927</v>
          </cell>
          <cell r="L755">
            <v>1.3809523809523808E-2</v>
          </cell>
          <cell r="M755">
            <v>6.9047619047619101E-4</v>
          </cell>
          <cell r="N755">
            <v>1.4499999999999999E-2</v>
          </cell>
        </row>
        <row r="756">
          <cell r="B756" t="str">
            <v>E3526 TSM Structures &amp; Improvemt</v>
          </cell>
          <cell r="C756">
            <v>0.5</v>
          </cell>
          <cell r="D756" t="str">
            <v>Monthly</v>
          </cell>
          <cell r="E756" t="str">
            <v>No</v>
          </cell>
          <cell r="F756" t="str">
            <v>No</v>
          </cell>
          <cell r="G756">
            <v>-0.05</v>
          </cell>
          <cell r="H756"/>
          <cell r="I756"/>
          <cell r="J756"/>
          <cell r="K756">
            <v>44927</v>
          </cell>
          <cell r="L756">
            <v>1.3809523809523808E-2</v>
          </cell>
          <cell r="M756">
            <v>6.9047619047619101E-4</v>
          </cell>
          <cell r="N756">
            <v>1.4499999999999999E-2</v>
          </cell>
        </row>
        <row r="757">
          <cell r="B757" t="str">
            <v>E3527 TSM Structures &amp; Improvemt</v>
          </cell>
          <cell r="C757">
            <v>0.5</v>
          </cell>
          <cell r="D757" t="str">
            <v>Monthly</v>
          </cell>
          <cell r="E757" t="str">
            <v>No</v>
          </cell>
          <cell r="F757" t="str">
            <v>No</v>
          </cell>
          <cell r="G757">
            <v>-0.05</v>
          </cell>
          <cell r="H757"/>
          <cell r="I757"/>
          <cell r="J757"/>
          <cell r="K757">
            <v>44927</v>
          </cell>
          <cell r="L757">
            <v>1.5904761904761904E-2</v>
          </cell>
          <cell r="M757">
            <v>7.9523809523809538E-4</v>
          </cell>
          <cell r="N757">
            <v>1.67E-2</v>
          </cell>
        </row>
        <row r="758">
          <cell r="B758" t="str">
            <v>E3527 TSM Structures &amp; Improvemt</v>
          </cell>
          <cell r="C758">
            <v>0.5</v>
          </cell>
          <cell r="D758" t="str">
            <v>Monthly</v>
          </cell>
          <cell r="E758" t="str">
            <v>No</v>
          </cell>
          <cell r="F758" t="str">
            <v>No</v>
          </cell>
          <cell r="G758">
            <v>-0.05</v>
          </cell>
          <cell r="H758"/>
          <cell r="I758"/>
          <cell r="J758"/>
          <cell r="K758">
            <v>44927</v>
          </cell>
          <cell r="L758">
            <v>1.5904761904761904E-2</v>
          </cell>
          <cell r="M758">
            <v>7.9523809523809538E-4</v>
          </cell>
          <cell r="N758">
            <v>1.67E-2</v>
          </cell>
        </row>
        <row r="759">
          <cell r="B759" t="str">
            <v>E3527 TSM Structures &amp; Improvemt</v>
          </cell>
          <cell r="C759">
            <v>0.5</v>
          </cell>
          <cell r="D759" t="str">
            <v>Monthly</v>
          </cell>
          <cell r="E759" t="str">
            <v>No</v>
          </cell>
          <cell r="F759" t="str">
            <v>No</v>
          </cell>
          <cell r="G759">
            <v>-0.05</v>
          </cell>
          <cell r="H759"/>
          <cell r="I759"/>
          <cell r="J759"/>
          <cell r="K759">
            <v>44927</v>
          </cell>
          <cell r="L759">
            <v>1.5904761904761904E-2</v>
          </cell>
          <cell r="M759">
            <v>7.9523809523809538E-4</v>
          </cell>
          <cell r="N759">
            <v>1.67E-2</v>
          </cell>
        </row>
        <row r="760">
          <cell r="B760" t="str">
            <v>E3527 TSM Str/Impv, Baker Common</v>
          </cell>
          <cell r="C760">
            <v>0.5</v>
          </cell>
          <cell r="D760" t="str">
            <v>Monthly</v>
          </cell>
          <cell r="E760" t="str">
            <v>No</v>
          </cell>
          <cell r="F760" t="str">
            <v>No</v>
          </cell>
          <cell r="G760">
            <v>-0.05</v>
          </cell>
          <cell r="H760"/>
          <cell r="I760"/>
          <cell r="J760"/>
          <cell r="K760">
            <v>44927</v>
          </cell>
          <cell r="L760">
            <v>1.5904761904761904E-2</v>
          </cell>
          <cell r="M760">
            <v>7.9523809523809538E-4</v>
          </cell>
          <cell r="N760">
            <v>1.67E-2</v>
          </cell>
        </row>
        <row r="761">
          <cell r="B761" t="str">
            <v>E3527 TSM Structures &amp; Improvemt</v>
          </cell>
          <cell r="C761">
            <v>0.5</v>
          </cell>
          <cell r="D761" t="str">
            <v>Monthly</v>
          </cell>
          <cell r="E761" t="str">
            <v>No</v>
          </cell>
          <cell r="F761" t="str">
            <v>No</v>
          </cell>
          <cell r="G761">
            <v>-0.05</v>
          </cell>
          <cell r="H761"/>
          <cell r="I761"/>
          <cell r="J761"/>
          <cell r="K761">
            <v>44927</v>
          </cell>
          <cell r="L761">
            <v>1.5904761904761904E-2</v>
          </cell>
          <cell r="M761">
            <v>7.9523809523809538E-4</v>
          </cell>
          <cell r="N761">
            <v>1.67E-2</v>
          </cell>
        </row>
        <row r="762">
          <cell r="B762" t="str">
            <v>E3527 TSM Structures &amp; Improvemt</v>
          </cell>
          <cell r="C762">
            <v>0.5</v>
          </cell>
          <cell r="D762" t="str">
            <v>Monthly</v>
          </cell>
          <cell r="E762" t="str">
            <v>No</v>
          </cell>
          <cell r="F762" t="str">
            <v>No</v>
          </cell>
          <cell r="G762">
            <v>-0.05</v>
          </cell>
          <cell r="H762"/>
          <cell r="I762"/>
          <cell r="J762"/>
          <cell r="K762">
            <v>44927</v>
          </cell>
          <cell r="L762">
            <v>1.5904761904761904E-2</v>
          </cell>
          <cell r="M762">
            <v>7.9523809523809538E-4</v>
          </cell>
          <cell r="N762">
            <v>1.67E-2</v>
          </cell>
        </row>
        <row r="763">
          <cell r="B763" t="str">
            <v>E3529 (GIF) Struc/Improv, Fredonia</v>
          </cell>
          <cell r="C763">
            <v>0.5</v>
          </cell>
          <cell r="D763" t="str">
            <v>Monthly</v>
          </cell>
          <cell r="E763" t="str">
            <v>No</v>
          </cell>
          <cell r="F763" t="str">
            <v>No</v>
          </cell>
          <cell r="G763">
            <v>-0.05</v>
          </cell>
          <cell r="H763"/>
          <cell r="I763"/>
          <cell r="J763"/>
          <cell r="K763">
            <v>44927</v>
          </cell>
          <cell r="L763">
            <v>1.3714285714285714E-2</v>
          </cell>
          <cell r="M763">
            <v>6.8571428571428603E-4</v>
          </cell>
          <cell r="N763">
            <v>1.44E-2</v>
          </cell>
        </row>
        <row r="764">
          <cell r="B764" t="str">
            <v>E3529 (GIF) Struc/Improv, Fredonia</v>
          </cell>
          <cell r="C764">
            <v>0.5</v>
          </cell>
          <cell r="D764" t="str">
            <v>Monthly</v>
          </cell>
          <cell r="E764" t="str">
            <v>No</v>
          </cell>
          <cell r="F764" t="str">
            <v>No</v>
          </cell>
          <cell r="G764">
            <v>-0.05</v>
          </cell>
          <cell r="H764"/>
          <cell r="I764"/>
          <cell r="J764"/>
          <cell r="K764">
            <v>44927</v>
          </cell>
          <cell r="L764">
            <v>1.3714285714285714E-2</v>
          </cell>
          <cell r="M764">
            <v>6.8571428571428603E-4</v>
          </cell>
          <cell r="N764">
            <v>1.44E-2</v>
          </cell>
        </row>
        <row r="765">
          <cell r="B765" t="str">
            <v>E3529 (GIF) Struc/Improv, Ferndale</v>
          </cell>
          <cell r="C765">
            <v>0.5</v>
          </cell>
          <cell r="D765" t="str">
            <v>Monthly</v>
          </cell>
          <cell r="E765" t="str">
            <v>No</v>
          </cell>
          <cell r="F765" t="str">
            <v>No</v>
          </cell>
          <cell r="G765">
            <v>-0.05</v>
          </cell>
          <cell r="H765"/>
          <cell r="I765"/>
          <cell r="J765"/>
          <cell r="K765">
            <v>44927</v>
          </cell>
          <cell r="L765">
            <v>1.3714285714285714E-2</v>
          </cell>
          <cell r="M765">
            <v>6.8571428571428603E-4</v>
          </cell>
          <cell r="N765">
            <v>1.44E-2</v>
          </cell>
        </row>
        <row r="766">
          <cell r="B766" t="str">
            <v>E3529 (GIF) Struc/Improv, Ferndale</v>
          </cell>
          <cell r="C766">
            <v>0.5</v>
          </cell>
          <cell r="D766" t="str">
            <v>Monthly</v>
          </cell>
          <cell r="E766" t="str">
            <v>No</v>
          </cell>
          <cell r="F766" t="str">
            <v>No</v>
          </cell>
          <cell r="G766">
            <v>-0.05</v>
          </cell>
          <cell r="H766"/>
          <cell r="I766"/>
          <cell r="J766"/>
          <cell r="K766">
            <v>44927</v>
          </cell>
          <cell r="L766">
            <v>1.3714285714285714E-2</v>
          </cell>
          <cell r="M766">
            <v>6.8571428571428603E-4</v>
          </cell>
          <cell r="N766">
            <v>1.44E-2</v>
          </cell>
        </row>
        <row r="767">
          <cell r="B767" t="str">
            <v>E3529 (GIF) Struc/Improv, LSR</v>
          </cell>
          <cell r="C767">
            <v>0.5</v>
          </cell>
          <cell r="D767" t="str">
            <v>Monthly</v>
          </cell>
          <cell r="E767" t="str">
            <v>No</v>
          </cell>
          <cell r="F767" t="str">
            <v>No</v>
          </cell>
          <cell r="G767">
            <v>-0.05</v>
          </cell>
          <cell r="H767"/>
          <cell r="I767"/>
          <cell r="J767"/>
          <cell r="K767">
            <v>44927</v>
          </cell>
          <cell r="L767">
            <v>1.3714285714285714E-2</v>
          </cell>
          <cell r="M767">
            <v>6.8571428571428603E-4</v>
          </cell>
          <cell r="N767">
            <v>1.44E-2</v>
          </cell>
        </row>
        <row r="768">
          <cell r="B768" t="str">
            <v>E3529 (GIF) Struc/Improv, LSR</v>
          </cell>
          <cell r="C768">
            <v>0.5</v>
          </cell>
          <cell r="D768" t="str">
            <v>Monthly</v>
          </cell>
          <cell r="E768" t="str">
            <v>No</v>
          </cell>
          <cell r="F768" t="str">
            <v>No</v>
          </cell>
          <cell r="G768">
            <v>-0.05</v>
          </cell>
          <cell r="H768"/>
          <cell r="I768"/>
          <cell r="J768"/>
          <cell r="K768">
            <v>44927</v>
          </cell>
          <cell r="L768">
            <v>1.3714285714285714E-2</v>
          </cell>
          <cell r="M768">
            <v>6.8571428571428603E-4</v>
          </cell>
          <cell r="N768">
            <v>1.44E-2</v>
          </cell>
        </row>
        <row r="769">
          <cell r="B769" t="str">
            <v>E3529 (GIF) Struc/Improv, Mint Farm</v>
          </cell>
          <cell r="C769">
            <v>0.5</v>
          </cell>
          <cell r="D769" t="str">
            <v>Monthly</v>
          </cell>
          <cell r="E769" t="str">
            <v>No</v>
          </cell>
          <cell r="F769" t="str">
            <v>No</v>
          </cell>
          <cell r="G769">
            <v>-0.05</v>
          </cell>
          <cell r="H769"/>
          <cell r="I769"/>
          <cell r="J769"/>
          <cell r="K769">
            <v>44927</v>
          </cell>
          <cell r="L769">
            <v>1.3714285714285714E-2</v>
          </cell>
          <cell r="M769">
            <v>6.8571428571428603E-4</v>
          </cell>
          <cell r="N769">
            <v>1.44E-2</v>
          </cell>
        </row>
        <row r="770">
          <cell r="B770" t="str">
            <v>E3529 (GIF) Struc/Improv, Mint Farm</v>
          </cell>
          <cell r="C770">
            <v>0.5</v>
          </cell>
          <cell r="D770" t="str">
            <v>Monthly</v>
          </cell>
          <cell r="E770" t="str">
            <v>No</v>
          </cell>
          <cell r="F770" t="str">
            <v>No</v>
          </cell>
          <cell r="G770">
            <v>-0.05</v>
          </cell>
          <cell r="H770"/>
          <cell r="I770"/>
          <cell r="J770"/>
          <cell r="K770">
            <v>44927</v>
          </cell>
          <cell r="L770">
            <v>1.3714285714285714E-2</v>
          </cell>
          <cell r="M770">
            <v>6.8571428571428603E-4</v>
          </cell>
          <cell r="N770">
            <v>1.44E-2</v>
          </cell>
        </row>
        <row r="771">
          <cell r="B771" t="str">
            <v>E3529 (GIF) Struc/Impro, Snoq#1@plt</v>
          </cell>
          <cell r="C771">
            <v>0.5</v>
          </cell>
          <cell r="D771" t="str">
            <v>Monthly</v>
          </cell>
          <cell r="E771" t="str">
            <v>No</v>
          </cell>
          <cell r="F771" t="str">
            <v>No</v>
          </cell>
          <cell r="G771">
            <v>-0.05</v>
          </cell>
          <cell r="H771"/>
          <cell r="I771"/>
          <cell r="J771"/>
          <cell r="K771">
            <v>44927</v>
          </cell>
          <cell r="L771">
            <v>1.3714285714285714E-2</v>
          </cell>
          <cell r="M771">
            <v>6.8571428571428603E-4</v>
          </cell>
          <cell r="N771">
            <v>1.44E-2</v>
          </cell>
        </row>
        <row r="772">
          <cell r="B772" t="str">
            <v>E3529 (GIF) Struc/Impro, Snoq#2@plt</v>
          </cell>
          <cell r="C772">
            <v>0.5</v>
          </cell>
          <cell r="D772" t="str">
            <v>Monthly</v>
          </cell>
          <cell r="E772" t="str">
            <v>No</v>
          </cell>
          <cell r="F772" t="str">
            <v>No</v>
          </cell>
          <cell r="G772">
            <v>-0.05</v>
          </cell>
          <cell r="H772"/>
          <cell r="I772"/>
          <cell r="J772"/>
          <cell r="K772">
            <v>44927</v>
          </cell>
          <cell r="L772">
            <v>1.3714285714285714E-2</v>
          </cell>
          <cell r="M772">
            <v>6.8571428571428603E-4</v>
          </cell>
          <cell r="N772">
            <v>1.44E-2</v>
          </cell>
        </row>
        <row r="773">
          <cell r="B773" t="str">
            <v>E3529 (GIF) Struc/Improv, Whitehorn</v>
          </cell>
          <cell r="C773">
            <v>0.5</v>
          </cell>
          <cell r="D773" t="str">
            <v>Monthly</v>
          </cell>
          <cell r="E773" t="str">
            <v>No</v>
          </cell>
          <cell r="F773" t="str">
            <v>No</v>
          </cell>
          <cell r="G773">
            <v>-0.05</v>
          </cell>
          <cell r="H773"/>
          <cell r="I773"/>
          <cell r="J773"/>
          <cell r="K773">
            <v>44927</v>
          </cell>
          <cell r="L773">
            <v>1.3714285714285714E-2</v>
          </cell>
          <cell r="M773">
            <v>6.8571428571428603E-4</v>
          </cell>
          <cell r="N773">
            <v>1.44E-2</v>
          </cell>
        </row>
        <row r="774">
          <cell r="B774" t="str">
            <v>E3529 (GIF) Struc/Improv, Whitehorn</v>
          </cell>
          <cell r="C774">
            <v>0.5</v>
          </cell>
          <cell r="D774" t="str">
            <v>Monthly</v>
          </cell>
          <cell r="E774" t="str">
            <v>No</v>
          </cell>
          <cell r="F774" t="str">
            <v>No</v>
          </cell>
          <cell r="G774">
            <v>-0.05</v>
          </cell>
          <cell r="H774"/>
          <cell r="I774"/>
          <cell r="J774"/>
          <cell r="K774">
            <v>44927</v>
          </cell>
          <cell r="L774">
            <v>1.3714285714285714E-2</v>
          </cell>
          <cell r="M774">
            <v>6.8571428571428603E-4</v>
          </cell>
          <cell r="N774">
            <v>1.44E-2</v>
          </cell>
        </row>
        <row r="775">
          <cell r="B775" t="str">
            <v>Non-Depreciable - Other than land</v>
          </cell>
          <cell r="C775">
            <v>0.5</v>
          </cell>
          <cell r="D775" t="str">
            <v>Monthly</v>
          </cell>
          <cell r="E775" t="str">
            <v>No</v>
          </cell>
          <cell r="F775" t="str">
            <v>No</v>
          </cell>
          <cell r="G775">
            <v>0</v>
          </cell>
          <cell r="H775"/>
          <cell r="I775"/>
          <cell r="J775"/>
          <cell r="K775">
            <v>41730</v>
          </cell>
          <cell r="L775">
            <v>0</v>
          </cell>
          <cell r="M775">
            <v>0</v>
          </cell>
          <cell r="N775">
            <v>0</v>
          </cell>
        </row>
        <row r="776">
          <cell r="B776" t="str">
            <v>E353 TSM Sta Eq, Hopkins sub@plant</v>
          </cell>
          <cell r="C776">
            <v>0.5</v>
          </cell>
          <cell r="D776" t="str">
            <v>Monthly</v>
          </cell>
          <cell r="E776" t="str">
            <v>No</v>
          </cell>
          <cell r="F776" t="str">
            <v>No</v>
          </cell>
          <cell r="G776">
            <v>-0.1</v>
          </cell>
          <cell r="H776"/>
          <cell r="I776"/>
          <cell r="J776"/>
          <cell r="K776">
            <v>44927</v>
          </cell>
          <cell r="L776">
            <v>2.1818181818181816E-2</v>
          </cell>
          <cell r="M776">
            <v>2.1818181818181841E-3</v>
          </cell>
          <cell r="N776">
            <v>2.4E-2</v>
          </cell>
        </row>
        <row r="777">
          <cell r="B777" t="str">
            <v>E353 TSM Sta Eq, Fred 1/APC</v>
          </cell>
          <cell r="C777">
            <v>0.5</v>
          </cell>
          <cell r="D777" t="str">
            <v>Monthly</v>
          </cell>
          <cell r="E777" t="str">
            <v>No</v>
          </cell>
          <cell r="F777" t="str">
            <v>No</v>
          </cell>
          <cell r="G777">
            <v>-0.1</v>
          </cell>
          <cell r="H777"/>
          <cell r="I777"/>
          <cell r="J777"/>
          <cell r="K777">
            <v>44927</v>
          </cell>
          <cell r="L777">
            <v>2.1818181818181816E-2</v>
          </cell>
          <cell r="M777">
            <v>2.1818181818181841E-3</v>
          </cell>
          <cell r="N777">
            <v>2.4E-2</v>
          </cell>
        </row>
        <row r="778">
          <cell r="B778" t="str">
            <v>E353 TSM Sta Eq, LSR</v>
          </cell>
          <cell r="C778">
            <v>0.5</v>
          </cell>
          <cell r="D778" t="str">
            <v>Monthly</v>
          </cell>
          <cell r="E778" t="str">
            <v>No</v>
          </cell>
          <cell r="F778" t="str">
            <v>No</v>
          </cell>
          <cell r="G778">
            <v>-0.1</v>
          </cell>
          <cell r="H778"/>
          <cell r="I778"/>
          <cell r="J778"/>
          <cell r="K778">
            <v>44927</v>
          </cell>
          <cell r="L778">
            <v>2.1818181818181816E-2</v>
          </cell>
          <cell r="M778">
            <v>2.1818181818181841E-3</v>
          </cell>
          <cell r="N778">
            <v>2.4E-2</v>
          </cell>
        </row>
        <row r="779">
          <cell r="B779" t="str">
            <v>E353 TSM Sta Eq, LSR</v>
          </cell>
          <cell r="C779">
            <v>0.5</v>
          </cell>
          <cell r="D779" t="str">
            <v>Monthly</v>
          </cell>
          <cell r="E779" t="str">
            <v>No</v>
          </cell>
          <cell r="F779" t="str">
            <v>No</v>
          </cell>
          <cell r="G779">
            <v>-0.1</v>
          </cell>
          <cell r="H779"/>
          <cell r="I779"/>
          <cell r="J779"/>
          <cell r="K779">
            <v>44927</v>
          </cell>
          <cell r="L779">
            <v>2.1818181818181816E-2</v>
          </cell>
          <cell r="M779">
            <v>2.1818181818181841E-3</v>
          </cell>
          <cell r="N779">
            <v>2.4E-2</v>
          </cell>
        </row>
        <row r="780">
          <cell r="B780" t="str">
            <v>E353 TSM Station Eq, 3rd AC Line</v>
          </cell>
          <cell r="C780">
            <v>0.5</v>
          </cell>
          <cell r="D780" t="str">
            <v>Monthly</v>
          </cell>
          <cell r="E780" t="str">
            <v>No</v>
          </cell>
          <cell r="F780" t="str">
            <v>No</v>
          </cell>
          <cell r="G780">
            <v>-0.1</v>
          </cell>
          <cell r="H780"/>
          <cell r="I780"/>
          <cell r="J780"/>
          <cell r="K780">
            <v>44927</v>
          </cell>
          <cell r="L780">
            <v>2.1818181818181816E-2</v>
          </cell>
          <cell r="M780">
            <v>2.1818181818181841E-3</v>
          </cell>
          <cell r="N780">
            <v>2.4E-2</v>
          </cell>
        </row>
        <row r="781">
          <cell r="B781" t="str">
            <v>E353 TSM Station Eq, 3rd AC Line</v>
          </cell>
          <cell r="C781">
            <v>0.5</v>
          </cell>
          <cell r="D781" t="str">
            <v>Monthly</v>
          </cell>
          <cell r="E781" t="str">
            <v>No</v>
          </cell>
          <cell r="F781" t="str">
            <v>No</v>
          </cell>
          <cell r="G781">
            <v>-0.1</v>
          </cell>
          <cell r="H781"/>
          <cell r="I781"/>
          <cell r="J781"/>
          <cell r="K781">
            <v>44927</v>
          </cell>
          <cell r="L781">
            <v>2.1818181818181816E-2</v>
          </cell>
          <cell r="M781">
            <v>2.1818181818181841E-3</v>
          </cell>
          <cell r="N781">
            <v>2.4E-2</v>
          </cell>
        </row>
        <row r="782">
          <cell r="B782" t="str">
            <v>E353 TSM Station Eq, Zero rate</v>
          </cell>
          <cell r="C782">
            <v>0.5</v>
          </cell>
          <cell r="D782" t="str">
            <v>Monthly</v>
          </cell>
          <cell r="E782" t="str">
            <v>No</v>
          </cell>
          <cell r="F782" t="str">
            <v>No</v>
          </cell>
          <cell r="G782">
            <v>0</v>
          </cell>
          <cell r="H782"/>
          <cell r="I782"/>
          <cell r="J782"/>
          <cell r="K782">
            <v>43101</v>
          </cell>
          <cell r="L782">
            <v>0</v>
          </cell>
          <cell r="M782">
            <v>0</v>
          </cell>
          <cell r="N782">
            <v>0</v>
          </cell>
        </row>
        <row r="783">
          <cell r="B783" t="str">
            <v>E353 TSM Station Eq, Colstrip 1-2</v>
          </cell>
          <cell r="C783">
            <v>0.5</v>
          </cell>
          <cell r="D783" t="str">
            <v>Monthly</v>
          </cell>
          <cell r="E783" t="str">
            <v>No</v>
          </cell>
          <cell r="F783" t="str">
            <v>No</v>
          </cell>
          <cell r="G783">
            <v>-0.1</v>
          </cell>
          <cell r="H783"/>
          <cell r="I783"/>
          <cell r="J783"/>
          <cell r="K783">
            <v>44927</v>
          </cell>
          <cell r="L783">
            <v>2.1818181818181816E-2</v>
          </cell>
          <cell r="M783">
            <v>2.1818181818181841E-3</v>
          </cell>
          <cell r="N783">
            <v>2.4E-2</v>
          </cell>
        </row>
        <row r="784">
          <cell r="B784" t="str">
            <v>E353 TSM Station Eq, Colstrip 3-4</v>
          </cell>
          <cell r="C784">
            <v>0.5</v>
          </cell>
          <cell r="D784" t="str">
            <v>Monthly</v>
          </cell>
          <cell r="E784" t="str">
            <v>No</v>
          </cell>
          <cell r="F784" t="str">
            <v>No</v>
          </cell>
          <cell r="G784">
            <v>-0.1</v>
          </cell>
          <cell r="H784"/>
          <cell r="I784"/>
          <cell r="J784"/>
          <cell r="K784">
            <v>44927</v>
          </cell>
          <cell r="L784">
            <v>2.1818181818181816E-2</v>
          </cell>
          <cell r="M784">
            <v>2.1818181818181841E-3</v>
          </cell>
          <cell r="N784">
            <v>2.4E-2</v>
          </cell>
        </row>
        <row r="785">
          <cell r="B785" t="str">
            <v>E353 TSM Station Eq, Colstrip 3-4</v>
          </cell>
          <cell r="C785">
            <v>0.5</v>
          </cell>
          <cell r="D785" t="str">
            <v>Monthly</v>
          </cell>
          <cell r="E785" t="str">
            <v>No</v>
          </cell>
          <cell r="F785" t="str">
            <v>No</v>
          </cell>
          <cell r="G785">
            <v>-0.1</v>
          </cell>
          <cell r="H785"/>
          <cell r="I785"/>
          <cell r="J785"/>
          <cell r="K785">
            <v>44927</v>
          </cell>
          <cell r="L785">
            <v>2.1818181818181816E-2</v>
          </cell>
          <cell r="M785">
            <v>2.1818181818181841E-3</v>
          </cell>
          <cell r="N785">
            <v>2.4E-2</v>
          </cell>
        </row>
        <row r="786">
          <cell r="B786" t="str">
            <v>E353 TSM Station Eq, Colstrip 1-2</v>
          </cell>
          <cell r="C786">
            <v>0.5</v>
          </cell>
          <cell r="D786" t="str">
            <v>Monthly</v>
          </cell>
          <cell r="E786" t="str">
            <v>No</v>
          </cell>
          <cell r="F786" t="str">
            <v>No</v>
          </cell>
          <cell r="G786">
            <v>-0.1</v>
          </cell>
          <cell r="H786"/>
          <cell r="I786"/>
          <cell r="J786"/>
          <cell r="K786">
            <v>44927</v>
          </cell>
          <cell r="L786">
            <v>2.1818181818181816E-2</v>
          </cell>
          <cell r="M786">
            <v>2.1818181818181841E-3</v>
          </cell>
          <cell r="N786">
            <v>2.4E-2</v>
          </cell>
        </row>
        <row r="787">
          <cell r="B787" t="str">
            <v>E353 TSM Station Equipment</v>
          </cell>
          <cell r="C787">
            <v>0.5</v>
          </cell>
          <cell r="D787" t="str">
            <v>Monthly</v>
          </cell>
          <cell r="E787" t="str">
            <v>No</v>
          </cell>
          <cell r="F787" t="str">
            <v>No</v>
          </cell>
          <cell r="G787">
            <v>-0.1</v>
          </cell>
          <cell r="H787"/>
          <cell r="I787"/>
          <cell r="J787"/>
          <cell r="K787">
            <v>44927</v>
          </cell>
          <cell r="L787">
            <v>2.1818181818181816E-2</v>
          </cell>
          <cell r="M787">
            <v>2.1818181818181841E-3</v>
          </cell>
          <cell r="N787">
            <v>2.4E-2</v>
          </cell>
        </row>
        <row r="788">
          <cell r="B788" t="str">
            <v>E353 TSM Sta Eq, Fred 1/APC</v>
          </cell>
          <cell r="C788">
            <v>0.5</v>
          </cell>
          <cell r="D788" t="str">
            <v>Monthly</v>
          </cell>
          <cell r="E788" t="str">
            <v>No</v>
          </cell>
          <cell r="F788" t="str">
            <v>No</v>
          </cell>
          <cell r="G788">
            <v>-0.1</v>
          </cell>
          <cell r="H788"/>
          <cell r="I788"/>
          <cell r="J788"/>
          <cell r="K788">
            <v>44927</v>
          </cell>
          <cell r="L788">
            <v>2.1818181818181816E-2</v>
          </cell>
          <cell r="M788">
            <v>2.1818181818181841E-3</v>
          </cell>
          <cell r="N788">
            <v>2.4E-2</v>
          </cell>
        </row>
        <row r="789">
          <cell r="B789" t="str">
            <v>E353 TSM Sta Eq, Fred 1/APC</v>
          </cell>
          <cell r="C789">
            <v>0.5</v>
          </cell>
          <cell r="D789" t="str">
            <v>Monthly</v>
          </cell>
          <cell r="E789" t="str">
            <v>No</v>
          </cell>
          <cell r="F789" t="str">
            <v>No</v>
          </cell>
          <cell r="G789">
            <v>-0.1</v>
          </cell>
          <cell r="H789"/>
          <cell r="I789"/>
          <cell r="J789"/>
          <cell r="K789">
            <v>44927</v>
          </cell>
          <cell r="L789">
            <v>2.1818181818181816E-2</v>
          </cell>
          <cell r="M789">
            <v>2.1818181818181841E-3</v>
          </cell>
          <cell r="N789">
            <v>2.4E-2</v>
          </cell>
        </row>
        <row r="790">
          <cell r="B790" t="str">
            <v>E353 TSM Sta Eq, Fredonia 1&amp;2 OP</v>
          </cell>
          <cell r="C790">
            <v>0.5</v>
          </cell>
          <cell r="D790" t="str">
            <v>Monthly</v>
          </cell>
          <cell r="E790" t="str">
            <v>No</v>
          </cell>
          <cell r="F790" t="str">
            <v>No</v>
          </cell>
          <cell r="G790">
            <v>-0.1</v>
          </cell>
          <cell r="H790"/>
          <cell r="I790"/>
          <cell r="J790"/>
          <cell r="K790">
            <v>44927</v>
          </cell>
          <cell r="L790">
            <v>2.1818181818181816E-2</v>
          </cell>
          <cell r="M790">
            <v>2.1818181818181841E-3</v>
          </cell>
          <cell r="N790">
            <v>2.4E-2</v>
          </cell>
        </row>
        <row r="791">
          <cell r="B791" t="str">
            <v>E353 TSM Station Eq, Zero rate</v>
          </cell>
          <cell r="C791">
            <v>0.5</v>
          </cell>
          <cell r="D791" t="str">
            <v>Monthly</v>
          </cell>
          <cell r="E791" t="str">
            <v>No</v>
          </cell>
          <cell r="F791" t="str">
            <v>No</v>
          </cell>
          <cell r="G791">
            <v>0</v>
          </cell>
          <cell r="H791"/>
          <cell r="I791"/>
          <cell r="J791"/>
          <cell r="K791">
            <v>43101</v>
          </cell>
          <cell r="L791">
            <v>0</v>
          </cell>
          <cell r="M791">
            <v>0</v>
          </cell>
          <cell r="N791">
            <v>0</v>
          </cell>
        </row>
        <row r="792">
          <cell r="B792" t="str">
            <v>E353 TSM Sta Eq, Mint Farm</v>
          </cell>
          <cell r="C792">
            <v>0.5</v>
          </cell>
          <cell r="D792" t="str">
            <v>Monthly</v>
          </cell>
          <cell r="E792" t="str">
            <v>No</v>
          </cell>
          <cell r="F792" t="str">
            <v>No</v>
          </cell>
          <cell r="G792">
            <v>-0.1</v>
          </cell>
          <cell r="H792"/>
          <cell r="I792"/>
          <cell r="J792"/>
          <cell r="K792">
            <v>44927</v>
          </cell>
          <cell r="L792">
            <v>2.1818181818181816E-2</v>
          </cell>
          <cell r="M792">
            <v>2.1818181818181841E-3</v>
          </cell>
          <cell r="N792">
            <v>2.4E-2</v>
          </cell>
        </row>
        <row r="793">
          <cell r="B793" t="str">
            <v>E353 TSM Sta Eq, Mint Farm</v>
          </cell>
          <cell r="C793">
            <v>0.5</v>
          </cell>
          <cell r="D793" t="str">
            <v>Monthly</v>
          </cell>
          <cell r="E793" t="str">
            <v>No</v>
          </cell>
          <cell r="F793" t="str">
            <v>No</v>
          </cell>
          <cell r="G793">
            <v>-0.1</v>
          </cell>
          <cell r="H793"/>
          <cell r="I793"/>
          <cell r="J793"/>
          <cell r="K793">
            <v>44927</v>
          </cell>
          <cell r="L793">
            <v>2.1818181818181816E-2</v>
          </cell>
          <cell r="M793">
            <v>2.1818181818181841E-3</v>
          </cell>
          <cell r="N793">
            <v>2.4E-2</v>
          </cell>
        </row>
        <row r="794">
          <cell r="B794" t="str">
            <v>E353 TSM Sta Eq, Mint Farm</v>
          </cell>
          <cell r="C794">
            <v>0.5</v>
          </cell>
          <cell r="D794" t="str">
            <v>Monthly</v>
          </cell>
          <cell r="E794" t="str">
            <v>No</v>
          </cell>
          <cell r="F794" t="str">
            <v>No</v>
          </cell>
          <cell r="G794">
            <v>-0.1</v>
          </cell>
          <cell r="H794"/>
          <cell r="I794"/>
          <cell r="J794"/>
          <cell r="K794">
            <v>44927</v>
          </cell>
          <cell r="L794">
            <v>2.1818181818181816E-2</v>
          </cell>
          <cell r="M794">
            <v>2.1818181818181841E-3</v>
          </cell>
          <cell r="N794">
            <v>2.4E-2</v>
          </cell>
        </row>
        <row r="795">
          <cell r="B795" t="str">
            <v>E353 TSM Station Eq, Snoqualmie 1</v>
          </cell>
          <cell r="C795">
            <v>0.5</v>
          </cell>
          <cell r="D795" t="str">
            <v>Monthly</v>
          </cell>
          <cell r="E795" t="str">
            <v>No</v>
          </cell>
          <cell r="F795" t="str">
            <v>No</v>
          </cell>
          <cell r="G795">
            <v>-0.1</v>
          </cell>
          <cell r="H795"/>
          <cell r="I795"/>
          <cell r="J795"/>
          <cell r="K795">
            <v>44927</v>
          </cell>
          <cell r="L795">
            <v>2.1818181818181816E-2</v>
          </cell>
          <cell r="M795">
            <v>2.1818181818181841E-3</v>
          </cell>
          <cell r="N795">
            <v>2.4E-2</v>
          </cell>
        </row>
        <row r="796">
          <cell r="B796" t="str">
            <v>E353 TSM Station Eq, Zero rate</v>
          </cell>
          <cell r="C796">
            <v>0.5</v>
          </cell>
          <cell r="D796" t="str">
            <v>Monthly</v>
          </cell>
          <cell r="E796" t="str">
            <v>No</v>
          </cell>
          <cell r="F796" t="str">
            <v>No</v>
          </cell>
          <cell r="G796">
            <v>0</v>
          </cell>
          <cell r="H796"/>
          <cell r="I796"/>
          <cell r="J796"/>
          <cell r="K796">
            <v>43101</v>
          </cell>
          <cell r="L796">
            <v>0</v>
          </cell>
          <cell r="M796">
            <v>0</v>
          </cell>
          <cell r="N796">
            <v>0</v>
          </cell>
        </row>
        <row r="797">
          <cell r="B797" t="str">
            <v>E353 TSM Station Eq, Zero rate</v>
          </cell>
          <cell r="C797">
            <v>0.5</v>
          </cell>
          <cell r="D797" t="str">
            <v>Monthly</v>
          </cell>
          <cell r="E797" t="str">
            <v>No</v>
          </cell>
          <cell r="F797" t="str">
            <v>No</v>
          </cell>
          <cell r="G797">
            <v>0</v>
          </cell>
          <cell r="H797"/>
          <cell r="I797"/>
          <cell r="J797"/>
          <cell r="K797">
            <v>43101</v>
          </cell>
          <cell r="L797">
            <v>0</v>
          </cell>
          <cell r="M797">
            <v>0</v>
          </cell>
          <cell r="N797">
            <v>0</v>
          </cell>
        </row>
        <row r="798">
          <cell r="B798" t="str">
            <v>E353 TSM Station Eq, WildHorse Wind</v>
          </cell>
          <cell r="C798">
            <v>0.5</v>
          </cell>
          <cell r="D798" t="str">
            <v>Monthly</v>
          </cell>
          <cell r="E798" t="str">
            <v>No</v>
          </cell>
          <cell r="F798" t="str">
            <v>No</v>
          </cell>
          <cell r="G798">
            <v>-0.1</v>
          </cell>
          <cell r="H798"/>
          <cell r="I798"/>
          <cell r="J798"/>
          <cell r="K798">
            <v>44927</v>
          </cell>
          <cell r="L798">
            <v>2.1818181818181816E-2</v>
          </cell>
          <cell r="M798">
            <v>2.1818181818181841E-3</v>
          </cell>
          <cell r="N798">
            <v>2.4E-2</v>
          </cell>
        </row>
        <row r="799">
          <cell r="B799" t="str">
            <v>E353 TSM Station Eq, WildHorse Wind</v>
          </cell>
          <cell r="C799">
            <v>0.5</v>
          </cell>
          <cell r="D799" t="str">
            <v>Monthly</v>
          </cell>
          <cell r="E799" t="str">
            <v>No</v>
          </cell>
          <cell r="F799" t="str">
            <v>No</v>
          </cell>
          <cell r="G799">
            <v>-0.1</v>
          </cell>
          <cell r="H799"/>
          <cell r="I799"/>
          <cell r="J799"/>
          <cell r="K799">
            <v>44927</v>
          </cell>
          <cell r="L799">
            <v>2.1818181818181816E-2</v>
          </cell>
          <cell r="M799">
            <v>2.1818181818181841E-3</v>
          </cell>
          <cell r="N799">
            <v>2.4E-2</v>
          </cell>
        </row>
        <row r="800">
          <cell r="B800" t="str">
            <v>E353 TSM Station Eq, Wild Horse-WR</v>
          </cell>
          <cell r="C800">
            <v>0.5</v>
          </cell>
          <cell r="D800" t="str">
            <v>Monthly</v>
          </cell>
          <cell r="E800" t="str">
            <v>No</v>
          </cell>
          <cell r="F800" t="str">
            <v>No</v>
          </cell>
          <cell r="G800">
            <v>-0.1</v>
          </cell>
          <cell r="H800"/>
          <cell r="I800"/>
          <cell r="J800"/>
          <cell r="K800">
            <v>44927</v>
          </cell>
          <cell r="L800">
            <v>2.1818181818181816E-2</v>
          </cell>
          <cell r="M800">
            <v>2.1818181818181841E-3</v>
          </cell>
          <cell r="N800">
            <v>2.4E-2</v>
          </cell>
        </row>
        <row r="801">
          <cell r="B801" t="str">
            <v>E353 TSM Station Eq, WindRidge-NonP</v>
          </cell>
          <cell r="C801">
            <v>0.5</v>
          </cell>
          <cell r="D801" t="str">
            <v>Monthly</v>
          </cell>
          <cell r="E801" t="str">
            <v>No</v>
          </cell>
          <cell r="F801" t="str">
            <v>No</v>
          </cell>
          <cell r="G801">
            <v>-0.1</v>
          </cell>
          <cell r="H801"/>
          <cell r="I801"/>
          <cell r="J801"/>
          <cell r="K801">
            <v>44927</v>
          </cell>
          <cell r="L801">
            <v>2.1818181818181816E-2</v>
          </cell>
          <cell r="M801">
            <v>2.1818181818181841E-3</v>
          </cell>
          <cell r="N801">
            <v>2.4E-2</v>
          </cell>
        </row>
        <row r="802">
          <cell r="B802" t="str">
            <v>E353 TSM Station Eq, WindRidge-NonP</v>
          </cell>
          <cell r="C802">
            <v>0.5</v>
          </cell>
          <cell r="D802" t="str">
            <v>Monthly</v>
          </cell>
          <cell r="E802" t="str">
            <v>No</v>
          </cell>
          <cell r="F802" t="str">
            <v>No</v>
          </cell>
          <cell r="G802">
            <v>-0.1</v>
          </cell>
          <cell r="H802"/>
          <cell r="I802"/>
          <cell r="J802"/>
          <cell r="K802">
            <v>44927</v>
          </cell>
          <cell r="L802">
            <v>2.1818181818181816E-2</v>
          </cell>
          <cell r="M802">
            <v>2.1818181818181841E-3</v>
          </cell>
          <cell r="N802">
            <v>2.4E-2</v>
          </cell>
        </row>
        <row r="803">
          <cell r="B803" t="str">
            <v>E353 TSM Station Equipment</v>
          </cell>
          <cell r="C803">
            <v>0.5</v>
          </cell>
          <cell r="D803" t="str">
            <v>Monthly</v>
          </cell>
          <cell r="E803" t="str">
            <v>No</v>
          </cell>
          <cell r="F803" t="str">
            <v>No</v>
          </cell>
          <cell r="G803">
            <v>-0.1</v>
          </cell>
          <cell r="H803"/>
          <cell r="I803"/>
          <cell r="J803"/>
          <cell r="K803">
            <v>44927</v>
          </cell>
          <cell r="L803">
            <v>2.1818181818181816E-2</v>
          </cell>
          <cell r="M803">
            <v>2.1818181818181841E-3</v>
          </cell>
          <cell r="N803">
            <v>2.4E-2</v>
          </cell>
        </row>
        <row r="804">
          <cell r="B804" t="str">
            <v>E353 TSM Station Equipment</v>
          </cell>
          <cell r="C804">
            <v>0.5</v>
          </cell>
          <cell r="D804" t="str">
            <v>Monthly</v>
          </cell>
          <cell r="E804" t="str">
            <v>No</v>
          </cell>
          <cell r="F804" t="str">
            <v>No</v>
          </cell>
          <cell r="G804">
            <v>-0.1</v>
          </cell>
          <cell r="H804"/>
          <cell r="I804"/>
          <cell r="J804"/>
          <cell r="K804">
            <v>44927</v>
          </cell>
          <cell r="L804">
            <v>2.1818181818181816E-2</v>
          </cell>
          <cell r="M804">
            <v>2.1818181818181841E-3</v>
          </cell>
          <cell r="N804">
            <v>2.4E-2</v>
          </cell>
        </row>
        <row r="805">
          <cell r="B805" t="str">
            <v>E353 TSM Station Eq, WildHrse Expan</v>
          </cell>
          <cell r="C805">
            <v>0.5</v>
          </cell>
          <cell r="D805" t="str">
            <v>Monthly</v>
          </cell>
          <cell r="E805" t="str">
            <v>No</v>
          </cell>
          <cell r="F805" t="str">
            <v>No</v>
          </cell>
          <cell r="G805">
            <v>-0.1</v>
          </cell>
          <cell r="H805"/>
          <cell r="I805"/>
          <cell r="J805"/>
          <cell r="K805">
            <v>44927</v>
          </cell>
          <cell r="L805">
            <v>2.1818181818181816E-2</v>
          </cell>
          <cell r="M805">
            <v>2.1818181818181841E-3</v>
          </cell>
          <cell r="N805">
            <v>2.4E-2</v>
          </cell>
        </row>
        <row r="806">
          <cell r="B806" t="str">
            <v>E353 TSM Station Eq, WildHrse Expan</v>
          </cell>
          <cell r="C806">
            <v>0.5</v>
          </cell>
          <cell r="D806" t="str">
            <v>Monthly</v>
          </cell>
          <cell r="E806" t="str">
            <v>No</v>
          </cell>
          <cell r="F806" t="str">
            <v>No</v>
          </cell>
          <cell r="G806">
            <v>-0.1</v>
          </cell>
          <cell r="H806"/>
          <cell r="I806"/>
          <cell r="J806"/>
          <cell r="K806">
            <v>44927</v>
          </cell>
          <cell r="L806">
            <v>2.1818181818181816E-2</v>
          </cell>
          <cell r="M806">
            <v>2.1818181818181841E-3</v>
          </cell>
          <cell r="N806">
            <v>2.4E-2</v>
          </cell>
        </row>
        <row r="807">
          <cell r="B807" t="str">
            <v>E353 TSM Station Eq, WildHrse Expan</v>
          </cell>
          <cell r="C807">
            <v>0.5</v>
          </cell>
          <cell r="D807" t="str">
            <v>Monthly</v>
          </cell>
          <cell r="E807" t="str">
            <v>No</v>
          </cell>
          <cell r="F807" t="str">
            <v>No</v>
          </cell>
          <cell r="G807">
            <v>-0.1</v>
          </cell>
          <cell r="H807"/>
          <cell r="I807"/>
          <cell r="J807"/>
          <cell r="K807">
            <v>44927</v>
          </cell>
          <cell r="L807">
            <v>2.1818181818181816E-2</v>
          </cell>
          <cell r="M807">
            <v>2.1818181818181841E-3</v>
          </cell>
          <cell r="N807">
            <v>2.4E-2</v>
          </cell>
        </row>
        <row r="808">
          <cell r="B808" t="str">
            <v>E353 TSM Station Eq, WildHrse Expan</v>
          </cell>
          <cell r="C808">
            <v>0.5</v>
          </cell>
          <cell r="D808" t="str">
            <v>Monthly</v>
          </cell>
          <cell r="E808" t="str">
            <v>No</v>
          </cell>
          <cell r="F808" t="str">
            <v>No</v>
          </cell>
          <cell r="G808">
            <v>-0.1</v>
          </cell>
          <cell r="H808"/>
          <cell r="I808"/>
          <cell r="J808"/>
          <cell r="K808">
            <v>44927</v>
          </cell>
          <cell r="L808">
            <v>2.1818181818181816E-2</v>
          </cell>
          <cell r="M808">
            <v>2.1818181818181841E-3</v>
          </cell>
          <cell r="N808">
            <v>2.4E-2</v>
          </cell>
        </row>
        <row r="809">
          <cell r="B809" t="str">
            <v>E353 TSM Station Eq, WildHorse Wind</v>
          </cell>
          <cell r="C809">
            <v>0.5</v>
          </cell>
          <cell r="D809" t="str">
            <v>Monthly</v>
          </cell>
          <cell r="E809" t="str">
            <v>No</v>
          </cell>
          <cell r="F809" t="str">
            <v>No</v>
          </cell>
          <cell r="G809">
            <v>-0.1</v>
          </cell>
          <cell r="H809"/>
          <cell r="I809"/>
          <cell r="J809"/>
          <cell r="K809">
            <v>44927</v>
          </cell>
          <cell r="L809">
            <v>2.1818181818181816E-2</v>
          </cell>
          <cell r="M809">
            <v>2.1818181818181841E-3</v>
          </cell>
          <cell r="N809">
            <v>2.4E-2</v>
          </cell>
        </row>
        <row r="810">
          <cell r="B810" t="str">
            <v>E353 TSM Station Eq, WildHorse Wind</v>
          </cell>
          <cell r="C810">
            <v>0.5</v>
          </cell>
          <cell r="D810" t="str">
            <v>Monthly</v>
          </cell>
          <cell r="E810" t="str">
            <v>No</v>
          </cell>
          <cell r="F810" t="str">
            <v>No</v>
          </cell>
          <cell r="G810">
            <v>-0.1</v>
          </cell>
          <cell r="H810"/>
          <cell r="I810"/>
          <cell r="J810"/>
          <cell r="K810">
            <v>44927</v>
          </cell>
          <cell r="L810">
            <v>2.1818181818181816E-2</v>
          </cell>
          <cell r="M810">
            <v>2.1818181818181841E-3</v>
          </cell>
          <cell r="N810">
            <v>2.4E-2</v>
          </cell>
        </row>
        <row r="811">
          <cell r="B811" t="str">
            <v>E3536 TSM Sub Eq, Baker Common</v>
          </cell>
          <cell r="C811">
            <v>0.5</v>
          </cell>
          <cell r="D811" t="str">
            <v>Monthly</v>
          </cell>
          <cell r="E811" t="str">
            <v>No</v>
          </cell>
          <cell r="F811" t="str">
            <v>No</v>
          </cell>
          <cell r="G811">
            <v>-0.1</v>
          </cell>
          <cell r="H811"/>
          <cell r="I811"/>
          <cell r="J811"/>
          <cell r="K811">
            <v>44927</v>
          </cell>
          <cell r="L811">
            <v>2.2818181818181814E-2</v>
          </cell>
          <cell r="M811">
            <v>2.2818181818181835E-3</v>
          </cell>
          <cell r="N811">
            <v>2.5099999999999997E-2</v>
          </cell>
        </row>
        <row r="812">
          <cell r="B812" t="str">
            <v>E3536 TSM Sub Eq, Encogen</v>
          </cell>
          <cell r="C812">
            <v>0.5</v>
          </cell>
          <cell r="D812" t="str">
            <v>Monthly</v>
          </cell>
          <cell r="E812" t="str">
            <v>No</v>
          </cell>
          <cell r="F812" t="str">
            <v>No</v>
          </cell>
          <cell r="G812">
            <v>-0.1</v>
          </cell>
          <cell r="H812"/>
          <cell r="I812"/>
          <cell r="J812"/>
          <cell r="K812">
            <v>44927</v>
          </cell>
          <cell r="L812">
            <v>2.2818181818181814E-2</v>
          </cell>
          <cell r="M812">
            <v>2.2818181818181835E-3</v>
          </cell>
          <cell r="N812">
            <v>2.5099999999999997E-2</v>
          </cell>
        </row>
        <row r="813">
          <cell r="B813" t="str">
            <v>E3536 TSM Sub Eq, Encogen</v>
          </cell>
          <cell r="C813">
            <v>0.5</v>
          </cell>
          <cell r="D813" t="str">
            <v>Monthly</v>
          </cell>
          <cell r="E813" t="str">
            <v>No</v>
          </cell>
          <cell r="F813" t="str">
            <v>No</v>
          </cell>
          <cell r="G813">
            <v>-0.1</v>
          </cell>
          <cell r="H813"/>
          <cell r="I813"/>
          <cell r="J813"/>
          <cell r="K813">
            <v>44927</v>
          </cell>
          <cell r="L813">
            <v>2.2818181818181814E-2</v>
          </cell>
          <cell r="M813">
            <v>2.2818181818181835E-3</v>
          </cell>
          <cell r="N813">
            <v>2.5099999999999997E-2</v>
          </cell>
        </row>
        <row r="814">
          <cell r="B814" t="str">
            <v>E3536 TSM Sub Eq, Fredonia 3&amp;4 OP</v>
          </cell>
          <cell r="C814">
            <v>0.5</v>
          </cell>
          <cell r="D814" t="str">
            <v>Monthly</v>
          </cell>
          <cell r="E814" t="str">
            <v>No</v>
          </cell>
          <cell r="F814" t="str">
            <v>No</v>
          </cell>
          <cell r="G814">
            <v>-0.1</v>
          </cell>
          <cell r="H814"/>
          <cell r="I814"/>
          <cell r="J814"/>
          <cell r="K814">
            <v>44927</v>
          </cell>
          <cell r="L814">
            <v>2.2818181818181814E-2</v>
          </cell>
          <cell r="M814">
            <v>2.2818181818181835E-3</v>
          </cell>
          <cell r="N814">
            <v>2.5099999999999997E-2</v>
          </cell>
        </row>
        <row r="815">
          <cell r="B815" t="str">
            <v>E3536 TSM Sub Eq, Fredonia 3&amp;4 OP</v>
          </cell>
          <cell r="C815">
            <v>0.5</v>
          </cell>
          <cell r="D815" t="str">
            <v>Monthly</v>
          </cell>
          <cell r="E815" t="str">
            <v>No</v>
          </cell>
          <cell r="F815" t="str">
            <v>No</v>
          </cell>
          <cell r="G815">
            <v>-0.1</v>
          </cell>
          <cell r="H815"/>
          <cell r="I815"/>
          <cell r="J815"/>
          <cell r="K815">
            <v>44927</v>
          </cell>
          <cell r="L815">
            <v>2.2818181818181814E-2</v>
          </cell>
          <cell r="M815">
            <v>2.2818181818181835E-3</v>
          </cell>
          <cell r="N815">
            <v>2.5099999999999997E-2</v>
          </cell>
        </row>
        <row r="816">
          <cell r="B816" t="str">
            <v>E3536 TSM Sub Eq, Goldendale</v>
          </cell>
          <cell r="C816">
            <v>0.5</v>
          </cell>
          <cell r="D816" t="str">
            <v>Monthly</v>
          </cell>
          <cell r="E816" t="str">
            <v>No</v>
          </cell>
          <cell r="F816" t="str">
            <v>No</v>
          </cell>
          <cell r="G816">
            <v>-0.1</v>
          </cell>
          <cell r="H816"/>
          <cell r="I816"/>
          <cell r="J816"/>
          <cell r="K816">
            <v>44927</v>
          </cell>
          <cell r="L816">
            <v>2.2818181818181814E-2</v>
          </cell>
          <cell r="M816">
            <v>2.2818181818181835E-3</v>
          </cell>
          <cell r="N816">
            <v>2.5099999999999997E-2</v>
          </cell>
        </row>
        <row r="817">
          <cell r="B817" t="str">
            <v>E3536 TSM Sub Eq, Goldendale</v>
          </cell>
          <cell r="C817">
            <v>0.5</v>
          </cell>
          <cell r="D817" t="str">
            <v>Monthly</v>
          </cell>
          <cell r="E817" t="str">
            <v>No</v>
          </cell>
          <cell r="F817" t="str">
            <v>No</v>
          </cell>
          <cell r="G817">
            <v>-0.1</v>
          </cell>
          <cell r="H817"/>
          <cell r="I817"/>
          <cell r="J817"/>
          <cell r="K817">
            <v>44927</v>
          </cell>
          <cell r="L817">
            <v>2.2818181818181814E-2</v>
          </cell>
          <cell r="M817">
            <v>2.2818181818181835E-3</v>
          </cell>
          <cell r="N817">
            <v>2.5099999999999997E-2</v>
          </cell>
        </row>
        <row r="818">
          <cell r="B818" t="str">
            <v>E3536 TSM Sub Eq, Hopkins Ridge</v>
          </cell>
          <cell r="C818">
            <v>0.5</v>
          </cell>
          <cell r="D818" t="str">
            <v>Monthly</v>
          </cell>
          <cell r="E818" t="str">
            <v>No</v>
          </cell>
          <cell r="F818" t="str">
            <v>No</v>
          </cell>
          <cell r="G818">
            <v>-0.1</v>
          </cell>
          <cell r="H818"/>
          <cell r="I818"/>
          <cell r="J818"/>
          <cell r="K818">
            <v>44927</v>
          </cell>
          <cell r="L818">
            <v>2.2818181818181814E-2</v>
          </cell>
          <cell r="M818">
            <v>2.2818181818181835E-3</v>
          </cell>
          <cell r="N818">
            <v>2.5099999999999997E-2</v>
          </cell>
        </row>
        <row r="819">
          <cell r="B819" t="str">
            <v>E3536 TSM Sub Eq, Hopkins Ridge Exp</v>
          </cell>
          <cell r="C819">
            <v>0.5</v>
          </cell>
          <cell r="D819" t="str">
            <v>Monthly</v>
          </cell>
          <cell r="E819" t="str">
            <v>No</v>
          </cell>
          <cell r="F819" t="str">
            <v>No</v>
          </cell>
          <cell r="G819">
            <v>-0.1</v>
          </cell>
          <cell r="H819"/>
          <cell r="I819"/>
          <cell r="J819"/>
          <cell r="K819">
            <v>44927</v>
          </cell>
          <cell r="L819">
            <v>2.2818181818181814E-2</v>
          </cell>
          <cell r="M819">
            <v>2.2818181818181835E-3</v>
          </cell>
          <cell r="N819">
            <v>2.5099999999999997E-2</v>
          </cell>
        </row>
        <row r="820">
          <cell r="B820" t="str">
            <v>E3536 TSM Sub Eq, Hopkins Ridge</v>
          </cell>
          <cell r="C820">
            <v>0.5</v>
          </cell>
          <cell r="D820" t="str">
            <v>Monthly</v>
          </cell>
          <cell r="E820" t="str">
            <v>No</v>
          </cell>
          <cell r="F820" t="str">
            <v>No</v>
          </cell>
          <cell r="G820">
            <v>-0.1</v>
          </cell>
          <cell r="H820"/>
          <cell r="I820"/>
          <cell r="J820"/>
          <cell r="K820">
            <v>44927</v>
          </cell>
          <cell r="L820">
            <v>2.2818181818181814E-2</v>
          </cell>
          <cell r="M820">
            <v>2.2818181818181835E-3</v>
          </cell>
          <cell r="N820">
            <v>2.5099999999999997E-2</v>
          </cell>
        </row>
        <row r="821">
          <cell r="B821" t="str">
            <v>E3536 TSM Sub Eq, Lower Baker</v>
          </cell>
          <cell r="C821">
            <v>0.5</v>
          </cell>
          <cell r="D821" t="str">
            <v>Monthly</v>
          </cell>
          <cell r="E821" t="str">
            <v>No</v>
          </cell>
          <cell r="F821" t="str">
            <v>No</v>
          </cell>
          <cell r="G821">
            <v>-0.1</v>
          </cell>
          <cell r="H821"/>
          <cell r="I821"/>
          <cell r="J821"/>
          <cell r="K821">
            <v>44927</v>
          </cell>
          <cell r="L821">
            <v>2.2818181818181814E-2</v>
          </cell>
          <cell r="M821">
            <v>2.2818181818181835E-3</v>
          </cell>
          <cell r="N821">
            <v>2.5099999999999997E-2</v>
          </cell>
        </row>
        <row r="822">
          <cell r="B822" t="str">
            <v>E3536 TSM Sub Eq, Lower Baker</v>
          </cell>
          <cell r="C822">
            <v>0.5</v>
          </cell>
          <cell r="D822" t="str">
            <v>Monthly</v>
          </cell>
          <cell r="E822" t="str">
            <v>No</v>
          </cell>
          <cell r="F822" t="str">
            <v>No</v>
          </cell>
          <cell r="G822">
            <v>-0.1</v>
          </cell>
          <cell r="H822"/>
          <cell r="I822"/>
          <cell r="J822"/>
          <cell r="K822">
            <v>44927</v>
          </cell>
          <cell r="L822">
            <v>2.2818181818181814E-2</v>
          </cell>
          <cell r="M822">
            <v>2.2818181818181835E-3</v>
          </cell>
          <cell r="N822">
            <v>2.5099999999999997E-2</v>
          </cell>
        </row>
        <row r="823">
          <cell r="B823" t="str">
            <v>E3536 TSM Sub Eq, Mint F sub@plant</v>
          </cell>
          <cell r="C823">
            <v>0.5</v>
          </cell>
          <cell r="D823" t="str">
            <v>Monthly</v>
          </cell>
          <cell r="E823" t="str">
            <v>No</v>
          </cell>
          <cell r="F823" t="str">
            <v>No</v>
          </cell>
          <cell r="G823">
            <v>-0.1</v>
          </cell>
          <cell r="H823"/>
          <cell r="I823"/>
          <cell r="J823"/>
          <cell r="K823">
            <v>44927</v>
          </cell>
          <cell r="L823">
            <v>2.2818181818181814E-2</v>
          </cell>
          <cell r="M823">
            <v>2.2818181818181835E-3</v>
          </cell>
          <cell r="N823">
            <v>2.5099999999999997E-2</v>
          </cell>
        </row>
        <row r="824">
          <cell r="B824" t="str">
            <v>E3536 TSM Sub Eq, Mint F sub@plant</v>
          </cell>
          <cell r="C824">
            <v>0.5</v>
          </cell>
          <cell r="D824" t="str">
            <v>Monthly</v>
          </cell>
          <cell r="E824" t="str">
            <v>No</v>
          </cell>
          <cell r="F824" t="str">
            <v>No</v>
          </cell>
          <cell r="G824">
            <v>-0.1</v>
          </cell>
          <cell r="H824"/>
          <cell r="I824"/>
          <cell r="J824"/>
          <cell r="K824">
            <v>44927</v>
          </cell>
          <cell r="L824">
            <v>2.2818181818181814E-2</v>
          </cell>
          <cell r="M824">
            <v>2.2818181818181835E-3</v>
          </cell>
          <cell r="N824">
            <v>2.5099999999999997E-2</v>
          </cell>
        </row>
        <row r="825">
          <cell r="B825" t="str">
            <v>E3536 TSM Sub Eq, Snoqualmie 1</v>
          </cell>
          <cell r="C825">
            <v>0.5</v>
          </cell>
          <cell r="D825" t="str">
            <v>Monthly</v>
          </cell>
          <cell r="E825" t="str">
            <v>No</v>
          </cell>
          <cell r="F825" t="str">
            <v>No</v>
          </cell>
          <cell r="G825">
            <v>-0.1</v>
          </cell>
          <cell r="H825"/>
          <cell r="I825"/>
          <cell r="J825"/>
          <cell r="K825">
            <v>44927</v>
          </cell>
          <cell r="L825">
            <v>2.2818181818181814E-2</v>
          </cell>
          <cell r="M825">
            <v>2.2818181818181835E-3</v>
          </cell>
          <cell r="N825">
            <v>2.5099999999999997E-2</v>
          </cell>
        </row>
        <row r="826">
          <cell r="B826" t="str">
            <v>E3536 TSM Sub Eq, Snoqualmie 1</v>
          </cell>
          <cell r="C826">
            <v>0.5</v>
          </cell>
          <cell r="D826" t="str">
            <v>Monthly</v>
          </cell>
          <cell r="E826" t="str">
            <v>No</v>
          </cell>
          <cell r="F826" t="str">
            <v>No</v>
          </cell>
          <cell r="G826">
            <v>-0.1</v>
          </cell>
          <cell r="H826"/>
          <cell r="I826"/>
          <cell r="J826"/>
          <cell r="K826">
            <v>44927</v>
          </cell>
          <cell r="L826">
            <v>2.2818181818181814E-2</v>
          </cell>
          <cell r="M826">
            <v>2.2818181818181835E-3</v>
          </cell>
          <cell r="N826">
            <v>2.5099999999999997E-2</v>
          </cell>
        </row>
        <row r="827">
          <cell r="B827" t="str">
            <v>E3536 TSM Sub Eq, Snoqualmie 2</v>
          </cell>
          <cell r="C827">
            <v>0.5</v>
          </cell>
          <cell r="D827" t="str">
            <v>Monthly</v>
          </cell>
          <cell r="E827" t="str">
            <v>No</v>
          </cell>
          <cell r="F827" t="str">
            <v>No</v>
          </cell>
          <cell r="G827">
            <v>-0.1</v>
          </cell>
          <cell r="H827"/>
          <cell r="I827"/>
          <cell r="J827"/>
          <cell r="K827">
            <v>44927</v>
          </cell>
          <cell r="L827">
            <v>2.2818181818181814E-2</v>
          </cell>
          <cell r="M827">
            <v>2.2818181818181835E-3</v>
          </cell>
          <cell r="N827">
            <v>2.5099999999999997E-2</v>
          </cell>
        </row>
        <row r="828">
          <cell r="B828" t="str">
            <v>E3536 TSM Sub Eq, Snoqualmie 2</v>
          </cell>
          <cell r="C828">
            <v>0.5</v>
          </cell>
          <cell r="D828" t="str">
            <v>Monthly</v>
          </cell>
          <cell r="E828" t="str">
            <v>No</v>
          </cell>
          <cell r="F828" t="str">
            <v>No</v>
          </cell>
          <cell r="G828">
            <v>-0.1</v>
          </cell>
          <cell r="H828"/>
          <cell r="I828"/>
          <cell r="J828"/>
          <cell r="K828">
            <v>44927</v>
          </cell>
          <cell r="L828">
            <v>2.2818181818181814E-2</v>
          </cell>
          <cell r="M828">
            <v>2.2818181818181835E-3</v>
          </cell>
          <cell r="N828">
            <v>2.5099999999999997E-2</v>
          </cell>
        </row>
        <row r="829">
          <cell r="B829" t="str">
            <v>E3536 TSM Sub Eq, Sumas</v>
          </cell>
          <cell r="C829">
            <v>0.5</v>
          </cell>
          <cell r="D829" t="str">
            <v>Monthly</v>
          </cell>
          <cell r="E829" t="str">
            <v>No</v>
          </cell>
          <cell r="F829" t="str">
            <v>No</v>
          </cell>
          <cell r="G829">
            <v>-0.1</v>
          </cell>
          <cell r="H829"/>
          <cell r="I829"/>
          <cell r="J829"/>
          <cell r="K829">
            <v>44927</v>
          </cell>
          <cell r="L829">
            <v>2.2818181818181814E-2</v>
          </cell>
          <cell r="M829">
            <v>2.2818181818181835E-3</v>
          </cell>
          <cell r="N829">
            <v>2.5099999999999997E-2</v>
          </cell>
        </row>
        <row r="830">
          <cell r="B830" t="str">
            <v>E3536 TSM Sub Eq, Sumas</v>
          </cell>
          <cell r="C830">
            <v>0.5</v>
          </cell>
          <cell r="D830" t="str">
            <v>Monthly</v>
          </cell>
          <cell r="E830" t="str">
            <v>No</v>
          </cell>
          <cell r="F830" t="str">
            <v>No</v>
          </cell>
          <cell r="G830">
            <v>-0.1</v>
          </cell>
          <cell r="H830"/>
          <cell r="I830"/>
          <cell r="J830"/>
          <cell r="K830">
            <v>44927</v>
          </cell>
          <cell r="L830">
            <v>2.2818181818181814E-2</v>
          </cell>
          <cell r="M830">
            <v>2.2818181818181835E-3</v>
          </cell>
          <cell r="N830">
            <v>2.5099999999999997E-2</v>
          </cell>
        </row>
        <row r="831">
          <cell r="B831" t="str">
            <v>E3536 TSM Sub Eq, Sumas</v>
          </cell>
          <cell r="C831">
            <v>0.5</v>
          </cell>
          <cell r="D831" t="str">
            <v>Monthly</v>
          </cell>
          <cell r="E831" t="str">
            <v>No</v>
          </cell>
          <cell r="F831" t="str">
            <v>No</v>
          </cell>
          <cell r="G831">
            <v>-0.1</v>
          </cell>
          <cell r="H831"/>
          <cell r="I831"/>
          <cell r="J831"/>
          <cell r="K831">
            <v>44927</v>
          </cell>
          <cell r="L831">
            <v>2.2818181818181814E-2</v>
          </cell>
          <cell r="M831">
            <v>2.2818181818181835E-3</v>
          </cell>
          <cell r="N831">
            <v>2.5099999999999997E-2</v>
          </cell>
        </row>
        <row r="832">
          <cell r="B832" t="str">
            <v>E3536 TSM Sub Eq, Sumas</v>
          </cell>
          <cell r="C832">
            <v>0.5</v>
          </cell>
          <cell r="D832" t="str">
            <v>Monthly</v>
          </cell>
          <cell r="E832" t="str">
            <v>No</v>
          </cell>
          <cell r="F832" t="str">
            <v>No</v>
          </cell>
          <cell r="G832">
            <v>-0.1</v>
          </cell>
          <cell r="H832"/>
          <cell r="I832"/>
          <cell r="J832"/>
          <cell r="K832">
            <v>44927</v>
          </cell>
          <cell r="L832">
            <v>2.2818181818181814E-2</v>
          </cell>
          <cell r="M832">
            <v>2.2818181818181835E-3</v>
          </cell>
          <cell r="N832">
            <v>2.5099999999999997E-2</v>
          </cell>
        </row>
        <row r="833">
          <cell r="B833" t="str">
            <v>E3536 TSM Sub Eq, Upper Baker</v>
          </cell>
          <cell r="C833">
            <v>0.5</v>
          </cell>
          <cell r="D833" t="str">
            <v>Monthly</v>
          </cell>
          <cell r="E833" t="str">
            <v>No</v>
          </cell>
          <cell r="F833" t="str">
            <v>No</v>
          </cell>
          <cell r="G833">
            <v>-0.1</v>
          </cell>
          <cell r="H833"/>
          <cell r="I833"/>
          <cell r="J833"/>
          <cell r="K833">
            <v>44927</v>
          </cell>
          <cell r="L833">
            <v>2.2818181818181814E-2</v>
          </cell>
          <cell r="M833">
            <v>2.2818181818181835E-3</v>
          </cell>
          <cell r="N833">
            <v>2.5099999999999997E-2</v>
          </cell>
        </row>
        <row r="834">
          <cell r="B834" t="str">
            <v>E3536 TSM Sub Eq, Upper Baker</v>
          </cell>
          <cell r="C834">
            <v>0.5</v>
          </cell>
          <cell r="D834" t="str">
            <v>Monthly</v>
          </cell>
          <cell r="E834" t="str">
            <v>No</v>
          </cell>
          <cell r="F834" t="str">
            <v>No</v>
          </cell>
          <cell r="G834">
            <v>-0.1</v>
          </cell>
          <cell r="H834"/>
          <cell r="I834"/>
          <cell r="J834"/>
          <cell r="K834">
            <v>44927</v>
          </cell>
          <cell r="L834">
            <v>2.2818181818181814E-2</v>
          </cell>
          <cell r="M834">
            <v>2.2818181818181835E-3</v>
          </cell>
          <cell r="N834">
            <v>2.5099999999999997E-2</v>
          </cell>
        </row>
        <row r="835">
          <cell r="B835" t="str">
            <v>E3536 TSM Sub Eq, Wild Horse Solar</v>
          </cell>
          <cell r="C835">
            <v>0.5</v>
          </cell>
          <cell r="D835" t="str">
            <v>Monthly</v>
          </cell>
          <cell r="E835" t="str">
            <v>No</v>
          </cell>
          <cell r="F835" t="str">
            <v>No</v>
          </cell>
          <cell r="G835">
            <v>-0.1</v>
          </cell>
          <cell r="H835"/>
          <cell r="I835"/>
          <cell r="J835"/>
          <cell r="K835">
            <v>44927</v>
          </cell>
          <cell r="L835">
            <v>2.2818181818181814E-2</v>
          </cell>
          <cell r="M835">
            <v>2.2818181818181835E-3</v>
          </cell>
          <cell r="N835">
            <v>2.5099999999999997E-2</v>
          </cell>
        </row>
        <row r="836">
          <cell r="B836" t="str">
            <v>E3536 TSM Sub Eq, Wild Horse Solar</v>
          </cell>
          <cell r="C836">
            <v>0.5</v>
          </cell>
          <cell r="D836" t="str">
            <v>Monthly</v>
          </cell>
          <cell r="E836" t="str">
            <v>No</v>
          </cell>
          <cell r="F836" t="str">
            <v>No</v>
          </cell>
          <cell r="G836">
            <v>-0.1</v>
          </cell>
          <cell r="H836"/>
          <cell r="I836"/>
          <cell r="J836"/>
          <cell r="K836">
            <v>44927</v>
          </cell>
          <cell r="L836">
            <v>2.2818181818181814E-2</v>
          </cell>
          <cell r="M836">
            <v>2.2818181818181835E-3</v>
          </cell>
          <cell r="N836">
            <v>2.5099999999999997E-2</v>
          </cell>
        </row>
        <row r="837">
          <cell r="B837" t="str">
            <v>E3536 TSM Substation Equipment</v>
          </cell>
          <cell r="C837">
            <v>0.5</v>
          </cell>
          <cell r="D837" t="str">
            <v>Monthly</v>
          </cell>
          <cell r="E837" t="str">
            <v>No</v>
          </cell>
          <cell r="F837" t="str">
            <v>No</v>
          </cell>
          <cell r="G837">
            <v>-0.1</v>
          </cell>
          <cell r="H837"/>
          <cell r="I837"/>
          <cell r="J837"/>
          <cell r="K837">
            <v>44927</v>
          </cell>
          <cell r="L837">
            <v>2.2818181818181814E-2</v>
          </cell>
          <cell r="M837">
            <v>2.2818181818181835E-3</v>
          </cell>
          <cell r="N837">
            <v>2.5099999999999997E-2</v>
          </cell>
        </row>
        <row r="838">
          <cell r="B838" t="str">
            <v>E3536 TSM Substation Equipment</v>
          </cell>
          <cell r="C838">
            <v>0.5</v>
          </cell>
          <cell r="D838" t="str">
            <v>Monthly</v>
          </cell>
          <cell r="E838" t="str">
            <v>No</v>
          </cell>
          <cell r="F838" t="str">
            <v>No</v>
          </cell>
          <cell r="G838">
            <v>-0.1</v>
          </cell>
          <cell r="H838"/>
          <cell r="I838"/>
          <cell r="J838"/>
          <cell r="K838">
            <v>44927</v>
          </cell>
          <cell r="L838">
            <v>2.2818181818181814E-2</v>
          </cell>
          <cell r="M838">
            <v>2.2818181818181835E-3</v>
          </cell>
          <cell r="N838">
            <v>2.5099999999999997E-2</v>
          </cell>
        </row>
        <row r="839">
          <cell r="B839" t="str">
            <v>E3537 TSM Substation Equipment</v>
          </cell>
          <cell r="C839">
            <v>0.5</v>
          </cell>
          <cell r="D839" t="str">
            <v>Monthly</v>
          </cell>
          <cell r="E839" t="str">
            <v>No</v>
          </cell>
          <cell r="F839" t="str">
            <v>No</v>
          </cell>
          <cell r="G839">
            <v>-0.1</v>
          </cell>
          <cell r="H839"/>
          <cell r="I839"/>
          <cell r="J839"/>
          <cell r="K839">
            <v>44927</v>
          </cell>
          <cell r="L839">
            <v>2.4545454545454547E-2</v>
          </cell>
          <cell r="M839">
            <v>2.4545454545454558E-3</v>
          </cell>
          <cell r="N839">
            <v>2.7000000000000003E-2</v>
          </cell>
        </row>
        <row r="840">
          <cell r="B840" t="str">
            <v>E3537 TSM Substation Equipment</v>
          </cell>
          <cell r="C840">
            <v>0.5</v>
          </cell>
          <cell r="D840" t="str">
            <v>Monthly</v>
          </cell>
          <cell r="E840" t="str">
            <v>No</v>
          </cell>
          <cell r="F840" t="str">
            <v>No</v>
          </cell>
          <cell r="G840">
            <v>-0.1</v>
          </cell>
          <cell r="H840"/>
          <cell r="I840"/>
          <cell r="J840"/>
          <cell r="K840">
            <v>44927</v>
          </cell>
          <cell r="L840">
            <v>2.4545454545454547E-2</v>
          </cell>
          <cell r="M840">
            <v>2.4545454545454558E-3</v>
          </cell>
          <cell r="N840">
            <v>2.7000000000000003E-2</v>
          </cell>
        </row>
        <row r="841">
          <cell r="B841" t="str">
            <v>E3537 TSM Substation Equipment</v>
          </cell>
          <cell r="C841">
            <v>0.5</v>
          </cell>
          <cell r="D841" t="str">
            <v>Monthly</v>
          </cell>
          <cell r="E841" t="str">
            <v>No</v>
          </cell>
          <cell r="F841" t="str">
            <v>No</v>
          </cell>
          <cell r="G841">
            <v>-0.1</v>
          </cell>
          <cell r="H841"/>
          <cell r="I841"/>
          <cell r="J841"/>
          <cell r="K841">
            <v>44927</v>
          </cell>
          <cell r="L841">
            <v>2.4545454545454547E-2</v>
          </cell>
          <cell r="M841">
            <v>2.4545454545454558E-3</v>
          </cell>
          <cell r="N841">
            <v>2.7000000000000003E-2</v>
          </cell>
        </row>
        <row r="842">
          <cell r="B842" t="str">
            <v>E3537 TSM Substation Equipment</v>
          </cell>
          <cell r="C842">
            <v>0.5</v>
          </cell>
          <cell r="D842" t="str">
            <v>Monthly</v>
          </cell>
          <cell r="E842" t="str">
            <v>No</v>
          </cell>
          <cell r="F842" t="str">
            <v>No</v>
          </cell>
          <cell r="G842">
            <v>-0.1</v>
          </cell>
          <cell r="H842"/>
          <cell r="I842"/>
          <cell r="J842"/>
          <cell r="K842">
            <v>44927</v>
          </cell>
          <cell r="L842">
            <v>2.4545454545454547E-2</v>
          </cell>
          <cell r="M842">
            <v>2.4545454545454558E-3</v>
          </cell>
          <cell r="N842">
            <v>2.7000000000000003E-2</v>
          </cell>
        </row>
        <row r="843">
          <cell r="B843" t="str">
            <v>E3537 TSM Substation Equipment</v>
          </cell>
          <cell r="C843">
            <v>0.5</v>
          </cell>
          <cell r="D843" t="str">
            <v>Monthly</v>
          </cell>
          <cell r="E843" t="str">
            <v>No</v>
          </cell>
          <cell r="F843" t="str">
            <v>No</v>
          </cell>
          <cell r="G843">
            <v>-0.1</v>
          </cell>
          <cell r="H843"/>
          <cell r="I843"/>
          <cell r="J843"/>
          <cell r="K843">
            <v>44927</v>
          </cell>
          <cell r="L843">
            <v>2.4545454545454547E-2</v>
          </cell>
          <cell r="M843">
            <v>2.4545454545454558E-3</v>
          </cell>
          <cell r="N843">
            <v>2.7000000000000003E-2</v>
          </cell>
        </row>
        <row r="844">
          <cell r="B844" t="str">
            <v>E3537 TSM Substation Equipment</v>
          </cell>
          <cell r="C844">
            <v>0.5</v>
          </cell>
          <cell r="D844" t="str">
            <v>Monthly</v>
          </cell>
          <cell r="E844" t="str">
            <v>No</v>
          </cell>
          <cell r="F844" t="str">
            <v>No</v>
          </cell>
          <cell r="G844">
            <v>-0.1</v>
          </cell>
          <cell r="H844"/>
          <cell r="I844"/>
          <cell r="J844"/>
          <cell r="K844">
            <v>44927</v>
          </cell>
          <cell r="L844">
            <v>2.4545454545454547E-2</v>
          </cell>
          <cell r="M844">
            <v>2.4545454545454558E-3</v>
          </cell>
          <cell r="N844">
            <v>2.7000000000000003E-2</v>
          </cell>
        </row>
        <row r="845">
          <cell r="B845" t="str">
            <v>E3537 TSM Substation Equipment</v>
          </cell>
          <cell r="C845">
            <v>0.5</v>
          </cell>
          <cell r="D845" t="str">
            <v>Monthly</v>
          </cell>
          <cell r="E845" t="str">
            <v>No</v>
          </cell>
          <cell r="F845" t="str">
            <v>No</v>
          </cell>
          <cell r="G845">
            <v>-0.1</v>
          </cell>
          <cell r="H845"/>
          <cell r="I845"/>
          <cell r="J845"/>
          <cell r="K845">
            <v>44927</v>
          </cell>
          <cell r="L845">
            <v>2.4545454545454547E-2</v>
          </cell>
          <cell r="M845">
            <v>2.4545454545454558E-3</v>
          </cell>
          <cell r="N845">
            <v>2.7000000000000003E-2</v>
          </cell>
        </row>
        <row r="846">
          <cell r="B846" t="str">
            <v>E3537 TSM Substation Equipment</v>
          </cell>
          <cell r="C846">
            <v>0.5</v>
          </cell>
          <cell r="D846" t="str">
            <v>Monthly</v>
          </cell>
          <cell r="E846" t="str">
            <v>No</v>
          </cell>
          <cell r="F846" t="str">
            <v>No</v>
          </cell>
          <cell r="G846">
            <v>-0.1</v>
          </cell>
          <cell r="H846"/>
          <cell r="I846"/>
          <cell r="J846"/>
          <cell r="K846">
            <v>44927</v>
          </cell>
          <cell r="L846">
            <v>2.4545454545454547E-2</v>
          </cell>
          <cell r="M846">
            <v>2.4545454545454558E-3</v>
          </cell>
          <cell r="N846">
            <v>2.7000000000000003E-2</v>
          </cell>
        </row>
        <row r="847">
          <cell r="B847" t="str">
            <v>E3537 TSM Substation Equipment</v>
          </cell>
          <cell r="C847">
            <v>0.5</v>
          </cell>
          <cell r="D847" t="str">
            <v>Monthly</v>
          </cell>
          <cell r="E847" t="str">
            <v>No</v>
          </cell>
          <cell r="F847" t="str">
            <v>No</v>
          </cell>
          <cell r="G847">
            <v>-0.1</v>
          </cell>
          <cell r="H847"/>
          <cell r="I847"/>
          <cell r="J847"/>
          <cell r="K847">
            <v>44927</v>
          </cell>
          <cell r="L847">
            <v>2.4545454545454547E-2</v>
          </cell>
          <cell r="M847">
            <v>2.4545454545454558E-3</v>
          </cell>
          <cell r="N847">
            <v>2.7000000000000003E-2</v>
          </cell>
        </row>
        <row r="848">
          <cell r="B848" t="str">
            <v>E3537 TSM Substation Equipment</v>
          </cell>
          <cell r="C848">
            <v>0.5</v>
          </cell>
          <cell r="D848" t="str">
            <v>Monthly</v>
          </cell>
          <cell r="E848" t="str">
            <v>No</v>
          </cell>
          <cell r="F848" t="str">
            <v>No</v>
          </cell>
          <cell r="G848">
            <v>-0.1</v>
          </cell>
          <cell r="H848"/>
          <cell r="I848"/>
          <cell r="J848"/>
          <cell r="K848">
            <v>44927</v>
          </cell>
          <cell r="L848">
            <v>2.4545454545454547E-2</v>
          </cell>
          <cell r="M848">
            <v>2.4545454545454558E-3</v>
          </cell>
          <cell r="N848">
            <v>2.7000000000000003E-2</v>
          </cell>
        </row>
        <row r="849">
          <cell r="B849" t="str">
            <v>E3537 TSM Substation Equipment</v>
          </cell>
          <cell r="C849">
            <v>0.5</v>
          </cell>
          <cell r="D849" t="str">
            <v>Monthly</v>
          </cell>
          <cell r="E849" t="str">
            <v>No</v>
          </cell>
          <cell r="F849" t="str">
            <v>No</v>
          </cell>
          <cell r="G849">
            <v>-0.1</v>
          </cell>
          <cell r="H849"/>
          <cell r="I849"/>
          <cell r="J849"/>
          <cell r="K849">
            <v>44927</v>
          </cell>
          <cell r="L849">
            <v>2.4545454545454547E-2</v>
          </cell>
          <cell r="M849">
            <v>2.4545454545454558E-3</v>
          </cell>
          <cell r="N849">
            <v>2.7000000000000003E-2</v>
          </cell>
        </row>
        <row r="850">
          <cell r="B850" t="str">
            <v>E3537 TSM Substation Equipment</v>
          </cell>
          <cell r="C850">
            <v>0.5</v>
          </cell>
          <cell r="D850" t="str">
            <v>Monthly</v>
          </cell>
          <cell r="E850" t="str">
            <v>No</v>
          </cell>
          <cell r="F850" t="str">
            <v>No</v>
          </cell>
          <cell r="G850">
            <v>-0.1</v>
          </cell>
          <cell r="H850"/>
          <cell r="I850"/>
          <cell r="J850"/>
          <cell r="K850">
            <v>44927</v>
          </cell>
          <cell r="L850">
            <v>2.4545454545454547E-2</v>
          </cell>
          <cell r="M850">
            <v>2.4545454545454558E-3</v>
          </cell>
          <cell r="N850">
            <v>2.7000000000000003E-2</v>
          </cell>
        </row>
        <row r="851">
          <cell r="B851" t="str">
            <v>E3537 TSM Substation Equipment</v>
          </cell>
          <cell r="C851">
            <v>0.5</v>
          </cell>
          <cell r="D851" t="str">
            <v>Monthly</v>
          </cell>
          <cell r="E851" t="str">
            <v>No</v>
          </cell>
          <cell r="F851" t="str">
            <v>No</v>
          </cell>
          <cell r="G851">
            <v>-0.1</v>
          </cell>
          <cell r="H851"/>
          <cell r="I851"/>
          <cell r="J851"/>
          <cell r="K851">
            <v>44927</v>
          </cell>
          <cell r="L851">
            <v>2.4545454545454547E-2</v>
          </cell>
          <cell r="M851">
            <v>2.4545454545454558E-3</v>
          </cell>
          <cell r="N851">
            <v>2.7000000000000003E-2</v>
          </cell>
        </row>
        <row r="852">
          <cell r="B852" t="str">
            <v>E3537 TSM Substation Equipment</v>
          </cell>
          <cell r="C852">
            <v>0.5</v>
          </cell>
          <cell r="D852" t="str">
            <v>Monthly</v>
          </cell>
          <cell r="E852" t="str">
            <v>No</v>
          </cell>
          <cell r="F852" t="str">
            <v>No</v>
          </cell>
          <cell r="G852">
            <v>-0.1</v>
          </cell>
          <cell r="H852"/>
          <cell r="I852"/>
          <cell r="J852"/>
          <cell r="K852">
            <v>44927</v>
          </cell>
          <cell r="L852">
            <v>2.4545454545454547E-2</v>
          </cell>
          <cell r="M852">
            <v>2.4545454545454558E-3</v>
          </cell>
          <cell r="N852">
            <v>2.7000000000000003E-2</v>
          </cell>
        </row>
        <row r="853">
          <cell r="B853" t="str">
            <v>E3537 TSM Substation Equipment</v>
          </cell>
          <cell r="C853">
            <v>0.5</v>
          </cell>
          <cell r="D853" t="str">
            <v>Monthly</v>
          </cell>
          <cell r="E853" t="str">
            <v>No</v>
          </cell>
          <cell r="F853" t="str">
            <v>No</v>
          </cell>
          <cell r="G853">
            <v>-0.1</v>
          </cell>
          <cell r="H853"/>
          <cell r="I853"/>
          <cell r="J853"/>
          <cell r="K853">
            <v>44927</v>
          </cell>
          <cell r="L853">
            <v>2.4545454545454547E-2</v>
          </cell>
          <cell r="M853">
            <v>2.4545454545454558E-3</v>
          </cell>
          <cell r="N853">
            <v>2.7000000000000003E-2</v>
          </cell>
        </row>
        <row r="854">
          <cell r="B854" t="str">
            <v>E3537 TSM Substation Equipment</v>
          </cell>
          <cell r="C854">
            <v>0.5</v>
          </cell>
          <cell r="D854" t="str">
            <v>Monthly</v>
          </cell>
          <cell r="E854" t="str">
            <v>No</v>
          </cell>
          <cell r="F854" t="str">
            <v>No</v>
          </cell>
          <cell r="G854">
            <v>-0.1</v>
          </cell>
          <cell r="H854"/>
          <cell r="I854"/>
          <cell r="J854"/>
          <cell r="K854">
            <v>44927</v>
          </cell>
          <cell r="L854">
            <v>2.4545454545454547E-2</v>
          </cell>
          <cell r="M854">
            <v>2.4545454545454558E-3</v>
          </cell>
          <cell r="N854">
            <v>2.7000000000000003E-2</v>
          </cell>
        </row>
        <row r="855">
          <cell r="B855" t="str">
            <v>E3537 TSM Substation Equipment</v>
          </cell>
          <cell r="C855">
            <v>0.5</v>
          </cell>
          <cell r="D855" t="str">
            <v>Monthly</v>
          </cell>
          <cell r="E855" t="str">
            <v>No</v>
          </cell>
          <cell r="F855" t="str">
            <v>No</v>
          </cell>
          <cell r="G855">
            <v>-0.1</v>
          </cell>
          <cell r="H855"/>
          <cell r="I855"/>
          <cell r="J855"/>
          <cell r="K855">
            <v>44927</v>
          </cell>
          <cell r="L855">
            <v>2.4545454545454547E-2</v>
          </cell>
          <cell r="M855">
            <v>2.4545454545454558E-3</v>
          </cell>
          <cell r="N855">
            <v>2.7000000000000003E-2</v>
          </cell>
        </row>
        <row r="856">
          <cell r="B856" t="str">
            <v>E3537 TSM Substation Equipment</v>
          </cell>
          <cell r="C856">
            <v>0.5</v>
          </cell>
          <cell r="D856" t="str">
            <v>Monthly</v>
          </cell>
          <cell r="E856" t="str">
            <v>No</v>
          </cell>
          <cell r="F856" t="str">
            <v>No</v>
          </cell>
          <cell r="G856">
            <v>-0.1</v>
          </cell>
          <cell r="H856"/>
          <cell r="I856"/>
          <cell r="J856"/>
          <cell r="K856">
            <v>44927</v>
          </cell>
          <cell r="L856">
            <v>2.4545454545454547E-2</v>
          </cell>
          <cell r="M856">
            <v>2.4545454545454558E-3</v>
          </cell>
          <cell r="N856">
            <v>2.7000000000000003E-2</v>
          </cell>
        </row>
        <row r="857">
          <cell r="B857" t="str">
            <v>E3537 TSM Sub Eq, Sumas</v>
          </cell>
          <cell r="C857">
            <v>0.5</v>
          </cell>
          <cell r="D857" t="str">
            <v>Monthly</v>
          </cell>
          <cell r="E857" t="str">
            <v>No</v>
          </cell>
          <cell r="F857" t="str">
            <v>No</v>
          </cell>
          <cell r="G857">
            <v>-0.1</v>
          </cell>
          <cell r="H857"/>
          <cell r="I857"/>
          <cell r="J857"/>
          <cell r="K857">
            <v>44927</v>
          </cell>
          <cell r="L857">
            <v>2.4545454545454547E-2</v>
          </cell>
          <cell r="M857">
            <v>2.4545454545454558E-3</v>
          </cell>
          <cell r="N857">
            <v>2.7000000000000003E-2</v>
          </cell>
        </row>
        <row r="858">
          <cell r="B858" t="str">
            <v>E3537 TSM Sub Eq, Sumas</v>
          </cell>
          <cell r="C858">
            <v>0.5</v>
          </cell>
          <cell r="D858" t="str">
            <v>Monthly</v>
          </cell>
          <cell r="E858" t="str">
            <v>No</v>
          </cell>
          <cell r="F858" t="str">
            <v>No</v>
          </cell>
          <cell r="G858">
            <v>-0.1</v>
          </cell>
          <cell r="H858"/>
          <cell r="I858"/>
          <cell r="J858"/>
          <cell r="K858">
            <v>44927</v>
          </cell>
          <cell r="L858">
            <v>2.4545454545454547E-2</v>
          </cell>
          <cell r="M858">
            <v>2.4545454545454558E-3</v>
          </cell>
          <cell r="N858">
            <v>2.7000000000000003E-2</v>
          </cell>
        </row>
        <row r="859">
          <cell r="B859" t="str">
            <v>E3537 TSM Sub Eq, Baker Common</v>
          </cell>
          <cell r="C859">
            <v>0.5</v>
          </cell>
          <cell r="D859" t="str">
            <v>Monthly</v>
          </cell>
          <cell r="E859" t="str">
            <v>No</v>
          </cell>
          <cell r="F859" t="str">
            <v>No</v>
          </cell>
          <cell r="G859">
            <v>-0.1</v>
          </cell>
          <cell r="H859"/>
          <cell r="I859"/>
          <cell r="J859"/>
          <cell r="K859">
            <v>44927</v>
          </cell>
          <cell r="L859">
            <v>2.4545454545454547E-2</v>
          </cell>
          <cell r="M859">
            <v>2.4545454545454558E-3</v>
          </cell>
          <cell r="N859">
            <v>2.7000000000000003E-2</v>
          </cell>
        </row>
        <row r="860">
          <cell r="B860" t="str">
            <v>E3537 TSM Sub Eq, Encogen</v>
          </cell>
          <cell r="C860">
            <v>0.5</v>
          </cell>
          <cell r="D860" t="str">
            <v>Monthly</v>
          </cell>
          <cell r="E860" t="str">
            <v>No</v>
          </cell>
          <cell r="F860" t="str">
            <v>No</v>
          </cell>
          <cell r="G860">
            <v>-0.1</v>
          </cell>
          <cell r="H860"/>
          <cell r="I860"/>
          <cell r="J860"/>
          <cell r="K860">
            <v>44927</v>
          </cell>
          <cell r="L860">
            <v>2.4545454545454547E-2</v>
          </cell>
          <cell r="M860">
            <v>2.4545454545454558E-3</v>
          </cell>
          <cell r="N860">
            <v>2.7000000000000003E-2</v>
          </cell>
        </row>
        <row r="861">
          <cell r="B861" t="str">
            <v>E3537 TSM Sub Eq, Encogen</v>
          </cell>
          <cell r="C861">
            <v>0.5</v>
          </cell>
          <cell r="D861" t="str">
            <v>Monthly</v>
          </cell>
          <cell r="E861" t="str">
            <v>No</v>
          </cell>
          <cell r="F861" t="str">
            <v>No</v>
          </cell>
          <cell r="G861">
            <v>-0.1</v>
          </cell>
          <cell r="H861"/>
          <cell r="I861"/>
          <cell r="J861"/>
          <cell r="K861">
            <v>44927</v>
          </cell>
          <cell r="L861">
            <v>2.4545454545454547E-2</v>
          </cell>
          <cell r="M861">
            <v>2.4545454545454558E-3</v>
          </cell>
          <cell r="N861">
            <v>2.7000000000000003E-2</v>
          </cell>
        </row>
        <row r="862">
          <cell r="B862" t="str">
            <v>E3537 TSM Sub Eq, Fredonia 3&amp;4 OP</v>
          </cell>
          <cell r="C862">
            <v>0.5</v>
          </cell>
          <cell r="D862" t="str">
            <v>Monthly</v>
          </cell>
          <cell r="E862" t="str">
            <v>No</v>
          </cell>
          <cell r="F862" t="str">
            <v>No</v>
          </cell>
          <cell r="G862">
            <v>-0.1</v>
          </cell>
          <cell r="H862"/>
          <cell r="I862"/>
          <cell r="J862"/>
          <cell r="K862">
            <v>44927</v>
          </cell>
          <cell r="L862">
            <v>2.4545454545454547E-2</v>
          </cell>
          <cell r="M862">
            <v>2.4545454545454558E-3</v>
          </cell>
          <cell r="N862">
            <v>2.7000000000000003E-2</v>
          </cell>
        </row>
        <row r="863">
          <cell r="B863" t="str">
            <v>E3537 TSM Sub Eq, Fredonia 3&amp;4 OP</v>
          </cell>
          <cell r="C863">
            <v>0.5</v>
          </cell>
          <cell r="D863" t="str">
            <v>Monthly</v>
          </cell>
          <cell r="E863" t="str">
            <v>No</v>
          </cell>
          <cell r="F863" t="str">
            <v>No</v>
          </cell>
          <cell r="G863">
            <v>-0.1</v>
          </cell>
          <cell r="H863"/>
          <cell r="I863"/>
          <cell r="J863"/>
          <cell r="K863">
            <v>44927</v>
          </cell>
          <cell r="L863">
            <v>2.4545454545454547E-2</v>
          </cell>
          <cell r="M863">
            <v>2.4545454545454558E-3</v>
          </cell>
          <cell r="N863">
            <v>2.7000000000000003E-2</v>
          </cell>
        </row>
        <row r="864">
          <cell r="B864" t="str">
            <v>E3537 TSM Sub Eq, Goldendale</v>
          </cell>
          <cell r="C864">
            <v>0.5</v>
          </cell>
          <cell r="D864" t="str">
            <v>Monthly</v>
          </cell>
          <cell r="E864" t="str">
            <v>No</v>
          </cell>
          <cell r="F864" t="str">
            <v>No</v>
          </cell>
          <cell r="G864">
            <v>-0.1</v>
          </cell>
          <cell r="H864"/>
          <cell r="I864"/>
          <cell r="J864"/>
          <cell r="K864">
            <v>44927</v>
          </cell>
          <cell r="L864">
            <v>2.4545454545454547E-2</v>
          </cell>
          <cell r="M864">
            <v>2.4545454545454558E-3</v>
          </cell>
          <cell r="N864">
            <v>2.7000000000000003E-2</v>
          </cell>
        </row>
        <row r="865">
          <cell r="B865" t="str">
            <v>E3537 TSM Sub Eq, Goldendale</v>
          </cell>
          <cell r="C865">
            <v>0.5</v>
          </cell>
          <cell r="D865" t="str">
            <v>Monthly</v>
          </cell>
          <cell r="E865" t="str">
            <v>No</v>
          </cell>
          <cell r="F865" t="str">
            <v>No</v>
          </cell>
          <cell r="G865">
            <v>-0.1</v>
          </cell>
          <cell r="H865"/>
          <cell r="I865"/>
          <cell r="J865"/>
          <cell r="K865">
            <v>44927</v>
          </cell>
          <cell r="L865">
            <v>2.4545454545454547E-2</v>
          </cell>
          <cell r="M865">
            <v>2.4545454545454558E-3</v>
          </cell>
          <cell r="N865">
            <v>2.7000000000000003E-2</v>
          </cell>
        </row>
        <row r="866">
          <cell r="B866" t="str">
            <v>E3537 TSM Sub Eq, Goldendale</v>
          </cell>
          <cell r="C866">
            <v>0.5</v>
          </cell>
          <cell r="D866" t="str">
            <v>Monthly</v>
          </cell>
          <cell r="E866" t="str">
            <v>No</v>
          </cell>
          <cell r="F866" t="str">
            <v>No</v>
          </cell>
          <cell r="G866">
            <v>-0.1</v>
          </cell>
          <cell r="H866"/>
          <cell r="I866"/>
          <cell r="J866"/>
          <cell r="K866">
            <v>44927</v>
          </cell>
          <cell r="L866">
            <v>2.4545454545454547E-2</v>
          </cell>
          <cell r="M866">
            <v>2.4545454545454558E-3</v>
          </cell>
          <cell r="N866">
            <v>2.7000000000000003E-2</v>
          </cell>
        </row>
        <row r="867">
          <cell r="B867" t="str">
            <v>E3537 TSM Sub Eq, Goldendale</v>
          </cell>
          <cell r="C867">
            <v>0.5</v>
          </cell>
          <cell r="D867" t="str">
            <v>Monthly</v>
          </cell>
          <cell r="E867" t="str">
            <v>No</v>
          </cell>
          <cell r="F867" t="str">
            <v>No</v>
          </cell>
          <cell r="G867">
            <v>-0.1</v>
          </cell>
          <cell r="H867"/>
          <cell r="I867"/>
          <cell r="J867"/>
          <cell r="K867">
            <v>44927</v>
          </cell>
          <cell r="L867">
            <v>2.4545454545454547E-2</v>
          </cell>
          <cell r="M867">
            <v>2.4545454545454558E-3</v>
          </cell>
          <cell r="N867">
            <v>2.7000000000000003E-2</v>
          </cell>
        </row>
        <row r="868">
          <cell r="B868" t="str">
            <v>E3537 TSM Sub Eq, Hopkins Ridge Exp</v>
          </cell>
          <cell r="C868">
            <v>0.5</v>
          </cell>
          <cell r="D868" t="str">
            <v>Monthly</v>
          </cell>
          <cell r="E868" t="str">
            <v>No</v>
          </cell>
          <cell r="F868" t="str">
            <v>No</v>
          </cell>
          <cell r="G868">
            <v>-0.1</v>
          </cell>
          <cell r="H868"/>
          <cell r="I868"/>
          <cell r="J868"/>
          <cell r="K868">
            <v>44927</v>
          </cell>
          <cell r="L868">
            <v>2.4545454545454547E-2</v>
          </cell>
          <cell r="M868">
            <v>2.4545454545454558E-3</v>
          </cell>
          <cell r="N868">
            <v>2.7000000000000003E-2</v>
          </cell>
        </row>
        <row r="869">
          <cell r="B869" t="str">
            <v>E3537 TSM Sub Eq, Hopkins Ridge</v>
          </cell>
          <cell r="C869">
            <v>0.5</v>
          </cell>
          <cell r="D869" t="str">
            <v>Monthly</v>
          </cell>
          <cell r="E869" t="str">
            <v>No</v>
          </cell>
          <cell r="F869" t="str">
            <v>No</v>
          </cell>
          <cell r="G869">
            <v>-0.1</v>
          </cell>
          <cell r="H869"/>
          <cell r="I869"/>
          <cell r="J869"/>
          <cell r="K869">
            <v>44927</v>
          </cell>
          <cell r="L869">
            <v>2.4545454545454547E-2</v>
          </cell>
          <cell r="M869">
            <v>2.4545454545454558E-3</v>
          </cell>
          <cell r="N869">
            <v>2.7000000000000003E-2</v>
          </cell>
        </row>
        <row r="870">
          <cell r="B870" t="str">
            <v>E3537 TSM Sub Eq, Hopkins Ridge Exp</v>
          </cell>
          <cell r="C870">
            <v>0.5</v>
          </cell>
          <cell r="D870" t="str">
            <v>Monthly</v>
          </cell>
          <cell r="E870" t="str">
            <v>No</v>
          </cell>
          <cell r="F870" t="str">
            <v>No</v>
          </cell>
          <cell r="G870">
            <v>-0.1</v>
          </cell>
          <cell r="H870"/>
          <cell r="I870"/>
          <cell r="J870"/>
          <cell r="K870">
            <v>44927</v>
          </cell>
          <cell r="L870">
            <v>2.4545454545454547E-2</v>
          </cell>
          <cell r="M870">
            <v>2.4545454545454558E-3</v>
          </cell>
          <cell r="N870">
            <v>2.7000000000000003E-2</v>
          </cell>
        </row>
        <row r="871">
          <cell r="B871" t="str">
            <v>E3537 TSM Sub Eq, Hopkins Ridge</v>
          </cell>
          <cell r="C871">
            <v>0.5</v>
          </cell>
          <cell r="D871" t="str">
            <v>Monthly</v>
          </cell>
          <cell r="E871" t="str">
            <v>No</v>
          </cell>
          <cell r="F871" t="str">
            <v>No</v>
          </cell>
          <cell r="G871">
            <v>-0.1</v>
          </cell>
          <cell r="H871"/>
          <cell r="I871"/>
          <cell r="J871"/>
          <cell r="K871">
            <v>44927</v>
          </cell>
          <cell r="L871">
            <v>2.4545454545454547E-2</v>
          </cell>
          <cell r="M871">
            <v>2.4545454545454558E-3</v>
          </cell>
          <cell r="N871">
            <v>2.7000000000000003E-2</v>
          </cell>
        </row>
        <row r="872">
          <cell r="B872" t="str">
            <v>E3537 TSM Sub Eq, Lower Baker</v>
          </cell>
          <cell r="C872">
            <v>0.5</v>
          </cell>
          <cell r="D872" t="str">
            <v>Monthly</v>
          </cell>
          <cell r="E872" t="str">
            <v>No</v>
          </cell>
          <cell r="F872" t="str">
            <v>No</v>
          </cell>
          <cell r="G872">
            <v>-0.1</v>
          </cell>
          <cell r="H872"/>
          <cell r="I872"/>
          <cell r="J872"/>
          <cell r="K872">
            <v>44927</v>
          </cell>
          <cell r="L872">
            <v>2.4545454545454547E-2</v>
          </cell>
          <cell r="M872">
            <v>2.4545454545454558E-3</v>
          </cell>
          <cell r="N872">
            <v>2.7000000000000003E-2</v>
          </cell>
        </row>
        <row r="873">
          <cell r="B873" t="str">
            <v>E3537 TSM Sub Eq, Lower Baker</v>
          </cell>
          <cell r="C873">
            <v>0.5</v>
          </cell>
          <cell r="D873" t="str">
            <v>Monthly</v>
          </cell>
          <cell r="E873" t="str">
            <v>No</v>
          </cell>
          <cell r="F873" t="str">
            <v>No</v>
          </cell>
          <cell r="G873">
            <v>-0.1</v>
          </cell>
          <cell r="H873"/>
          <cell r="I873"/>
          <cell r="J873"/>
          <cell r="K873">
            <v>44927</v>
          </cell>
          <cell r="L873">
            <v>2.4545454545454547E-2</v>
          </cell>
          <cell r="M873">
            <v>2.4545454545454558E-3</v>
          </cell>
          <cell r="N873">
            <v>2.7000000000000003E-2</v>
          </cell>
        </row>
        <row r="874">
          <cell r="B874" t="str">
            <v>E3537 TSM Sub Eq, Mint F sub@plant</v>
          </cell>
          <cell r="C874">
            <v>0.5</v>
          </cell>
          <cell r="D874" t="str">
            <v>Monthly</v>
          </cell>
          <cell r="E874" t="str">
            <v>No</v>
          </cell>
          <cell r="F874" t="str">
            <v>No</v>
          </cell>
          <cell r="G874">
            <v>-0.1</v>
          </cell>
          <cell r="H874"/>
          <cell r="I874"/>
          <cell r="J874"/>
          <cell r="K874">
            <v>44927</v>
          </cell>
          <cell r="L874">
            <v>2.4545454545454547E-2</v>
          </cell>
          <cell r="M874">
            <v>2.4545454545454558E-3</v>
          </cell>
          <cell r="N874">
            <v>2.7000000000000003E-2</v>
          </cell>
        </row>
        <row r="875">
          <cell r="B875" t="str">
            <v>E3537 TSM Sub Eq, Mint F sub@plant</v>
          </cell>
          <cell r="C875">
            <v>0.5</v>
          </cell>
          <cell r="D875" t="str">
            <v>Monthly</v>
          </cell>
          <cell r="E875" t="str">
            <v>No</v>
          </cell>
          <cell r="F875" t="str">
            <v>No</v>
          </cell>
          <cell r="G875">
            <v>-0.1</v>
          </cell>
          <cell r="H875"/>
          <cell r="I875"/>
          <cell r="J875"/>
          <cell r="K875">
            <v>44927</v>
          </cell>
          <cell r="L875">
            <v>2.4545454545454547E-2</v>
          </cell>
          <cell r="M875">
            <v>2.4545454545454558E-3</v>
          </cell>
          <cell r="N875">
            <v>2.7000000000000003E-2</v>
          </cell>
        </row>
        <row r="876">
          <cell r="B876" t="str">
            <v>E3537 TSM Sub Eq, Mint F sub@plant</v>
          </cell>
          <cell r="C876">
            <v>0.5</v>
          </cell>
          <cell r="D876" t="str">
            <v>Monthly</v>
          </cell>
          <cell r="E876" t="str">
            <v>No</v>
          </cell>
          <cell r="F876" t="str">
            <v>No</v>
          </cell>
          <cell r="G876">
            <v>-0.1</v>
          </cell>
          <cell r="H876"/>
          <cell r="I876"/>
          <cell r="J876"/>
          <cell r="K876">
            <v>44927</v>
          </cell>
          <cell r="L876">
            <v>2.4545454545454547E-2</v>
          </cell>
          <cell r="M876">
            <v>2.4545454545454558E-3</v>
          </cell>
          <cell r="N876">
            <v>2.7000000000000003E-2</v>
          </cell>
        </row>
        <row r="877">
          <cell r="B877" t="str">
            <v>E3537 TSM Sub Eq, Mint F sub@plant</v>
          </cell>
          <cell r="C877">
            <v>0.5</v>
          </cell>
          <cell r="D877" t="str">
            <v>Monthly</v>
          </cell>
          <cell r="E877" t="str">
            <v>No</v>
          </cell>
          <cell r="F877" t="str">
            <v>No</v>
          </cell>
          <cell r="G877">
            <v>-0.1</v>
          </cell>
          <cell r="H877"/>
          <cell r="I877"/>
          <cell r="J877"/>
          <cell r="K877">
            <v>44927</v>
          </cell>
          <cell r="L877">
            <v>2.4545454545454547E-2</v>
          </cell>
          <cell r="M877">
            <v>2.4545454545454558E-3</v>
          </cell>
          <cell r="N877">
            <v>2.7000000000000003E-2</v>
          </cell>
        </row>
        <row r="878">
          <cell r="B878" t="str">
            <v>E3537 TSM Sub Eq, Snoqualmie 1</v>
          </cell>
          <cell r="C878">
            <v>0.5</v>
          </cell>
          <cell r="D878" t="str">
            <v>Monthly</v>
          </cell>
          <cell r="E878" t="str">
            <v>No</v>
          </cell>
          <cell r="F878" t="str">
            <v>No</v>
          </cell>
          <cell r="G878">
            <v>-0.1</v>
          </cell>
          <cell r="H878"/>
          <cell r="I878"/>
          <cell r="J878"/>
          <cell r="K878">
            <v>44927</v>
          </cell>
          <cell r="L878">
            <v>2.4545454545454547E-2</v>
          </cell>
          <cell r="M878">
            <v>2.4545454545454558E-3</v>
          </cell>
          <cell r="N878">
            <v>2.7000000000000003E-2</v>
          </cell>
        </row>
        <row r="879">
          <cell r="B879" t="str">
            <v>E3537 TSM Sub Eq, Snoqualmie 1</v>
          </cell>
          <cell r="C879">
            <v>0.5</v>
          </cell>
          <cell r="D879" t="str">
            <v>Monthly</v>
          </cell>
          <cell r="E879" t="str">
            <v>No</v>
          </cell>
          <cell r="F879" t="str">
            <v>No</v>
          </cell>
          <cell r="G879">
            <v>-0.1</v>
          </cell>
          <cell r="H879"/>
          <cell r="I879"/>
          <cell r="J879"/>
          <cell r="K879">
            <v>44927</v>
          </cell>
          <cell r="L879">
            <v>2.4545454545454547E-2</v>
          </cell>
          <cell r="M879">
            <v>2.4545454545454558E-3</v>
          </cell>
          <cell r="N879">
            <v>2.7000000000000003E-2</v>
          </cell>
        </row>
        <row r="880">
          <cell r="B880" t="str">
            <v>E3537 TSM Sub Eq, Snoqualmie 2</v>
          </cell>
          <cell r="C880">
            <v>0.5</v>
          </cell>
          <cell r="D880" t="str">
            <v>Monthly</v>
          </cell>
          <cell r="E880" t="str">
            <v>No</v>
          </cell>
          <cell r="F880" t="str">
            <v>No</v>
          </cell>
          <cell r="G880">
            <v>-0.1</v>
          </cell>
          <cell r="H880"/>
          <cell r="I880"/>
          <cell r="J880"/>
          <cell r="K880">
            <v>44927</v>
          </cell>
          <cell r="L880">
            <v>2.4545454545454547E-2</v>
          </cell>
          <cell r="M880">
            <v>2.4545454545454558E-3</v>
          </cell>
          <cell r="N880">
            <v>2.7000000000000003E-2</v>
          </cell>
        </row>
        <row r="881">
          <cell r="B881" t="str">
            <v>E3537 TSM Sub Eq, Snoqualmie 2</v>
          </cell>
          <cell r="C881">
            <v>0.5</v>
          </cell>
          <cell r="D881" t="str">
            <v>Monthly</v>
          </cell>
          <cell r="E881" t="str">
            <v>No</v>
          </cell>
          <cell r="F881" t="str">
            <v>No</v>
          </cell>
          <cell r="G881">
            <v>-0.1</v>
          </cell>
          <cell r="H881"/>
          <cell r="I881"/>
          <cell r="J881"/>
          <cell r="K881">
            <v>44927</v>
          </cell>
          <cell r="L881">
            <v>2.4545454545454547E-2</v>
          </cell>
          <cell r="M881">
            <v>2.4545454545454558E-3</v>
          </cell>
          <cell r="N881">
            <v>2.7000000000000003E-2</v>
          </cell>
        </row>
        <row r="882">
          <cell r="B882" t="str">
            <v>E3537 TSM Sub Eq, Sumas</v>
          </cell>
          <cell r="C882">
            <v>0.5</v>
          </cell>
          <cell r="D882" t="str">
            <v>Monthly</v>
          </cell>
          <cell r="E882" t="str">
            <v>No</v>
          </cell>
          <cell r="F882" t="str">
            <v>No</v>
          </cell>
          <cell r="G882">
            <v>-0.1</v>
          </cell>
          <cell r="H882"/>
          <cell r="I882"/>
          <cell r="J882"/>
          <cell r="K882">
            <v>44927</v>
          </cell>
          <cell r="L882">
            <v>2.4545454545454547E-2</v>
          </cell>
          <cell r="M882">
            <v>2.4545454545454558E-3</v>
          </cell>
          <cell r="N882">
            <v>2.7000000000000003E-2</v>
          </cell>
        </row>
        <row r="883">
          <cell r="B883" t="str">
            <v>E3537 TSM Sub Eq, Sumas</v>
          </cell>
          <cell r="C883">
            <v>0.5</v>
          </cell>
          <cell r="D883" t="str">
            <v>Monthly</v>
          </cell>
          <cell r="E883" t="str">
            <v>No</v>
          </cell>
          <cell r="F883" t="str">
            <v>No</v>
          </cell>
          <cell r="G883">
            <v>-0.1</v>
          </cell>
          <cell r="H883"/>
          <cell r="I883"/>
          <cell r="J883"/>
          <cell r="K883">
            <v>44927</v>
          </cell>
          <cell r="L883">
            <v>2.4545454545454547E-2</v>
          </cell>
          <cell r="M883">
            <v>2.4545454545454558E-3</v>
          </cell>
          <cell r="N883">
            <v>2.7000000000000003E-2</v>
          </cell>
        </row>
        <row r="884">
          <cell r="B884" t="str">
            <v>E3537 TSM Sub Eq, Upper Baker</v>
          </cell>
          <cell r="C884">
            <v>0.5</v>
          </cell>
          <cell r="D884" t="str">
            <v>Monthly</v>
          </cell>
          <cell r="E884" t="str">
            <v>No</v>
          </cell>
          <cell r="F884" t="str">
            <v>No</v>
          </cell>
          <cell r="G884">
            <v>-0.1</v>
          </cell>
          <cell r="H884"/>
          <cell r="I884"/>
          <cell r="J884"/>
          <cell r="K884">
            <v>44927</v>
          </cell>
          <cell r="L884">
            <v>2.4545454545454547E-2</v>
          </cell>
          <cell r="M884">
            <v>2.4545454545454558E-3</v>
          </cell>
          <cell r="N884">
            <v>2.7000000000000003E-2</v>
          </cell>
        </row>
        <row r="885">
          <cell r="B885" t="str">
            <v>E3537 TSM Sub Eq, Upper Baker</v>
          </cell>
          <cell r="C885">
            <v>0.5</v>
          </cell>
          <cell r="D885" t="str">
            <v>Monthly</v>
          </cell>
          <cell r="E885" t="str">
            <v>No</v>
          </cell>
          <cell r="F885" t="str">
            <v>No</v>
          </cell>
          <cell r="G885">
            <v>-0.1</v>
          </cell>
          <cell r="H885"/>
          <cell r="I885"/>
          <cell r="J885"/>
          <cell r="K885">
            <v>44927</v>
          </cell>
          <cell r="L885">
            <v>2.4545454545454547E-2</v>
          </cell>
          <cell r="M885">
            <v>2.4545454545454558E-3</v>
          </cell>
          <cell r="N885">
            <v>2.7000000000000003E-2</v>
          </cell>
        </row>
        <row r="886">
          <cell r="B886" t="str">
            <v>E3537 TSM Sub Eq, Wild Horse Solar</v>
          </cell>
          <cell r="C886">
            <v>0.5</v>
          </cell>
          <cell r="D886" t="str">
            <v>Monthly</v>
          </cell>
          <cell r="E886" t="str">
            <v>No</v>
          </cell>
          <cell r="F886" t="str">
            <v>No</v>
          </cell>
          <cell r="G886">
            <v>-0.1</v>
          </cell>
          <cell r="H886"/>
          <cell r="I886"/>
          <cell r="J886"/>
          <cell r="K886">
            <v>44927</v>
          </cell>
          <cell r="L886">
            <v>2.4545454545454547E-2</v>
          </cell>
          <cell r="M886">
            <v>2.4545454545454558E-3</v>
          </cell>
          <cell r="N886">
            <v>2.7000000000000003E-2</v>
          </cell>
        </row>
        <row r="887">
          <cell r="B887" t="str">
            <v>E3537 TSM Sub Eq, Wild Horse Solar</v>
          </cell>
          <cell r="C887">
            <v>0.5</v>
          </cell>
          <cell r="D887" t="str">
            <v>Monthly</v>
          </cell>
          <cell r="E887" t="str">
            <v>No</v>
          </cell>
          <cell r="F887" t="str">
            <v>No</v>
          </cell>
          <cell r="G887">
            <v>-0.1</v>
          </cell>
          <cell r="H887"/>
          <cell r="I887"/>
          <cell r="J887"/>
          <cell r="K887">
            <v>44927</v>
          </cell>
          <cell r="L887">
            <v>2.4545454545454547E-2</v>
          </cell>
          <cell r="M887">
            <v>2.4545454545454558E-3</v>
          </cell>
          <cell r="N887">
            <v>2.7000000000000003E-2</v>
          </cell>
        </row>
        <row r="888">
          <cell r="B888" t="str">
            <v>E3537 TSM Sub Eq, Sumas</v>
          </cell>
          <cell r="C888">
            <v>0.5</v>
          </cell>
          <cell r="D888" t="str">
            <v>Monthly</v>
          </cell>
          <cell r="E888" t="str">
            <v>No</v>
          </cell>
          <cell r="F888" t="str">
            <v>No</v>
          </cell>
          <cell r="G888">
            <v>-0.1</v>
          </cell>
          <cell r="H888"/>
          <cell r="I888"/>
          <cell r="J888"/>
          <cell r="K888">
            <v>44927</v>
          </cell>
          <cell r="L888">
            <v>2.4545454545454547E-2</v>
          </cell>
          <cell r="M888">
            <v>2.4545454545454558E-3</v>
          </cell>
          <cell r="N888">
            <v>2.7000000000000003E-2</v>
          </cell>
        </row>
        <row r="889">
          <cell r="B889" t="str">
            <v>E3537 TSM Sub Eq, Sumas</v>
          </cell>
          <cell r="C889">
            <v>0.5</v>
          </cell>
          <cell r="D889" t="str">
            <v>Monthly</v>
          </cell>
          <cell r="E889" t="str">
            <v>No</v>
          </cell>
          <cell r="F889" t="str">
            <v>No</v>
          </cell>
          <cell r="G889">
            <v>-0.1</v>
          </cell>
          <cell r="H889"/>
          <cell r="I889"/>
          <cell r="J889"/>
          <cell r="K889">
            <v>44927</v>
          </cell>
          <cell r="L889">
            <v>2.4545454545454547E-2</v>
          </cell>
          <cell r="M889">
            <v>2.4545454545454558E-3</v>
          </cell>
          <cell r="N889">
            <v>2.7000000000000003E-2</v>
          </cell>
        </row>
        <row r="890">
          <cell r="B890" t="str">
            <v>E3537 TSM Sub Eq, Sumas</v>
          </cell>
          <cell r="C890">
            <v>0.5</v>
          </cell>
          <cell r="D890" t="str">
            <v>Monthly</v>
          </cell>
          <cell r="E890" t="str">
            <v>No</v>
          </cell>
          <cell r="F890" t="str">
            <v>No</v>
          </cell>
          <cell r="G890">
            <v>-0.1</v>
          </cell>
          <cell r="H890"/>
          <cell r="I890"/>
          <cell r="J890"/>
          <cell r="K890">
            <v>44927</v>
          </cell>
          <cell r="L890">
            <v>2.4545454545454547E-2</v>
          </cell>
          <cell r="M890">
            <v>2.4545454545454558E-3</v>
          </cell>
          <cell r="N890">
            <v>2.7000000000000003E-2</v>
          </cell>
        </row>
        <row r="891">
          <cell r="B891" t="str">
            <v>E3537 TSM Sub Eq, Sumas</v>
          </cell>
          <cell r="C891">
            <v>0.5</v>
          </cell>
          <cell r="D891" t="str">
            <v>Monthly</v>
          </cell>
          <cell r="E891" t="str">
            <v>No</v>
          </cell>
          <cell r="F891" t="str">
            <v>No</v>
          </cell>
          <cell r="G891">
            <v>-0.1</v>
          </cell>
          <cell r="H891"/>
          <cell r="I891"/>
          <cell r="J891"/>
          <cell r="K891">
            <v>44927</v>
          </cell>
          <cell r="L891">
            <v>2.4545454545454547E-2</v>
          </cell>
          <cell r="M891">
            <v>2.4545454545454558E-3</v>
          </cell>
          <cell r="N891">
            <v>2.7000000000000003E-2</v>
          </cell>
        </row>
        <row r="892">
          <cell r="B892" t="str">
            <v>E3537 TSM Substation Equipment</v>
          </cell>
          <cell r="C892">
            <v>0.5</v>
          </cell>
          <cell r="D892" t="str">
            <v>Monthly</v>
          </cell>
          <cell r="E892" t="str">
            <v>No</v>
          </cell>
          <cell r="F892" t="str">
            <v>No</v>
          </cell>
          <cell r="G892">
            <v>-0.1</v>
          </cell>
          <cell r="H892"/>
          <cell r="I892"/>
          <cell r="J892"/>
          <cell r="K892">
            <v>44927</v>
          </cell>
          <cell r="L892">
            <v>2.4545454545454547E-2</v>
          </cell>
          <cell r="M892">
            <v>2.4545454545454558E-3</v>
          </cell>
          <cell r="N892">
            <v>2.7000000000000003E-2</v>
          </cell>
        </row>
        <row r="893">
          <cell r="B893" t="str">
            <v>E3537 TSM Substation Equipment</v>
          </cell>
          <cell r="C893">
            <v>0.5</v>
          </cell>
          <cell r="D893" t="str">
            <v>Monthly</v>
          </cell>
          <cell r="E893" t="str">
            <v>No</v>
          </cell>
          <cell r="F893" t="str">
            <v>No</v>
          </cell>
          <cell r="G893">
            <v>-0.1</v>
          </cell>
          <cell r="H893"/>
          <cell r="I893"/>
          <cell r="J893"/>
          <cell r="K893">
            <v>44927</v>
          </cell>
          <cell r="L893">
            <v>2.4545454545454547E-2</v>
          </cell>
          <cell r="M893">
            <v>2.4545454545454558E-3</v>
          </cell>
          <cell r="N893">
            <v>2.7000000000000003E-2</v>
          </cell>
        </row>
        <row r="894">
          <cell r="B894" t="str">
            <v>E3538 (LIF) Substation Equipment</v>
          </cell>
          <cell r="C894">
            <v>0.5</v>
          </cell>
          <cell r="D894" t="str">
            <v>Monthly</v>
          </cell>
          <cell r="E894" t="str">
            <v>No</v>
          </cell>
          <cell r="F894" t="str">
            <v>No</v>
          </cell>
          <cell r="G894">
            <v>-0.1</v>
          </cell>
          <cell r="H894"/>
          <cell r="I894"/>
          <cell r="J894"/>
          <cell r="K894">
            <v>44927</v>
          </cell>
          <cell r="L894">
            <v>2.1818181818181816E-2</v>
          </cell>
          <cell r="M894">
            <v>2.1818181818181841E-3</v>
          </cell>
          <cell r="N894">
            <v>2.4E-2</v>
          </cell>
        </row>
        <row r="895">
          <cell r="B895" t="str">
            <v>E3538 (LIF) Substation Equipment</v>
          </cell>
          <cell r="C895">
            <v>0.5</v>
          </cell>
          <cell r="D895" t="str">
            <v>Monthly</v>
          </cell>
          <cell r="E895" t="str">
            <v>No</v>
          </cell>
          <cell r="F895" t="str">
            <v>No</v>
          </cell>
          <cell r="G895">
            <v>-0.1</v>
          </cell>
          <cell r="H895"/>
          <cell r="I895"/>
          <cell r="J895"/>
          <cell r="K895">
            <v>44927</v>
          </cell>
          <cell r="L895">
            <v>2.1818181818181816E-2</v>
          </cell>
          <cell r="M895">
            <v>2.1818181818181841E-3</v>
          </cell>
          <cell r="N895">
            <v>2.4E-2</v>
          </cell>
        </row>
        <row r="896">
          <cell r="B896" t="str">
            <v>E3539 (GIF) Sta Eq, Arco Central</v>
          </cell>
          <cell r="C896">
            <v>0.5</v>
          </cell>
          <cell r="D896" t="str">
            <v>Monthly</v>
          </cell>
          <cell r="E896" t="str">
            <v>No</v>
          </cell>
          <cell r="F896" t="str">
            <v>No</v>
          </cell>
          <cell r="G896">
            <v>-0.1</v>
          </cell>
          <cell r="H896"/>
          <cell r="I896"/>
          <cell r="J896"/>
          <cell r="K896">
            <v>44927</v>
          </cell>
          <cell r="L896">
            <v>1.8999999999999996E-2</v>
          </cell>
          <cell r="M896">
            <v>1.9000000000000024E-3</v>
          </cell>
          <cell r="N896">
            <v>2.0899999999999998E-2</v>
          </cell>
        </row>
        <row r="897">
          <cell r="B897" t="str">
            <v>E3539 (GIF) Sta Eq, Arco Central</v>
          </cell>
          <cell r="C897">
            <v>0.5</v>
          </cell>
          <cell r="D897" t="str">
            <v>Monthly</v>
          </cell>
          <cell r="E897" t="str">
            <v>No</v>
          </cell>
          <cell r="F897" t="str">
            <v>No</v>
          </cell>
          <cell r="G897">
            <v>-0.1</v>
          </cell>
          <cell r="H897"/>
          <cell r="I897"/>
          <cell r="J897"/>
          <cell r="K897">
            <v>44927</v>
          </cell>
          <cell r="L897">
            <v>1.8999999999999996E-2</v>
          </cell>
          <cell r="M897">
            <v>1.9000000000000024E-3</v>
          </cell>
          <cell r="N897">
            <v>2.0899999999999998E-2</v>
          </cell>
        </row>
        <row r="898">
          <cell r="B898" t="str">
            <v>E3539 (GIF) Sta Eq, Baker River Sw</v>
          </cell>
          <cell r="C898">
            <v>0.5</v>
          </cell>
          <cell r="D898" t="str">
            <v>Monthly</v>
          </cell>
          <cell r="E898" t="str">
            <v>No</v>
          </cell>
          <cell r="F898" t="str">
            <v>No</v>
          </cell>
          <cell r="G898">
            <v>-0.1</v>
          </cell>
          <cell r="H898"/>
          <cell r="I898"/>
          <cell r="J898"/>
          <cell r="K898">
            <v>44927</v>
          </cell>
          <cell r="L898">
            <v>1.8999999999999996E-2</v>
          </cell>
          <cell r="M898">
            <v>1.9000000000000024E-3</v>
          </cell>
          <cell r="N898">
            <v>2.0899999999999998E-2</v>
          </cell>
        </row>
        <row r="899">
          <cell r="B899" t="str">
            <v>E3539 (GIF) Sta Eq, Baker River Sw</v>
          </cell>
          <cell r="C899">
            <v>0.5</v>
          </cell>
          <cell r="D899" t="str">
            <v>Monthly</v>
          </cell>
          <cell r="E899" t="str">
            <v>No</v>
          </cell>
          <cell r="F899" t="str">
            <v>No</v>
          </cell>
          <cell r="G899">
            <v>-0.1</v>
          </cell>
          <cell r="H899"/>
          <cell r="I899"/>
          <cell r="J899"/>
          <cell r="K899">
            <v>44927</v>
          </cell>
          <cell r="L899">
            <v>1.8999999999999996E-2</v>
          </cell>
          <cell r="M899">
            <v>1.9000000000000024E-3</v>
          </cell>
          <cell r="N899">
            <v>2.0899999999999998E-2</v>
          </cell>
        </row>
        <row r="900">
          <cell r="B900" t="str">
            <v>E3539 (GIF) Sta Eq, Colstrip 1-2</v>
          </cell>
          <cell r="C900">
            <v>0.5</v>
          </cell>
          <cell r="D900" t="str">
            <v>Monthly</v>
          </cell>
          <cell r="E900" t="str">
            <v>No</v>
          </cell>
          <cell r="F900" t="str">
            <v>No</v>
          </cell>
          <cell r="G900">
            <v>-0.1</v>
          </cell>
          <cell r="H900"/>
          <cell r="I900"/>
          <cell r="J900"/>
          <cell r="K900">
            <v>44927</v>
          </cell>
          <cell r="L900">
            <v>1.8999999999999996E-2</v>
          </cell>
          <cell r="M900">
            <v>1.9000000000000024E-3</v>
          </cell>
          <cell r="N900">
            <v>2.0899999999999998E-2</v>
          </cell>
        </row>
        <row r="901">
          <cell r="B901" t="str">
            <v>E3539 (GIF) Sta Eq, Colstrip 3-4</v>
          </cell>
          <cell r="C901">
            <v>0.5</v>
          </cell>
          <cell r="D901" t="str">
            <v>Monthly</v>
          </cell>
          <cell r="E901" t="str">
            <v>No</v>
          </cell>
          <cell r="F901" t="str">
            <v>No</v>
          </cell>
          <cell r="G901">
            <v>-0.1</v>
          </cell>
          <cell r="H901"/>
          <cell r="I901"/>
          <cell r="J901"/>
          <cell r="K901">
            <v>44927</v>
          </cell>
          <cell r="L901">
            <v>1.8999999999999996E-2</v>
          </cell>
          <cell r="M901">
            <v>1.9000000000000024E-3</v>
          </cell>
          <cell r="N901">
            <v>2.0899999999999998E-2</v>
          </cell>
        </row>
        <row r="902">
          <cell r="B902" t="str">
            <v>E3539 (GIF) Sta Eq, Colstrip 1-2</v>
          </cell>
          <cell r="C902">
            <v>0.5</v>
          </cell>
          <cell r="D902" t="str">
            <v>Monthly</v>
          </cell>
          <cell r="E902" t="str">
            <v>No</v>
          </cell>
          <cell r="F902" t="str">
            <v>No</v>
          </cell>
          <cell r="G902">
            <v>-0.1</v>
          </cell>
          <cell r="H902"/>
          <cell r="I902"/>
          <cell r="J902"/>
          <cell r="K902">
            <v>44927</v>
          </cell>
          <cell r="L902">
            <v>1.8999999999999996E-2</v>
          </cell>
          <cell r="M902">
            <v>1.9000000000000024E-3</v>
          </cell>
          <cell r="N902">
            <v>2.0899999999999998E-2</v>
          </cell>
        </row>
        <row r="903">
          <cell r="B903" t="str">
            <v>E3539 (GIF) Sta Eq, Colstrip 3-4</v>
          </cell>
          <cell r="C903">
            <v>0.5</v>
          </cell>
          <cell r="D903" t="str">
            <v>Monthly</v>
          </cell>
          <cell r="E903" t="str">
            <v>No</v>
          </cell>
          <cell r="F903" t="str">
            <v>No</v>
          </cell>
          <cell r="G903">
            <v>-0.1</v>
          </cell>
          <cell r="H903"/>
          <cell r="I903"/>
          <cell r="J903"/>
          <cell r="K903">
            <v>44927</v>
          </cell>
          <cell r="L903">
            <v>1.8999999999999996E-2</v>
          </cell>
          <cell r="M903">
            <v>1.9000000000000024E-3</v>
          </cell>
          <cell r="N903">
            <v>2.0899999999999998E-2</v>
          </cell>
        </row>
        <row r="904">
          <cell r="B904" t="str">
            <v>E3539 (GIF) Sta Eq, Electron Height</v>
          </cell>
          <cell r="C904">
            <v>0.5</v>
          </cell>
          <cell r="D904" t="str">
            <v>Monthly</v>
          </cell>
          <cell r="E904" t="str">
            <v>No</v>
          </cell>
          <cell r="F904" t="str">
            <v>No</v>
          </cell>
          <cell r="G904">
            <v>-0.1</v>
          </cell>
          <cell r="H904"/>
          <cell r="I904"/>
          <cell r="J904"/>
          <cell r="K904">
            <v>44927</v>
          </cell>
          <cell r="L904">
            <v>1.8999999999999996E-2</v>
          </cell>
          <cell r="M904">
            <v>1.9000000000000024E-3</v>
          </cell>
          <cell r="N904">
            <v>2.0899999999999998E-2</v>
          </cell>
        </row>
        <row r="905">
          <cell r="B905" t="str">
            <v>E3539 (GIF) Sta Eq, Electron Height</v>
          </cell>
          <cell r="C905">
            <v>0.5</v>
          </cell>
          <cell r="D905" t="str">
            <v>Monthly</v>
          </cell>
          <cell r="E905" t="str">
            <v>No</v>
          </cell>
          <cell r="F905" t="str">
            <v>No</v>
          </cell>
          <cell r="G905">
            <v>-0.1</v>
          </cell>
          <cell r="H905"/>
          <cell r="I905"/>
          <cell r="J905"/>
          <cell r="K905">
            <v>44927</v>
          </cell>
          <cell r="L905">
            <v>1.8999999999999996E-2</v>
          </cell>
          <cell r="M905">
            <v>1.9000000000000024E-3</v>
          </cell>
          <cell r="N905">
            <v>2.0899999999999998E-2</v>
          </cell>
        </row>
        <row r="906">
          <cell r="B906" t="str">
            <v>E3539 (GIF) Sta Eq, Electron</v>
          </cell>
          <cell r="C906">
            <v>0.5</v>
          </cell>
          <cell r="D906" t="str">
            <v>Monthly</v>
          </cell>
          <cell r="E906" t="str">
            <v>No</v>
          </cell>
          <cell r="F906" t="str">
            <v>No</v>
          </cell>
          <cell r="G906">
            <v>0</v>
          </cell>
          <cell r="H906"/>
          <cell r="I906"/>
          <cell r="J906"/>
          <cell r="K906">
            <v>43101</v>
          </cell>
          <cell r="L906">
            <v>0</v>
          </cell>
          <cell r="M906">
            <v>0</v>
          </cell>
          <cell r="N906">
            <v>0</v>
          </cell>
        </row>
        <row r="907">
          <cell r="B907" t="str">
            <v>E3539 (GIF) Sta Eq, Encogen</v>
          </cell>
          <cell r="C907">
            <v>0.5</v>
          </cell>
          <cell r="D907" t="str">
            <v>Monthly</v>
          </cell>
          <cell r="E907" t="str">
            <v>No</v>
          </cell>
          <cell r="F907" t="str">
            <v>No</v>
          </cell>
          <cell r="G907">
            <v>-0.1</v>
          </cell>
          <cell r="H907"/>
          <cell r="I907"/>
          <cell r="J907"/>
          <cell r="K907">
            <v>44927</v>
          </cell>
          <cell r="L907">
            <v>1.8999999999999996E-2</v>
          </cell>
          <cell r="M907">
            <v>1.9000000000000024E-3</v>
          </cell>
          <cell r="N907">
            <v>2.0899999999999998E-2</v>
          </cell>
        </row>
        <row r="908">
          <cell r="B908" t="str">
            <v>E3539 (GIF) Sta Eq, Encogen</v>
          </cell>
          <cell r="C908">
            <v>0.5</v>
          </cell>
          <cell r="D908" t="str">
            <v>Monthly</v>
          </cell>
          <cell r="E908" t="str">
            <v>No</v>
          </cell>
          <cell r="F908" t="str">
            <v>No</v>
          </cell>
          <cell r="G908">
            <v>-0.1</v>
          </cell>
          <cell r="H908"/>
          <cell r="I908"/>
          <cell r="J908"/>
          <cell r="K908">
            <v>44927</v>
          </cell>
          <cell r="L908">
            <v>1.8999999999999996E-2</v>
          </cell>
          <cell r="M908">
            <v>1.9000000000000024E-3</v>
          </cell>
          <cell r="N908">
            <v>2.0899999999999998E-2</v>
          </cell>
        </row>
        <row r="909">
          <cell r="B909" t="str">
            <v>E3539 (GIF) Sta Eq, Ferndale</v>
          </cell>
          <cell r="C909">
            <v>0.5</v>
          </cell>
          <cell r="D909" t="str">
            <v>Monthly</v>
          </cell>
          <cell r="E909" t="str">
            <v>No</v>
          </cell>
          <cell r="F909" t="str">
            <v>No</v>
          </cell>
          <cell r="G909">
            <v>-0.1</v>
          </cell>
          <cell r="H909"/>
          <cell r="I909"/>
          <cell r="J909"/>
          <cell r="K909">
            <v>44927</v>
          </cell>
          <cell r="L909">
            <v>1.8999999999999996E-2</v>
          </cell>
          <cell r="M909">
            <v>1.9000000000000024E-3</v>
          </cell>
          <cell r="N909">
            <v>2.0899999999999998E-2</v>
          </cell>
        </row>
        <row r="910">
          <cell r="B910" t="str">
            <v>E3539 (GIF) Sta Eq, Ferndale</v>
          </cell>
          <cell r="C910">
            <v>0.5</v>
          </cell>
          <cell r="D910" t="str">
            <v>Monthly</v>
          </cell>
          <cell r="E910" t="str">
            <v>No</v>
          </cell>
          <cell r="F910" t="str">
            <v>No</v>
          </cell>
          <cell r="G910">
            <v>-0.1</v>
          </cell>
          <cell r="H910"/>
          <cell r="I910"/>
          <cell r="J910"/>
          <cell r="K910">
            <v>44927</v>
          </cell>
          <cell r="L910">
            <v>1.8999999999999996E-2</v>
          </cell>
          <cell r="M910">
            <v>1.9000000000000024E-3</v>
          </cell>
          <cell r="N910">
            <v>2.0899999999999998E-2</v>
          </cell>
        </row>
        <row r="911">
          <cell r="B911" t="str">
            <v>E3539 (GIF) Sta Eq, Fred1/APC</v>
          </cell>
          <cell r="C911">
            <v>0.5</v>
          </cell>
          <cell r="D911" t="str">
            <v>Monthly</v>
          </cell>
          <cell r="E911" t="str">
            <v>No</v>
          </cell>
          <cell r="F911" t="str">
            <v>No</v>
          </cell>
          <cell r="G911">
            <v>-0.1</v>
          </cell>
          <cell r="H911"/>
          <cell r="I911"/>
          <cell r="J911"/>
          <cell r="K911">
            <v>44927</v>
          </cell>
          <cell r="L911">
            <v>1.8999999999999996E-2</v>
          </cell>
          <cell r="M911">
            <v>1.9000000000000024E-3</v>
          </cell>
          <cell r="N911">
            <v>2.0899999999999998E-2</v>
          </cell>
        </row>
        <row r="912">
          <cell r="B912" t="str">
            <v>E3539 (GIF) Sta Eq, Fred1/APC</v>
          </cell>
          <cell r="C912">
            <v>0.5</v>
          </cell>
          <cell r="D912" t="str">
            <v>Monthly</v>
          </cell>
          <cell r="E912" t="str">
            <v>No</v>
          </cell>
          <cell r="F912" t="str">
            <v>No</v>
          </cell>
          <cell r="G912">
            <v>-0.1</v>
          </cell>
          <cell r="H912"/>
          <cell r="I912"/>
          <cell r="J912"/>
          <cell r="K912">
            <v>44927</v>
          </cell>
          <cell r="L912">
            <v>1.8999999999999996E-2</v>
          </cell>
          <cell r="M912">
            <v>1.9000000000000024E-3</v>
          </cell>
          <cell r="N912">
            <v>2.0899999999999998E-2</v>
          </cell>
        </row>
        <row r="913">
          <cell r="B913" t="str">
            <v>E3539 (GIF) Sta Eq, Frederickson</v>
          </cell>
          <cell r="C913">
            <v>0.5</v>
          </cell>
          <cell r="D913" t="str">
            <v>Monthly</v>
          </cell>
          <cell r="E913" t="str">
            <v>No</v>
          </cell>
          <cell r="F913" t="str">
            <v>No</v>
          </cell>
          <cell r="G913">
            <v>-0.1</v>
          </cell>
          <cell r="H913"/>
          <cell r="I913"/>
          <cell r="J913"/>
          <cell r="K913">
            <v>44927</v>
          </cell>
          <cell r="L913">
            <v>1.8999999999999996E-2</v>
          </cell>
          <cell r="M913">
            <v>1.9000000000000024E-3</v>
          </cell>
          <cell r="N913">
            <v>2.0899999999999998E-2</v>
          </cell>
        </row>
        <row r="914">
          <cell r="B914" t="str">
            <v>E3539 (GIF) Sta Eq, Frederickson</v>
          </cell>
          <cell r="C914">
            <v>0.5</v>
          </cell>
          <cell r="D914" t="str">
            <v>Monthly</v>
          </cell>
          <cell r="E914" t="str">
            <v>No</v>
          </cell>
          <cell r="F914" t="str">
            <v>No</v>
          </cell>
          <cell r="G914">
            <v>-0.1</v>
          </cell>
          <cell r="H914"/>
          <cell r="I914"/>
          <cell r="J914"/>
          <cell r="K914">
            <v>44927</v>
          </cell>
          <cell r="L914">
            <v>1.8999999999999996E-2</v>
          </cell>
          <cell r="M914">
            <v>1.9000000000000024E-3</v>
          </cell>
          <cell r="N914">
            <v>2.0899999999999998E-2</v>
          </cell>
        </row>
        <row r="915">
          <cell r="B915" t="str">
            <v>E3539 (GIF) Sta Eq, Fredonia 1&amp;2</v>
          </cell>
          <cell r="C915">
            <v>0.5</v>
          </cell>
          <cell r="D915" t="str">
            <v>Monthly</v>
          </cell>
          <cell r="E915" t="str">
            <v>No</v>
          </cell>
          <cell r="F915" t="str">
            <v>No</v>
          </cell>
          <cell r="G915">
            <v>-0.1</v>
          </cell>
          <cell r="H915"/>
          <cell r="I915"/>
          <cell r="J915"/>
          <cell r="K915">
            <v>44927</v>
          </cell>
          <cell r="L915">
            <v>1.8999999999999996E-2</v>
          </cell>
          <cell r="M915">
            <v>1.9000000000000024E-3</v>
          </cell>
          <cell r="N915">
            <v>2.0899999999999998E-2</v>
          </cell>
        </row>
        <row r="916">
          <cell r="B916" t="str">
            <v>E3539 (GIF) Sta Eq, Fredonia 1&amp;2</v>
          </cell>
          <cell r="C916">
            <v>0.5</v>
          </cell>
          <cell r="D916" t="str">
            <v>Monthly</v>
          </cell>
          <cell r="E916" t="str">
            <v>No</v>
          </cell>
          <cell r="F916" t="str">
            <v>No</v>
          </cell>
          <cell r="G916">
            <v>-0.1</v>
          </cell>
          <cell r="H916"/>
          <cell r="I916"/>
          <cell r="J916"/>
          <cell r="K916">
            <v>44927</v>
          </cell>
          <cell r="L916">
            <v>1.8999999999999996E-2</v>
          </cell>
          <cell r="M916">
            <v>1.9000000000000024E-3</v>
          </cell>
          <cell r="N916">
            <v>2.0899999999999998E-2</v>
          </cell>
        </row>
        <row r="917">
          <cell r="B917" t="str">
            <v>E3539 (GIF) Sta Eq, Fredonia 3&amp;4</v>
          </cell>
          <cell r="C917">
            <v>0.5</v>
          </cell>
          <cell r="D917" t="str">
            <v>Monthly</v>
          </cell>
          <cell r="E917" t="str">
            <v>No</v>
          </cell>
          <cell r="F917" t="str">
            <v>No</v>
          </cell>
          <cell r="G917">
            <v>-0.1</v>
          </cell>
          <cell r="H917"/>
          <cell r="I917"/>
          <cell r="J917"/>
          <cell r="K917">
            <v>44927</v>
          </cell>
          <cell r="L917">
            <v>1.8999999999999996E-2</v>
          </cell>
          <cell r="M917">
            <v>1.9000000000000024E-3</v>
          </cell>
          <cell r="N917">
            <v>2.0899999999999998E-2</v>
          </cell>
        </row>
        <row r="918">
          <cell r="B918" t="str">
            <v>E3539 (GIF) Sta Eq, Fredonia 3&amp;4</v>
          </cell>
          <cell r="C918">
            <v>0.5</v>
          </cell>
          <cell r="D918" t="str">
            <v>Monthly</v>
          </cell>
          <cell r="E918" t="str">
            <v>No</v>
          </cell>
          <cell r="F918" t="str">
            <v>No</v>
          </cell>
          <cell r="G918">
            <v>-0.1</v>
          </cell>
          <cell r="H918"/>
          <cell r="I918"/>
          <cell r="J918"/>
          <cell r="K918">
            <v>44927</v>
          </cell>
          <cell r="L918">
            <v>1.8999999999999996E-2</v>
          </cell>
          <cell r="M918">
            <v>1.9000000000000024E-3</v>
          </cell>
          <cell r="N918">
            <v>2.0899999999999998E-2</v>
          </cell>
        </row>
        <row r="919">
          <cell r="B919" t="str">
            <v>E3539 (GIF) Sta Eq, Goldendale</v>
          </cell>
          <cell r="C919">
            <v>0.5</v>
          </cell>
          <cell r="D919" t="str">
            <v>Monthly</v>
          </cell>
          <cell r="E919" t="str">
            <v>No</v>
          </cell>
          <cell r="F919" t="str">
            <v>No</v>
          </cell>
          <cell r="G919">
            <v>-0.1</v>
          </cell>
          <cell r="H919"/>
          <cell r="I919"/>
          <cell r="J919"/>
          <cell r="K919">
            <v>44927</v>
          </cell>
          <cell r="L919">
            <v>1.8999999999999996E-2</v>
          </cell>
          <cell r="M919">
            <v>1.9000000000000024E-3</v>
          </cell>
          <cell r="N919">
            <v>2.0899999999999998E-2</v>
          </cell>
        </row>
        <row r="920">
          <cell r="B920" t="str">
            <v>E3539 (GIF) Sta Eq, Goldendale</v>
          </cell>
          <cell r="C920">
            <v>0.5</v>
          </cell>
          <cell r="D920" t="str">
            <v>Monthly</v>
          </cell>
          <cell r="E920" t="str">
            <v>No</v>
          </cell>
          <cell r="F920" t="str">
            <v>No</v>
          </cell>
          <cell r="G920">
            <v>-0.1</v>
          </cell>
          <cell r="H920"/>
          <cell r="I920"/>
          <cell r="J920"/>
          <cell r="K920">
            <v>44927</v>
          </cell>
          <cell r="L920">
            <v>1.8999999999999996E-2</v>
          </cell>
          <cell r="M920">
            <v>1.9000000000000024E-3</v>
          </cell>
          <cell r="N920">
            <v>2.0899999999999998E-2</v>
          </cell>
        </row>
        <row r="921">
          <cell r="B921" t="str">
            <v>E3539 (GIF) Sta Eq, Hopkins Ridge</v>
          </cell>
          <cell r="C921">
            <v>0.5</v>
          </cell>
          <cell r="D921" t="str">
            <v>Monthly</v>
          </cell>
          <cell r="E921" t="str">
            <v>No</v>
          </cell>
          <cell r="F921" t="str">
            <v>No</v>
          </cell>
          <cell r="G921">
            <v>-0.1</v>
          </cell>
          <cell r="H921"/>
          <cell r="I921"/>
          <cell r="J921"/>
          <cell r="K921">
            <v>44927</v>
          </cell>
          <cell r="L921">
            <v>1.8999999999999996E-2</v>
          </cell>
          <cell r="M921">
            <v>1.9000000000000024E-3</v>
          </cell>
          <cell r="N921">
            <v>2.0899999999999998E-2</v>
          </cell>
        </row>
        <row r="922">
          <cell r="B922" t="str">
            <v>E3539 (GIF) Sta Eq, Hopkins Ridge</v>
          </cell>
          <cell r="C922">
            <v>0.5</v>
          </cell>
          <cell r="D922" t="str">
            <v>Monthly</v>
          </cell>
          <cell r="E922" t="str">
            <v>No</v>
          </cell>
          <cell r="F922" t="str">
            <v>No</v>
          </cell>
          <cell r="G922">
            <v>-0.1</v>
          </cell>
          <cell r="H922"/>
          <cell r="I922"/>
          <cell r="J922"/>
          <cell r="K922">
            <v>44927</v>
          </cell>
          <cell r="L922">
            <v>1.8999999999999996E-2</v>
          </cell>
          <cell r="M922">
            <v>1.9000000000000024E-3</v>
          </cell>
          <cell r="N922">
            <v>2.0899999999999998E-2</v>
          </cell>
        </row>
        <row r="923">
          <cell r="B923" t="str">
            <v>E3539 (GIF) Sta Eq, HPK sub@plant</v>
          </cell>
          <cell r="C923">
            <v>0.5</v>
          </cell>
          <cell r="D923" t="str">
            <v>Monthly</v>
          </cell>
          <cell r="E923" t="str">
            <v>No</v>
          </cell>
          <cell r="F923" t="str">
            <v>No</v>
          </cell>
          <cell r="G923">
            <v>-0.1</v>
          </cell>
          <cell r="H923"/>
          <cell r="I923"/>
          <cell r="J923"/>
          <cell r="K923">
            <v>44927</v>
          </cell>
          <cell r="L923">
            <v>1.8999999999999996E-2</v>
          </cell>
          <cell r="M923">
            <v>1.9000000000000024E-3</v>
          </cell>
          <cell r="N923">
            <v>2.0899999999999998E-2</v>
          </cell>
        </row>
        <row r="924">
          <cell r="B924" t="str">
            <v>E3539 (GIF) Sta Eq, HPK sub@plant</v>
          </cell>
          <cell r="C924">
            <v>0.5</v>
          </cell>
          <cell r="D924" t="str">
            <v>Monthly</v>
          </cell>
          <cell r="E924" t="str">
            <v>No</v>
          </cell>
          <cell r="F924" t="str">
            <v>No</v>
          </cell>
          <cell r="G924">
            <v>-0.1</v>
          </cell>
          <cell r="H924"/>
          <cell r="I924"/>
          <cell r="J924"/>
          <cell r="K924">
            <v>44927</v>
          </cell>
          <cell r="L924">
            <v>1.8999999999999996E-2</v>
          </cell>
          <cell r="M924">
            <v>1.9000000000000024E-3</v>
          </cell>
          <cell r="N924">
            <v>2.0899999999999998E-2</v>
          </cell>
        </row>
        <row r="925">
          <cell r="B925" t="str">
            <v>E3539 (GIF) Sta Eq, LB#4 - 2013</v>
          </cell>
          <cell r="C925">
            <v>0.5</v>
          </cell>
          <cell r="D925" t="str">
            <v>Monthly</v>
          </cell>
          <cell r="E925" t="str">
            <v>No</v>
          </cell>
          <cell r="F925" t="str">
            <v>No</v>
          </cell>
          <cell r="G925">
            <v>-0.1</v>
          </cell>
          <cell r="H925"/>
          <cell r="I925"/>
          <cell r="J925"/>
          <cell r="K925">
            <v>44927</v>
          </cell>
          <cell r="L925">
            <v>1.8999999999999996E-2</v>
          </cell>
          <cell r="M925">
            <v>1.9000000000000024E-3</v>
          </cell>
          <cell r="N925">
            <v>2.0899999999999998E-2</v>
          </cell>
        </row>
        <row r="926">
          <cell r="B926" t="str">
            <v>E3539 (GIF) Sta Eq, LB#4 - 2013</v>
          </cell>
          <cell r="C926">
            <v>0.5</v>
          </cell>
          <cell r="D926" t="str">
            <v>Monthly</v>
          </cell>
          <cell r="E926" t="str">
            <v>No</v>
          </cell>
          <cell r="F926" t="str">
            <v>No</v>
          </cell>
          <cell r="G926">
            <v>-0.1</v>
          </cell>
          <cell r="H926"/>
          <cell r="I926"/>
          <cell r="J926"/>
          <cell r="K926">
            <v>44927</v>
          </cell>
          <cell r="L926">
            <v>1.8999999999999996E-2</v>
          </cell>
          <cell r="M926">
            <v>1.9000000000000024E-3</v>
          </cell>
          <cell r="N926">
            <v>2.0899999999999998E-2</v>
          </cell>
        </row>
        <row r="927">
          <cell r="B927" t="str">
            <v>E3539 (GIF) Sta Eq, Lower Baker</v>
          </cell>
          <cell r="C927">
            <v>0.5</v>
          </cell>
          <cell r="D927" t="str">
            <v>Monthly</v>
          </cell>
          <cell r="E927" t="str">
            <v>No</v>
          </cell>
          <cell r="F927" t="str">
            <v>No</v>
          </cell>
          <cell r="G927">
            <v>-0.1</v>
          </cell>
          <cell r="H927"/>
          <cell r="I927"/>
          <cell r="J927"/>
          <cell r="K927">
            <v>44927</v>
          </cell>
          <cell r="L927">
            <v>1.8999999999999996E-2</v>
          </cell>
          <cell r="M927">
            <v>1.9000000000000024E-3</v>
          </cell>
          <cell r="N927">
            <v>2.0899999999999998E-2</v>
          </cell>
        </row>
        <row r="928">
          <cell r="B928" t="str">
            <v>E3539 (GIF) Sta Eq, Lower Baker</v>
          </cell>
          <cell r="C928">
            <v>0.5</v>
          </cell>
          <cell r="D928" t="str">
            <v>Monthly</v>
          </cell>
          <cell r="E928" t="str">
            <v>No</v>
          </cell>
          <cell r="F928" t="str">
            <v>No</v>
          </cell>
          <cell r="G928">
            <v>-0.1</v>
          </cell>
          <cell r="H928"/>
          <cell r="I928"/>
          <cell r="J928"/>
          <cell r="K928">
            <v>44927</v>
          </cell>
          <cell r="L928">
            <v>1.8999999999999996E-2</v>
          </cell>
          <cell r="M928">
            <v>1.9000000000000024E-3</v>
          </cell>
          <cell r="N928">
            <v>2.0899999999999998E-2</v>
          </cell>
        </row>
        <row r="929">
          <cell r="B929" t="str">
            <v>E3539 (GIF) Sta Eq, LSR</v>
          </cell>
          <cell r="C929">
            <v>0.5</v>
          </cell>
          <cell r="D929" t="str">
            <v>Monthly</v>
          </cell>
          <cell r="E929" t="str">
            <v>No</v>
          </cell>
          <cell r="F929" t="str">
            <v>No</v>
          </cell>
          <cell r="G929">
            <v>-0.1</v>
          </cell>
          <cell r="H929"/>
          <cell r="I929"/>
          <cell r="J929"/>
          <cell r="K929">
            <v>44927</v>
          </cell>
          <cell r="L929">
            <v>1.8999999999999996E-2</v>
          </cell>
          <cell r="M929">
            <v>1.9000000000000024E-3</v>
          </cell>
          <cell r="N929">
            <v>2.0899999999999998E-2</v>
          </cell>
        </row>
        <row r="930">
          <cell r="B930" t="str">
            <v>E3539 (GIF) Sta Eq, LSR</v>
          </cell>
          <cell r="C930">
            <v>0.5</v>
          </cell>
          <cell r="D930" t="str">
            <v>Monthly</v>
          </cell>
          <cell r="E930" t="str">
            <v>No</v>
          </cell>
          <cell r="F930" t="str">
            <v>No</v>
          </cell>
          <cell r="G930">
            <v>-0.1</v>
          </cell>
          <cell r="H930"/>
          <cell r="I930"/>
          <cell r="J930"/>
          <cell r="K930">
            <v>44927</v>
          </cell>
          <cell r="L930">
            <v>1.8999999999999996E-2</v>
          </cell>
          <cell r="M930">
            <v>1.9000000000000024E-3</v>
          </cell>
          <cell r="N930">
            <v>2.0899999999999998E-2</v>
          </cell>
        </row>
        <row r="931">
          <cell r="B931" t="str">
            <v>E3539 (GIF) Sta Eq, Mint Farm</v>
          </cell>
          <cell r="C931">
            <v>0.5</v>
          </cell>
          <cell r="D931" t="str">
            <v>Monthly</v>
          </cell>
          <cell r="E931" t="str">
            <v>No</v>
          </cell>
          <cell r="F931" t="str">
            <v>No</v>
          </cell>
          <cell r="G931">
            <v>-0.1</v>
          </cell>
          <cell r="H931"/>
          <cell r="I931"/>
          <cell r="J931"/>
          <cell r="K931">
            <v>44927</v>
          </cell>
          <cell r="L931">
            <v>1.8999999999999996E-2</v>
          </cell>
          <cell r="M931">
            <v>1.9000000000000024E-3</v>
          </cell>
          <cell r="N931">
            <v>2.0899999999999998E-2</v>
          </cell>
        </row>
        <row r="932">
          <cell r="B932" t="str">
            <v>E3539 (GIF) Sta Eq, Mint Farm</v>
          </cell>
          <cell r="C932">
            <v>0.5</v>
          </cell>
          <cell r="D932" t="str">
            <v>Monthly</v>
          </cell>
          <cell r="E932" t="str">
            <v>No</v>
          </cell>
          <cell r="F932" t="str">
            <v>No</v>
          </cell>
          <cell r="G932">
            <v>-0.1</v>
          </cell>
          <cell r="H932"/>
          <cell r="I932"/>
          <cell r="J932"/>
          <cell r="K932">
            <v>44927</v>
          </cell>
          <cell r="L932">
            <v>1.8999999999999996E-2</v>
          </cell>
          <cell r="M932">
            <v>1.9000000000000024E-3</v>
          </cell>
          <cell r="N932">
            <v>2.0899999999999998E-2</v>
          </cell>
        </row>
        <row r="933">
          <cell r="B933" t="str">
            <v>E3539 (GIF) Sta Eq, Nooksack</v>
          </cell>
          <cell r="C933">
            <v>0.5</v>
          </cell>
          <cell r="D933" t="str">
            <v>Monthly</v>
          </cell>
          <cell r="E933" t="str">
            <v>No</v>
          </cell>
          <cell r="F933" t="str">
            <v>No</v>
          </cell>
          <cell r="G933">
            <v>-0.1</v>
          </cell>
          <cell r="H933"/>
          <cell r="I933"/>
          <cell r="J933"/>
          <cell r="K933">
            <v>44927</v>
          </cell>
          <cell r="L933">
            <v>1.8999999999999996E-2</v>
          </cell>
          <cell r="M933">
            <v>1.9000000000000024E-3</v>
          </cell>
          <cell r="N933">
            <v>2.0899999999999998E-2</v>
          </cell>
        </row>
        <row r="934">
          <cell r="B934" t="str">
            <v>E3539 (GIF) Sta Eq, Nooksack</v>
          </cell>
          <cell r="C934">
            <v>0.5</v>
          </cell>
          <cell r="D934" t="str">
            <v>Monthly</v>
          </cell>
          <cell r="E934" t="str">
            <v>No</v>
          </cell>
          <cell r="F934" t="str">
            <v>No</v>
          </cell>
          <cell r="G934">
            <v>-0.1</v>
          </cell>
          <cell r="H934"/>
          <cell r="I934"/>
          <cell r="J934"/>
          <cell r="K934">
            <v>44927</v>
          </cell>
          <cell r="L934">
            <v>1.8999999999999996E-2</v>
          </cell>
          <cell r="M934">
            <v>1.9000000000000024E-3</v>
          </cell>
          <cell r="N934">
            <v>2.0899999999999998E-2</v>
          </cell>
        </row>
        <row r="935">
          <cell r="B935" t="str">
            <v>E3539 (GIF) Sta Eq, Poison Springs</v>
          </cell>
          <cell r="C935">
            <v>0.5</v>
          </cell>
          <cell r="D935" t="str">
            <v>Monthly</v>
          </cell>
          <cell r="E935" t="str">
            <v>No</v>
          </cell>
          <cell r="F935" t="str">
            <v>No</v>
          </cell>
          <cell r="G935">
            <v>-0.1</v>
          </cell>
          <cell r="H935"/>
          <cell r="I935"/>
          <cell r="J935"/>
          <cell r="K935">
            <v>44927</v>
          </cell>
          <cell r="L935">
            <v>1.8999999999999996E-2</v>
          </cell>
          <cell r="M935">
            <v>1.9000000000000024E-3</v>
          </cell>
          <cell r="N935">
            <v>2.0899999999999998E-2</v>
          </cell>
        </row>
        <row r="936">
          <cell r="B936" t="str">
            <v>E3539 (GIF) Sta Eq, Poison Springs</v>
          </cell>
          <cell r="C936">
            <v>0.5</v>
          </cell>
          <cell r="D936" t="str">
            <v>Monthly</v>
          </cell>
          <cell r="E936" t="str">
            <v>No</v>
          </cell>
          <cell r="F936" t="str">
            <v>No</v>
          </cell>
          <cell r="G936">
            <v>-0.1</v>
          </cell>
          <cell r="H936"/>
          <cell r="I936"/>
          <cell r="J936"/>
          <cell r="K936">
            <v>44927</v>
          </cell>
          <cell r="L936">
            <v>1.8999999999999996E-2</v>
          </cell>
          <cell r="M936">
            <v>1.9000000000000024E-3</v>
          </cell>
          <cell r="N936">
            <v>2.0899999999999998E-2</v>
          </cell>
        </row>
        <row r="937">
          <cell r="B937" t="str">
            <v>E3539 (GIF) Sta Eq, Shannon</v>
          </cell>
          <cell r="C937">
            <v>0.5</v>
          </cell>
          <cell r="D937" t="str">
            <v>Monthly</v>
          </cell>
          <cell r="E937" t="str">
            <v>No</v>
          </cell>
          <cell r="F937" t="str">
            <v>No</v>
          </cell>
          <cell r="G937">
            <v>-0.1</v>
          </cell>
          <cell r="H937"/>
          <cell r="I937"/>
          <cell r="J937"/>
          <cell r="K937">
            <v>44927</v>
          </cell>
          <cell r="L937">
            <v>1.8999999999999996E-2</v>
          </cell>
          <cell r="M937">
            <v>1.9000000000000024E-3</v>
          </cell>
          <cell r="N937">
            <v>2.0899999999999998E-2</v>
          </cell>
        </row>
        <row r="938">
          <cell r="B938" t="str">
            <v>E3539 (GIF) Sta Eq, Shannon</v>
          </cell>
          <cell r="C938">
            <v>0.5</v>
          </cell>
          <cell r="D938" t="str">
            <v>Monthly</v>
          </cell>
          <cell r="E938" t="str">
            <v>No</v>
          </cell>
          <cell r="F938" t="str">
            <v>No</v>
          </cell>
          <cell r="G938">
            <v>-0.1</v>
          </cell>
          <cell r="H938"/>
          <cell r="I938"/>
          <cell r="J938"/>
          <cell r="K938">
            <v>44927</v>
          </cell>
          <cell r="L938">
            <v>1.8999999999999996E-2</v>
          </cell>
          <cell r="M938">
            <v>1.9000000000000024E-3</v>
          </cell>
          <cell r="N938">
            <v>2.0899999999999998E-2</v>
          </cell>
        </row>
        <row r="939">
          <cell r="B939" t="str">
            <v>E3539 (GIF) Sta Eq, Snoq 1 - 2013</v>
          </cell>
          <cell r="C939">
            <v>0.5</v>
          </cell>
          <cell r="D939" t="str">
            <v>Monthly</v>
          </cell>
          <cell r="E939" t="str">
            <v>No</v>
          </cell>
          <cell r="F939" t="str">
            <v>No</v>
          </cell>
          <cell r="G939">
            <v>-0.1</v>
          </cell>
          <cell r="H939"/>
          <cell r="I939"/>
          <cell r="J939"/>
          <cell r="K939">
            <v>44927</v>
          </cell>
          <cell r="L939">
            <v>1.8999999999999996E-2</v>
          </cell>
          <cell r="M939">
            <v>1.9000000000000024E-3</v>
          </cell>
          <cell r="N939">
            <v>2.0899999999999998E-2</v>
          </cell>
        </row>
        <row r="940">
          <cell r="B940" t="str">
            <v>E3539 (GIF) Sta Eq, Snoq 1 - 2013</v>
          </cell>
          <cell r="C940">
            <v>0.5</v>
          </cell>
          <cell r="D940" t="str">
            <v>Monthly</v>
          </cell>
          <cell r="E940" t="str">
            <v>No</v>
          </cell>
          <cell r="F940" t="str">
            <v>No</v>
          </cell>
          <cell r="G940">
            <v>-0.1</v>
          </cell>
          <cell r="H940"/>
          <cell r="I940"/>
          <cell r="J940"/>
          <cell r="K940">
            <v>44927</v>
          </cell>
          <cell r="L940">
            <v>1.8999999999999996E-2</v>
          </cell>
          <cell r="M940">
            <v>1.9000000000000024E-3</v>
          </cell>
          <cell r="N940">
            <v>2.0899999999999998E-2</v>
          </cell>
        </row>
        <row r="941">
          <cell r="B941" t="str">
            <v>E3539 (GIF) Sta Eq, Snoq 2 - 2013</v>
          </cell>
          <cell r="C941">
            <v>0.5</v>
          </cell>
          <cell r="D941" t="str">
            <v>Monthly</v>
          </cell>
          <cell r="E941" t="str">
            <v>No</v>
          </cell>
          <cell r="F941" t="str">
            <v>No</v>
          </cell>
          <cell r="G941">
            <v>-0.1</v>
          </cell>
          <cell r="H941"/>
          <cell r="I941"/>
          <cell r="J941"/>
          <cell r="K941">
            <v>44927</v>
          </cell>
          <cell r="L941">
            <v>1.8999999999999996E-2</v>
          </cell>
          <cell r="M941">
            <v>1.9000000000000024E-3</v>
          </cell>
          <cell r="N941">
            <v>2.0899999999999998E-2</v>
          </cell>
        </row>
        <row r="942">
          <cell r="B942" t="str">
            <v>E3539 (GIF) Sta Eq, Snoq 2 - 2013</v>
          </cell>
          <cell r="C942">
            <v>0.5</v>
          </cell>
          <cell r="D942" t="str">
            <v>Monthly</v>
          </cell>
          <cell r="E942" t="str">
            <v>No</v>
          </cell>
          <cell r="F942" t="str">
            <v>No</v>
          </cell>
          <cell r="G942">
            <v>-0.1</v>
          </cell>
          <cell r="H942"/>
          <cell r="I942"/>
          <cell r="J942"/>
          <cell r="K942">
            <v>44927</v>
          </cell>
          <cell r="L942">
            <v>1.8999999999999996E-2</v>
          </cell>
          <cell r="M942">
            <v>1.9000000000000024E-3</v>
          </cell>
          <cell r="N942">
            <v>2.0899999999999998E-2</v>
          </cell>
        </row>
        <row r="943">
          <cell r="B943" t="str">
            <v>E3539 (GIF) Sta Eq, Snoqualmie 2</v>
          </cell>
          <cell r="C943">
            <v>0.5</v>
          </cell>
          <cell r="D943" t="str">
            <v>Monthly</v>
          </cell>
          <cell r="E943" t="str">
            <v>No</v>
          </cell>
          <cell r="F943" t="str">
            <v>No</v>
          </cell>
          <cell r="G943">
            <v>-0.1</v>
          </cell>
          <cell r="H943"/>
          <cell r="I943"/>
          <cell r="J943"/>
          <cell r="K943">
            <v>44927</v>
          </cell>
          <cell r="L943">
            <v>1.8999999999999996E-2</v>
          </cell>
          <cell r="M943">
            <v>1.9000000000000024E-3</v>
          </cell>
          <cell r="N943">
            <v>2.0899999999999998E-2</v>
          </cell>
        </row>
        <row r="944">
          <cell r="B944" t="str">
            <v>E3539 (GIF) Sta Eq, Snoqualmie Sw</v>
          </cell>
          <cell r="C944">
            <v>0.5</v>
          </cell>
          <cell r="D944" t="str">
            <v>Monthly</v>
          </cell>
          <cell r="E944" t="str">
            <v>No</v>
          </cell>
          <cell r="F944" t="str">
            <v>No</v>
          </cell>
          <cell r="G944">
            <v>-0.1</v>
          </cell>
          <cell r="H944"/>
          <cell r="I944"/>
          <cell r="J944"/>
          <cell r="K944">
            <v>44927</v>
          </cell>
          <cell r="L944">
            <v>1.8999999999999996E-2</v>
          </cell>
          <cell r="M944">
            <v>1.9000000000000024E-3</v>
          </cell>
          <cell r="N944">
            <v>2.0899999999999998E-2</v>
          </cell>
        </row>
        <row r="945">
          <cell r="B945" t="str">
            <v>E3539 (GIF) Sta Eq, Snoqualmie 2</v>
          </cell>
          <cell r="C945">
            <v>0.5</v>
          </cell>
          <cell r="D945" t="str">
            <v>Monthly</v>
          </cell>
          <cell r="E945" t="str">
            <v>No</v>
          </cell>
          <cell r="F945" t="str">
            <v>No</v>
          </cell>
          <cell r="G945">
            <v>-0.1</v>
          </cell>
          <cell r="H945"/>
          <cell r="I945"/>
          <cell r="J945"/>
          <cell r="K945">
            <v>44927</v>
          </cell>
          <cell r="L945">
            <v>1.8999999999999996E-2</v>
          </cell>
          <cell r="M945">
            <v>1.9000000000000024E-3</v>
          </cell>
          <cell r="N945">
            <v>2.0899999999999998E-2</v>
          </cell>
        </row>
        <row r="946">
          <cell r="B946" t="str">
            <v>E3539 (GIF) Sta Eq, Snoqualmie Sw</v>
          </cell>
          <cell r="C946">
            <v>0.5</v>
          </cell>
          <cell r="D946" t="str">
            <v>Monthly</v>
          </cell>
          <cell r="E946" t="str">
            <v>No</v>
          </cell>
          <cell r="F946" t="str">
            <v>No</v>
          </cell>
          <cell r="G946">
            <v>-0.1</v>
          </cell>
          <cell r="H946"/>
          <cell r="I946"/>
          <cell r="J946"/>
          <cell r="K946">
            <v>44927</v>
          </cell>
          <cell r="L946">
            <v>1.8999999999999996E-2</v>
          </cell>
          <cell r="M946">
            <v>1.9000000000000024E-3</v>
          </cell>
          <cell r="N946">
            <v>2.0899999999999998E-2</v>
          </cell>
        </row>
        <row r="947">
          <cell r="B947" t="str">
            <v>E3539 (GIF) Sta Eq, Stillwater</v>
          </cell>
          <cell r="C947">
            <v>0.5</v>
          </cell>
          <cell r="D947" t="str">
            <v>Monthly</v>
          </cell>
          <cell r="E947" t="str">
            <v>No</v>
          </cell>
          <cell r="F947" t="str">
            <v>No</v>
          </cell>
          <cell r="G947">
            <v>-0.1</v>
          </cell>
          <cell r="H947"/>
          <cell r="I947"/>
          <cell r="J947"/>
          <cell r="K947">
            <v>44927</v>
          </cell>
          <cell r="L947">
            <v>1.8999999999999996E-2</v>
          </cell>
          <cell r="M947">
            <v>1.9000000000000024E-3</v>
          </cell>
          <cell r="N947">
            <v>2.0899999999999998E-2</v>
          </cell>
        </row>
        <row r="948">
          <cell r="B948" t="str">
            <v>E3539 (GIF) Sta Eq, Stillwater</v>
          </cell>
          <cell r="C948">
            <v>0.5</v>
          </cell>
          <cell r="D948" t="str">
            <v>Monthly</v>
          </cell>
          <cell r="E948" t="str">
            <v>No</v>
          </cell>
          <cell r="F948" t="str">
            <v>No</v>
          </cell>
          <cell r="G948">
            <v>-0.1</v>
          </cell>
          <cell r="H948"/>
          <cell r="I948"/>
          <cell r="J948"/>
          <cell r="K948">
            <v>44927</v>
          </cell>
          <cell r="L948">
            <v>1.8999999999999996E-2</v>
          </cell>
          <cell r="M948">
            <v>1.9000000000000024E-3</v>
          </cell>
          <cell r="N948">
            <v>2.0899999999999998E-2</v>
          </cell>
        </row>
        <row r="949">
          <cell r="B949" t="str">
            <v>E3539 (GIF) Sta Eq, SUB-BRL4-2013</v>
          </cell>
          <cell r="C949">
            <v>0.5</v>
          </cell>
          <cell r="D949" t="str">
            <v>Monthly</v>
          </cell>
          <cell r="E949" t="str">
            <v>No</v>
          </cell>
          <cell r="F949" t="str">
            <v>No</v>
          </cell>
          <cell r="G949">
            <v>-0.1</v>
          </cell>
          <cell r="H949"/>
          <cell r="I949"/>
          <cell r="J949"/>
          <cell r="K949">
            <v>44927</v>
          </cell>
          <cell r="L949">
            <v>1.8999999999999996E-2</v>
          </cell>
          <cell r="M949">
            <v>1.9000000000000024E-3</v>
          </cell>
          <cell r="N949">
            <v>2.0899999999999998E-2</v>
          </cell>
        </row>
        <row r="950">
          <cell r="B950" t="str">
            <v>E3539 (GIF) Sta Eq, SUB-BRL4-2013</v>
          </cell>
          <cell r="C950">
            <v>0.5</v>
          </cell>
          <cell r="D950" t="str">
            <v>Monthly</v>
          </cell>
          <cell r="E950" t="str">
            <v>No</v>
          </cell>
          <cell r="F950" t="str">
            <v>No</v>
          </cell>
          <cell r="G950">
            <v>-0.1</v>
          </cell>
          <cell r="H950"/>
          <cell r="I950"/>
          <cell r="J950"/>
          <cell r="K950">
            <v>44927</v>
          </cell>
          <cell r="L950">
            <v>1.8999999999999996E-2</v>
          </cell>
          <cell r="M950">
            <v>1.9000000000000024E-3</v>
          </cell>
          <cell r="N950">
            <v>2.0899999999999998E-2</v>
          </cell>
        </row>
        <row r="951">
          <cell r="B951" t="str">
            <v>E3539 (GIF) Sta Eq, Sumas OP-SMC</v>
          </cell>
          <cell r="C951">
            <v>0.5</v>
          </cell>
          <cell r="D951" t="str">
            <v>Monthly</v>
          </cell>
          <cell r="E951" t="str">
            <v>No</v>
          </cell>
          <cell r="F951" t="str">
            <v>No</v>
          </cell>
          <cell r="G951">
            <v>-0.1</v>
          </cell>
          <cell r="H951"/>
          <cell r="I951"/>
          <cell r="J951"/>
          <cell r="K951">
            <v>44927</v>
          </cell>
          <cell r="L951">
            <v>1.8999999999999996E-2</v>
          </cell>
          <cell r="M951">
            <v>1.9000000000000024E-3</v>
          </cell>
          <cell r="N951">
            <v>2.0899999999999998E-2</v>
          </cell>
        </row>
        <row r="952">
          <cell r="B952" t="str">
            <v>E3539 (GIF) Sta Eq, Sumas OP-SMC</v>
          </cell>
          <cell r="C952">
            <v>0.5</v>
          </cell>
          <cell r="D952" t="str">
            <v>Monthly</v>
          </cell>
          <cell r="E952" t="str">
            <v>No</v>
          </cell>
          <cell r="F952" t="str">
            <v>No</v>
          </cell>
          <cell r="G952">
            <v>-0.1</v>
          </cell>
          <cell r="H952"/>
          <cell r="I952"/>
          <cell r="J952"/>
          <cell r="K952">
            <v>44927</v>
          </cell>
          <cell r="L952">
            <v>1.8999999999999996E-2</v>
          </cell>
          <cell r="M952">
            <v>1.9000000000000024E-3</v>
          </cell>
          <cell r="N952">
            <v>2.0899999999999998E-2</v>
          </cell>
        </row>
        <row r="953">
          <cell r="B953" t="str">
            <v>E3539 (GIF) Sta Eq, Terrell</v>
          </cell>
          <cell r="C953">
            <v>0.5</v>
          </cell>
          <cell r="D953" t="str">
            <v>Monthly</v>
          </cell>
          <cell r="E953" t="str">
            <v>No</v>
          </cell>
          <cell r="F953" t="str">
            <v>No</v>
          </cell>
          <cell r="G953">
            <v>-0.1</v>
          </cell>
          <cell r="H953"/>
          <cell r="I953"/>
          <cell r="J953"/>
          <cell r="K953">
            <v>44927</v>
          </cell>
          <cell r="L953">
            <v>1.8999999999999996E-2</v>
          </cell>
          <cell r="M953">
            <v>1.9000000000000024E-3</v>
          </cell>
          <cell r="N953">
            <v>2.0899999999999998E-2</v>
          </cell>
        </row>
        <row r="954">
          <cell r="B954" t="str">
            <v>E3539 (GIF) Sta Eq, Terrell</v>
          </cell>
          <cell r="C954">
            <v>0.5</v>
          </cell>
          <cell r="D954" t="str">
            <v>Monthly</v>
          </cell>
          <cell r="E954" t="str">
            <v>No</v>
          </cell>
          <cell r="F954" t="str">
            <v>No</v>
          </cell>
          <cell r="G954">
            <v>-0.1</v>
          </cell>
          <cell r="H954"/>
          <cell r="I954"/>
          <cell r="J954"/>
          <cell r="K954">
            <v>44927</v>
          </cell>
          <cell r="L954">
            <v>1.8999999999999996E-2</v>
          </cell>
          <cell r="M954">
            <v>1.9000000000000024E-3</v>
          </cell>
          <cell r="N954">
            <v>2.0899999999999998E-2</v>
          </cell>
        </row>
        <row r="955">
          <cell r="B955" t="str">
            <v>E3539 (GIF) Sta Eq, Texaco West</v>
          </cell>
          <cell r="C955">
            <v>0.5</v>
          </cell>
          <cell r="D955" t="str">
            <v>Monthly</v>
          </cell>
          <cell r="E955" t="str">
            <v>No</v>
          </cell>
          <cell r="F955" t="str">
            <v>No</v>
          </cell>
          <cell r="G955">
            <v>-0.1</v>
          </cell>
          <cell r="H955"/>
          <cell r="I955"/>
          <cell r="J955"/>
          <cell r="K955">
            <v>44927</v>
          </cell>
          <cell r="L955">
            <v>1.8999999999999996E-2</v>
          </cell>
          <cell r="M955">
            <v>1.9000000000000024E-3</v>
          </cell>
          <cell r="N955">
            <v>2.0899999999999998E-2</v>
          </cell>
        </row>
        <row r="956">
          <cell r="B956" t="str">
            <v>E3539 (GIF) Sta Eq, Texaco West</v>
          </cell>
          <cell r="C956">
            <v>0.5</v>
          </cell>
          <cell r="D956" t="str">
            <v>Monthly</v>
          </cell>
          <cell r="E956" t="str">
            <v>No</v>
          </cell>
          <cell r="F956" t="str">
            <v>No</v>
          </cell>
          <cell r="G956">
            <v>-0.1</v>
          </cell>
          <cell r="H956"/>
          <cell r="I956"/>
          <cell r="J956"/>
          <cell r="K956">
            <v>44927</v>
          </cell>
          <cell r="L956">
            <v>1.8999999999999996E-2</v>
          </cell>
          <cell r="M956">
            <v>1.9000000000000024E-3</v>
          </cell>
          <cell r="N956">
            <v>2.0899999999999998E-2</v>
          </cell>
        </row>
        <row r="957">
          <cell r="B957" t="str">
            <v>E3539 (GIF) Sta Eq, Upper Baker</v>
          </cell>
          <cell r="C957">
            <v>0.5</v>
          </cell>
          <cell r="D957" t="str">
            <v>Monthly</v>
          </cell>
          <cell r="E957" t="str">
            <v>No</v>
          </cell>
          <cell r="F957" t="str">
            <v>No</v>
          </cell>
          <cell r="G957">
            <v>-0.1</v>
          </cell>
          <cell r="H957"/>
          <cell r="I957"/>
          <cell r="J957"/>
          <cell r="K957">
            <v>44927</v>
          </cell>
          <cell r="L957">
            <v>1.8999999999999996E-2</v>
          </cell>
          <cell r="M957">
            <v>1.9000000000000024E-3</v>
          </cell>
          <cell r="N957">
            <v>2.0899999999999998E-2</v>
          </cell>
        </row>
        <row r="958">
          <cell r="B958" t="str">
            <v>E3539 (GIF) Sta Eq, Upper Baker</v>
          </cell>
          <cell r="C958">
            <v>0.5</v>
          </cell>
          <cell r="D958" t="str">
            <v>Monthly</v>
          </cell>
          <cell r="E958" t="str">
            <v>No</v>
          </cell>
          <cell r="F958" t="str">
            <v>No</v>
          </cell>
          <cell r="G958">
            <v>-0.1</v>
          </cell>
          <cell r="H958"/>
          <cell r="I958"/>
          <cell r="J958"/>
          <cell r="K958">
            <v>44927</v>
          </cell>
          <cell r="L958">
            <v>1.8999999999999996E-2</v>
          </cell>
          <cell r="M958">
            <v>1.9000000000000024E-3</v>
          </cell>
          <cell r="N958">
            <v>2.0899999999999998E-2</v>
          </cell>
        </row>
        <row r="959">
          <cell r="B959" t="str">
            <v>E3539 (GIF) Sta Eq, WHDE sub@plant</v>
          </cell>
          <cell r="C959">
            <v>0.5</v>
          </cell>
          <cell r="D959" t="str">
            <v>Monthly</v>
          </cell>
          <cell r="E959" t="str">
            <v>No</v>
          </cell>
          <cell r="F959" t="str">
            <v>No</v>
          </cell>
          <cell r="G959">
            <v>-0.1</v>
          </cell>
          <cell r="H959"/>
          <cell r="I959"/>
          <cell r="J959"/>
          <cell r="K959">
            <v>44927</v>
          </cell>
          <cell r="L959">
            <v>1.8999999999999996E-2</v>
          </cell>
          <cell r="M959">
            <v>1.9000000000000024E-3</v>
          </cell>
          <cell r="N959">
            <v>2.0899999999999998E-2</v>
          </cell>
        </row>
        <row r="960">
          <cell r="B960" t="str">
            <v>E3539 (GIF) Sta Eq, WHDE sub@plant</v>
          </cell>
          <cell r="C960">
            <v>0.5</v>
          </cell>
          <cell r="D960" t="str">
            <v>Monthly</v>
          </cell>
          <cell r="E960" t="str">
            <v>No</v>
          </cell>
          <cell r="F960" t="str">
            <v>No</v>
          </cell>
          <cell r="G960">
            <v>-0.1</v>
          </cell>
          <cell r="H960"/>
          <cell r="I960"/>
          <cell r="J960"/>
          <cell r="K960">
            <v>44927</v>
          </cell>
          <cell r="L960">
            <v>1.8999999999999996E-2</v>
          </cell>
          <cell r="M960">
            <v>1.9000000000000024E-3</v>
          </cell>
          <cell r="N960">
            <v>2.0899999999999998E-2</v>
          </cell>
        </row>
        <row r="961">
          <cell r="B961" t="str">
            <v>E3539 (GIF) Sta Eq, Whitehorn</v>
          </cell>
          <cell r="C961">
            <v>0.5</v>
          </cell>
          <cell r="D961" t="str">
            <v>Monthly</v>
          </cell>
          <cell r="E961" t="str">
            <v>No</v>
          </cell>
          <cell r="F961" t="str">
            <v>No</v>
          </cell>
          <cell r="G961">
            <v>-0.1</v>
          </cell>
          <cell r="H961"/>
          <cell r="I961"/>
          <cell r="J961"/>
          <cell r="K961">
            <v>44927</v>
          </cell>
          <cell r="L961">
            <v>1.8999999999999996E-2</v>
          </cell>
          <cell r="M961">
            <v>1.9000000000000024E-3</v>
          </cell>
          <cell r="N961">
            <v>2.0899999999999998E-2</v>
          </cell>
        </row>
        <row r="962">
          <cell r="B962" t="str">
            <v>E3539 (GIF) Sta Eq, Whitehorn</v>
          </cell>
          <cell r="C962">
            <v>0.5</v>
          </cell>
          <cell r="D962" t="str">
            <v>Monthly</v>
          </cell>
          <cell r="E962" t="str">
            <v>No</v>
          </cell>
          <cell r="F962" t="str">
            <v>No</v>
          </cell>
          <cell r="G962">
            <v>-0.1</v>
          </cell>
          <cell r="H962"/>
          <cell r="I962"/>
          <cell r="J962"/>
          <cell r="K962">
            <v>44927</v>
          </cell>
          <cell r="L962">
            <v>1.8999999999999996E-2</v>
          </cell>
          <cell r="M962">
            <v>1.9000000000000024E-3</v>
          </cell>
          <cell r="N962">
            <v>2.0899999999999998E-2</v>
          </cell>
        </row>
        <row r="963">
          <cell r="B963" t="str">
            <v>E3539 (GIF) Sta Eq, Wild H sub@plt</v>
          </cell>
          <cell r="C963">
            <v>0.5</v>
          </cell>
          <cell r="D963" t="str">
            <v>Monthly</v>
          </cell>
          <cell r="E963" t="str">
            <v>No</v>
          </cell>
          <cell r="F963" t="str">
            <v>No</v>
          </cell>
          <cell r="G963">
            <v>-0.1</v>
          </cell>
          <cell r="H963"/>
          <cell r="I963"/>
          <cell r="J963"/>
          <cell r="K963">
            <v>44927</v>
          </cell>
          <cell r="L963">
            <v>1.8999999999999996E-2</v>
          </cell>
          <cell r="M963">
            <v>1.9000000000000024E-3</v>
          </cell>
          <cell r="N963">
            <v>2.0899999999999998E-2</v>
          </cell>
        </row>
        <row r="964">
          <cell r="B964" t="str">
            <v>E3539 (GIF) Sta Eq, Wild H sub@plt</v>
          </cell>
          <cell r="C964">
            <v>0.5</v>
          </cell>
          <cell r="D964" t="str">
            <v>Monthly</v>
          </cell>
          <cell r="E964" t="str">
            <v>No</v>
          </cell>
          <cell r="F964" t="str">
            <v>No</v>
          </cell>
          <cell r="G964">
            <v>-0.1</v>
          </cell>
          <cell r="H964"/>
          <cell r="I964"/>
          <cell r="J964"/>
          <cell r="K964">
            <v>44927</v>
          </cell>
          <cell r="L964">
            <v>1.8999999999999996E-2</v>
          </cell>
          <cell r="M964">
            <v>1.9000000000000024E-3</v>
          </cell>
          <cell r="N964">
            <v>2.0899999999999998E-2</v>
          </cell>
        </row>
        <row r="965">
          <cell r="B965" t="str">
            <v>E3539 (GIF) Sta Eq, Wild Horse</v>
          </cell>
          <cell r="C965">
            <v>0.5</v>
          </cell>
          <cell r="D965" t="str">
            <v>Monthly</v>
          </cell>
          <cell r="E965" t="str">
            <v>No</v>
          </cell>
          <cell r="F965" t="str">
            <v>No</v>
          </cell>
          <cell r="G965">
            <v>-0.1</v>
          </cell>
          <cell r="H965"/>
          <cell r="I965"/>
          <cell r="J965"/>
          <cell r="K965">
            <v>44927</v>
          </cell>
          <cell r="L965">
            <v>1.8999999999999996E-2</v>
          </cell>
          <cell r="M965">
            <v>1.9000000000000024E-3</v>
          </cell>
          <cell r="N965">
            <v>2.0899999999999998E-2</v>
          </cell>
        </row>
        <row r="966">
          <cell r="B966" t="str">
            <v>E3539 (GIF) Sta Eq, Wild Horse Exp</v>
          </cell>
          <cell r="C966">
            <v>0.5</v>
          </cell>
          <cell r="D966" t="str">
            <v>Monthly</v>
          </cell>
          <cell r="E966" t="str">
            <v>No</v>
          </cell>
          <cell r="F966" t="str">
            <v>No</v>
          </cell>
          <cell r="G966">
            <v>-0.1</v>
          </cell>
          <cell r="H966"/>
          <cell r="I966"/>
          <cell r="J966"/>
          <cell r="K966">
            <v>44927</v>
          </cell>
          <cell r="L966">
            <v>1.8999999999999996E-2</v>
          </cell>
          <cell r="M966">
            <v>1.9000000000000024E-3</v>
          </cell>
          <cell r="N966">
            <v>2.0899999999999998E-2</v>
          </cell>
        </row>
        <row r="967">
          <cell r="B967" t="str">
            <v>E3539 (GIF) Sta Eq, Wild Horse</v>
          </cell>
          <cell r="C967">
            <v>0.5</v>
          </cell>
          <cell r="D967" t="str">
            <v>Monthly</v>
          </cell>
          <cell r="E967" t="str">
            <v>No</v>
          </cell>
          <cell r="F967" t="str">
            <v>No</v>
          </cell>
          <cell r="G967">
            <v>-0.1</v>
          </cell>
          <cell r="H967"/>
          <cell r="I967"/>
          <cell r="J967"/>
          <cell r="K967">
            <v>44927</v>
          </cell>
          <cell r="L967">
            <v>1.8999999999999996E-2</v>
          </cell>
          <cell r="M967">
            <v>1.9000000000000024E-3</v>
          </cell>
          <cell r="N967">
            <v>2.0899999999999998E-2</v>
          </cell>
        </row>
        <row r="968">
          <cell r="B968" t="str">
            <v>E3539 (GIF) Sta Eq, Wind Ridge</v>
          </cell>
          <cell r="C968">
            <v>0.5</v>
          </cell>
          <cell r="D968" t="str">
            <v>Monthly</v>
          </cell>
          <cell r="E968" t="str">
            <v>No</v>
          </cell>
          <cell r="F968" t="str">
            <v>No</v>
          </cell>
          <cell r="G968">
            <v>-0.1</v>
          </cell>
          <cell r="H968"/>
          <cell r="I968"/>
          <cell r="J968"/>
          <cell r="K968">
            <v>44927</v>
          </cell>
          <cell r="L968">
            <v>1.8999999999999996E-2</v>
          </cell>
          <cell r="M968">
            <v>1.9000000000000024E-3</v>
          </cell>
          <cell r="N968">
            <v>2.0899999999999998E-2</v>
          </cell>
        </row>
        <row r="969">
          <cell r="B969" t="str">
            <v>E3539 (GIF) Sta Eq, WindRid NonProj</v>
          </cell>
          <cell r="C969">
            <v>0.5</v>
          </cell>
          <cell r="D969" t="str">
            <v>Monthly</v>
          </cell>
          <cell r="E969" t="str">
            <v>No</v>
          </cell>
          <cell r="F969" t="str">
            <v>No</v>
          </cell>
          <cell r="G969">
            <v>-0.1</v>
          </cell>
          <cell r="H969"/>
          <cell r="I969"/>
          <cell r="J969"/>
          <cell r="K969">
            <v>44927</v>
          </cell>
          <cell r="L969">
            <v>1.8999999999999996E-2</v>
          </cell>
          <cell r="M969">
            <v>1.9000000000000024E-3</v>
          </cell>
          <cell r="N969">
            <v>2.0899999999999998E-2</v>
          </cell>
        </row>
        <row r="970">
          <cell r="B970" t="str">
            <v>E3539 (GIF) Sta Eq, WindRid NonProj</v>
          </cell>
          <cell r="C970">
            <v>0.5</v>
          </cell>
          <cell r="D970" t="str">
            <v>Monthly</v>
          </cell>
          <cell r="E970" t="str">
            <v>No</v>
          </cell>
          <cell r="F970" t="str">
            <v>No</v>
          </cell>
          <cell r="G970">
            <v>-0.1</v>
          </cell>
          <cell r="H970"/>
          <cell r="I970"/>
          <cell r="J970"/>
          <cell r="K970">
            <v>44927</v>
          </cell>
          <cell r="L970">
            <v>1.8999999999999996E-2</v>
          </cell>
          <cell r="M970">
            <v>1.9000000000000024E-3</v>
          </cell>
          <cell r="N970">
            <v>2.0899999999999998E-2</v>
          </cell>
        </row>
        <row r="971">
          <cell r="B971" t="str">
            <v>E3539 (GIF) Sta Eq, Wild Horse Exp</v>
          </cell>
          <cell r="C971">
            <v>0.5</v>
          </cell>
          <cell r="D971" t="str">
            <v>Monthly</v>
          </cell>
          <cell r="E971" t="str">
            <v>No</v>
          </cell>
          <cell r="F971" t="str">
            <v>No</v>
          </cell>
          <cell r="G971">
            <v>-0.1</v>
          </cell>
          <cell r="H971"/>
          <cell r="I971"/>
          <cell r="J971"/>
          <cell r="K971">
            <v>44927</v>
          </cell>
          <cell r="L971">
            <v>1.8999999999999996E-2</v>
          </cell>
          <cell r="M971">
            <v>1.9000000000000024E-3</v>
          </cell>
          <cell r="N971">
            <v>2.0899999999999998E-2</v>
          </cell>
        </row>
        <row r="972">
          <cell r="B972" t="str">
            <v>E354 TSM Poles, Mint Farm</v>
          </cell>
          <cell r="C972">
            <v>0.5</v>
          </cell>
          <cell r="D972" t="str">
            <v>Monthly</v>
          </cell>
          <cell r="E972" t="str">
            <v>No</v>
          </cell>
          <cell r="F972" t="str">
            <v>No</v>
          </cell>
          <cell r="G972">
            <v>-0.1</v>
          </cell>
          <cell r="H972"/>
          <cell r="I972"/>
          <cell r="J972"/>
          <cell r="K972">
            <v>44927</v>
          </cell>
          <cell r="L972">
            <v>1.0272727272727272E-2</v>
          </cell>
          <cell r="M972">
            <v>1.0272727272727274E-3</v>
          </cell>
          <cell r="N972">
            <v>1.1299999999999999E-2</v>
          </cell>
        </row>
        <row r="973">
          <cell r="B973" t="str">
            <v>E354 TSM Poles, Mint Farm</v>
          </cell>
          <cell r="C973">
            <v>0.5</v>
          </cell>
          <cell r="D973" t="str">
            <v>Monthly</v>
          </cell>
          <cell r="E973" t="str">
            <v>No</v>
          </cell>
          <cell r="F973" t="str">
            <v>No</v>
          </cell>
          <cell r="G973">
            <v>-0.1</v>
          </cell>
          <cell r="H973"/>
          <cell r="I973"/>
          <cell r="J973"/>
          <cell r="K973">
            <v>44927</v>
          </cell>
          <cell r="L973">
            <v>1.0272727272727272E-2</v>
          </cell>
          <cell r="M973">
            <v>1.0272727272727274E-3</v>
          </cell>
          <cell r="N973">
            <v>1.1299999999999999E-2</v>
          </cell>
        </row>
        <row r="974">
          <cell r="B974" t="str">
            <v>E354 TSM Towers &amp; Fixtures</v>
          </cell>
          <cell r="C974">
            <v>0.5</v>
          </cell>
          <cell r="D974" t="str">
            <v>Monthly</v>
          </cell>
          <cell r="E974" t="str">
            <v>No</v>
          </cell>
          <cell r="F974" t="str">
            <v>No</v>
          </cell>
          <cell r="G974">
            <v>-0.1</v>
          </cell>
          <cell r="H974"/>
          <cell r="I974"/>
          <cell r="J974"/>
          <cell r="K974">
            <v>44927</v>
          </cell>
          <cell r="L974">
            <v>1.0272727272727272E-2</v>
          </cell>
          <cell r="M974">
            <v>1.0272727272727274E-3</v>
          </cell>
          <cell r="N974">
            <v>1.1299999999999999E-2</v>
          </cell>
        </row>
        <row r="975">
          <cell r="B975" t="str">
            <v>E354 TSM Towers &amp; Fixtures</v>
          </cell>
          <cell r="C975">
            <v>0.5</v>
          </cell>
          <cell r="D975" t="str">
            <v>Monthly</v>
          </cell>
          <cell r="E975" t="str">
            <v>No</v>
          </cell>
          <cell r="F975" t="str">
            <v>No</v>
          </cell>
          <cell r="G975">
            <v>-0.1</v>
          </cell>
          <cell r="H975"/>
          <cell r="I975"/>
          <cell r="J975"/>
          <cell r="K975">
            <v>44927</v>
          </cell>
          <cell r="L975">
            <v>1.0272727272727272E-2</v>
          </cell>
          <cell r="M975">
            <v>1.0272727272727274E-3</v>
          </cell>
          <cell r="N975">
            <v>1.1299999999999999E-2</v>
          </cell>
        </row>
        <row r="976">
          <cell r="B976" t="str">
            <v>E354 TSM Twr/Fixt, 3rd AC Line</v>
          </cell>
          <cell r="C976">
            <v>0.5</v>
          </cell>
          <cell r="D976" t="str">
            <v>Monthly</v>
          </cell>
          <cell r="E976" t="str">
            <v>No</v>
          </cell>
          <cell r="F976" t="str">
            <v>No</v>
          </cell>
          <cell r="G976">
            <v>-0.1</v>
          </cell>
          <cell r="H976"/>
          <cell r="I976"/>
          <cell r="J976"/>
          <cell r="K976">
            <v>44927</v>
          </cell>
          <cell r="L976">
            <v>1.0272727272727272E-2</v>
          </cell>
          <cell r="M976">
            <v>1.0272727272727274E-3</v>
          </cell>
          <cell r="N976">
            <v>1.1299999999999999E-2</v>
          </cell>
        </row>
        <row r="977">
          <cell r="B977" t="str">
            <v>E354 TSM Twr/Fixt, 3rd AC Line</v>
          </cell>
          <cell r="C977">
            <v>0.5</v>
          </cell>
          <cell r="D977" t="str">
            <v>Monthly</v>
          </cell>
          <cell r="E977" t="str">
            <v>No</v>
          </cell>
          <cell r="F977" t="str">
            <v>No</v>
          </cell>
          <cell r="G977">
            <v>-0.1</v>
          </cell>
          <cell r="H977"/>
          <cell r="I977"/>
          <cell r="J977"/>
          <cell r="K977">
            <v>44927</v>
          </cell>
          <cell r="L977">
            <v>1.0272727272727272E-2</v>
          </cell>
          <cell r="M977">
            <v>1.0272727272727274E-3</v>
          </cell>
          <cell r="N977">
            <v>1.1299999999999999E-2</v>
          </cell>
        </row>
        <row r="978">
          <cell r="B978" t="str">
            <v>E354 TSM Twr/Fixt, Colstrip 1-2 Com</v>
          </cell>
          <cell r="C978">
            <v>0.5</v>
          </cell>
          <cell r="D978" t="str">
            <v>Monthly</v>
          </cell>
          <cell r="E978" t="str">
            <v>No</v>
          </cell>
          <cell r="F978" t="str">
            <v>No</v>
          </cell>
          <cell r="G978">
            <v>-0.1</v>
          </cell>
          <cell r="H978"/>
          <cell r="I978"/>
          <cell r="J978"/>
          <cell r="K978">
            <v>44927</v>
          </cell>
          <cell r="L978">
            <v>1.0272727272727272E-2</v>
          </cell>
          <cell r="M978">
            <v>1.0272727272727274E-3</v>
          </cell>
          <cell r="N978">
            <v>1.1299999999999999E-2</v>
          </cell>
        </row>
        <row r="979">
          <cell r="B979" t="str">
            <v>E354 TSM Twr/Fixt, Colstrip 3-4 Com</v>
          </cell>
          <cell r="C979">
            <v>0.5</v>
          </cell>
          <cell r="D979" t="str">
            <v>Monthly</v>
          </cell>
          <cell r="E979" t="str">
            <v>No</v>
          </cell>
          <cell r="F979" t="str">
            <v>No</v>
          </cell>
          <cell r="G979">
            <v>-0.1</v>
          </cell>
          <cell r="H979"/>
          <cell r="I979"/>
          <cell r="J979"/>
          <cell r="K979">
            <v>44927</v>
          </cell>
          <cell r="L979">
            <v>1.0272727272727272E-2</v>
          </cell>
          <cell r="M979">
            <v>1.0272727272727274E-3</v>
          </cell>
          <cell r="N979">
            <v>1.1299999999999999E-2</v>
          </cell>
        </row>
        <row r="980">
          <cell r="B980" t="str">
            <v>E354 TSM Twr/Fixt, Colstrip 1-2 Com</v>
          </cell>
          <cell r="C980">
            <v>0.5</v>
          </cell>
          <cell r="D980" t="str">
            <v>Monthly</v>
          </cell>
          <cell r="E980" t="str">
            <v>No</v>
          </cell>
          <cell r="F980" t="str">
            <v>No</v>
          </cell>
          <cell r="G980">
            <v>-0.1</v>
          </cell>
          <cell r="H980"/>
          <cell r="I980"/>
          <cell r="J980"/>
          <cell r="K980">
            <v>44927</v>
          </cell>
          <cell r="L980">
            <v>1.0272727272727272E-2</v>
          </cell>
          <cell r="M980">
            <v>1.0272727272727274E-3</v>
          </cell>
          <cell r="N980">
            <v>1.1299999999999999E-2</v>
          </cell>
        </row>
        <row r="981">
          <cell r="B981" t="str">
            <v>E354 TSM Twr/Fixt, Colstrip 3-4 Com</v>
          </cell>
          <cell r="C981">
            <v>0.5</v>
          </cell>
          <cell r="D981" t="str">
            <v>Monthly</v>
          </cell>
          <cell r="E981" t="str">
            <v>No</v>
          </cell>
          <cell r="F981" t="str">
            <v>No</v>
          </cell>
          <cell r="G981">
            <v>-0.1</v>
          </cell>
          <cell r="H981"/>
          <cell r="I981"/>
          <cell r="J981"/>
          <cell r="K981">
            <v>44927</v>
          </cell>
          <cell r="L981">
            <v>1.0272727272727272E-2</v>
          </cell>
          <cell r="M981">
            <v>1.0272727272727274E-3</v>
          </cell>
          <cell r="N981">
            <v>1.1299999999999999E-2</v>
          </cell>
        </row>
        <row r="982">
          <cell r="B982" t="str">
            <v>E354 DONOTUSE, Mint Farm OP</v>
          </cell>
          <cell r="C982">
            <v>0.5</v>
          </cell>
          <cell r="D982" t="str">
            <v>Monthly</v>
          </cell>
          <cell r="E982" t="str">
            <v>No</v>
          </cell>
          <cell r="F982" t="str">
            <v>No</v>
          </cell>
          <cell r="G982">
            <v>0</v>
          </cell>
          <cell r="H982"/>
          <cell r="I982"/>
          <cell r="J982"/>
          <cell r="K982">
            <v>41760</v>
          </cell>
          <cell r="L982">
            <v>0</v>
          </cell>
          <cell r="M982">
            <v>0</v>
          </cell>
          <cell r="N982">
            <v>0</v>
          </cell>
        </row>
        <row r="983">
          <cell r="B983" t="str">
            <v>E354 TSM Twr/Fixt, Mint Farm</v>
          </cell>
          <cell r="C983">
            <v>0.5</v>
          </cell>
          <cell r="D983" t="str">
            <v>Monthly</v>
          </cell>
          <cell r="E983" t="str">
            <v>No</v>
          </cell>
          <cell r="F983" t="str">
            <v>No</v>
          </cell>
          <cell r="G983">
            <v>-0.1</v>
          </cell>
          <cell r="H983"/>
          <cell r="I983"/>
          <cell r="J983"/>
          <cell r="K983">
            <v>44927</v>
          </cell>
          <cell r="L983">
            <v>1.0272727272727272E-2</v>
          </cell>
          <cell r="M983">
            <v>1.0272727272727274E-3</v>
          </cell>
          <cell r="N983">
            <v>1.1299999999999999E-2</v>
          </cell>
        </row>
        <row r="984">
          <cell r="B984" t="str">
            <v>E354 TSM Twr/Fixt, Mint Farm</v>
          </cell>
          <cell r="C984">
            <v>0.5</v>
          </cell>
          <cell r="D984" t="str">
            <v>Monthly</v>
          </cell>
          <cell r="E984" t="str">
            <v>No</v>
          </cell>
          <cell r="F984" t="str">
            <v>No</v>
          </cell>
          <cell r="G984">
            <v>-0.1</v>
          </cell>
          <cell r="H984"/>
          <cell r="I984"/>
          <cell r="J984"/>
          <cell r="K984">
            <v>44927</v>
          </cell>
          <cell r="L984">
            <v>1.0272727272727272E-2</v>
          </cell>
          <cell r="M984">
            <v>1.0272727272727274E-3</v>
          </cell>
          <cell r="N984">
            <v>1.1299999999999999E-2</v>
          </cell>
        </row>
        <row r="985">
          <cell r="B985" t="str">
            <v>E354 TSM Twr/Fixt, No. Intertie</v>
          </cell>
          <cell r="C985">
            <v>0.5</v>
          </cell>
          <cell r="D985" t="str">
            <v>Monthly</v>
          </cell>
          <cell r="E985" t="str">
            <v>No</v>
          </cell>
          <cell r="F985" t="str">
            <v>No</v>
          </cell>
          <cell r="G985">
            <v>-0.1</v>
          </cell>
          <cell r="H985"/>
          <cell r="I985"/>
          <cell r="J985"/>
          <cell r="K985">
            <v>44927</v>
          </cell>
          <cell r="L985">
            <v>1.0272727272727272E-2</v>
          </cell>
          <cell r="M985">
            <v>1.0272727272727274E-3</v>
          </cell>
          <cell r="N985">
            <v>1.1299999999999999E-2</v>
          </cell>
        </row>
        <row r="986">
          <cell r="B986" t="str">
            <v>E354 TSM Twr/Fixt, No. Intertie</v>
          </cell>
          <cell r="C986">
            <v>0.5</v>
          </cell>
          <cell r="D986" t="str">
            <v>Monthly</v>
          </cell>
          <cell r="E986" t="str">
            <v>No</v>
          </cell>
          <cell r="F986" t="str">
            <v>No</v>
          </cell>
          <cell r="G986">
            <v>-0.1</v>
          </cell>
          <cell r="H986"/>
          <cell r="I986"/>
          <cell r="J986"/>
          <cell r="K986">
            <v>44927</v>
          </cell>
          <cell r="L986">
            <v>1.0272727272727272E-2</v>
          </cell>
          <cell r="M986">
            <v>1.0272727272727274E-3</v>
          </cell>
          <cell r="N986">
            <v>1.1299999999999999E-2</v>
          </cell>
        </row>
        <row r="987">
          <cell r="B987" t="str">
            <v>E354 TSM Twr/Fixt, WH-NOT USED</v>
          </cell>
          <cell r="C987">
            <v>0.5</v>
          </cell>
          <cell r="D987" t="str">
            <v>Monthly</v>
          </cell>
          <cell r="E987" t="str">
            <v>No</v>
          </cell>
          <cell r="F987" t="str">
            <v>No</v>
          </cell>
          <cell r="G987">
            <v>0</v>
          </cell>
          <cell r="H987"/>
          <cell r="I987"/>
          <cell r="J987"/>
          <cell r="K987">
            <v>40664</v>
          </cell>
          <cell r="L987">
            <v>0</v>
          </cell>
          <cell r="M987">
            <v>0</v>
          </cell>
          <cell r="N987">
            <v>0</v>
          </cell>
        </row>
        <row r="988">
          <cell r="B988" t="str">
            <v>E354 TSM Twr/Fixt, WR-NOT USED</v>
          </cell>
          <cell r="C988">
            <v>0.5</v>
          </cell>
          <cell r="D988" t="str">
            <v>Monthly</v>
          </cell>
          <cell r="E988" t="str">
            <v>No</v>
          </cell>
          <cell r="F988" t="str">
            <v>No</v>
          </cell>
          <cell r="G988">
            <v>0</v>
          </cell>
          <cell r="H988"/>
          <cell r="I988"/>
          <cell r="J988"/>
          <cell r="K988">
            <v>41760</v>
          </cell>
          <cell r="L988">
            <v>0</v>
          </cell>
          <cell r="M988">
            <v>0</v>
          </cell>
          <cell r="N988">
            <v>0</v>
          </cell>
        </row>
        <row r="989">
          <cell r="B989" t="str">
            <v>E3546 TSM Towers/Fixtures</v>
          </cell>
          <cell r="C989">
            <v>0.5</v>
          </cell>
          <cell r="D989" t="str">
            <v>Monthly</v>
          </cell>
          <cell r="E989" t="str">
            <v>No</v>
          </cell>
          <cell r="F989" t="str">
            <v>No</v>
          </cell>
          <cell r="G989">
            <v>0</v>
          </cell>
          <cell r="H989"/>
          <cell r="I989"/>
          <cell r="J989"/>
          <cell r="K989">
            <v>43101</v>
          </cell>
          <cell r="L989">
            <v>0</v>
          </cell>
          <cell r="M989">
            <v>0</v>
          </cell>
          <cell r="N989">
            <v>0</v>
          </cell>
        </row>
        <row r="990">
          <cell r="B990" t="str">
            <v>E3547 TSM Towers/Fixtures, Hopkins</v>
          </cell>
          <cell r="C990">
            <v>0.5</v>
          </cell>
          <cell r="D990" t="str">
            <v>Monthly</v>
          </cell>
          <cell r="E990" t="str">
            <v>No</v>
          </cell>
          <cell r="F990" t="str">
            <v>No</v>
          </cell>
          <cell r="G990">
            <v>-0.1</v>
          </cell>
          <cell r="H990"/>
          <cell r="I990"/>
          <cell r="J990"/>
          <cell r="K990">
            <v>44927</v>
          </cell>
          <cell r="L990">
            <v>8.1818181818181825E-3</v>
          </cell>
          <cell r="M990">
            <v>8.1818181818181859E-4</v>
          </cell>
          <cell r="N990">
            <v>9.0000000000000011E-3</v>
          </cell>
        </row>
        <row r="991">
          <cell r="B991" t="str">
            <v>E3547 TSM Towers/Fixtures, Hopkins</v>
          </cell>
          <cell r="C991">
            <v>0.5</v>
          </cell>
          <cell r="D991" t="str">
            <v>Monthly</v>
          </cell>
          <cell r="E991" t="str">
            <v>No</v>
          </cell>
          <cell r="F991" t="str">
            <v>No</v>
          </cell>
          <cell r="G991">
            <v>-0.1</v>
          </cell>
          <cell r="H991"/>
          <cell r="I991"/>
          <cell r="J991"/>
          <cell r="K991">
            <v>44927</v>
          </cell>
          <cell r="L991">
            <v>8.1818181818181825E-3</v>
          </cell>
          <cell r="M991">
            <v>8.1818181818181859E-4</v>
          </cell>
          <cell r="N991">
            <v>9.0000000000000011E-3</v>
          </cell>
        </row>
        <row r="992">
          <cell r="B992" t="str">
            <v>E3547 TSM Towers/Fixtures</v>
          </cell>
          <cell r="C992">
            <v>0.5</v>
          </cell>
          <cell r="D992" t="str">
            <v>Monthly</v>
          </cell>
          <cell r="E992" t="str">
            <v>No</v>
          </cell>
          <cell r="F992" t="str">
            <v>No</v>
          </cell>
          <cell r="G992">
            <v>-0.1</v>
          </cell>
          <cell r="H992"/>
          <cell r="I992"/>
          <cell r="J992"/>
          <cell r="K992">
            <v>44927</v>
          </cell>
          <cell r="L992">
            <v>8.1818181818181825E-3</v>
          </cell>
          <cell r="M992">
            <v>8.1818181818181859E-4</v>
          </cell>
          <cell r="N992">
            <v>9.0000000000000011E-3</v>
          </cell>
        </row>
        <row r="993">
          <cell r="B993" t="str">
            <v>E3547 TSM Towers/Fixtures</v>
          </cell>
          <cell r="C993">
            <v>0.5</v>
          </cell>
          <cell r="D993" t="str">
            <v>Monthly</v>
          </cell>
          <cell r="E993" t="str">
            <v>No</v>
          </cell>
          <cell r="F993" t="str">
            <v>No</v>
          </cell>
          <cell r="G993">
            <v>-0.1</v>
          </cell>
          <cell r="H993"/>
          <cell r="I993"/>
          <cell r="J993"/>
          <cell r="K993">
            <v>44927</v>
          </cell>
          <cell r="L993">
            <v>8.1818181818181825E-3</v>
          </cell>
          <cell r="M993">
            <v>8.1818181818181859E-4</v>
          </cell>
          <cell r="N993">
            <v>9.0000000000000011E-3</v>
          </cell>
        </row>
        <row r="994">
          <cell r="B994" t="str">
            <v>E3549 (GIF) Tower/Fix, Colstrip 1-2</v>
          </cell>
          <cell r="C994">
            <v>0.5</v>
          </cell>
          <cell r="D994" t="str">
            <v>Monthly</v>
          </cell>
          <cell r="E994" t="str">
            <v>No</v>
          </cell>
          <cell r="F994" t="str">
            <v>No</v>
          </cell>
          <cell r="G994">
            <v>-0.1</v>
          </cell>
          <cell r="H994"/>
          <cell r="I994"/>
          <cell r="J994"/>
          <cell r="K994">
            <v>44927</v>
          </cell>
          <cell r="L994">
            <v>5.2727272727272718E-3</v>
          </cell>
          <cell r="M994">
            <v>5.2727272727272779E-4</v>
          </cell>
          <cell r="N994">
            <v>5.7999999999999996E-3</v>
          </cell>
        </row>
        <row r="995">
          <cell r="B995" t="str">
            <v>E3549 (GIF) Tower/Fix, Colstrip 3-4</v>
          </cell>
          <cell r="C995">
            <v>0.5</v>
          </cell>
          <cell r="D995" t="str">
            <v>Monthly</v>
          </cell>
          <cell r="E995" t="str">
            <v>No</v>
          </cell>
          <cell r="F995" t="str">
            <v>No</v>
          </cell>
          <cell r="G995">
            <v>-0.1</v>
          </cell>
          <cell r="H995"/>
          <cell r="I995"/>
          <cell r="J995"/>
          <cell r="K995">
            <v>44927</v>
          </cell>
          <cell r="L995">
            <v>5.2727272727272718E-3</v>
          </cell>
          <cell r="M995">
            <v>5.2727272727272779E-4</v>
          </cell>
          <cell r="N995">
            <v>5.7999999999999996E-3</v>
          </cell>
        </row>
        <row r="996">
          <cell r="B996" t="str">
            <v>E3549 (GIF) Tower/Fix, Colstrip 1-2</v>
          </cell>
          <cell r="C996">
            <v>0.5</v>
          </cell>
          <cell r="D996" t="str">
            <v>Monthly</v>
          </cell>
          <cell r="E996" t="str">
            <v>No</v>
          </cell>
          <cell r="F996" t="str">
            <v>No</v>
          </cell>
          <cell r="G996">
            <v>-0.1</v>
          </cell>
          <cell r="H996"/>
          <cell r="I996"/>
          <cell r="J996"/>
          <cell r="K996">
            <v>44927</v>
          </cell>
          <cell r="L996">
            <v>5.2727272727272718E-3</v>
          </cell>
          <cell r="M996">
            <v>5.2727272727272779E-4</v>
          </cell>
          <cell r="N996">
            <v>5.7999999999999996E-3</v>
          </cell>
        </row>
        <row r="997">
          <cell r="B997" t="str">
            <v>E3549 (GIF) Tower/Fix, Colstrip 3-4</v>
          </cell>
          <cell r="C997">
            <v>0.5</v>
          </cell>
          <cell r="D997" t="str">
            <v>Monthly</v>
          </cell>
          <cell r="E997" t="str">
            <v>No</v>
          </cell>
          <cell r="F997" t="str">
            <v>No</v>
          </cell>
          <cell r="G997">
            <v>-0.1</v>
          </cell>
          <cell r="H997"/>
          <cell r="I997"/>
          <cell r="J997"/>
          <cell r="K997">
            <v>44927</v>
          </cell>
          <cell r="L997">
            <v>5.2727272727272718E-3</v>
          </cell>
          <cell r="M997">
            <v>5.2727272727272779E-4</v>
          </cell>
          <cell r="N997">
            <v>5.7999999999999996E-3</v>
          </cell>
        </row>
        <row r="998">
          <cell r="B998" t="str">
            <v>E3549 (GIF) Tower/Fix, Ferndale</v>
          </cell>
          <cell r="C998">
            <v>0.5</v>
          </cell>
          <cell r="D998" t="str">
            <v>Monthly</v>
          </cell>
          <cell r="E998" t="str">
            <v>No</v>
          </cell>
          <cell r="F998" t="str">
            <v>No</v>
          </cell>
          <cell r="G998">
            <v>-0.1</v>
          </cell>
          <cell r="H998"/>
          <cell r="I998"/>
          <cell r="J998"/>
          <cell r="K998">
            <v>44927</v>
          </cell>
          <cell r="L998">
            <v>5.2727272727272718E-3</v>
          </cell>
          <cell r="M998">
            <v>5.2727272727272779E-4</v>
          </cell>
          <cell r="N998">
            <v>5.7999999999999996E-3</v>
          </cell>
        </row>
        <row r="999">
          <cell r="B999" t="str">
            <v>E3549 (GIF) Tower/Fix, Ferndale</v>
          </cell>
          <cell r="C999">
            <v>0.5</v>
          </cell>
          <cell r="D999" t="str">
            <v>Monthly</v>
          </cell>
          <cell r="E999" t="str">
            <v>No</v>
          </cell>
          <cell r="F999" t="str">
            <v>No</v>
          </cell>
          <cell r="G999">
            <v>-0.1</v>
          </cell>
          <cell r="H999"/>
          <cell r="I999"/>
          <cell r="J999"/>
          <cell r="K999">
            <v>44927</v>
          </cell>
          <cell r="L999">
            <v>5.2727272727272718E-3</v>
          </cell>
          <cell r="M999">
            <v>5.2727272727272779E-4</v>
          </cell>
          <cell r="N999">
            <v>5.7999999999999996E-3</v>
          </cell>
        </row>
        <row r="1000">
          <cell r="B1000" t="str">
            <v>E3549 (GIF) Tower/Fix, LSR</v>
          </cell>
          <cell r="C1000">
            <v>0.5</v>
          </cell>
          <cell r="D1000" t="str">
            <v>Monthly</v>
          </cell>
          <cell r="E1000" t="str">
            <v>No</v>
          </cell>
          <cell r="F1000" t="str">
            <v>No</v>
          </cell>
          <cell r="G1000">
            <v>-0.1</v>
          </cell>
          <cell r="H1000"/>
          <cell r="I1000"/>
          <cell r="J1000"/>
          <cell r="K1000">
            <v>44927</v>
          </cell>
          <cell r="L1000">
            <v>5.2727272727272718E-3</v>
          </cell>
          <cell r="M1000">
            <v>5.2727272727272779E-4</v>
          </cell>
          <cell r="N1000">
            <v>5.7999999999999996E-3</v>
          </cell>
        </row>
        <row r="1001">
          <cell r="B1001" t="str">
            <v>E3549 (GIF) Tower/Fix, LSR</v>
          </cell>
          <cell r="C1001">
            <v>0.5</v>
          </cell>
          <cell r="D1001" t="str">
            <v>Monthly</v>
          </cell>
          <cell r="E1001" t="str">
            <v>No</v>
          </cell>
          <cell r="F1001" t="str">
            <v>No</v>
          </cell>
          <cell r="G1001">
            <v>-0.1</v>
          </cell>
          <cell r="H1001"/>
          <cell r="I1001"/>
          <cell r="J1001"/>
          <cell r="K1001">
            <v>44927</v>
          </cell>
          <cell r="L1001">
            <v>5.2727272727272718E-3</v>
          </cell>
          <cell r="M1001">
            <v>5.2727272727272779E-4</v>
          </cell>
          <cell r="N1001">
            <v>5.7999999999999996E-3</v>
          </cell>
        </row>
        <row r="1002">
          <cell r="B1002" t="str">
            <v>E355 TSM Poles &amp; Fixtures</v>
          </cell>
          <cell r="C1002">
            <v>0.5</v>
          </cell>
          <cell r="D1002" t="str">
            <v>Monthly</v>
          </cell>
          <cell r="E1002" t="str">
            <v>No</v>
          </cell>
          <cell r="F1002" t="str">
            <v>No</v>
          </cell>
          <cell r="G1002">
            <v>-0.35</v>
          </cell>
          <cell r="H1002"/>
          <cell r="I1002"/>
          <cell r="J1002"/>
          <cell r="K1002">
            <v>44927</v>
          </cell>
          <cell r="L1002">
            <v>1.7777777777777778E-2</v>
          </cell>
          <cell r="M1002">
            <v>6.2222222222222227E-3</v>
          </cell>
          <cell r="N1002">
            <v>2.4E-2</v>
          </cell>
        </row>
        <row r="1003">
          <cell r="B1003" t="str">
            <v>E355 TSM Poles &amp; Fixtures</v>
          </cell>
          <cell r="C1003">
            <v>0.5</v>
          </cell>
          <cell r="D1003" t="str">
            <v>Monthly</v>
          </cell>
          <cell r="E1003" t="str">
            <v>No</v>
          </cell>
          <cell r="F1003" t="str">
            <v>No</v>
          </cell>
          <cell r="G1003">
            <v>-0.35</v>
          </cell>
          <cell r="H1003"/>
          <cell r="I1003"/>
          <cell r="J1003"/>
          <cell r="K1003">
            <v>44927</v>
          </cell>
          <cell r="L1003">
            <v>1.7777777777777778E-2</v>
          </cell>
          <cell r="M1003">
            <v>6.2222222222222227E-3</v>
          </cell>
          <cell r="N1003">
            <v>2.4E-2</v>
          </cell>
        </row>
        <row r="1004">
          <cell r="B1004" t="str">
            <v>E355 TSM Poles, 3rd AC Line</v>
          </cell>
          <cell r="C1004">
            <v>0.5</v>
          </cell>
          <cell r="D1004" t="str">
            <v>Monthly</v>
          </cell>
          <cell r="E1004" t="str">
            <v>No</v>
          </cell>
          <cell r="F1004" t="str">
            <v>No</v>
          </cell>
          <cell r="G1004">
            <v>-0.35</v>
          </cell>
          <cell r="H1004"/>
          <cell r="I1004"/>
          <cell r="J1004"/>
          <cell r="K1004">
            <v>44927</v>
          </cell>
          <cell r="L1004">
            <v>1.7777777777777778E-2</v>
          </cell>
          <cell r="M1004">
            <v>6.2222222222222227E-3</v>
          </cell>
          <cell r="N1004">
            <v>2.4E-2</v>
          </cell>
        </row>
        <row r="1005">
          <cell r="B1005" t="str">
            <v>E355 TSM Poles, 3rd AC Line</v>
          </cell>
          <cell r="C1005">
            <v>0.5</v>
          </cell>
          <cell r="D1005" t="str">
            <v>Monthly</v>
          </cell>
          <cell r="E1005" t="str">
            <v>No</v>
          </cell>
          <cell r="F1005" t="str">
            <v>No</v>
          </cell>
          <cell r="G1005">
            <v>-0.35</v>
          </cell>
          <cell r="H1005"/>
          <cell r="I1005"/>
          <cell r="J1005"/>
          <cell r="K1005">
            <v>44927</v>
          </cell>
          <cell r="L1005">
            <v>1.7777777777777778E-2</v>
          </cell>
          <cell r="M1005">
            <v>6.2222222222222227E-3</v>
          </cell>
          <cell r="N1005">
            <v>2.4E-2</v>
          </cell>
        </row>
        <row r="1006">
          <cell r="B1006" t="str">
            <v>E355 TSM Poles, Baker Common</v>
          </cell>
          <cell r="C1006">
            <v>0.5</v>
          </cell>
          <cell r="D1006" t="str">
            <v>Monthly</v>
          </cell>
          <cell r="E1006" t="str">
            <v>No</v>
          </cell>
          <cell r="F1006" t="str">
            <v>No</v>
          </cell>
          <cell r="G1006">
            <v>-0.35</v>
          </cell>
          <cell r="H1006"/>
          <cell r="I1006"/>
          <cell r="J1006"/>
          <cell r="K1006">
            <v>44927</v>
          </cell>
          <cell r="L1006">
            <v>1.7777777777777778E-2</v>
          </cell>
          <cell r="M1006">
            <v>6.2222222222222227E-3</v>
          </cell>
          <cell r="N1006">
            <v>2.4E-2</v>
          </cell>
        </row>
        <row r="1007">
          <cell r="B1007" t="str">
            <v>E355 TSM Poles, Colstrip 1-2 Common</v>
          </cell>
          <cell r="C1007">
            <v>0.5</v>
          </cell>
          <cell r="D1007" t="str">
            <v>Monthly</v>
          </cell>
          <cell r="E1007" t="str">
            <v>No</v>
          </cell>
          <cell r="F1007" t="str">
            <v>No</v>
          </cell>
          <cell r="G1007">
            <v>-0.35</v>
          </cell>
          <cell r="H1007"/>
          <cell r="I1007"/>
          <cell r="J1007"/>
          <cell r="K1007">
            <v>44927</v>
          </cell>
          <cell r="L1007">
            <v>1.7777777777777778E-2</v>
          </cell>
          <cell r="M1007">
            <v>6.2222222222222227E-3</v>
          </cell>
          <cell r="N1007">
            <v>2.4E-2</v>
          </cell>
        </row>
        <row r="1008">
          <cell r="B1008" t="str">
            <v>E355 TSM Poles, Colstrip 3-4 Common</v>
          </cell>
          <cell r="C1008">
            <v>0.5</v>
          </cell>
          <cell r="D1008" t="str">
            <v>Monthly</v>
          </cell>
          <cell r="E1008" t="str">
            <v>No</v>
          </cell>
          <cell r="F1008" t="str">
            <v>No</v>
          </cell>
          <cell r="G1008">
            <v>-0.35</v>
          </cell>
          <cell r="H1008"/>
          <cell r="I1008"/>
          <cell r="J1008"/>
          <cell r="K1008">
            <v>44927</v>
          </cell>
          <cell r="L1008">
            <v>1.7777777777777778E-2</v>
          </cell>
          <cell r="M1008">
            <v>6.2222222222222227E-3</v>
          </cell>
          <cell r="N1008">
            <v>2.4E-2</v>
          </cell>
        </row>
        <row r="1009">
          <cell r="B1009" t="str">
            <v>E355 TSM Poles, Colstrip 1-2 Common</v>
          </cell>
          <cell r="C1009">
            <v>0.5</v>
          </cell>
          <cell r="D1009" t="str">
            <v>Monthly</v>
          </cell>
          <cell r="E1009" t="str">
            <v>No</v>
          </cell>
          <cell r="F1009" t="str">
            <v>No</v>
          </cell>
          <cell r="G1009">
            <v>-0.35</v>
          </cell>
          <cell r="H1009"/>
          <cell r="I1009"/>
          <cell r="J1009"/>
          <cell r="K1009">
            <v>44927</v>
          </cell>
          <cell r="L1009">
            <v>1.7777777777777778E-2</v>
          </cell>
          <cell r="M1009">
            <v>6.2222222222222227E-3</v>
          </cell>
          <cell r="N1009">
            <v>2.4E-2</v>
          </cell>
        </row>
        <row r="1010">
          <cell r="B1010" t="str">
            <v>E355 TSM Poles, Colstrip 3-4 Common</v>
          </cell>
          <cell r="C1010">
            <v>0.5</v>
          </cell>
          <cell r="D1010" t="str">
            <v>Monthly</v>
          </cell>
          <cell r="E1010" t="str">
            <v>No</v>
          </cell>
          <cell r="F1010" t="str">
            <v>No</v>
          </cell>
          <cell r="G1010">
            <v>-0.35</v>
          </cell>
          <cell r="H1010"/>
          <cell r="I1010"/>
          <cell r="J1010"/>
          <cell r="K1010">
            <v>44927</v>
          </cell>
          <cell r="L1010">
            <v>1.7777777777777778E-2</v>
          </cell>
          <cell r="M1010">
            <v>6.2222222222222227E-3</v>
          </cell>
          <cell r="N1010">
            <v>2.4E-2</v>
          </cell>
        </row>
        <row r="1011">
          <cell r="B1011" t="str">
            <v>E355 TSM Poles &amp; Fixtures</v>
          </cell>
          <cell r="C1011">
            <v>0.5</v>
          </cell>
          <cell r="D1011" t="str">
            <v>Monthly</v>
          </cell>
          <cell r="E1011" t="str">
            <v>No</v>
          </cell>
          <cell r="F1011" t="str">
            <v>No</v>
          </cell>
          <cell r="G1011">
            <v>-0.35</v>
          </cell>
          <cell r="H1011"/>
          <cell r="I1011"/>
          <cell r="J1011"/>
          <cell r="K1011">
            <v>44927</v>
          </cell>
          <cell r="L1011">
            <v>1.7777777777777778E-2</v>
          </cell>
          <cell r="M1011">
            <v>6.2222222222222227E-3</v>
          </cell>
          <cell r="N1011">
            <v>2.4E-2</v>
          </cell>
        </row>
        <row r="1012">
          <cell r="B1012" t="str">
            <v>E355 TSM Poles, Zero rate</v>
          </cell>
          <cell r="C1012">
            <v>0.5</v>
          </cell>
          <cell r="D1012" t="str">
            <v>Monthly</v>
          </cell>
          <cell r="E1012" t="str">
            <v>No</v>
          </cell>
          <cell r="F1012" t="str">
            <v>No</v>
          </cell>
          <cell r="G1012">
            <v>0</v>
          </cell>
          <cell r="H1012"/>
          <cell r="I1012"/>
          <cell r="J1012"/>
          <cell r="K1012">
            <v>43101</v>
          </cell>
          <cell r="L1012">
            <v>0</v>
          </cell>
          <cell r="M1012">
            <v>0</v>
          </cell>
          <cell r="N1012">
            <v>0</v>
          </cell>
        </row>
        <row r="1013">
          <cell r="B1013" t="str">
            <v>E355 TSM Poles, No. Intertie</v>
          </cell>
          <cell r="C1013">
            <v>0.5</v>
          </cell>
          <cell r="D1013" t="str">
            <v>Monthly</v>
          </cell>
          <cell r="E1013" t="str">
            <v>No</v>
          </cell>
          <cell r="F1013" t="str">
            <v>No</v>
          </cell>
          <cell r="G1013">
            <v>-0.35</v>
          </cell>
          <cell r="H1013"/>
          <cell r="I1013"/>
          <cell r="J1013"/>
          <cell r="K1013">
            <v>44927</v>
          </cell>
          <cell r="L1013">
            <v>1.7777777777777778E-2</v>
          </cell>
          <cell r="M1013">
            <v>6.2222222222222227E-3</v>
          </cell>
          <cell r="N1013">
            <v>2.4E-2</v>
          </cell>
        </row>
        <row r="1014">
          <cell r="B1014" t="str">
            <v>E355 TSM Poles, No. Intertie</v>
          </cell>
          <cell r="C1014">
            <v>0.5</v>
          </cell>
          <cell r="D1014" t="str">
            <v>Monthly</v>
          </cell>
          <cell r="E1014" t="str">
            <v>No</v>
          </cell>
          <cell r="F1014" t="str">
            <v>No</v>
          </cell>
          <cell r="G1014">
            <v>-0.35</v>
          </cell>
          <cell r="H1014"/>
          <cell r="I1014"/>
          <cell r="J1014"/>
          <cell r="K1014">
            <v>44927</v>
          </cell>
          <cell r="L1014">
            <v>1.7777777777777778E-2</v>
          </cell>
          <cell r="M1014">
            <v>6.2222222222222227E-3</v>
          </cell>
          <cell r="N1014">
            <v>2.4E-2</v>
          </cell>
        </row>
        <row r="1015">
          <cell r="B1015" t="str">
            <v>E355 TSM Poles, Snoq 1-NOT USED</v>
          </cell>
          <cell r="C1015">
            <v>0.5</v>
          </cell>
          <cell r="D1015" t="str">
            <v>Monthly</v>
          </cell>
          <cell r="E1015" t="str">
            <v>No</v>
          </cell>
          <cell r="F1015" t="str">
            <v>No</v>
          </cell>
          <cell r="G1015">
            <v>0</v>
          </cell>
          <cell r="H1015"/>
          <cell r="I1015"/>
          <cell r="J1015"/>
          <cell r="K1015">
            <v>40330</v>
          </cell>
          <cell r="L1015">
            <v>0</v>
          </cell>
          <cell r="M1015">
            <v>0</v>
          </cell>
          <cell r="N1015">
            <v>0</v>
          </cell>
        </row>
        <row r="1016">
          <cell r="B1016" t="str">
            <v>E355 TSM Poles, Snoqualmie 2</v>
          </cell>
          <cell r="C1016">
            <v>0.5</v>
          </cell>
          <cell r="D1016" t="str">
            <v>Monthly</v>
          </cell>
          <cell r="E1016" t="str">
            <v>No</v>
          </cell>
          <cell r="F1016" t="str">
            <v>No</v>
          </cell>
          <cell r="G1016">
            <v>-0.35</v>
          </cell>
          <cell r="H1016"/>
          <cell r="I1016"/>
          <cell r="J1016"/>
          <cell r="K1016">
            <v>44927</v>
          </cell>
          <cell r="L1016">
            <v>1.7777777777777778E-2</v>
          </cell>
          <cell r="M1016">
            <v>6.2222222222222227E-3</v>
          </cell>
          <cell r="N1016">
            <v>2.4E-2</v>
          </cell>
        </row>
        <row r="1017">
          <cell r="B1017" t="str">
            <v>E355 TSM Poles, Snoqualmie 2</v>
          </cell>
          <cell r="C1017">
            <v>0.5</v>
          </cell>
          <cell r="D1017" t="str">
            <v>Monthly</v>
          </cell>
          <cell r="E1017" t="str">
            <v>No</v>
          </cell>
          <cell r="F1017" t="str">
            <v>No</v>
          </cell>
          <cell r="G1017">
            <v>-0.35</v>
          </cell>
          <cell r="H1017"/>
          <cell r="I1017"/>
          <cell r="J1017"/>
          <cell r="K1017">
            <v>44927</v>
          </cell>
          <cell r="L1017">
            <v>1.7777777777777778E-2</v>
          </cell>
          <cell r="M1017">
            <v>6.2222222222222227E-3</v>
          </cell>
          <cell r="N1017">
            <v>2.4E-2</v>
          </cell>
        </row>
        <row r="1018">
          <cell r="B1018" t="str">
            <v>E355 TSM Poles, Zero rate</v>
          </cell>
          <cell r="C1018">
            <v>0.5</v>
          </cell>
          <cell r="D1018" t="str">
            <v>Monthly</v>
          </cell>
          <cell r="E1018" t="str">
            <v>No</v>
          </cell>
          <cell r="F1018" t="str">
            <v>No</v>
          </cell>
          <cell r="G1018">
            <v>0</v>
          </cell>
          <cell r="H1018"/>
          <cell r="I1018"/>
          <cell r="J1018"/>
          <cell r="K1018">
            <v>43101</v>
          </cell>
          <cell r="L1018">
            <v>0</v>
          </cell>
          <cell r="M1018">
            <v>0</v>
          </cell>
          <cell r="N1018">
            <v>0</v>
          </cell>
        </row>
        <row r="1019">
          <cell r="B1019" t="str">
            <v>E355 TSM Poles, Wild Horse Wind</v>
          </cell>
          <cell r="C1019">
            <v>0.5</v>
          </cell>
          <cell r="D1019" t="str">
            <v>Monthly</v>
          </cell>
          <cell r="E1019" t="str">
            <v>No</v>
          </cell>
          <cell r="F1019" t="str">
            <v>No</v>
          </cell>
          <cell r="G1019">
            <v>-0.35</v>
          </cell>
          <cell r="H1019"/>
          <cell r="I1019"/>
          <cell r="J1019"/>
          <cell r="K1019">
            <v>44927</v>
          </cell>
          <cell r="L1019">
            <v>1.7777777777777778E-2</v>
          </cell>
          <cell r="M1019">
            <v>6.2222222222222227E-3</v>
          </cell>
          <cell r="N1019">
            <v>2.4E-2</v>
          </cell>
        </row>
        <row r="1020">
          <cell r="B1020" t="str">
            <v>E355 TSM Poles, Wild Horse Wind</v>
          </cell>
          <cell r="C1020">
            <v>0.5</v>
          </cell>
          <cell r="D1020" t="str">
            <v>Monthly</v>
          </cell>
          <cell r="E1020" t="str">
            <v>No</v>
          </cell>
          <cell r="F1020" t="str">
            <v>No</v>
          </cell>
          <cell r="G1020">
            <v>-0.35</v>
          </cell>
          <cell r="H1020"/>
          <cell r="I1020"/>
          <cell r="J1020"/>
          <cell r="K1020">
            <v>44927</v>
          </cell>
          <cell r="L1020">
            <v>1.7777777777777778E-2</v>
          </cell>
          <cell r="M1020">
            <v>6.2222222222222227E-3</v>
          </cell>
          <cell r="N1020">
            <v>2.4E-2</v>
          </cell>
        </row>
        <row r="1021">
          <cell r="B1021" t="str">
            <v>E355 TSM Poles, Wild Horse-WindRidg</v>
          </cell>
          <cell r="C1021">
            <v>0.5</v>
          </cell>
          <cell r="D1021" t="str">
            <v>Monthly</v>
          </cell>
          <cell r="E1021" t="str">
            <v>No</v>
          </cell>
          <cell r="F1021" t="str">
            <v>No</v>
          </cell>
          <cell r="G1021">
            <v>-0.35</v>
          </cell>
          <cell r="H1021"/>
          <cell r="I1021"/>
          <cell r="J1021"/>
          <cell r="K1021">
            <v>44927</v>
          </cell>
          <cell r="L1021">
            <v>1.7777777777777778E-2</v>
          </cell>
          <cell r="M1021">
            <v>6.2222222222222227E-3</v>
          </cell>
          <cell r="N1021">
            <v>2.4E-2</v>
          </cell>
        </row>
        <row r="1022">
          <cell r="B1022" t="str">
            <v>E355 TSM Poles, WindRidge-NonP</v>
          </cell>
          <cell r="C1022">
            <v>0.5</v>
          </cell>
          <cell r="D1022" t="str">
            <v>Monthly</v>
          </cell>
          <cell r="E1022" t="str">
            <v>No</v>
          </cell>
          <cell r="F1022" t="str">
            <v>No</v>
          </cell>
          <cell r="G1022">
            <v>-0.35</v>
          </cell>
          <cell r="H1022"/>
          <cell r="I1022"/>
          <cell r="J1022"/>
          <cell r="K1022">
            <v>44927</v>
          </cell>
          <cell r="L1022">
            <v>1.7777777777777778E-2</v>
          </cell>
          <cell r="M1022">
            <v>6.2222222222222227E-3</v>
          </cell>
          <cell r="N1022">
            <v>2.4E-2</v>
          </cell>
        </row>
        <row r="1023">
          <cell r="B1023" t="str">
            <v>E355 TSM Poles, WindRidge-NonP</v>
          </cell>
          <cell r="C1023">
            <v>0.5</v>
          </cell>
          <cell r="D1023" t="str">
            <v>Monthly</v>
          </cell>
          <cell r="E1023" t="str">
            <v>No</v>
          </cell>
          <cell r="F1023" t="str">
            <v>No</v>
          </cell>
          <cell r="G1023">
            <v>-0.35</v>
          </cell>
          <cell r="H1023"/>
          <cell r="I1023"/>
          <cell r="J1023"/>
          <cell r="K1023">
            <v>44927</v>
          </cell>
          <cell r="L1023">
            <v>1.7777777777777778E-2</v>
          </cell>
          <cell r="M1023">
            <v>6.2222222222222227E-3</v>
          </cell>
          <cell r="N1023">
            <v>2.4E-2</v>
          </cell>
        </row>
        <row r="1024">
          <cell r="B1024" t="str">
            <v>E355 TSM Poles, Wild Horse-WindRidg</v>
          </cell>
          <cell r="C1024">
            <v>0.5</v>
          </cell>
          <cell r="D1024" t="str">
            <v>Monthly</v>
          </cell>
          <cell r="E1024" t="str">
            <v>No</v>
          </cell>
          <cell r="F1024" t="str">
            <v>No</v>
          </cell>
          <cell r="G1024">
            <v>-0.35</v>
          </cell>
          <cell r="H1024"/>
          <cell r="I1024"/>
          <cell r="J1024"/>
          <cell r="K1024">
            <v>44927</v>
          </cell>
          <cell r="L1024">
            <v>1.7777777777777778E-2</v>
          </cell>
          <cell r="M1024">
            <v>6.2222222222222227E-3</v>
          </cell>
          <cell r="N1024">
            <v>2.4E-2</v>
          </cell>
        </row>
        <row r="1025">
          <cell r="B1025" t="str">
            <v>E3556 TSM Poles</v>
          </cell>
          <cell r="C1025">
            <v>0.5</v>
          </cell>
          <cell r="D1025" t="str">
            <v>Monthly</v>
          </cell>
          <cell r="E1025" t="str">
            <v>No</v>
          </cell>
          <cell r="F1025" t="str">
            <v>No</v>
          </cell>
          <cell r="G1025">
            <v>-0.35</v>
          </cell>
          <cell r="H1025"/>
          <cell r="I1025"/>
          <cell r="J1025"/>
          <cell r="K1025">
            <v>44927</v>
          </cell>
          <cell r="L1025">
            <v>2.0296296296296295E-2</v>
          </cell>
          <cell r="M1025">
            <v>7.1037037037037058E-3</v>
          </cell>
          <cell r="N1025">
            <v>2.7400000000000001E-2</v>
          </cell>
        </row>
        <row r="1026">
          <cell r="B1026" t="str">
            <v>E3556 TSM Poles</v>
          </cell>
          <cell r="C1026">
            <v>0.5</v>
          </cell>
          <cell r="D1026" t="str">
            <v>Monthly</v>
          </cell>
          <cell r="E1026" t="str">
            <v>No</v>
          </cell>
          <cell r="F1026" t="str">
            <v>No</v>
          </cell>
          <cell r="G1026">
            <v>-0.35</v>
          </cell>
          <cell r="H1026"/>
          <cell r="I1026"/>
          <cell r="J1026"/>
          <cell r="K1026">
            <v>44927</v>
          </cell>
          <cell r="L1026">
            <v>2.0296296296296295E-2</v>
          </cell>
          <cell r="M1026">
            <v>7.1037037037037058E-3</v>
          </cell>
          <cell r="N1026">
            <v>2.7400000000000001E-2</v>
          </cell>
        </row>
        <row r="1027">
          <cell r="B1027" t="str">
            <v>E3557 105 TSM Poles</v>
          </cell>
          <cell r="C1027">
            <v>0.5</v>
          </cell>
          <cell r="D1027" t="str">
            <v>Monthly</v>
          </cell>
          <cell r="E1027" t="str">
            <v>No</v>
          </cell>
          <cell r="F1027" t="str">
            <v>No</v>
          </cell>
          <cell r="G1027">
            <v>0</v>
          </cell>
          <cell r="H1027"/>
          <cell r="I1027"/>
          <cell r="J1027"/>
          <cell r="K1027">
            <v>43101</v>
          </cell>
          <cell r="L1027">
            <v>0</v>
          </cell>
          <cell r="M1027">
            <v>0</v>
          </cell>
          <cell r="N1027">
            <v>0</v>
          </cell>
        </row>
        <row r="1028">
          <cell r="B1028" t="str">
            <v>E3557 TSM Poles</v>
          </cell>
          <cell r="C1028">
            <v>0.5</v>
          </cell>
          <cell r="D1028" t="str">
            <v>Monthly</v>
          </cell>
          <cell r="E1028" t="str">
            <v>No</v>
          </cell>
          <cell r="F1028" t="str">
            <v>No</v>
          </cell>
          <cell r="G1028">
            <v>-0.35</v>
          </cell>
          <cell r="H1028"/>
          <cell r="I1028"/>
          <cell r="J1028"/>
          <cell r="K1028">
            <v>44927</v>
          </cell>
          <cell r="L1028">
            <v>2.0222222222222221E-2</v>
          </cell>
          <cell r="M1028">
            <v>7.0777777777777801E-3</v>
          </cell>
          <cell r="N1028">
            <v>2.7300000000000001E-2</v>
          </cell>
        </row>
        <row r="1029">
          <cell r="B1029" t="str">
            <v>E3557 TSM Poles, Baker Common</v>
          </cell>
          <cell r="C1029">
            <v>0.5</v>
          </cell>
          <cell r="D1029" t="str">
            <v>Monthly</v>
          </cell>
          <cell r="E1029" t="str">
            <v>No</v>
          </cell>
          <cell r="F1029" t="str">
            <v>No</v>
          </cell>
          <cell r="G1029">
            <v>-0.35</v>
          </cell>
          <cell r="H1029"/>
          <cell r="I1029"/>
          <cell r="J1029"/>
          <cell r="K1029">
            <v>44927</v>
          </cell>
          <cell r="L1029">
            <v>2.0222222222222221E-2</v>
          </cell>
          <cell r="M1029">
            <v>7.0777777777777801E-3</v>
          </cell>
          <cell r="N1029">
            <v>2.7300000000000001E-2</v>
          </cell>
        </row>
        <row r="1030">
          <cell r="B1030" t="str">
            <v>E3557 TSM Poles, Baker Common</v>
          </cell>
          <cell r="C1030">
            <v>0.5</v>
          </cell>
          <cell r="D1030" t="str">
            <v>Monthly</v>
          </cell>
          <cell r="E1030" t="str">
            <v>No</v>
          </cell>
          <cell r="F1030" t="str">
            <v>No</v>
          </cell>
          <cell r="G1030">
            <v>-0.35</v>
          </cell>
          <cell r="H1030"/>
          <cell r="I1030"/>
          <cell r="J1030"/>
          <cell r="K1030">
            <v>44927</v>
          </cell>
          <cell r="L1030">
            <v>2.0222222222222221E-2</v>
          </cell>
          <cell r="M1030">
            <v>7.0777777777777801E-3</v>
          </cell>
          <cell r="N1030">
            <v>2.7300000000000001E-2</v>
          </cell>
        </row>
        <row r="1031">
          <cell r="B1031" t="str">
            <v>E3557 TSM Poles</v>
          </cell>
          <cell r="C1031">
            <v>0.5</v>
          </cell>
          <cell r="D1031" t="str">
            <v>Monthly</v>
          </cell>
          <cell r="E1031" t="str">
            <v>No</v>
          </cell>
          <cell r="F1031" t="str">
            <v>No</v>
          </cell>
          <cell r="G1031">
            <v>-0.35</v>
          </cell>
          <cell r="H1031"/>
          <cell r="I1031"/>
          <cell r="J1031"/>
          <cell r="K1031">
            <v>44927</v>
          </cell>
          <cell r="L1031">
            <v>2.0222222222222221E-2</v>
          </cell>
          <cell r="M1031">
            <v>7.0777777777777801E-3</v>
          </cell>
          <cell r="N1031">
            <v>2.7300000000000001E-2</v>
          </cell>
        </row>
        <row r="1032">
          <cell r="B1032" t="str">
            <v>E3557 TSM Poles, Hopkins Ridge</v>
          </cell>
          <cell r="C1032">
            <v>0.5</v>
          </cell>
          <cell r="D1032" t="str">
            <v>Monthly</v>
          </cell>
          <cell r="E1032" t="str">
            <v>No</v>
          </cell>
          <cell r="F1032" t="str">
            <v>No</v>
          </cell>
          <cell r="G1032">
            <v>-0.35</v>
          </cell>
          <cell r="H1032"/>
          <cell r="I1032"/>
          <cell r="J1032"/>
          <cell r="K1032">
            <v>44927</v>
          </cell>
          <cell r="L1032">
            <v>2.0222222222222221E-2</v>
          </cell>
          <cell r="M1032">
            <v>7.0777777777777801E-3</v>
          </cell>
          <cell r="N1032">
            <v>2.7300000000000001E-2</v>
          </cell>
        </row>
        <row r="1033">
          <cell r="B1033" t="str">
            <v>E3557 TSM Poles, Hopkins Ridge</v>
          </cell>
          <cell r="C1033">
            <v>0.5</v>
          </cell>
          <cell r="D1033" t="str">
            <v>Monthly</v>
          </cell>
          <cell r="E1033" t="str">
            <v>No</v>
          </cell>
          <cell r="F1033" t="str">
            <v>No</v>
          </cell>
          <cell r="G1033">
            <v>-0.35</v>
          </cell>
          <cell r="H1033"/>
          <cell r="I1033"/>
          <cell r="J1033"/>
          <cell r="K1033">
            <v>44927</v>
          </cell>
          <cell r="L1033">
            <v>2.0222222222222221E-2</v>
          </cell>
          <cell r="M1033">
            <v>7.0777777777777801E-3</v>
          </cell>
          <cell r="N1033">
            <v>2.7300000000000001E-2</v>
          </cell>
        </row>
        <row r="1034">
          <cell r="B1034" t="str">
            <v>E3557 TSM Poles, Lower Baker</v>
          </cell>
          <cell r="C1034">
            <v>0.5</v>
          </cell>
          <cell r="D1034" t="str">
            <v>Monthly</v>
          </cell>
          <cell r="E1034" t="str">
            <v>No</v>
          </cell>
          <cell r="F1034" t="str">
            <v>No</v>
          </cell>
          <cell r="G1034">
            <v>-0.35</v>
          </cell>
          <cell r="H1034"/>
          <cell r="I1034"/>
          <cell r="J1034"/>
          <cell r="K1034">
            <v>44927</v>
          </cell>
          <cell r="L1034">
            <v>2.0222222222222221E-2</v>
          </cell>
          <cell r="M1034">
            <v>7.0777777777777801E-3</v>
          </cell>
          <cell r="N1034">
            <v>2.7300000000000001E-2</v>
          </cell>
        </row>
        <row r="1035">
          <cell r="B1035" t="str">
            <v>E3557 TSM Poles, Lower Baker</v>
          </cell>
          <cell r="C1035">
            <v>0.5</v>
          </cell>
          <cell r="D1035" t="str">
            <v>Monthly</v>
          </cell>
          <cell r="E1035" t="str">
            <v>No</v>
          </cell>
          <cell r="F1035" t="str">
            <v>No</v>
          </cell>
          <cell r="G1035">
            <v>-0.35</v>
          </cell>
          <cell r="H1035"/>
          <cell r="I1035"/>
          <cell r="J1035"/>
          <cell r="K1035">
            <v>44927</v>
          </cell>
          <cell r="L1035">
            <v>2.0222222222222221E-2</v>
          </cell>
          <cell r="M1035">
            <v>7.0777777777777801E-3</v>
          </cell>
          <cell r="N1035">
            <v>2.7300000000000001E-2</v>
          </cell>
        </row>
        <row r="1036">
          <cell r="B1036" t="str">
            <v>E3557 TSM Poles, Snoq 2</v>
          </cell>
          <cell r="C1036">
            <v>0.5</v>
          </cell>
          <cell r="D1036" t="str">
            <v>Monthly</v>
          </cell>
          <cell r="E1036" t="str">
            <v>No</v>
          </cell>
          <cell r="F1036" t="str">
            <v>No</v>
          </cell>
          <cell r="G1036">
            <v>-0.35</v>
          </cell>
          <cell r="H1036"/>
          <cell r="I1036"/>
          <cell r="J1036"/>
          <cell r="K1036">
            <v>44927</v>
          </cell>
          <cell r="L1036">
            <v>2.0222222222222221E-2</v>
          </cell>
          <cell r="M1036">
            <v>7.0777777777777801E-3</v>
          </cell>
          <cell r="N1036">
            <v>2.7300000000000001E-2</v>
          </cell>
        </row>
        <row r="1037">
          <cell r="B1037" t="str">
            <v>E3557 TSM Poles, Snoq 2</v>
          </cell>
          <cell r="C1037">
            <v>0.5</v>
          </cell>
          <cell r="D1037" t="str">
            <v>Monthly</v>
          </cell>
          <cell r="E1037" t="str">
            <v>No</v>
          </cell>
          <cell r="F1037" t="str">
            <v>No</v>
          </cell>
          <cell r="G1037">
            <v>-0.35</v>
          </cell>
          <cell r="H1037"/>
          <cell r="I1037"/>
          <cell r="J1037"/>
          <cell r="K1037">
            <v>44927</v>
          </cell>
          <cell r="L1037">
            <v>2.0222222222222221E-2</v>
          </cell>
          <cell r="M1037">
            <v>7.0777777777777801E-3</v>
          </cell>
          <cell r="N1037">
            <v>2.7300000000000001E-2</v>
          </cell>
        </row>
        <row r="1038">
          <cell r="B1038" t="str">
            <v>E3557 TSM Poles, Sumas</v>
          </cell>
          <cell r="C1038">
            <v>0.5</v>
          </cell>
          <cell r="D1038" t="str">
            <v>Monthly</v>
          </cell>
          <cell r="E1038" t="str">
            <v>No</v>
          </cell>
          <cell r="F1038" t="str">
            <v>No</v>
          </cell>
          <cell r="G1038">
            <v>-0.35</v>
          </cell>
          <cell r="H1038"/>
          <cell r="I1038"/>
          <cell r="J1038"/>
          <cell r="K1038">
            <v>44927</v>
          </cell>
          <cell r="L1038">
            <v>2.0222222222222221E-2</v>
          </cell>
          <cell r="M1038">
            <v>7.0777777777777801E-3</v>
          </cell>
          <cell r="N1038">
            <v>2.7300000000000001E-2</v>
          </cell>
        </row>
        <row r="1039">
          <cell r="B1039" t="str">
            <v>E3557 TSM Poles, Sumas</v>
          </cell>
          <cell r="C1039">
            <v>0.5</v>
          </cell>
          <cell r="D1039" t="str">
            <v>Monthly</v>
          </cell>
          <cell r="E1039" t="str">
            <v>No</v>
          </cell>
          <cell r="F1039" t="str">
            <v>No</v>
          </cell>
          <cell r="G1039">
            <v>-0.35</v>
          </cell>
          <cell r="H1039"/>
          <cell r="I1039"/>
          <cell r="J1039"/>
          <cell r="K1039">
            <v>44927</v>
          </cell>
          <cell r="L1039">
            <v>2.0222222222222221E-2</v>
          </cell>
          <cell r="M1039">
            <v>7.0777777777777801E-3</v>
          </cell>
          <cell r="N1039">
            <v>2.7300000000000001E-2</v>
          </cell>
        </row>
        <row r="1040">
          <cell r="B1040" t="str">
            <v>E3557 TSM Poles, Upper Baker</v>
          </cell>
          <cell r="C1040">
            <v>0.5</v>
          </cell>
          <cell r="D1040" t="str">
            <v>Monthly</v>
          </cell>
          <cell r="E1040" t="str">
            <v>No</v>
          </cell>
          <cell r="F1040" t="str">
            <v>No</v>
          </cell>
          <cell r="G1040">
            <v>-0.35</v>
          </cell>
          <cell r="H1040"/>
          <cell r="I1040"/>
          <cell r="J1040"/>
          <cell r="K1040">
            <v>44927</v>
          </cell>
          <cell r="L1040">
            <v>2.0222222222222221E-2</v>
          </cell>
          <cell r="M1040">
            <v>7.0777777777777801E-3</v>
          </cell>
          <cell r="N1040">
            <v>2.7300000000000001E-2</v>
          </cell>
        </row>
        <row r="1041">
          <cell r="B1041" t="str">
            <v>E3557 TSM Poles, Upper Baker</v>
          </cell>
          <cell r="C1041">
            <v>0.5</v>
          </cell>
          <cell r="D1041" t="str">
            <v>Monthly</v>
          </cell>
          <cell r="E1041" t="str">
            <v>No</v>
          </cell>
          <cell r="F1041" t="str">
            <v>No</v>
          </cell>
          <cell r="G1041">
            <v>-0.35</v>
          </cell>
          <cell r="H1041"/>
          <cell r="I1041"/>
          <cell r="J1041"/>
          <cell r="K1041">
            <v>44927</v>
          </cell>
          <cell r="L1041">
            <v>2.0222222222222221E-2</v>
          </cell>
          <cell r="M1041">
            <v>7.0777777777777801E-3</v>
          </cell>
          <cell r="N1041">
            <v>2.7300000000000001E-2</v>
          </cell>
        </row>
        <row r="1042">
          <cell r="B1042" t="str">
            <v>E3557 TSM Poles</v>
          </cell>
          <cell r="C1042">
            <v>0.5</v>
          </cell>
          <cell r="D1042" t="str">
            <v>Monthly</v>
          </cell>
          <cell r="E1042" t="str">
            <v>No</v>
          </cell>
          <cell r="F1042" t="str">
            <v>No</v>
          </cell>
          <cell r="G1042">
            <v>-0.35</v>
          </cell>
          <cell r="H1042"/>
          <cell r="I1042"/>
          <cell r="J1042"/>
          <cell r="K1042">
            <v>44927</v>
          </cell>
          <cell r="L1042">
            <v>2.0222222222222221E-2</v>
          </cell>
          <cell r="M1042">
            <v>7.0777777777777801E-3</v>
          </cell>
          <cell r="N1042">
            <v>2.7300000000000001E-2</v>
          </cell>
        </row>
        <row r="1043">
          <cell r="B1043" t="str">
            <v>E3559 (GIF) Poles, Colstrip 1-2</v>
          </cell>
          <cell r="C1043">
            <v>0.5</v>
          </cell>
          <cell r="D1043" t="str">
            <v>Monthly</v>
          </cell>
          <cell r="E1043" t="str">
            <v>No</v>
          </cell>
          <cell r="F1043" t="str">
            <v>No</v>
          </cell>
          <cell r="G1043">
            <v>-0.35</v>
          </cell>
          <cell r="H1043"/>
          <cell r="I1043"/>
          <cell r="J1043"/>
          <cell r="K1043">
            <v>44927</v>
          </cell>
          <cell r="L1043">
            <v>1.8592592592592588E-2</v>
          </cell>
          <cell r="M1043">
            <v>6.5074074074074097E-3</v>
          </cell>
          <cell r="N1043">
            <v>2.5099999999999997E-2</v>
          </cell>
        </row>
        <row r="1044">
          <cell r="B1044" t="str">
            <v>E3559 (GIF) Poles, Colstrip 1-2</v>
          </cell>
          <cell r="C1044">
            <v>0.5</v>
          </cell>
          <cell r="D1044" t="str">
            <v>Monthly</v>
          </cell>
          <cell r="E1044" t="str">
            <v>No</v>
          </cell>
          <cell r="F1044" t="str">
            <v>No</v>
          </cell>
          <cell r="G1044">
            <v>-0.35</v>
          </cell>
          <cell r="H1044"/>
          <cell r="I1044"/>
          <cell r="J1044"/>
          <cell r="K1044">
            <v>44927</v>
          </cell>
          <cell r="L1044">
            <v>1.8592592592592588E-2</v>
          </cell>
          <cell r="M1044">
            <v>6.5074074074074097E-3</v>
          </cell>
          <cell r="N1044">
            <v>2.5099999999999997E-2</v>
          </cell>
        </row>
        <row r="1045">
          <cell r="B1045" t="str">
            <v>E3559 (GIF) Poles, Colstrip 3-4</v>
          </cell>
          <cell r="C1045">
            <v>0.5</v>
          </cell>
          <cell r="D1045" t="str">
            <v>Monthly</v>
          </cell>
          <cell r="E1045" t="str">
            <v>No</v>
          </cell>
          <cell r="F1045" t="str">
            <v>No</v>
          </cell>
          <cell r="G1045">
            <v>-0.35</v>
          </cell>
          <cell r="H1045"/>
          <cell r="I1045"/>
          <cell r="J1045"/>
          <cell r="K1045">
            <v>44927</v>
          </cell>
          <cell r="L1045">
            <v>1.8592592592592588E-2</v>
          </cell>
          <cell r="M1045">
            <v>6.5074074074074097E-3</v>
          </cell>
          <cell r="N1045">
            <v>2.5099999999999997E-2</v>
          </cell>
        </row>
        <row r="1046">
          <cell r="B1046" t="str">
            <v>E3559 (GIF) Poles, Colstrip 3-4</v>
          </cell>
          <cell r="C1046">
            <v>0.5</v>
          </cell>
          <cell r="D1046" t="str">
            <v>Monthly</v>
          </cell>
          <cell r="E1046" t="str">
            <v>No</v>
          </cell>
          <cell r="F1046" t="str">
            <v>No</v>
          </cell>
          <cell r="G1046">
            <v>-0.35</v>
          </cell>
          <cell r="H1046"/>
          <cell r="I1046"/>
          <cell r="J1046"/>
          <cell r="K1046">
            <v>44927</v>
          </cell>
          <cell r="L1046">
            <v>1.8592592592592588E-2</v>
          </cell>
          <cell r="M1046">
            <v>6.5074074074074097E-3</v>
          </cell>
          <cell r="N1046">
            <v>2.5099999999999997E-2</v>
          </cell>
        </row>
        <row r="1047">
          <cell r="B1047" t="str">
            <v>E3559 (GIF) Poles, Electron</v>
          </cell>
          <cell r="C1047">
            <v>0.5</v>
          </cell>
          <cell r="D1047" t="str">
            <v>Monthly</v>
          </cell>
          <cell r="E1047" t="str">
            <v>No</v>
          </cell>
          <cell r="F1047" t="str">
            <v>No</v>
          </cell>
          <cell r="G1047">
            <v>0</v>
          </cell>
          <cell r="H1047"/>
          <cell r="I1047"/>
          <cell r="J1047"/>
          <cell r="K1047">
            <v>43101</v>
          </cell>
          <cell r="L1047">
            <v>0</v>
          </cell>
          <cell r="M1047">
            <v>0</v>
          </cell>
          <cell r="N1047">
            <v>0</v>
          </cell>
        </row>
        <row r="1048">
          <cell r="B1048" t="str">
            <v>E3559 (GIF) Poles, Hopkins Ridge</v>
          </cell>
          <cell r="C1048">
            <v>0.5</v>
          </cell>
          <cell r="D1048" t="str">
            <v>Monthly</v>
          </cell>
          <cell r="E1048" t="str">
            <v>No</v>
          </cell>
          <cell r="F1048" t="str">
            <v>No</v>
          </cell>
          <cell r="G1048">
            <v>-0.35</v>
          </cell>
          <cell r="H1048"/>
          <cell r="I1048"/>
          <cell r="J1048"/>
          <cell r="K1048">
            <v>44927</v>
          </cell>
          <cell r="L1048">
            <v>1.8592592592592588E-2</v>
          </cell>
          <cell r="M1048">
            <v>6.5074074074074097E-3</v>
          </cell>
          <cell r="N1048">
            <v>2.5099999999999997E-2</v>
          </cell>
        </row>
        <row r="1049">
          <cell r="B1049" t="str">
            <v>E3559 (GIF) Poles, Hopkins Ridge</v>
          </cell>
          <cell r="C1049">
            <v>0.5</v>
          </cell>
          <cell r="D1049" t="str">
            <v>Monthly</v>
          </cell>
          <cell r="E1049" t="str">
            <v>No</v>
          </cell>
          <cell r="F1049" t="str">
            <v>No</v>
          </cell>
          <cell r="G1049">
            <v>-0.35</v>
          </cell>
          <cell r="H1049"/>
          <cell r="I1049"/>
          <cell r="J1049"/>
          <cell r="K1049">
            <v>44927</v>
          </cell>
          <cell r="L1049">
            <v>1.8592592592592588E-2</v>
          </cell>
          <cell r="M1049">
            <v>6.5074074074074097E-3</v>
          </cell>
          <cell r="N1049">
            <v>2.5099999999999997E-2</v>
          </cell>
        </row>
        <row r="1050">
          <cell r="B1050" t="str">
            <v>E3559 (GIF) Poles, Lower Baker</v>
          </cell>
          <cell r="C1050">
            <v>0.5</v>
          </cell>
          <cell r="D1050" t="str">
            <v>Monthly</v>
          </cell>
          <cell r="E1050" t="str">
            <v>No</v>
          </cell>
          <cell r="F1050" t="str">
            <v>No</v>
          </cell>
          <cell r="G1050">
            <v>-0.35</v>
          </cell>
          <cell r="H1050"/>
          <cell r="I1050"/>
          <cell r="J1050"/>
          <cell r="K1050">
            <v>44927</v>
          </cell>
          <cell r="L1050">
            <v>1.8592592592592588E-2</v>
          </cell>
          <cell r="M1050">
            <v>6.5074074074074097E-3</v>
          </cell>
          <cell r="N1050">
            <v>2.5099999999999997E-2</v>
          </cell>
        </row>
        <row r="1051">
          <cell r="B1051" t="str">
            <v>E3559 (GIF) Poles, Lower Baker</v>
          </cell>
          <cell r="C1051">
            <v>0.5</v>
          </cell>
          <cell r="D1051" t="str">
            <v>Monthly</v>
          </cell>
          <cell r="E1051" t="str">
            <v>No</v>
          </cell>
          <cell r="F1051" t="str">
            <v>No</v>
          </cell>
          <cell r="G1051">
            <v>-0.35</v>
          </cell>
          <cell r="H1051"/>
          <cell r="I1051"/>
          <cell r="J1051"/>
          <cell r="K1051">
            <v>44927</v>
          </cell>
          <cell r="L1051">
            <v>1.8592592592592588E-2</v>
          </cell>
          <cell r="M1051">
            <v>6.5074074074074097E-3</v>
          </cell>
          <cell r="N1051">
            <v>2.5099999999999997E-2</v>
          </cell>
        </row>
        <row r="1052">
          <cell r="B1052" t="str">
            <v>E3559 (GIF) Poles, Poison Spring</v>
          </cell>
          <cell r="C1052">
            <v>0.5</v>
          </cell>
          <cell r="D1052" t="str">
            <v>Monthly</v>
          </cell>
          <cell r="E1052" t="str">
            <v>No</v>
          </cell>
          <cell r="F1052" t="str">
            <v>No</v>
          </cell>
          <cell r="G1052">
            <v>-0.35</v>
          </cell>
          <cell r="H1052"/>
          <cell r="I1052"/>
          <cell r="J1052"/>
          <cell r="K1052">
            <v>44927</v>
          </cell>
          <cell r="L1052">
            <v>1.8592592592592588E-2</v>
          </cell>
          <cell r="M1052">
            <v>6.5074074074074097E-3</v>
          </cell>
          <cell r="N1052">
            <v>2.5099999999999997E-2</v>
          </cell>
        </row>
        <row r="1053">
          <cell r="B1053" t="str">
            <v>E3559 (GIF) Poles, Poison Spring</v>
          </cell>
          <cell r="C1053">
            <v>0.5</v>
          </cell>
          <cell r="D1053" t="str">
            <v>Monthly</v>
          </cell>
          <cell r="E1053" t="str">
            <v>No</v>
          </cell>
          <cell r="F1053" t="str">
            <v>No</v>
          </cell>
          <cell r="G1053">
            <v>-0.35</v>
          </cell>
          <cell r="H1053"/>
          <cell r="I1053"/>
          <cell r="J1053"/>
          <cell r="K1053">
            <v>44927</v>
          </cell>
          <cell r="L1053">
            <v>1.8592592592592588E-2</v>
          </cell>
          <cell r="M1053">
            <v>6.5074074074074097E-3</v>
          </cell>
          <cell r="N1053">
            <v>2.5099999999999997E-2</v>
          </cell>
        </row>
        <row r="1054">
          <cell r="B1054" t="str">
            <v>E3559 (GIF) Poles, Scl-Tolt</v>
          </cell>
          <cell r="C1054">
            <v>0.5</v>
          </cell>
          <cell r="D1054" t="str">
            <v>Monthly</v>
          </cell>
          <cell r="E1054" t="str">
            <v>No</v>
          </cell>
          <cell r="F1054" t="str">
            <v>No</v>
          </cell>
          <cell r="G1054">
            <v>-0.35</v>
          </cell>
          <cell r="H1054"/>
          <cell r="I1054"/>
          <cell r="J1054"/>
          <cell r="K1054">
            <v>44927</v>
          </cell>
          <cell r="L1054">
            <v>1.8592592592592588E-2</v>
          </cell>
          <cell r="M1054">
            <v>6.5074074074074097E-3</v>
          </cell>
          <cell r="N1054">
            <v>2.5099999999999997E-2</v>
          </cell>
        </row>
        <row r="1055">
          <cell r="B1055" t="str">
            <v>E3559 (GIF) Poles, Scl-Tolt</v>
          </cell>
          <cell r="C1055">
            <v>0.5</v>
          </cell>
          <cell r="D1055" t="str">
            <v>Monthly</v>
          </cell>
          <cell r="E1055" t="str">
            <v>No</v>
          </cell>
          <cell r="F1055" t="str">
            <v>No</v>
          </cell>
          <cell r="G1055">
            <v>-0.35</v>
          </cell>
          <cell r="H1055"/>
          <cell r="I1055"/>
          <cell r="J1055"/>
          <cell r="K1055">
            <v>44927</v>
          </cell>
          <cell r="L1055">
            <v>1.8592592592592588E-2</v>
          </cell>
          <cell r="M1055">
            <v>6.5074074074074097E-3</v>
          </cell>
          <cell r="N1055">
            <v>2.5099999999999997E-2</v>
          </cell>
        </row>
        <row r="1056">
          <cell r="B1056" t="str">
            <v>E3559 (GIF) Poles, Snoqualmie 1</v>
          </cell>
          <cell r="C1056">
            <v>0.5</v>
          </cell>
          <cell r="D1056" t="str">
            <v>Monthly</v>
          </cell>
          <cell r="E1056" t="str">
            <v>No</v>
          </cell>
          <cell r="F1056" t="str">
            <v>No</v>
          </cell>
          <cell r="G1056">
            <v>-0.35</v>
          </cell>
          <cell r="H1056"/>
          <cell r="I1056"/>
          <cell r="J1056"/>
          <cell r="K1056">
            <v>44927</v>
          </cell>
          <cell r="L1056">
            <v>1.8592592592592588E-2</v>
          </cell>
          <cell r="M1056">
            <v>6.5074074074074097E-3</v>
          </cell>
          <cell r="N1056">
            <v>2.5099999999999997E-2</v>
          </cell>
        </row>
        <row r="1057">
          <cell r="B1057" t="str">
            <v>E3559 (GIF) Poles, Snoqualmie 1</v>
          </cell>
          <cell r="C1057">
            <v>0.5</v>
          </cell>
          <cell r="D1057" t="str">
            <v>Monthly</v>
          </cell>
          <cell r="E1057" t="str">
            <v>No</v>
          </cell>
          <cell r="F1057" t="str">
            <v>No</v>
          </cell>
          <cell r="G1057">
            <v>-0.35</v>
          </cell>
          <cell r="H1057"/>
          <cell r="I1057"/>
          <cell r="J1057"/>
          <cell r="K1057">
            <v>44927</v>
          </cell>
          <cell r="L1057">
            <v>1.8592592592592588E-2</v>
          </cell>
          <cell r="M1057">
            <v>6.5074074074074097E-3</v>
          </cell>
          <cell r="N1057">
            <v>2.5099999999999997E-2</v>
          </cell>
        </row>
        <row r="1058">
          <cell r="B1058" t="str">
            <v>E3559 (GIF) Poles, Snoqualmie 2</v>
          </cell>
          <cell r="C1058">
            <v>0.5</v>
          </cell>
          <cell r="D1058" t="str">
            <v>Monthly</v>
          </cell>
          <cell r="E1058" t="str">
            <v>No</v>
          </cell>
          <cell r="F1058" t="str">
            <v>No</v>
          </cell>
          <cell r="G1058">
            <v>-0.35</v>
          </cell>
          <cell r="H1058"/>
          <cell r="I1058"/>
          <cell r="J1058"/>
          <cell r="K1058">
            <v>44927</v>
          </cell>
          <cell r="L1058">
            <v>1.8592592592592588E-2</v>
          </cell>
          <cell r="M1058">
            <v>6.5074074074074097E-3</v>
          </cell>
          <cell r="N1058">
            <v>2.5099999999999997E-2</v>
          </cell>
        </row>
        <row r="1059">
          <cell r="B1059" t="str">
            <v>E3559 (GIF) Poles, Snoqualmie 2</v>
          </cell>
          <cell r="C1059">
            <v>0.5</v>
          </cell>
          <cell r="D1059" t="str">
            <v>Monthly</v>
          </cell>
          <cell r="E1059" t="str">
            <v>No</v>
          </cell>
          <cell r="F1059" t="str">
            <v>No</v>
          </cell>
          <cell r="G1059">
            <v>-0.35</v>
          </cell>
          <cell r="H1059"/>
          <cell r="I1059"/>
          <cell r="J1059"/>
          <cell r="K1059">
            <v>44927</v>
          </cell>
          <cell r="L1059">
            <v>1.8592592592592588E-2</v>
          </cell>
          <cell r="M1059">
            <v>6.5074074074074097E-3</v>
          </cell>
          <cell r="N1059">
            <v>2.5099999999999997E-2</v>
          </cell>
        </row>
        <row r="1060">
          <cell r="B1060" t="str">
            <v>E3559 (GIF) Poles, Sumas</v>
          </cell>
          <cell r="C1060">
            <v>0.5</v>
          </cell>
          <cell r="D1060" t="str">
            <v>Monthly</v>
          </cell>
          <cell r="E1060" t="str">
            <v>No</v>
          </cell>
          <cell r="F1060" t="str">
            <v>No</v>
          </cell>
          <cell r="G1060">
            <v>-0.35</v>
          </cell>
          <cell r="H1060"/>
          <cell r="I1060"/>
          <cell r="J1060"/>
          <cell r="K1060">
            <v>44927</v>
          </cell>
          <cell r="L1060">
            <v>1.8592592592592588E-2</v>
          </cell>
          <cell r="M1060">
            <v>6.5074074074074097E-3</v>
          </cell>
          <cell r="N1060">
            <v>2.5099999999999997E-2</v>
          </cell>
        </row>
        <row r="1061">
          <cell r="B1061" t="str">
            <v>E3559 (GIF) Poles, Sumas</v>
          </cell>
          <cell r="C1061">
            <v>0.5</v>
          </cell>
          <cell r="D1061" t="str">
            <v>Monthly</v>
          </cell>
          <cell r="E1061" t="str">
            <v>No</v>
          </cell>
          <cell r="F1061" t="str">
            <v>No</v>
          </cell>
          <cell r="G1061">
            <v>-0.35</v>
          </cell>
          <cell r="H1061"/>
          <cell r="I1061"/>
          <cell r="J1061"/>
          <cell r="K1061">
            <v>44927</v>
          </cell>
          <cell r="L1061">
            <v>1.8592592592592588E-2</v>
          </cell>
          <cell r="M1061">
            <v>6.5074074074074097E-3</v>
          </cell>
          <cell r="N1061">
            <v>2.5099999999999997E-2</v>
          </cell>
        </row>
        <row r="1062">
          <cell r="B1062" t="str">
            <v>E3559 (GIF) Poles, TLN-HPK@plant</v>
          </cell>
          <cell r="C1062">
            <v>0.5</v>
          </cell>
          <cell r="D1062" t="str">
            <v>Monthly</v>
          </cell>
          <cell r="E1062" t="str">
            <v>No</v>
          </cell>
          <cell r="F1062" t="str">
            <v>No</v>
          </cell>
          <cell r="G1062">
            <v>-0.35</v>
          </cell>
          <cell r="H1062"/>
          <cell r="I1062"/>
          <cell r="J1062"/>
          <cell r="K1062">
            <v>44927</v>
          </cell>
          <cell r="L1062">
            <v>1.8592592592592588E-2</v>
          </cell>
          <cell r="M1062">
            <v>6.5074074074074097E-3</v>
          </cell>
          <cell r="N1062">
            <v>2.5099999999999997E-2</v>
          </cell>
        </row>
        <row r="1063">
          <cell r="B1063" t="str">
            <v>E3559 (GIF) Poles, TLN-HPK@plant</v>
          </cell>
          <cell r="C1063">
            <v>0.5</v>
          </cell>
          <cell r="D1063" t="str">
            <v>Monthly</v>
          </cell>
          <cell r="E1063" t="str">
            <v>No</v>
          </cell>
          <cell r="F1063" t="str">
            <v>No</v>
          </cell>
          <cell r="G1063">
            <v>-0.35</v>
          </cell>
          <cell r="H1063"/>
          <cell r="I1063"/>
          <cell r="J1063"/>
          <cell r="K1063">
            <v>44927</v>
          </cell>
          <cell r="L1063">
            <v>1.8592592592592588E-2</v>
          </cell>
          <cell r="M1063">
            <v>6.5074074074074097E-3</v>
          </cell>
          <cell r="N1063">
            <v>2.5099999999999997E-2</v>
          </cell>
        </row>
        <row r="1064">
          <cell r="B1064" t="str">
            <v>E3559 (GIF) Poles, Upper Baker</v>
          </cell>
          <cell r="C1064">
            <v>0.5</v>
          </cell>
          <cell r="D1064" t="str">
            <v>Monthly</v>
          </cell>
          <cell r="E1064" t="str">
            <v>No</v>
          </cell>
          <cell r="F1064" t="str">
            <v>No</v>
          </cell>
          <cell r="G1064">
            <v>-0.35</v>
          </cell>
          <cell r="H1064"/>
          <cell r="I1064"/>
          <cell r="J1064"/>
          <cell r="K1064">
            <v>44927</v>
          </cell>
          <cell r="L1064">
            <v>1.8592592592592588E-2</v>
          </cell>
          <cell r="M1064">
            <v>6.5074074074074097E-3</v>
          </cell>
          <cell r="N1064">
            <v>2.5099999999999997E-2</v>
          </cell>
        </row>
        <row r="1065">
          <cell r="B1065" t="str">
            <v>E3559 (GIF) Poles, Upper Baker</v>
          </cell>
          <cell r="C1065">
            <v>0.5</v>
          </cell>
          <cell r="D1065" t="str">
            <v>Monthly</v>
          </cell>
          <cell r="E1065" t="str">
            <v>No</v>
          </cell>
          <cell r="F1065" t="str">
            <v>No</v>
          </cell>
          <cell r="G1065">
            <v>-0.35</v>
          </cell>
          <cell r="H1065"/>
          <cell r="I1065"/>
          <cell r="J1065"/>
          <cell r="K1065">
            <v>44927</v>
          </cell>
          <cell r="L1065">
            <v>1.8592592592592588E-2</v>
          </cell>
          <cell r="M1065">
            <v>6.5074074074074097E-3</v>
          </cell>
          <cell r="N1065">
            <v>2.5099999999999997E-2</v>
          </cell>
        </row>
        <row r="1066">
          <cell r="B1066" t="str">
            <v>E3559 (GIF) Poles, Wild Horse</v>
          </cell>
          <cell r="C1066">
            <v>0.5</v>
          </cell>
          <cell r="D1066" t="str">
            <v>Monthly</v>
          </cell>
          <cell r="E1066" t="str">
            <v>No</v>
          </cell>
          <cell r="F1066" t="str">
            <v>No</v>
          </cell>
          <cell r="G1066">
            <v>-0.35</v>
          </cell>
          <cell r="H1066"/>
          <cell r="I1066"/>
          <cell r="J1066"/>
          <cell r="K1066">
            <v>44927</v>
          </cell>
          <cell r="L1066">
            <v>1.8592592592592588E-2</v>
          </cell>
          <cell r="M1066">
            <v>6.5074074074074097E-3</v>
          </cell>
          <cell r="N1066">
            <v>2.5099999999999997E-2</v>
          </cell>
        </row>
        <row r="1067">
          <cell r="B1067" t="str">
            <v>E3559 (GIF) Poles, Wild Horse</v>
          </cell>
          <cell r="C1067">
            <v>0.5</v>
          </cell>
          <cell r="D1067" t="str">
            <v>Monthly</v>
          </cell>
          <cell r="E1067" t="str">
            <v>No</v>
          </cell>
          <cell r="F1067" t="str">
            <v>No</v>
          </cell>
          <cell r="G1067">
            <v>-0.35</v>
          </cell>
          <cell r="H1067"/>
          <cell r="I1067"/>
          <cell r="J1067"/>
          <cell r="K1067">
            <v>44927</v>
          </cell>
          <cell r="L1067">
            <v>1.8592592592592588E-2</v>
          </cell>
          <cell r="M1067">
            <v>6.5074074074074097E-3</v>
          </cell>
          <cell r="N1067">
            <v>2.5099999999999997E-2</v>
          </cell>
        </row>
        <row r="1068">
          <cell r="B1068" t="str">
            <v>E3559 (GIF) Poles, LSR</v>
          </cell>
          <cell r="C1068">
            <v>0.5</v>
          </cell>
          <cell r="D1068" t="str">
            <v>Monthly</v>
          </cell>
          <cell r="E1068" t="str">
            <v>No</v>
          </cell>
          <cell r="F1068" t="str">
            <v>No</v>
          </cell>
          <cell r="G1068">
            <v>-0.35</v>
          </cell>
          <cell r="H1068"/>
          <cell r="I1068"/>
          <cell r="J1068"/>
          <cell r="K1068">
            <v>44927</v>
          </cell>
          <cell r="L1068">
            <v>1.8592592592592588E-2</v>
          </cell>
          <cell r="M1068">
            <v>6.5074074074074097E-3</v>
          </cell>
          <cell r="N1068">
            <v>2.5099999999999997E-2</v>
          </cell>
        </row>
        <row r="1069">
          <cell r="B1069" t="str">
            <v>E3559 (GIF) Poles, LSR</v>
          </cell>
          <cell r="C1069">
            <v>0.5</v>
          </cell>
          <cell r="D1069" t="str">
            <v>Monthly</v>
          </cell>
          <cell r="E1069" t="str">
            <v>No</v>
          </cell>
          <cell r="F1069" t="str">
            <v>No</v>
          </cell>
          <cell r="G1069">
            <v>-0.35</v>
          </cell>
          <cell r="H1069"/>
          <cell r="I1069"/>
          <cell r="J1069"/>
          <cell r="K1069">
            <v>44927</v>
          </cell>
          <cell r="L1069">
            <v>1.8592592592592588E-2</v>
          </cell>
          <cell r="M1069">
            <v>6.5074074074074097E-3</v>
          </cell>
          <cell r="N1069">
            <v>2.5099999999999997E-2</v>
          </cell>
        </row>
        <row r="1070">
          <cell r="B1070" t="str">
            <v>E356 TSM O/H Cond, 3rd AC Line</v>
          </cell>
          <cell r="C1070">
            <v>0.5</v>
          </cell>
          <cell r="D1070" t="str">
            <v>Monthly</v>
          </cell>
          <cell r="E1070" t="str">
            <v>No</v>
          </cell>
          <cell r="F1070" t="str">
            <v>No</v>
          </cell>
          <cell r="G1070">
            <v>-0.1</v>
          </cell>
          <cell r="H1070"/>
          <cell r="I1070"/>
          <cell r="J1070"/>
          <cell r="K1070">
            <v>44927</v>
          </cell>
          <cell r="L1070">
            <v>1.0727272727272726E-2</v>
          </cell>
          <cell r="M1070">
            <v>1.0727272727272738E-3</v>
          </cell>
          <cell r="N1070">
            <v>1.18E-2</v>
          </cell>
        </row>
        <row r="1071">
          <cell r="B1071" t="str">
            <v>E356 TSM O/H Cond, 3rd AC Line</v>
          </cell>
          <cell r="C1071">
            <v>0.5</v>
          </cell>
          <cell r="D1071" t="str">
            <v>Monthly</v>
          </cell>
          <cell r="E1071" t="str">
            <v>No</v>
          </cell>
          <cell r="F1071" t="str">
            <v>No</v>
          </cell>
          <cell r="G1071">
            <v>-0.1</v>
          </cell>
          <cell r="H1071"/>
          <cell r="I1071"/>
          <cell r="J1071"/>
          <cell r="K1071">
            <v>44927</v>
          </cell>
          <cell r="L1071">
            <v>1.0727272727272726E-2</v>
          </cell>
          <cell r="M1071">
            <v>1.0727272727272738E-3</v>
          </cell>
          <cell r="N1071">
            <v>1.18E-2</v>
          </cell>
        </row>
        <row r="1072">
          <cell r="B1072" t="str">
            <v>E356 TSM O/H Cond, Baker Common</v>
          </cell>
          <cell r="C1072">
            <v>0.5</v>
          </cell>
          <cell r="D1072" t="str">
            <v>Monthly</v>
          </cell>
          <cell r="E1072" t="str">
            <v>No</v>
          </cell>
          <cell r="F1072" t="str">
            <v>No</v>
          </cell>
          <cell r="G1072">
            <v>-0.1</v>
          </cell>
          <cell r="H1072"/>
          <cell r="I1072"/>
          <cell r="J1072"/>
          <cell r="K1072">
            <v>44927</v>
          </cell>
          <cell r="L1072">
            <v>1.0727272727272726E-2</v>
          </cell>
          <cell r="M1072">
            <v>1.0727272727272738E-3</v>
          </cell>
          <cell r="N1072">
            <v>1.18E-2</v>
          </cell>
        </row>
        <row r="1073">
          <cell r="B1073" t="str">
            <v>E356 TSM O/H Cond, Colstrip 1-2 Com</v>
          </cell>
          <cell r="C1073">
            <v>0.5</v>
          </cell>
          <cell r="D1073" t="str">
            <v>Monthly</v>
          </cell>
          <cell r="E1073" t="str">
            <v>No</v>
          </cell>
          <cell r="F1073" t="str">
            <v>No</v>
          </cell>
          <cell r="G1073">
            <v>-0.1</v>
          </cell>
          <cell r="H1073"/>
          <cell r="I1073"/>
          <cell r="J1073"/>
          <cell r="K1073">
            <v>44927</v>
          </cell>
          <cell r="L1073">
            <v>1.0727272727272726E-2</v>
          </cell>
          <cell r="M1073">
            <v>1.0727272727272738E-3</v>
          </cell>
          <cell r="N1073">
            <v>1.18E-2</v>
          </cell>
        </row>
        <row r="1074">
          <cell r="B1074" t="str">
            <v>E356 TSM O/H Cond, Colstrip 3-4 Com</v>
          </cell>
          <cell r="C1074">
            <v>0.5</v>
          </cell>
          <cell r="D1074" t="str">
            <v>Monthly</v>
          </cell>
          <cell r="E1074" t="str">
            <v>No</v>
          </cell>
          <cell r="F1074" t="str">
            <v>No</v>
          </cell>
          <cell r="G1074">
            <v>-0.1</v>
          </cell>
          <cell r="H1074"/>
          <cell r="I1074"/>
          <cell r="J1074"/>
          <cell r="K1074">
            <v>44927</v>
          </cell>
          <cell r="L1074">
            <v>1.0727272727272726E-2</v>
          </cell>
          <cell r="M1074">
            <v>1.0727272727272738E-3</v>
          </cell>
          <cell r="N1074">
            <v>1.18E-2</v>
          </cell>
        </row>
        <row r="1075">
          <cell r="B1075" t="str">
            <v>E356 TSM O/H Cond, Colstrip 1-2 Com</v>
          </cell>
          <cell r="C1075">
            <v>0.5</v>
          </cell>
          <cell r="D1075" t="str">
            <v>Monthly</v>
          </cell>
          <cell r="E1075" t="str">
            <v>No</v>
          </cell>
          <cell r="F1075" t="str">
            <v>No</v>
          </cell>
          <cell r="G1075">
            <v>-0.1</v>
          </cell>
          <cell r="H1075"/>
          <cell r="I1075"/>
          <cell r="J1075"/>
          <cell r="K1075">
            <v>44927</v>
          </cell>
          <cell r="L1075">
            <v>1.0727272727272726E-2</v>
          </cell>
          <cell r="M1075">
            <v>1.0727272727272738E-3</v>
          </cell>
          <cell r="N1075">
            <v>1.18E-2</v>
          </cell>
        </row>
        <row r="1076">
          <cell r="B1076" t="str">
            <v>E356 TSM O/H Cond, Colstrip 3-4 Com</v>
          </cell>
          <cell r="C1076">
            <v>0.5</v>
          </cell>
          <cell r="D1076" t="str">
            <v>Monthly</v>
          </cell>
          <cell r="E1076" t="str">
            <v>No</v>
          </cell>
          <cell r="F1076" t="str">
            <v>No</v>
          </cell>
          <cell r="G1076">
            <v>-0.1</v>
          </cell>
          <cell r="H1076"/>
          <cell r="I1076"/>
          <cell r="J1076"/>
          <cell r="K1076">
            <v>44927</v>
          </cell>
          <cell r="L1076">
            <v>1.0727272727272726E-2</v>
          </cell>
          <cell r="M1076">
            <v>1.0727272727272738E-3</v>
          </cell>
          <cell r="N1076">
            <v>1.18E-2</v>
          </cell>
        </row>
        <row r="1077">
          <cell r="B1077" t="str">
            <v>E356 TSM O/H Cond, Zero rate</v>
          </cell>
          <cell r="C1077">
            <v>0.5</v>
          </cell>
          <cell r="D1077" t="str">
            <v>Monthly</v>
          </cell>
          <cell r="E1077" t="str">
            <v>No</v>
          </cell>
          <cell r="F1077" t="str">
            <v>No</v>
          </cell>
          <cell r="G1077">
            <v>0</v>
          </cell>
          <cell r="H1077"/>
          <cell r="I1077"/>
          <cell r="J1077"/>
          <cell r="K1077">
            <v>43101</v>
          </cell>
          <cell r="L1077">
            <v>0</v>
          </cell>
          <cell r="M1077">
            <v>0</v>
          </cell>
          <cell r="N1077">
            <v>0</v>
          </cell>
        </row>
        <row r="1078">
          <cell r="B1078" t="str">
            <v>E356 TSM O/H Cond, Mint Farm</v>
          </cell>
          <cell r="C1078">
            <v>0.5</v>
          </cell>
          <cell r="D1078" t="str">
            <v>Monthly</v>
          </cell>
          <cell r="E1078" t="str">
            <v>No</v>
          </cell>
          <cell r="F1078" t="str">
            <v>No</v>
          </cell>
          <cell r="G1078">
            <v>-0.1</v>
          </cell>
          <cell r="H1078"/>
          <cell r="I1078"/>
          <cell r="J1078"/>
          <cell r="K1078">
            <v>44927</v>
          </cell>
          <cell r="L1078">
            <v>1.0727272727272726E-2</v>
          </cell>
          <cell r="M1078">
            <v>1.0727272727272738E-3</v>
          </cell>
          <cell r="N1078">
            <v>1.18E-2</v>
          </cell>
        </row>
        <row r="1079">
          <cell r="B1079" t="str">
            <v>E356 TSM O/H Cond, Mint Farm</v>
          </cell>
          <cell r="C1079">
            <v>0.5</v>
          </cell>
          <cell r="D1079" t="str">
            <v>Monthly</v>
          </cell>
          <cell r="E1079" t="str">
            <v>No</v>
          </cell>
          <cell r="F1079" t="str">
            <v>No</v>
          </cell>
          <cell r="G1079">
            <v>-0.1</v>
          </cell>
          <cell r="H1079"/>
          <cell r="I1079"/>
          <cell r="J1079"/>
          <cell r="K1079">
            <v>44927</v>
          </cell>
          <cell r="L1079">
            <v>1.0727272727272726E-2</v>
          </cell>
          <cell r="M1079">
            <v>1.0727272727272738E-3</v>
          </cell>
          <cell r="N1079">
            <v>1.18E-2</v>
          </cell>
        </row>
        <row r="1080">
          <cell r="B1080" t="str">
            <v>E356 TSM O/H Cond, Mint Farm</v>
          </cell>
          <cell r="C1080">
            <v>0.5</v>
          </cell>
          <cell r="D1080" t="str">
            <v>Monthly</v>
          </cell>
          <cell r="E1080" t="str">
            <v>No</v>
          </cell>
          <cell r="F1080" t="str">
            <v>No</v>
          </cell>
          <cell r="G1080">
            <v>-0.1</v>
          </cell>
          <cell r="H1080"/>
          <cell r="I1080"/>
          <cell r="J1080"/>
          <cell r="K1080">
            <v>44927</v>
          </cell>
          <cell r="L1080">
            <v>1.0727272727272726E-2</v>
          </cell>
          <cell r="M1080">
            <v>1.0727272727272738E-3</v>
          </cell>
          <cell r="N1080">
            <v>1.18E-2</v>
          </cell>
        </row>
        <row r="1081">
          <cell r="B1081" t="str">
            <v>E356 TSM O/H Cond, No. Intertie</v>
          </cell>
          <cell r="C1081">
            <v>0.5</v>
          </cell>
          <cell r="D1081" t="str">
            <v>Monthly</v>
          </cell>
          <cell r="E1081" t="str">
            <v>No</v>
          </cell>
          <cell r="F1081" t="str">
            <v>No</v>
          </cell>
          <cell r="G1081">
            <v>-0.1</v>
          </cell>
          <cell r="H1081"/>
          <cell r="I1081"/>
          <cell r="J1081"/>
          <cell r="K1081">
            <v>44927</v>
          </cell>
          <cell r="L1081">
            <v>1.0727272727272726E-2</v>
          </cell>
          <cell r="M1081">
            <v>1.0727272727272738E-3</v>
          </cell>
          <cell r="N1081">
            <v>1.18E-2</v>
          </cell>
        </row>
        <row r="1082">
          <cell r="B1082" t="str">
            <v>E356 TSM O/H Cond, No. Intertie</v>
          </cell>
          <cell r="C1082">
            <v>0.5</v>
          </cell>
          <cell r="D1082" t="str">
            <v>Monthly</v>
          </cell>
          <cell r="E1082" t="str">
            <v>No</v>
          </cell>
          <cell r="F1082" t="str">
            <v>No</v>
          </cell>
          <cell r="G1082">
            <v>-0.1</v>
          </cell>
          <cell r="H1082"/>
          <cell r="I1082"/>
          <cell r="J1082"/>
          <cell r="K1082">
            <v>44927</v>
          </cell>
          <cell r="L1082">
            <v>1.0727272727272726E-2</v>
          </cell>
          <cell r="M1082">
            <v>1.0727272727272738E-3</v>
          </cell>
          <cell r="N1082">
            <v>1.18E-2</v>
          </cell>
        </row>
        <row r="1083">
          <cell r="B1083" t="str">
            <v>E356 TSM O/H Cond, Snoqualmie 1</v>
          </cell>
          <cell r="C1083">
            <v>0.5</v>
          </cell>
          <cell r="D1083" t="str">
            <v>Monthly</v>
          </cell>
          <cell r="E1083" t="str">
            <v>No</v>
          </cell>
          <cell r="F1083" t="str">
            <v>No</v>
          </cell>
          <cell r="G1083">
            <v>-0.1</v>
          </cell>
          <cell r="H1083"/>
          <cell r="I1083"/>
          <cell r="J1083"/>
          <cell r="K1083">
            <v>44927</v>
          </cell>
          <cell r="L1083">
            <v>1.0727272727272726E-2</v>
          </cell>
          <cell r="M1083">
            <v>1.0727272727272738E-3</v>
          </cell>
          <cell r="N1083">
            <v>1.18E-2</v>
          </cell>
        </row>
        <row r="1084">
          <cell r="B1084" t="str">
            <v>E356 TSM O/H Cond, Snoqualmie 1</v>
          </cell>
          <cell r="C1084">
            <v>0.5</v>
          </cell>
          <cell r="D1084" t="str">
            <v>Monthly</v>
          </cell>
          <cell r="E1084" t="str">
            <v>No</v>
          </cell>
          <cell r="F1084" t="str">
            <v>No</v>
          </cell>
          <cell r="G1084">
            <v>-0.1</v>
          </cell>
          <cell r="H1084"/>
          <cell r="I1084"/>
          <cell r="J1084"/>
          <cell r="K1084">
            <v>44927</v>
          </cell>
          <cell r="L1084">
            <v>1.0727272727272726E-2</v>
          </cell>
          <cell r="M1084">
            <v>1.0727272727272738E-3</v>
          </cell>
          <cell r="N1084">
            <v>1.18E-2</v>
          </cell>
        </row>
        <row r="1085">
          <cell r="B1085" t="str">
            <v>E356 TSM O/H Cond, Snoqualmie 2</v>
          </cell>
          <cell r="C1085">
            <v>0.5</v>
          </cell>
          <cell r="D1085" t="str">
            <v>Monthly</v>
          </cell>
          <cell r="E1085" t="str">
            <v>No</v>
          </cell>
          <cell r="F1085" t="str">
            <v>No</v>
          </cell>
          <cell r="G1085">
            <v>-0.1</v>
          </cell>
          <cell r="H1085"/>
          <cell r="I1085"/>
          <cell r="J1085"/>
          <cell r="K1085">
            <v>44927</v>
          </cell>
          <cell r="L1085">
            <v>1.0727272727272726E-2</v>
          </cell>
          <cell r="M1085">
            <v>1.0727272727272738E-3</v>
          </cell>
          <cell r="N1085">
            <v>1.18E-2</v>
          </cell>
        </row>
        <row r="1086">
          <cell r="B1086" t="str">
            <v>E356 TSM O/H Cond, Snoqualmie 2</v>
          </cell>
          <cell r="C1086">
            <v>0.5</v>
          </cell>
          <cell r="D1086" t="str">
            <v>Monthly</v>
          </cell>
          <cell r="E1086" t="str">
            <v>No</v>
          </cell>
          <cell r="F1086" t="str">
            <v>No</v>
          </cell>
          <cell r="G1086">
            <v>-0.1</v>
          </cell>
          <cell r="H1086"/>
          <cell r="I1086"/>
          <cell r="J1086"/>
          <cell r="K1086">
            <v>44927</v>
          </cell>
          <cell r="L1086">
            <v>1.0727272727272726E-2</v>
          </cell>
          <cell r="M1086">
            <v>1.0727272727272738E-3</v>
          </cell>
          <cell r="N1086">
            <v>1.18E-2</v>
          </cell>
        </row>
        <row r="1087">
          <cell r="B1087" t="str">
            <v>E356 TSM O/H Cond, Zero rate</v>
          </cell>
          <cell r="C1087">
            <v>0.5</v>
          </cell>
          <cell r="D1087" t="str">
            <v>Monthly</v>
          </cell>
          <cell r="E1087" t="str">
            <v>No</v>
          </cell>
          <cell r="F1087" t="str">
            <v>No</v>
          </cell>
          <cell r="G1087">
            <v>0</v>
          </cell>
          <cell r="H1087"/>
          <cell r="I1087"/>
          <cell r="J1087"/>
          <cell r="K1087">
            <v>43101</v>
          </cell>
          <cell r="L1087">
            <v>0</v>
          </cell>
          <cell r="M1087">
            <v>0</v>
          </cell>
          <cell r="N1087">
            <v>0</v>
          </cell>
        </row>
        <row r="1088">
          <cell r="B1088" t="str">
            <v>E356 TSM O/H Cond, Wild Horse</v>
          </cell>
          <cell r="C1088">
            <v>0.5</v>
          </cell>
          <cell r="D1088" t="str">
            <v>Monthly</v>
          </cell>
          <cell r="E1088" t="str">
            <v>No</v>
          </cell>
          <cell r="F1088" t="str">
            <v>No</v>
          </cell>
          <cell r="G1088">
            <v>-0.1</v>
          </cell>
          <cell r="H1088"/>
          <cell r="I1088"/>
          <cell r="J1088"/>
          <cell r="K1088">
            <v>44927</v>
          </cell>
          <cell r="L1088">
            <v>1.0727272727272726E-2</v>
          </cell>
          <cell r="M1088">
            <v>1.0727272727272738E-3</v>
          </cell>
          <cell r="N1088">
            <v>1.18E-2</v>
          </cell>
        </row>
        <row r="1089">
          <cell r="B1089" t="str">
            <v>E356 TSM O/H Cond, Wild Horse</v>
          </cell>
          <cell r="C1089">
            <v>0.5</v>
          </cell>
          <cell r="D1089" t="str">
            <v>Monthly</v>
          </cell>
          <cell r="E1089" t="str">
            <v>No</v>
          </cell>
          <cell r="F1089" t="str">
            <v>No</v>
          </cell>
          <cell r="G1089">
            <v>-0.1</v>
          </cell>
          <cell r="H1089"/>
          <cell r="I1089"/>
          <cell r="J1089"/>
          <cell r="K1089">
            <v>44927</v>
          </cell>
          <cell r="L1089">
            <v>1.0727272727272726E-2</v>
          </cell>
          <cell r="M1089">
            <v>1.0727272727272738E-3</v>
          </cell>
          <cell r="N1089">
            <v>1.18E-2</v>
          </cell>
        </row>
        <row r="1090">
          <cell r="B1090" t="str">
            <v>E356 TSM O/H Cond, Wild Horse-WindR</v>
          </cell>
          <cell r="C1090">
            <v>0.5</v>
          </cell>
          <cell r="D1090" t="str">
            <v>Monthly</v>
          </cell>
          <cell r="E1090" t="str">
            <v>No</v>
          </cell>
          <cell r="F1090" t="str">
            <v>No</v>
          </cell>
          <cell r="G1090">
            <v>-0.1</v>
          </cell>
          <cell r="H1090"/>
          <cell r="I1090"/>
          <cell r="J1090"/>
          <cell r="K1090">
            <v>44927</v>
          </cell>
          <cell r="L1090">
            <v>1.0727272727272726E-2</v>
          </cell>
          <cell r="M1090">
            <v>1.0727272727272738E-3</v>
          </cell>
          <cell r="N1090">
            <v>1.18E-2</v>
          </cell>
        </row>
        <row r="1091">
          <cell r="B1091" t="str">
            <v>E356 TSM O/H Cond, WindRidge-NonP</v>
          </cell>
          <cell r="C1091">
            <v>0.5</v>
          </cell>
          <cell r="D1091" t="str">
            <v>Monthly</v>
          </cell>
          <cell r="E1091" t="str">
            <v>No</v>
          </cell>
          <cell r="F1091" t="str">
            <v>No</v>
          </cell>
          <cell r="G1091">
            <v>-0.1</v>
          </cell>
          <cell r="H1091"/>
          <cell r="I1091"/>
          <cell r="J1091"/>
          <cell r="K1091">
            <v>44927</v>
          </cell>
          <cell r="L1091">
            <v>1.0727272727272726E-2</v>
          </cell>
          <cell r="M1091">
            <v>1.0727272727272738E-3</v>
          </cell>
          <cell r="N1091">
            <v>1.18E-2</v>
          </cell>
        </row>
        <row r="1092">
          <cell r="B1092" t="str">
            <v>E356 TSM O/H Cond, WindRidge-NonP</v>
          </cell>
          <cell r="C1092">
            <v>0.5</v>
          </cell>
          <cell r="D1092" t="str">
            <v>Monthly</v>
          </cell>
          <cell r="E1092" t="str">
            <v>No</v>
          </cell>
          <cell r="F1092" t="str">
            <v>No</v>
          </cell>
          <cell r="G1092">
            <v>-0.1</v>
          </cell>
          <cell r="H1092"/>
          <cell r="I1092"/>
          <cell r="J1092"/>
          <cell r="K1092">
            <v>44927</v>
          </cell>
          <cell r="L1092">
            <v>1.0727272727272726E-2</v>
          </cell>
          <cell r="M1092">
            <v>1.0727272727272738E-3</v>
          </cell>
          <cell r="N1092">
            <v>1.18E-2</v>
          </cell>
        </row>
        <row r="1093">
          <cell r="B1093" t="str">
            <v>E356 TSM O/H Cond, Wild Horse-WindR</v>
          </cell>
          <cell r="C1093">
            <v>0.5</v>
          </cell>
          <cell r="D1093" t="str">
            <v>Monthly</v>
          </cell>
          <cell r="E1093" t="str">
            <v>No</v>
          </cell>
          <cell r="F1093" t="str">
            <v>No</v>
          </cell>
          <cell r="G1093">
            <v>-0.1</v>
          </cell>
          <cell r="H1093"/>
          <cell r="I1093"/>
          <cell r="J1093"/>
          <cell r="K1093">
            <v>44927</v>
          </cell>
          <cell r="L1093">
            <v>1.0727272727272726E-2</v>
          </cell>
          <cell r="M1093">
            <v>1.0727272727272738E-3</v>
          </cell>
          <cell r="N1093">
            <v>1.18E-2</v>
          </cell>
        </row>
        <row r="1094">
          <cell r="B1094" t="str">
            <v>E356 TSM O/H Conductor &amp; Devices</v>
          </cell>
          <cell r="C1094">
            <v>0.5</v>
          </cell>
          <cell r="D1094" t="str">
            <v>Monthly</v>
          </cell>
          <cell r="E1094" t="str">
            <v>No</v>
          </cell>
          <cell r="F1094" t="str">
            <v>No</v>
          </cell>
          <cell r="G1094">
            <v>-0.1</v>
          </cell>
          <cell r="H1094"/>
          <cell r="I1094"/>
          <cell r="J1094"/>
          <cell r="K1094">
            <v>44927</v>
          </cell>
          <cell r="L1094">
            <v>1.0727272727272726E-2</v>
          </cell>
          <cell r="M1094">
            <v>1.0727272727272738E-3</v>
          </cell>
          <cell r="N1094">
            <v>1.18E-2</v>
          </cell>
        </row>
        <row r="1095">
          <cell r="B1095" t="str">
            <v>E356 TSM O/H Conductor &amp; Devices</v>
          </cell>
          <cell r="C1095">
            <v>0.5</v>
          </cell>
          <cell r="D1095" t="str">
            <v>Monthly</v>
          </cell>
          <cell r="E1095" t="str">
            <v>No</v>
          </cell>
          <cell r="F1095" t="str">
            <v>No</v>
          </cell>
          <cell r="G1095">
            <v>-0.1</v>
          </cell>
          <cell r="H1095"/>
          <cell r="I1095"/>
          <cell r="J1095"/>
          <cell r="K1095">
            <v>44927</v>
          </cell>
          <cell r="L1095">
            <v>1.0727272727272726E-2</v>
          </cell>
          <cell r="M1095">
            <v>1.0727272727272738E-3</v>
          </cell>
          <cell r="N1095">
            <v>1.18E-2</v>
          </cell>
        </row>
        <row r="1096">
          <cell r="B1096" t="str">
            <v>E356 TSM O/H Conductor &amp; Devices</v>
          </cell>
          <cell r="C1096">
            <v>0.5</v>
          </cell>
          <cell r="D1096" t="str">
            <v>Monthly</v>
          </cell>
          <cell r="E1096" t="str">
            <v>No</v>
          </cell>
          <cell r="F1096" t="str">
            <v>No</v>
          </cell>
          <cell r="G1096">
            <v>-0.1</v>
          </cell>
          <cell r="H1096"/>
          <cell r="I1096"/>
          <cell r="J1096"/>
          <cell r="K1096">
            <v>44927</v>
          </cell>
          <cell r="L1096">
            <v>1.0727272727272726E-2</v>
          </cell>
          <cell r="M1096">
            <v>1.0727272727272738E-3</v>
          </cell>
          <cell r="N1096">
            <v>1.18E-2</v>
          </cell>
        </row>
        <row r="1097">
          <cell r="B1097" t="str">
            <v>E3566 TSM O/H Conductor/Devices</v>
          </cell>
          <cell r="C1097">
            <v>0.5</v>
          </cell>
          <cell r="D1097" t="str">
            <v>Monthly</v>
          </cell>
          <cell r="E1097" t="str">
            <v>No</v>
          </cell>
          <cell r="F1097" t="str">
            <v>No</v>
          </cell>
          <cell r="G1097">
            <v>-0.1</v>
          </cell>
          <cell r="H1097"/>
          <cell r="I1097"/>
          <cell r="J1097"/>
          <cell r="K1097">
            <v>44927</v>
          </cell>
          <cell r="L1097">
            <v>1.518181818181818E-2</v>
          </cell>
          <cell r="M1097">
            <v>1.5181818181818196E-3</v>
          </cell>
          <cell r="N1097">
            <v>1.67E-2</v>
          </cell>
        </row>
        <row r="1098">
          <cell r="B1098" t="str">
            <v>E3566 TSM O/H Conductor/Devices</v>
          </cell>
          <cell r="C1098">
            <v>0.5</v>
          </cell>
          <cell r="D1098" t="str">
            <v>Monthly</v>
          </cell>
          <cell r="E1098" t="str">
            <v>No</v>
          </cell>
          <cell r="F1098" t="str">
            <v>No</v>
          </cell>
          <cell r="G1098">
            <v>-0.1</v>
          </cell>
          <cell r="H1098"/>
          <cell r="I1098"/>
          <cell r="J1098"/>
          <cell r="K1098">
            <v>44927</v>
          </cell>
          <cell r="L1098">
            <v>1.518181818181818E-2</v>
          </cell>
          <cell r="M1098">
            <v>1.5181818181818196E-3</v>
          </cell>
          <cell r="N1098">
            <v>1.67E-2</v>
          </cell>
        </row>
        <row r="1099">
          <cell r="B1099" t="str">
            <v>E3567 105 TSM O/H Conductor/Devices</v>
          </cell>
          <cell r="C1099">
            <v>0.5</v>
          </cell>
          <cell r="D1099" t="str">
            <v>Monthly</v>
          </cell>
          <cell r="E1099" t="str">
            <v>No</v>
          </cell>
          <cell r="F1099" t="str">
            <v>No</v>
          </cell>
          <cell r="G1099">
            <v>0</v>
          </cell>
          <cell r="H1099"/>
          <cell r="I1099"/>
          <cell r="J1099"/>
          <cell r="K1099">
            <v>43101</v>
          </cell>
          <cell r="L1099">
            <v>0</v>
          </cell>
          <cell r="M1099">
            <v>0</v>
          </cell>
          <cell r="N1099">
            <v>0</v>
          </cell>
        </row>
        <row r="1100">
          <cell r="B1100" t="str">
            <v>E3567 TSM O/H Cond, Baker Common</v>
          </cell>
          <cell r="C1100">
            <v>0.5</v>
          </cell>
          <cell r="D1100" t="str">
            <v>Monthly</v>
          </cell>
          <cell r="E1100" t="str">
            <v>No</v>
          </cell>
          <cell r="F1100" t="str">
            <v>No</v>
          </cell>
          <cell r="G1100">
            <v>-0.1</v>
          </cell>
          <cell r="H1100"/>
          <cell r="I1100"/>
          <cell r="J1100"/>
          <cell r="K1100">
            <v>44927</v>
          </cell>
          <cell r="L1100">
            <v>1.0090909090909091E-2</v>
          </cell>
          <cell r="M1100">
            <v>1.0090909090909091E-3</v>
          </cell>
          <cell r="N1100">
            <v>1.11E-2</v>
          </cell>
        </row>
        <row r="1101">
          <cell r="B1101" t="str">
            <v>E3567 TSM O/H Cond, Baker Common</v>
          </cell>
          <cell r="C1101">
            <v>0.5</v>
          </cell>
          <cell r="D1101" t="str">
            <v>Monthly</v>
          </cell>
          <cell r="E1101" t="str">
            <v>No</v>
          </cell>
          <cell r="F1101" t="str">
            <v>No</v>
          </cell>
          <cell r="G1101">
            <v>-0.1</v>
          </cell>
          <cell r="H1101"/>
          <cell r="I1101"/>
          <cell r="J1101"/>
          <cell r="K1101">
            <v>44927</v>
          </cell>
          <cell r="L1101">
            <v>1.0090909090909091E-2</v>
          </cell>
          <cell r="M1101">
            <v>1.0090909090909091E-3</v>
          </cell>
          <cell r="N1101">
            <v>1.11E-2</v>
          </cell>
        </row>
        <row r="1102">
          <cell r="B1102" t="str">
            <v>E3567 TSM O/H Cond, Hopkins Ridge</v>
          </cell>
          <cell r="C1102">
            <v>0.5</v>
          </cell>
          <cell r="D1102" t="str">
            <v>Monthly</v>
          </cell>
          <cell r="E1102" t="str">
            <v>No</v>
          </cell>
          <cell r="F1102" t="str">
            <v>No</v>
          </cell>
          <cell r="G1102">
            <v>-0.1</v>
          </cell>
          <cell r="H1102"/>
          <cell r="I1102"/>
          <cell r="J1102"/>
          <cell r="K1102">
            <v>44927</v>
          </cell>
          <cell r="L1102">
            <v>1.0090909090909091E-2</v>
          </cell>
          <cell r="M1102">
            <v>1.0090909090909091E-3</v>
          </cell>
          <cell r="N1102">
            <v>1.11E-2</v>
          </cell>
        </row>
        <row r="1103">
          <cell r="B1103" t="str">
            <v>E3567 TSM O/H Cond, Hopkins Ridge</v>
          </cell>
          <cell r="C1103">
            <v>0.5</v>
          </cell>
          <cell r="D1103" t="str">
            <v>Monthly</v>
          </cell>
          <cell r="E1103" t="str">
            <v>No</v>
          </cell>
          <cell r="F1103" t="str">
            <v>No</v>
          </cell>
          <cell r="G1103">
            <v>-0.1</v>
          </cell>
          <cell r="H1103"/>
          <cell r="I1103"/>
          <cell r="J1103"/>
          <cell r="K1103">
            <v>44927</v>
          </cell>
          <cell r="L1103">
            <v>1.0090909090909091E-2</v>
          </cell>
          <cell r="M1103">
            <v>1.0090909090909091E-3</v>
          </cell>
          <cell r="N1103">
            <v>1.11E-2</v>
          </cell>
        </row>
        <row r="1104">
          <cell r="B1104" t="str">
            <v>E3567 TSM O/H Cond, Lower Baker</v>
          </cell>
          <cell r="C1104">
            <v>0.5</v>
          </cell>
          <cell r="D1104" t="str">
            <v>Monthly</v>
          </cell>
          <cell r="E1104" t="str">
            <v>No</v>
          </cell>
          <cell r="F1104" t="str">
            <v>No</v>
          </cell>
          <cell r="G1104">
            <v>-0.1</v>
          </cell>
          <cell r="H1104"/>
          <cell r="I1104"/>
          <cell r="J1104"/>
          <cell r="K1104">
            <v>44927</v>
          </cell>
          <cell r="L1104">
            <v>1.0090909090909091E-2</v>
          </cell>
          <cell r="M1104">
            <v>1.0090909090909091E-3</v>
          </cell>
          <cell r="N1104">
            <v>1.11E-2</v>
          </cell>
        </row>
        <row r="1105">
          <cell r="B1105" t="str">
            <v>E3567 TSM O/H Cond, Lower Baker</v>
          </cell>
          <cell r="C1105">
            <v>0.5</v>
          </cell>
          <cell r="D1105" t="str">
            <v>Monthly</v>
          </cell>
          <cell r="E1105" t="str">
            <v>No</v>
          </cell>
          <cell r="F1105" t="str">
            <v>No</v>
          </cell>
          <cell r="G1105">
            <v>-0.1</v>
          </cell>
          <cell r="H1105"/>
          <cell r="I1105"/>
          <cell r="J1105"/>
          <cell r="K1105">
            <v>44927</v>
          </cell>
          <cell r="L1105">
            <v>1.0090909090909091E-2</v>
          </cell>
          <cell r="M1105">
            <v>1.0090909090909091E-3</v>
          </cell>
          <cell r="N1105">
            <v>1.11E-2</v>
          </cell>
        </row>
        <row r="1106">
          <cell r="B1106" t="str">
            <v>E3567 TSM O/H Cond, Snoqualmie 1</v>
          </cell>
          <cell r="C1106">
            <v>0.5</v>
          </cell>
          <cell r="D1106" t="str">
            <v>Monthly</v>
          </cell>
          <cell r="E1106" t="str">
            <v>No</v>
          </cell>
          <cell r="F1106" t="str">
            <v>No</v>
          </cell>
          <cell r="G1106">
            <v>-0.1</v>
          </cell>
          <cell r="H1106"/>
          <cell r="I1106"/>
          <cell r="J1106"/>
          <cell r="K1106">
            <v>44927</v>
          </cell>
          <cell r="L1106">
            <v>1.0090909090909091E-2</v>
          </cell>
          <cell r="M1106">
            <v>1.0090909090909091E-3</v>
          </cell>
          <cell r="N1106">
            <v>1.11E-2</v>
          </cell>
        </row>
        <row r="1107">
          <cell r="B1107" t="str">
            <v>E3567 TSM O/H Cond, Snoqualmie 2</v>
          </cell>
          <cell r="C1107">
            <v>0.5</v>
          </cell>
          <cell r="D1107" t="str">
            <v>Monthly</v>
          </cell>
          <cell r="E1107" t="str">
            <v>No</v>
          </cell>
          <cell r="F1107" t="str">
            <v>No</v>
          </cell>
          <cell r="G1107">
            <v>-0.1</v>
          </cell>
          <cell r="H1107"/>
          <cell r="I1107"/>
          <cell r="J1107"/>
          <cell r="K1107">
            <v>44927</v>
          </cell>
          <cell r="L1107">
            <v>1.0090909090909091E-2</v>
          </cell>
          <cell r="M1107">
            <v>1.0090909090909091E-3</v>
          </cell>
          <cell r="N1107">
            <v>1.11E-2</v>
          </cell>
        </row>
        <row r="1108">
          <cell r="B1108" t="str">
            <v>E3567 TSM O/H Cond, Snoqualmie 1</v>
          </cell>
          <cell r="C1108">
            <v>0.5</v>
          </cell>
          <cell r="D1108" t="str">
            <v>Monthly</v>
          </cell>
          <cell r="E1108" t="str">
            <v>No</v>
          </cell>
          <cell r="F1108" t="str">
            <v>No</v>
          </cell>
          <cell r="G1108">
            <v>-0.1</v>
          </cell>
          <cell r="H1108"/>
          <cell r="I1108"/>
          <cell r="J1108"/>
          <cell r="K1108">
            <v>44927</v>
          </cell>
          <cell r="L1108">
            <v>1.0090909090909091E-2</v>
          </cell>
          <cell r="M1108">
            <v>1.0090909090909091E-3</v>
          </cell>
          <cell r="N1108">
            <v>1.11E-2</v>
          </cell>
        </row>
        <row r="1109">
          <cell r="B1109" t="str">
            <v>E3567 TSM O/H Cond, Snoqualmie 2</v>
          </cell>
          <cell r="C1109">
            <v>0.5</v>
          </cell>
          <cell r="D1109" t="str">
            <v>Monthly</v>
          </cell>
          <cell r="E1109" t="str">
            <v>No</v>
          </cell>
          <cell r="F1109" t="str">
            <v>No</v>
          </cell>
          <cell r="G1109">
            <v>-0.1</v>
          </cell>
          <cell r="H1109"/>
          <cell r="I1109"/>
          <cell r="J1109"/>
          <cell r="K1109">
            <v>44927</v>
          </cell>
          <cell r="L1109">
            <v>1.0090909090909091E-2</v>
          </cell>
          <cell r="M1109">
            <v>1.0090909090909091E-3</v>
          </cell>
          <cell r="N1109">
            <v>1.11E-2</v>
          </cell>
        </row>
        <row r="1110">
          <cell r="B1110" t="str">
            <v>E3567 TSM O/H Cond, Sumas</v>
          </cell>
          <cell r="C1110">
            <v>0.5</v>
          </cell>
          <cell r="D1110" t="str">
            <v>Monthly</v>
          </cell>
          <cell r="E1110" t="str">
            <v>No</v>
          </cell>
          <cell r="F1110" t="str">
            <v>No</v>
          </cell>
          <cell r="G1110">
            <v>-0.1</v>
          </cell>
          <cell r="H1110"/>
          <cell r="I1110"/>
          <cell r="J1110"/>
          <cell r="K1110">
            <v>44927</v>
          </cell>
          <cell r="L1110">
            <v>1.0090909090909091E-2</v>
          </cell>
          <cell r="M1110">
            <v>1.0090909090909091E-3</v>
          </cell>
          <cell r="N1110">
            <v>1.11E-2</v>
          </cell>
        </row>
        <row r="1111">
          <cell r="B1111" t="str">
            <v>E3567 TSM O/H Cond, Sumas</v>
          </cell>
          <cell r="C1111">
            <v>0.5</v>
          </cell>
          <cell r="D1111" t="str">
            <v>Monthly</v>
          </cell>
          <cell r="E1111" t="str">
            <v>No</v>
          </cell>
          <cell r="F1111" t="str">
            <v>No</v>
          </cell>
          <cell r="G1111">
            <v>-0.1</v>
          </cell>
          <cell r="H1111"/>
          <cell r="I1111"/>
          <cell r="J1111"/>
          <cell r="K1111">
            <v>44927</v>
          </cell>
          <cell r="L1111">
            <v>1.0090909090909091E-2</v>
          </cell>
          <cell r="M1111">
            <v>1.0090909090909091E-3</v>
          </cell>
          <cell r="N1111">
            <v>1.11E-2</v>
          </cell>
        </row>
        <row r="1112">
          <cell r="B1112" t="str">
            <v>E3567 TSM O/H Cond, Sumas</v>
          </cell>
          <cell r="C1112">
            <v>0.5</v>
          </cell>
          <cell r="D1112" t="str">
            <v>Monthly</v>
          </cell>
          <cell r="E1112" t="str">
            <v>No</v>
          </cell>
          <cell r="F1112" t="str">
            <v>No</v>
          </cell>
          <cell r="G1112">
            <v>-0.1</v>
          </cell>
          <cell r="H1112"/>
          <cell r="I1112"/>
          <cell r="J1112"/>
          <cell r="K1112">
            <v>44927</v>
          </cell>
          <cell r="L1112">
            <v>1.0090909090909091E-2</v>
          </cell>
          <cell r="M1112">
            <v>1.0090909090909091E-3</v>
          </cell>
          <cell r="N1112">
            <v>1.11E-2</v>
          </cell>
        </row>
        <row r="1113">
          <cell r="B1113" t="str">
            <v>E3567 TSM O/H Cond, Sumas</v>
          </cell>
          <cell r="C1113">
            <v>0.5</v>
          </cell>
          <cell r="D1113" t="str">
            <v>Monthly</v>
          </cell>
          <cell r="E1113" t="str">
            <v>No</v>
          </cell>
          <cell r="F1113" t="str">
            <v>No</v>
          </cell>
          <cell r="G1113">
            <v>-0.1</v>
          </cell>
          <cell r="H1113"/>
          <cell r="I1113"/>
          <cell r="J1113"/>
          <cell r="K1113">
            <v>44927</v>
          </cell>
          <cell r="L1113">
            <v>1.0090909090909091E-2</v>
          </cell>
          <cell r="M1113">
            <v>1.0090909090909091E-3</v>
          </cell>
          <cell r="N1113">
            <v>1.11E-2</v>
          </cell>
        </row>
        <row r="1114">
          <cell r="B1114" t="str">
            <v>E3567 TSM O/H Cond, Upper Baker</v>
          </cell>
          <cell r="C1114">
            <v>0.5</v>
          </cell>
          <cell r="D1114" t="str">
            <v>Monthly</v>
          </cell>
          <cell r="E1114" t="str">
            <v>No</v>
          </cell>
          <cell r="F1114" t="str">
            <v>No</v>
          </cell>
          <cell r="G1114">
            <v>-0.1</v>
          </cell>
          <cell r="H1114"/>
          <cell r="I1114"/>
          <cell r="J1114"/>
          <cell r="K1114">
            <v>44927</v>
          </cell>
          <cell r="L1114">
            <v>1.0090909090909091E-2</v>
          </cell>
          <cell r="M1114">
            <v>1.0090909090909091E-3</v>
          </cell>
          <cell r="N1114">
            <v>1.11E-2</v>
          </cell>
        </row>
        <row r="1115">
          <cell r="B1115" t="str">
            <v>E3567 TSM O/H Cond, Upper Baker</v>
          </cell>
          <cell r="C1115">
            <v>0.5</v>
          </cell>
          <cell r="D1115" t="str">
            <v>Monthly</v>
          </cell>
          <cell r="E1115" t="str">
            <v>No</v>
          </cell>
          <cell r="F1115" t="str">
            <v>No</v>
          </cell>
          <cell r="G1115">
            <v>-0.1</v>
          </cell>
          <cell r="H1115"/>
          <cell r="I1115"/>
          <cell r="J1115"/>
          <cell r="K1115">
            <v>44927</v>
          </cell>
          <cell r="L1115">
            <v>1.0090909090909091E-2</v>
          </cell>
          <cell r="M1115">
            <v>1.0090909090909091E-3</v>
          </cell>
          <cell r="N1115">
            <v>1.11E-2</v>
          </cell>
        </row>
        <row r="1116">
          <cell r="B1116" t="str">
            <v>E3567 TSM O/H Conductor/Devices</v>
          </cell>
          <cell r="C1116">
            <v>0.5</v>
          </cell>
          <cell r="D1116" t="str">
            <v>Monthly</v>
          </cell>
          <cell r="E1116" t="str">
            <v>No</v>
          </cell>
          <cell r="F1116" t="str">
            <v>No</v>
          </cell>
          <cell r="G1116">
            <v>-0.1</v>
          </cell>
          <cell r="H1116"/>
          <cell r="I1116"/>
          <cell r="J1116"/>
          <cell r="K1116">
            <v>44927</v>
          </cell>
          <cell r="L1116">
            <v>1.0090909090909091E-2</v>
          </cell>
          <cell r="M1116">
            <v>1.0090909090909091E-3</v>
          </cell>
          <cell r="N1116">
            <v>1.11E-2</v>
          </cell>
        </row>
        <row r="1117">
          <cell r="B1117" t="str">
            <v>E3567 TSM O/H Conductor/Devices</v>
          </cell>
          <cell r="C1117">
            <v>0.5</v>
          </cell>
          <cell r="D1117" t="str">
            <v>Monthly</v>
          </cell>
          <cell r="E1117" t="str">
            <v>No</v>
          </cell>
          <cell r="F1117" t="str">
            <v>No</v>
          </cell>
          <cell r="G1117">
            <v>-0.1</v>
          </cell>
          <cell r="H1117"/>
          <cell r="I1117"/>
          <cell r="J1117"/>
          <cell r="K1117">
            <v>44927</v>
          </cell>
          <cell r="L1117">
            <v>1.0090909090909091E-2</v>
          </cell>
          <cell r="M1117">
            <v>1.0090909090909091E-3</v>
          </cell>
          <cell r="N1117">
            <v>1.11E-2</v>
          </cell>
        </row>
        <row r="1118">
          <cell r="B1118" t="str">
            <v>E3567 TSM O/H Conductor/Devices</v>
          </cell>
          <cell r="C1118">
            <v>0.5</v>
          </cell>
          <cell r="D1118" t="str">
            <v>Monthly</v>
          </cell>
          <cell r="E1118" t="str">
            <v>No</v>
          </cell>
          <cell r="F1118" t="str">
            <v>No</v>
          </cell>
          <cell r="G1118">
            <v>-0.1</v>
          </cell>
          <cell r="H1118"/>
          <cell r="I1118"/>
          <cell r="J1118"/>
          <cell r="K1118">
            <v>44927</v>
          </cell>
          <cell r="L1118">
            <v>1.0090909090909091E-2</v>
          </cell>
          <cell r="M1118">
            <v>1.0090909090909091E-3</v>
          </cell>
          <cell r="N1118">
            <v>1.11E-2</v>
          </cell>
        </row>
        <row r="1119">
          <cell r="B1119" t="str">
            <v>E3569 (GIF) O/H Cond, Colstrip 1-2</v>
          </cell>
          <cell r="C1119">
            <v>0.5</v>
          </cell>
          <cell r="D1119" t="str">
            <v>Monthly</v>
          </cell>
          <cell r="E1119" t="str">
            <v>No</v>
          </cell>
          <cell r="F1119" t="str">
            <v>No</v>
          </cell>
          <cell r="G1119">
            <v>-0.1</v>
          </cell>
          <cell r="H1119"/>
          <cell r="I1119"/>
          <cell r="J1119"/>
          <cell r="K1119">
            <v>44927</v>
          </cell>
          <cell r="L1119">
            <v>1.2909090909090907E-2</v>
          </cell>
          <cell r="M1119">
            <v>1.2909090909090926E-3</v>
          </cell>
          <cell r="N1119">
            <v>1.4199999999999999E-2</v>
          </cell>
        </row>
        <row r="1120">
          <cell r="B1120" t="str">
            <v>E3569 (GIF) O/H Cond, Colstrip 3-4</v>
          </cell>
          <cell r="C1120">
            <v>0.5</v>
          </cell>
          <cell r="D1120" t="str">
            <v>Monthly</v>
          </cell>
          <cell r="E1120" t="str">
            <v>No</v>
          </cell>
          <cell r="F1120" t="str">
            <v>No</v>
          </cell>
          <cell r="G1120">
            <v>-0.1</v>
          </cell>
          <cell r="H1120"/>
          <cell r="I1120"/>
          <cell r="J1120"/>
          <cell r="K1120">
            <v>44927</v>
          </cell>
          <cell r="L1120">
            <v>1.2909090909090907E-2</v>
          </cell>
          <cell r="M1120">
            <v>1.2909090909090926E-3</v>
          </cell>
          <cell r="N1120">
            <v>1.4199999999999999E-2</v>
          </cell>
        </row>
        <row r="1121">
          <cell r="B1121" t="str">
            <v>E3569 (GIF) O/H Cond, Colstrip 1-2</v>
          </cell>
          <cell r="C1121">
            <v>0.5</v>
          </cell>
          <cell r="D1121" t="str">
            <v>Monthly</v>
          </cell>
          <cell r="E1121" t="str">
            <v>No</v>
          </cell>
          <cell r="F1121" t="str">
            <v>No</v>
          </cell>
          <cell r="G1121">
            <v>-0.1</v>
          </cell>
          <cell r="H1121"/>
          <cell r="I1121"/>
          <cell r="J1121"/>
          <cell r="K1121">
            <v>44927</v>
          </cell>
          <cell r="L1121">
            <v>1.2909090909090907E-2</v>
          </cell>
          <cell r="M1121">
            <v>1.2909090909090926E-3</v>
          </cell>
          <cell r="N1121">
            <v>1.4199999999999999E-2</v>
          </cell>
        </row>
        <row r="1122">
          <cell r="B1122" t="str">
            <v>E3569 (GIF) O/H Cond, Colstrip 3-4</v>
          </cell>
          <cell r="C1122">
            <v>0.5</v>
          </cell>
          <cell r="D1122" t="str">
            <v>Monthly</v>
          </cell>
          <cell r="E1122" t="str">
            <v>No</v>
          </cell>
          <cell r="F1122" t="str">
            <v>No</v>
          </cell>
          <cell r="G1122">
            <v>-0.1</v>
          </cell>
          <cell r="H1122"/>
          <cell r="I1122"/>
          <cell r="J1122"/>
          <cell r="K1122">
            <v>44927</v>
          </cell>
          <cell r="L1122">
            <v>1.2909090909090907E-2</v>
          </cell>
          <cell r="M1122">
            <v>1.2909090909090926E-3</v>
          </cell>
          <cell r="N1122">
            <v>1.4199999999999999E-2</v>
          </cell>
        </row>
        <row r="1123">
          <cell r="B1123" t="str">
            <v>E3569 (GIF) O/H Cond, Electron</v>
          </cell>
          <cell r="C1123">
            <v>0.5</v>
          </cell>
          <cell r="D1123" t="str">
            <v>Monthly</v>
          </cell>
          <cell r="E1123" t="str">
            <v>No</v>
          </cell>
          <cell r="F1123" t="str">
            <v>No</v>
          </cell>
          <cell r="G1123">
            <v>0</v>
          </cell>
          <cell r="H1123"/>
          <cell r="I1123"/>
          <cell r="J1123"/>
          <cell r="K1123">
            <v>43101</v>
          </cell>
          <cell r="L1123">
            <v>0</v>
          </cell>
          <cell r="M1123">
            <v>0</v>
          </cell>
          <cell r="N1123">
            <v>0</v>
          </cell>
        </row>
        <row r="1124">
          <cell r="B1124" t="str">
            <v>E3569 (GIF) O/H Cond, Hopkins</v>
          </cell>
          <cell r="C1124">
            <v>0.5</v>
          </cell>
          <cell r="D1124" t="str">
            <v>Monthly</v>
          </cell>
          <cell r="E1124" t="str">
            <v>No</v>
          </cell>
          <cell r="F1124" t="str">
            <v>No</v>
          </cell>
          <cell r="G1124">
            <v>-0.1</v>
          </cell>
          <cell r="H1124"/>
          <cell r="I1124"/>
          <cell r="J1124"/>
          <cell r="K1124">
            <v>44927</v>
          </cell>
          <cell r="L1124">
            <v>1.2909090909090907E-2</v>
          </cell>
          <cell r="M1124">
            <v>1.2909090909090926E-3</v>
          </cell>
          <cell r="N1124">
            <v>1.4199999999999999E-2</v>
          </cell>
        </row>
        <row r="1125">
          <cell r="B1125" t="str">
            <v>E3569 (GIF) O/H Cond, Hopkins</v>
          </cell>
          <cell r="C1125">
            <v>0.5</v>
          </cell>
          <cell r="D1125" t="str">
            <v>Monthly</v>
          </cell>
          <cell r="E1125" t="str">
            <v>No</v>
          </cell>
          <cell r="F1125" t="str">
            <v>No</v>
          </cell>
          <cell r="G1125">
            <v>-0.1</v>
          </cell>
          <cell r="H1125"/>
          <cell r="I1125"/>
          <cell r="J1125"/>
          <cell r="K1125">
            <v>44927</v>
          </cell>
          <cell r="L1125">
            <v>1.2909090909090907E-2</v>
          </cell>
          <cell r="M1125">
            <v>1.2909090909090926E-3</v>
          </cell>
          <cell r="N1125">
            <v>1.4199999999999999E-2</v>
          </cell>
        </row>
        <row r="1126">
          <cell r="B1126" t="str">
            <v>E3569 (GIF) O/H Cond, Lower Baker</v>
          </cell>
          <cell r="C1126">
            <v>0.5</v>
          </cell>
          <cell r="D1126" t="str">
            <v>Monthly</v>
          </cell>
          <cell r="E1126" t="str">
            <v>No</v>
          </cell>
          <cell r="F1126" t="str">
            <v>No</v>
          </cell>
          <cell r="G1126">
            <v>-0.1</v>
          </cell>
          <cell r="H1126"/>
          <cell r="I1126"/>
          <cell r="J1126"/>
          <cell r="K1126">
            <v>44927</v>
          </cell>
          <cell r="L1126">
            <v>1.2909090909090907E-2</v>
          </cell>
          <cell r="M1126">
            <v>1.2909090909090926E-3</v>
          </cell>
          <cell r="N1126">
            <v>1.4199999999999999E-2</v>
          </cell>
        </row>
        <row r="1127">
          <cell r="B1127" t="str">
            <v>E3569 (GIF) O/H Cond, Lower Baker</v>
          </cell>
          <cell r="C1127">
            <v>0.5</v>
          </cell>
          <cell r="D1127" t="str">
            <v>Monthly</v>
          </cell>
          <cell r="E1127" t="str">
            <v>No</v>
          </cell>
          <cell r="F1127" t="str">
            <v>No</v>
          </cell>
          <cell r="G1127">
            <v>-0.1</v>
          </cell>
          <cell r="H1127"/>
          <cell r="I1127"/>
          <cell r="J1127"/>
          <cell r="K1127">
            <v>44927</v>
          </cell>
          <cell r="L1127">
            <v>1.2909090909090907E-2</v>
          </cell>
          <cell r="M1127">
            <v>1.2909090909090926E-3</v>
          </cell>
          <cell r="N1127">
            <v>1.4199999999999999E-2</v>
          </cell>
        </row>
        <row r="1128">
          <cell r="B1128" t="str">
            <v>E3569 (GIF) O/H Cond, Poison Spring</v>
          </cell>
          <cell r="C1128">
            <v>0.5</v>
          </cell>
          <cell r="D1128" t="str">
            <v>Monthly</v>
          </cell>
          <cell r="E1128" t="str">
            <v>No</v>
          </cell>
          <cell r="F1128" t="str">
            <v>No</v>
          </cell>
          <cell r="G1128">
            <v>-0.1</v>
          </cell>
          <cell r="H1128"/>
          <cell r="I1128"/>
          <cell r="J1128"/>
          <cell r="K1128">
            <v>44927</v>
          </cell>
          <cell r="L1128">
            <v>1.2909090909090907E-2</v>
          </cell>
          <cell r="M1128">
            <v>1.2909090909090926E-3</v>
          </cell>
          <cell r="N1128">
            <v>1.4199999999999999E-2</v>
          </cell>
        </row>
        <row r="1129">
          <cell r="B1129" t="str">
            <v>E3569 (GIF) O/H Cond, Poison Spring</v>
          </cell>
          <cell r="C1129">
            <v>0.5</v>
          </cell>
          <cell r="D1129" t="str">
            <v>Monthly</v>
          </cell>
          <cell r="E1129" t="str">
            <v>No</v>
          </cell>
          <cell r="F1129" t="str">
            <v>No</v>
          </cell>
          <cell r="G1129">
            <v>-0.1</v>
          </cell>
          <cell r="H1129"/>
          <cell r="I1129"/>
          <cell r="J1129"/>
          <cell r="K1129">
            <v>44927</v>
          </cell>
          <cell r="L1129">
            <v>1.2909090909090907E-2</v>
          </cell>
          <cell r="M1129">
            <v>1.2909090909090926E-3</v>
          </cell>
          <cell r="N1129">
            <v>1.4199999999999999E-2</v>
          </cell>
        </row>
        <row r="1130">
          <cell r="B1130" t="str">
            <v>E3569 (GIF) O/H Cond, Scl-Tolt</v>
          </cell>
          <cell r="C1130">
            <v>0.5</v>
          </cell>
          <cell r="D1130" t="str">
            <v>Monthly</v>
          </cell>
          <cell r="E1130" t="str">
            <v>No</v>
          </cell>
          <cell r="F1130" t="str">
            <v>No</v>
          </cell>
          <cell r="G1130">
            <v>-0.1</v>
          </cell>
          <cell r="H1130"/>
          <cell r="I1130"/>
          <cell r="J1130"/>
          <cell r="K1130">
            <v>44927</v>
          </cell>
          <cell r="L1130">
            <v>1.2909090909090907E-2</v>
          </cell>
          <cell r="M1130">
            <v>1.2909090909090926E-3</v>
          </cell>
          <cell r="N1130">
            <v>1.4199999999999999E-2</v>
          </cell>
        </row>
        <row r="1131">
          <cell r="B1131" t="str">
            <v>E3569 (GIF) O/H Cond, Scl-Tolt</v>
          </cell>
          <cell r="C1131">
            <v>0.5</v>
          </cell>
          <cell r="D1131" t="str">
            <v>Monthly</v>
          </cell>
          <cell r="E1131" t="str">
            <v>No</v>
          </cell>
          <cell r="F1131" t="str">
            <v>No</v>
          </cell>
          <cell r="G1131">
            <v>-0.1</v>
          </cell>
          <cell r="H1131"/>
          <cell r="I1131"/>
          <cell r="J1131"/>
          <cell r="K1131">
            <v>44927</v>
          </cell>
          <cell r="L1131">
            <v>1.2909090909090907E-2</v>
          </cell>
          <cell r="M1131">
            <v>1.2909090909090926E-3</v>
          </cell>
          <cell r="N1131">
            <v>1.4199999999999999E-2</v>
          </cell>
        </row>
        <row r="1132">
          <cell r="B1132" t="str">
            <v>E3569 (GIF) O/H Cond, Snoqualmie 1</v>
          </cell>
          <cell r="C1132">
            <v>0.5</v>
          </cell>
          <cell r="D1132" t="str">
            <v>Monthly</v>
          </cell>
          <cell r="E1132" t="str">
            <v>No</v>
          </cell>
          <cell r="F1132" t="str">
            <v>No</v>
          </cell>
          <cell r="G1132">
            <v>-0.1</v>
          </cell>
          <cell r="H1132"/>
          <cell r="I1132"/>
          <cell r="J1132"/>
          <cell r="K1132">
            <v>44927</v>
          </cell>
          <cell r="L1132">
            <v>1.2909090909090907E-2</v>
          </cell>
          <cell r="M1132">
            <v>1.2909090909090926E-3</v>
          </cell>
          <cell r="N1132">
            <v>1.4199999999999999E-2</v>
          </cell>
        </row>
        <row r="1133">
          <cell r="B1133" t="str">
            <v>E3569 (GIF) O/H Cond, Snoqualmie 2</v>
          </cell>
          <cell r="C1133">
            <v>0.5</v>
          </cell>
          <cell r="D1133" t="str">
            <v>Monthly</v>
          </cell>
          <cell r="E1133" t="str">
            <v>No</v>
          </cell>
          <cell r="F1133" t="str">
            <v>No</v>
          </cell>
          <cell r="G1133">
            <v>-0.1</v>
          </cell>
          <cell r="H1133"/>
          <cell r="I1133"/>
          <cell r="J1133"/>
          <cell r="K1133">
            <v>44927</v>
          </cell>
          <cell r="L1133">
            <v>1.2909090909090907E-2</v>
          </cell>
          <cell r="M1133">
            <v>1.2909090909090926E-3</v>
          </cell>
          <cell r="N1133">
            <v>1.4199999999999999E-2</v>
          </cell>
        </row>
        <row r="1134">
          <cell r="B1134" t="str">
            <v>E3569 (GIF) O/H Cond, Snoqualmie 1</v>
          </cell>
          <cell r="C1134">
            <v>0.5</v>
          </cell>
          <cell r="D1134" t="str">
            <v>Monthly</v>
          </cell>
          <cell r="E1134" t="str">
            <v>No</v>
          </cell>
          <cell r="F1134" t="str">
            <v>No</v>
          </cell>
          <cell r="G1134">
            <v>-0.1</v>
          </cell>
          <cell r="H1134"/>
          <cell r="I1134"/>
          <cell r="J1134"/>
          <cell r="K1134">
            <v>44927</v>
          </cell>
          <cell r="L1134">
            <v>1.2909090909090907E-2</v>
          </cell>
          <cell r="M1134">
            <v>1.2909090909090926E-3</v>
          </cell>
          <cell r="N1134">
            <v>1.4199999999999999E-2</v>
          </cell>
        </row>
        <row r="1135">
          <cell r="B1135" t="str">
            <v>E3569 (GIF) O/H Cond, Snoqualmie 2</v>
          </cell>
          <cell r="C1135">
            <v>0.5</v>
          </cell>
          <cell r="D1135" t="str">
            <v>Monthly</v>
          </cell>
          <cell r="E1135" t="str">
            <v>No</v>
          </cell>
          <cell r="F1135" t="str">
            <v>No</v>
          </cell>
          <cell r="G1135">
            <v>-0.1</v>
          </cell>
          <cell r="H1135"/>
          <cell r="I1135"/>
          <cell r="J1135"/>
          <cell r="K1135">
            <v>44927</v>
          </cell>
          <cell r="L1135">
            <v>1.2909090909090907E-2</v>
          </cell>
          <cell r="M1135">
            <v>1.2909090909090926E-3</v>
          </cell>
          <cell r="N1135">
            <v>1.4199999999999999E-2</v>
          </cell>
        </row>
        <row r="1136">
          <cell r="B1136" t="str">
            <v>E3569 (GIF) O/H Cond, Sumas</v>
          </cell>
          <cell r="C1136">
            <v>0.5</v>
          </cell>
          <cell r="D1136" t="str">
            <v>Monthly</v>
          </cell>
          <cell r="E1136" t="str">
            <v>No</v>
          </cell>
          <cell r="F1136" t="str">
            <v>No</v>
          </cell>
          <cell r="G1136">
            <v>-0.1</v>
          </cell>
          <cell r="H1136"/>
          <cell r="I1136"/>
          <cell r="J1136"/>
          <cell r="K1136">
            <v>44927</v>
          </cell>
          <cell r="L1136">
            <v>1.2909090909090907E-2</v>
          </cell>
          <cell r="M1136">
            <v>1.2909090909090926E-3</v>
          </cell>
          <cell r="N1136">
            <v>1.4199999999999999E-2</v>
          </cell>
        </row>
        <row r="1137">
          <cell r="B1137" t="str">
            <v>E3569 (GIF) O/H Cond, Sumas</v>
          </cell>
          <cell r="C1137">
            <v>0.5</v>
          </cell>
          <cell r="D1137" t="str">
            <v>Monthly</v>
          </cell>
          <cell r="E1137" t="str">
            <v>No</v>
          </cell>
          <cell r="F1137" t="str">
            <v>No</v>
          </cell>
          <cell r="G1137">
            <v>-0.1</v>
          </cell>
          <cell r="H1137"/>
          <cell r="I1137"/>
          <cell r="J1137"/>
          <cell r="K1137">
            <v>44927</v>
          </cell>
          <cell r="L1137">
            <v>1.2909090909090907E-2</v>
          </cell>
          <cell r="M1137">
            <v>1.2909090909090926E-3</v>
          </cell>
          <cell r="N1137">
            <v>1.4199999999999999E-2</v>
          </cell>
        </row>
        <row r="1138">
          <cell r="B1138" t="str">
            <v>E3569 (GIF) O/H Cond, TLN-HPK@plant</v>
          </cell>
          <cell r="C1138">
            <v>0.5</v>
          </cell>
          <cell r="D1138" t="str">
            <v>Monthly</v>
          </cell>
          <cell r="E1138" t="str">
            <v>No</v>
          </cell>
          <cell r="F1138" t="str">
            <v>No</v>
          </cell>
          <cell r="G1138">
            <v>-0.1</v>
          </cell>
          <cell r="H1138"/>
          <cell r="I1138"/>
          <cell r="J1138"/>
          <cell r="K1138">
            <v>44927</v>
          </cell>
          <cell r="L1138">
            <v>1.2909090909090907E-2</v>
          </cell>
          <cell r="M1138">
            <v>1.2909090909090926E-3</v>
          </cell>
          <cell r="N1138">
            <v>1.4199999999999999E-2</v>
          </cell>
        </row>
        <row r="1139">
          <cell r="B1139" t="str">
            <v>E3569 (GIF) O/H Cond, TLN-HPK@plant</v>
          </cell>
          <cell r="C1139">
            <v>0.5</v>
          </cell>
          <cell r="D1139" t="str">
            <v>Monthly</v>
          </cell>
          <cell r="E1139" t="str">
            <v>No</v>
          </cell>
          <cell r="F1139" t="str">
            <v>No</v>
          </cell>
          <cell r="G1139">
            <v>-0.1</v>
          </cell>
          <cell r="H1139"/>
          <cell r="I1139"/>
          <cell r="J1139"/>
          <cell r="K1139">
            <v>44927</v>
          </cell>
          <cell r="L1139">
            <v>1.2909090909090907E-2</v>
          </cell>
          <cell r="M1139">
            <v>1.2909090909090926E-3</v>
          </cell>
          <cell r="N1139">
            <v>1.4199999999999999E-2</v>
          </cell>
        </row>
        <row r="1140">
          <cell r="B1140" t="str">
            <v>E3569 (GIF) O/H Cond, Upper Baker</v>
          </cell>
          <cell r="C1140">
            <v>0.5</v>
          </cell>
          <cell r="D1140" t="str">
            <v>Monthly</v>
          </cell>
          <cell r="E1140" t="str">
            <v>No</v>
          </cell>
          <cell r="F1140" t="str">
            <v>No</v>
          </cell>
          <cell r="G1140">
            <v>-0.1</v>
          </cell>
          <cell r="H1140"/>
          <cell r="I1140"/>
          <cell r="J1140"/>
          <cell r="K1140">
            <v>44927</v>
          </cell>
          <cell r="L1140">
            <v>1.2909090909090907E-2</v>
          </cell>
          <cell r="M1140">
            <v>1.2909090909090926E-3</v>
          </cell>
          <cell r="N1140">
            <v>1.4199999999999999E-2</v>
          </cell>
        </row>
        <row r="1141">
          <cell r="B1141" t="str">
            <v>E3569 (GIF) O/H Cond, Upper Baker</v>
          </cell>
          <cell r="C1141">
            <v>0.5</v>
          </cell>
          <cell r="D1141" t="str">
            <v>Monthly</v>
          </cell>
          <cell r="E1141" t="str">
            <v>No</v>
          </cell>
          <cell r="F1141" t="str">
            <v>No</v>
          </cell>
          <cell r="G1141">
            <v>-0.1</v>
          </cell>
          <cell r="H1141"/>
          <cell r="I1141"/>
          <cell r="J1141"/>
          <cell r="K1141">
            <v>44927</v>
          </cell>
          <cell r="L1141">
            <v>1.2909090909090907E-2</v>
          </cell>
          <cell r="M1141">
            <v>1.2909090909090926E-3</v>
          </cell>
          <cell r="N1141">
            <v>1.4199999999999999E-2</v>
          </cell>
        </row>
        <row r="1142">
          <cell r="B1142" t="str">
            <v>E3569 (GIF) O/H Cond, Wild Horse</v>
          </cell>
          <cell r="C1142">
            <v>0.5</v>
          </cell>
          <cell r="D1142" t="str">
            <v>Monthly</v>
          </cell>
          <cell r="E1142" t="str">
            <v>No</v>
          </cell>
          <cell r="F1142" t="str">
            <v>No</v>
          </cell>
          <cell r="G1142">
            <v>-0.1</v>
          </cell>
          <cell r="H1142"/>
          <cell r="I1142"/>
          <cell r="J1142"/>
          <cell r="K1142">
            <v>44927</v>
          </cell>
          <cell r="L1142">
            <v>1.2909090909090907E-2</v>
          </cell>
          <cell r="M1142">
            <v>1.2909090909090926E-3</v>
          </cell>
          <cell r="N1142">
            <v>1.4199999999999999E-2</v>
          </cell>
        </row>
        <row r="1143">
          <cell r="B1143" t="str">
            <v>E3569 (GIF) O/H Cond, Wild Horse</v>
          </cell>
          <cell r="C1143">
            <v>0.5</v>
          </cell>
          <cell r="D1143" t="str">
            <v>Monthly</v>
          </cell>
          <cell r="E1143" t="str">
            <v>No</v>
          </cell>
          <cell r="F1143" t="str">
            <v>No</v>
          </cell>
          <cell r="G1143">
            <v>-0.1</v>
          </cell>
          <cell r="H1143"/>
          <cell r="I1143"/>
          <cell r="J1143"/>
          <cell r="K1143">
            <v>44927</v>
          </cell>
          <cell r="L1143">
            <v>1.2909090909090907E-2</v>
          </cell>
          <cell r="M1143">
            <v>1.2909090909090926E-3</v>
          </cell>
          <cell r="N1143">
            <v>1.4199999999999999E-2</v>
          </cell>
        </row>
        <row r="1144">
          <cell r="B1144" t="str">
            <v>E3569 (GIF) O/H Cond, LSR</v>
          </cell>
          <cell r="C1144">
            <v>0.5</v>
          </cell>
          <cell r="D1144" t="str">
            <v>Monthly</v>
          </cell>
          <cell r="E1144" t="str">
            <v>No</v>
          </cell>
          <cell r="F1144" t="str">
            <v>No</v>
          </cell>
          <cell r="G1144">
            <v>-0.1</v>
          </cell>
          <cell r="H1144"/>
          <cell r="I1144"/>
          <cell r="J1144"/>
          <cell r="K1144">
            <v>44927</v>
          </cell>
          <cell r="L1144">
            <v>1.2909090909090907E-2</v>
          </cell>
          <cell r="M1144">
            <v>1.2909090909090926E-3</v>
          </cell>
          <cell r="N1144">
            <v>1.4199999999999999E-2</v>
          </cell>
        </row>
        <row r="1145">
          <cell r="B1145" t="str">
            <v>E3569 (GIF) O/H Cond, LSR</v>
          </cell>
          <cell r="C1145">
            <v>0.5</v>
          </cell>
          <cell r="D1145" t="str">
            <v>Monthly</v>
          </cell>
          <cell r="E1145" t="str">
            <v>No</v>
          </cell>
          <cell r="F1145" t="str">
            <v>No</v>
          </cell>
          <cell r="G1145">
            <v>-0.1</v>
          </cell>
          <cell r="H1145"/>
          <cell r="I1145"/>
          <cell r="J1145"/>
          <cell r="K1145">
            <v>44927</v>
          </cell>
          <cell r="L1145">
            <v>1.2909090909090907E-2</v>
          </cell>
          <cell r="M1145">
            <v>1.2909090909090926E-3</v>
          </cell>
          <cell r="N1145">
            <v>1.4199999999999999E-2</v>
          </cell>
        </row>
        <row r="1146">
          <cell r="B1146" t="str">
            <v>E357 TSM U/G Conduit Wild Horse</v>
          </cell>
          <cell r="C1146">
            <v>0.5</v>
          </cell>
          <cell r="D1146" t="str">
            <v>Monthly</v>
          </cell>
          <cell r="E1146" t="str">
            <v>No</v>
          </cell>
          <cell r="F1146" t="str">
            <v>No</v>
          </cell>
          <cell r="G1146">
            <v>0</v>
          </cell>
          <cell r="H1146"/>
          <cell r="I1146"/>
          <cell r="J1146"/>
          <cell r="K1146">
            <v>43101</v>
          </cell>
          <cell r="L1146">
            <v>0</v>
          </cell>
          <cell r="M1146">
            <v>0</v>
          </cell>
          <cell r="N1146">
            <v>0</v>
          </cell>
        </row>
        <row r="1147">
          <cell r="B1147" t="str">
            <v>E357 TSM U/G Conduit</v>
          </cell>
          <cell r="C1147">
            <v>0.5</v>
          </cell>
          <cell r="D1147" t="str">
            <v>Monthly</v>
          </cell>
          <cell r="E1147" t="str">
            <v>No</v>
          </cell>
          <cell r="F1147" t="str">
            <v>No</v>
          </cell>
          <cell r="G1147">
            <v>0</v>
          </cell>
          <cell r="H1147"/>
          <cell r="I1147"/>
          <cell r="J1147"/>
          <cell r="K1147">
            <v>43101</v>
          </cell>
          <cell r="L1147">
            <v>0</v>
          </cell>
          <cell r="M1147">
            <v>0</v>
          </cell>
          <cell r="N1147">
            <v>0</v>
          </cell>
        </row>
        <row r="1148">
          <cell r="B1148" t="str">
            <v>E3576 TSM U/G Conduit</v>
          </cell>
          <cell r="C1148">
            <v>0.5</v>
          </cell>
          <cell r="D1148" t="str">
            <v>Monthly</v>
          </cell>
          <cell r="E1148" t="str">
            <v>No</v>
          </cell>
          <cell r="F1148" t="str">
            <v>No</v>
          </cell>
          <cell r="G1148">
            <v>0</v>
          </cell>
          <cell r="H1148"/>
          <cell r="I1148"/>
          <cell r="J1148"/>
          <cell r="K1148">
            <v>43101</v>
          </cell>
          <cell r="L1148">
            <v>0</v>
          </cell>
          <cell r="M1148">
            <v>0</v>
          </cell>
          <cell r="N1148">
            <v>0</v>
          </cell>
        </row>
        <row r="1149">
          <cell r="B1149" t="str">
            <v>E3577 TSM U/G Conduit</v>
          </cell>
          <cell r="C1149">
            <v>0.5</v>
          </cell>
          <cell r="D1149" t="str">
            <v>Monthly</v>
          </cell>
          <cell r="E1149" t="str">
            <v>No</v>
          </cell>
          <cell r="F1149" t="str">
            <v>No</v>
          </cell>
          <cell r="G1149">
            <v>0</v>
          </cell>
          <cell r="H1149"/>
          <cell r="I1149"/>
          <cell r="J1149"/>
          <cell r="K1149">
            <v>44927</v>
          </cell>
          <cell r="L1149">
            <v>2.35E-2</v>
          </cell>
          <cell r="M1149">
            <v>0</v>
          </cell>
          <cell r="N1149">
            <v>2.35E-2</v>
          </cell>
        </row>
        <row r="1150">
          <cell r="B1150" t="str">
            <v>E3577 TSM U/G Conduit, Koma Kulshan</v>
          </cell>
          <cell r="C1150">
            <v>0.5</v>
          </cell>
          <cell r="D1150" t="str">
            <v>Monthly</v>
          </cell>
          <cell r="E1150" t="str">
            <v>No</v>
          </cell>
          <cell r="F1150" t="str">
            <v>No</v>
          </cell>
          <cell r="G1150">
            <v>0</v>
          </cell>
          <cell r="H1150"/>
          <cell r="I1150"/>
          <cell r="J1150"/>
          <cell r="K1150">
            <v>44927</v>
          </cell>
          <cell r="L1150">
            <v>2.35E-2</v>
          </cell>
          <cell r="M1150">
            <v>0</v>
          </cell>
          <cell r="N1150">
            <v>2.35E-2</v>
          </cell>
        </row>
        <row r="1151">
          <cell r="B1151" t="str">
            <v>E3577 TSM U/G Conduit, Koma Kulshan</v>
          </cell>
          <cell r="C1151">
            <v>0.5</v>
          </cell>
          <cell r="D1151" t="str">
            <v>Monthly</v>
          </cell>
          <cell r="E1151" t="str">
            <v>No</v>
          </cell>
          <cell r="F1151" t="str">
            <v>No</v>
          </cell>
          <cell r="G1151">
            <v>0</v>
          </cell>
          <cell r="H1151"/>
          <cell r="I1151"/>
          <cell r="J1151"/>
          <cell r="K1151">
            <v>44927</v>
          </cell>
          <cell r="L1151">
            <v>2.35E-2</v>
          </cell>
          <cell r="M1151">
            <v>0</v>
          </cell>
          <cell r="N1151">
            <v>2.35E-2</v>
          </cell>
        </row>
        <row r="1152">
          <cell r="B1152" t="str">
            <v>E3577 TSM U/G Conduit</v>
          </cell>
          <cell r="C1152">
            <v>0.5</v>
          </cell>
          <cell r="D1152" t="str">
            <v>Monthly</v>
          </cell>
          <cell r="E1152" t="str">
            <v>No</v>
          </cell>
          <cell r="F1152" t="str">
            <v>No</v>
          </cell>
          <cell r="G1152">
            <v>0</v>
          </cell>
          <cell r="H1152"/>
          <cell r="I1152"/>
          <cell r="J1152"/>
          <cell r="K1152">
            <v>44927</v>
          </cell>
          <cell r="L1152">
            <v>2.35E-2</v>
          </cell>
          <cell r="M1152">
            <v>0</v>
          </cell>
          <cell r="N1152">
            <v>2.35E-2</v>
          </cell>
        </row>
        <row r="1153">
          <cell r="B1153" t="str">
            <v>E3579 (GIF) TSM U/G Conduit, LSR</v>
          </cell>
          <cell r="C1153">
            <v>0.5</v>
          </cell>
          <cell r="D1153" t="str">
            <v>Monthly</v>
          </cell>
          <cell r="E1153" t="str">
            <v>No</v>
          </cell>
          <cell r="F1153" t="str">
            <v>No</v>
          </cell>
          <cell r="G1153">
            <v>0</v>
          </cell>
          <cell r="H1153"/>
          <cell r="I1153"/>
          <cell r="J1153"/>
          <cell r="K1153">
            <v>44927</v>
          </cell>
          <cell r="L1153">
            <v>1.7100000000000001E-2</v>
          </cell>
          <cell r="M1153">
            <v>0</v>
          </cell>
          <cell r="N1153">
            <v>1.7100000000000001E-2</v>
          </cell>
        </row>
        <row r="1154">
          <cell r="B1154" t="str">
            <v>E3579 (GIF) TSM U/G Conduit, LSR</v>
          </cell>
          <cell r="C1154">
            <v>0.5</v>
          </cell>
          <cell r="D1154" t="str">
            <v>Monthly</v>
          </cell>
          <cell r="E1154" t="str">
            <v>No</v>
          </cell>
          <cell r="F1154" t="str">
            <v>No</v>
          </cell>
          <cell r="G1154">
            <v>0</v>
          </cell>
          <cell r="H1154"/>
          <cell r="I1154"/>
          <cell r="J1154"/>
          <cell r="K1154">
            <v>44927</v>
          </cell>
          <cell r="L1154">
            <v>1.7100000000000001E-2</v>
          </cell>
          <cell r="M1154">
            <v>0</v>
          </cell>
          <cell r="N1154">
            <v>1.7100000000000001E-2</v>
          </cell>
        </row>
        <row r="1155">
          <cell r="B1155" t="str">
            <v>E3579 (GIF) UG Conduit,TLN-WHD@plt</v>
          </cell>
          <cell r="C1155">
            <v>0.5</v>
          </cell>
          <cell r="D1155" t="str">
            <v>Monthly</v>
          </cell>
          <cell r="E1155" t="str">
            <v>No</v>
          </cell>
          <cell r="F1155" t="str">
            <v>No</v>
          </cell>
          <cell r="G1155">
            <v>0</v>
          </cell>
          <cell r="H1155"/>
          <cell r="I1155"/>
          <cell r="J1155"/>
          <cell r="K1155">
            <v>44927</v>
          </cell>
          <cell r="L1155">
            <v>1.7100000000000001E-2</v>
          </cell>
          <cell r="M1155">
            <v>0</v>
          </cell>
          <cell r="N1155">
            <v>1.7100000000000001E-2</v>
          </cell>
        </row>
        <row r="1156">
          <cell r="B1156" t="str">
            <v>E3579 (GIF) UG Conduit,TLN-WHD@plt</v>
          </cell>
          <cell r="C1156">
            <v>0.5</v>
          </cell>
          <cell r="D1156" t="str">
            <v>Monthly</v>
          </cell>
          <cell r="E1156" t="str">
            <v>No</v>
          </cell>
          <cell r="F1156" t="str">
            <v>No</v>
          </cell>
          <cell r="G1156">
            <v>0</v>
          </cell>
          <cell r="H1156"/>
          <cell r="I1156"/>
          <cell r="J1156"/>
          <cell r="K1156">
            <v>44927</v>
          </cell>
          <cell r="L1156">
            <v>1.7100000000000001E-2</v>
          </cell>
          <cell r="M1156">
            <v>0</v>
          </cell>
          <cell r="N1156">
            <v>1.7100000000000001E-2</v>
          </cell>
        </row>
        <row r="1157">
          <cell r="B1157" t="str">
            <v>E358 TSM U/G Cond, Fred 1/APC</v>
          </cell>
          <cell r="C1157">
            <v>0.5</v>
          </cell>
          <cell r="D1157" t="str">
            <v>Monthly</v>
          </cell>
          <cell r="E1157" t="str">
            <v>No</v>
          </cell>
          <cell r="F1157" t="str">
            <v>No</v>
          </cell>
          <cell r="G1157">
            <v>0</v>
          </cell>
          <cell r="H1157"/>
          <cell r="I1157"/>
          <cell r="J1157"/>
          <cell r="K1157">
            <v>43101</v>
          </cell>
          <cell r="L1157">
            <v>0</v>
          </cell>
          <cell r="M1157">
            <v>0</v>
          </cell>
          <cell r="N1157">
            <v>0</v>
          </cell>
        </row>
        <row r="1158">
          <cell r="B1158" t="str">
            <v>E358 TSM U/G Cond, Wild Horse</v>
          </cell>
          <cell r="C1158">
            <v>0.5</v>
          </cell>
          <cell r="D1158" t="str">
            <v>Monthly</v>
          </cell>
          <cell r="E1158" t="str">
            <v>No</v>
          </cell>
          <cell r="F1158" t="str">
            <v>No</v>
          </cell>
          <cell r="G1158">
            <v>0</v>
          </cell>
          <cell r="H1158"/>
          <cell r="I1158"/>
          <cell r="J1158"/>
          <cell r="K1158">
            <v>43101</v>
          </cell>
          <cell r="L1158">
            <v>0</v>
          </cell>
          <cell r="M1158">
            <v>0</v>
          </cell>
          <cell r="N1158">
            <v>0</v>
          </cell>
        </row>
        <row r="1159">
          <cell r="B1159" t="str">
            <v>E358 TSM U/G Conductor &amp; Devices</v>
          </cell>
          <cell r="C1159">
            <v>0.5</v>
          </cell>
          <cell r="D1159" t="str">
            <v>Monthly</v>
          </cell>
          <cell r="E1159" t="str">
            <v>No</v>
          </cell>
          <cell r="F1159" t="str">
            <v>No</v>
          </cell>
          <cell r="G1159">
            <v>0</v>
          </cell>
          <cell r="H1159"/>
          <cell r="I1159"/>
          <cell r="J1159"/>
          <cell r="K1159">
            <v>43101</v>
          </cell>
          <cell r="L1159">
            <v>0</v>
          </cell>
          <cell r="M1159">
            <v>0</v>
          </cell>
          <cell r="N1159">
            <v>0</v>
          </cell>
        </row>
        <row r="1160">
          <cell r="B1160" t="str">
            <v>E3586 TSM U/G Conductor/Devices</v>
          </cell>
          <cell r="C1160">
            <v>0.5</v>
          </cell>
          <cell r="D1160" t="str">
            <v>Monthly</v>
          </cell>
          <cell r="E1160" t="str">
            <v>No</v>
          </cell>
          <cell r="F1160" t="str">
            <v>No</v>
          </cell>
          <cell r="G1160">
            <v>0</v>
          </cell>
          <cell r="H1160"/>
          <cell r="I1160"/>
          <cell r="J1160"/>
          <cell r="K1160">
            <v>43101</v>
          </cell>
          <cell r="L1160">
            <v>0</v>
          </cell>
          <cell r="M1160">
            <v>0</v>
          </cell>
          <cell r="N1160">
            <v>0</v>
          </cell>
        </row>
        <row r="1161">
          <cell r="B1161" t="str">
            <v>E3587 TSM U/G Cond, Koma Kulshan</v>
          </cell>
          <cell r="C1161">
            <v>0.5</v>
          </cell>
          <cell r="D1161" t="str">
            <v>Monthly</v>
          </cell>
          <cell r="E1161" t="str">
            <v>No</v>
          </cell>
          <cell r="F1161" t="str">
            <v>No</v>
          </cell>
          <cell r="G1161">
            <v>0</v>
          </cell>
          <cell r="H1161"/>
          <cell r="I1161"/>
          <cell r="J1161"/>
          <cell r="K1161">
            <v>44927</v>
          </cell>
          <cell r="L1161">
            <v>4.0999999999999995E-3</v>
          </cell>
          <cell r="M1161">
            <v>0</v>
          </cell>
          <cell r="N1161">
            <v>4.0999999999999995E-3</v>
          </cell>
        </row>
        <row r="1162">
          <cell r="B1162" t="str">
            <v>E3587 TSM U/G Cond, Koma Kulshan</v>
          </cell>
          <cell r="C1162">
            <v>0.5</v>
          </cell>
          <cell r="D1162" t="str">
            <v>Monthly</v>
          </cell>
          <cell r="E1162" t="str">
            <v>No</v>
          </cell>
          <cell r="F1162" t="str">
            <v>No</v>
          </cell>
          <cell r="G1162">
            <v>0</v>
          </cell>
          <cell r="H1162"/>
          <cell r="I1162"/>
          <cell r="J1162"/>
          <cell r="K1162">
            <v>44927</v>
          </cell>
          <cell r="L1162">
            <v>4.0999999999999995E-3</v>
          </cell>
          <cell r="M1162">
            <v>0</v>
          </cell>
          <cell r="N1162">
            <v>4.0999999999999995E-3</v>
          </cell>
        </row>
        <row r="1163">
          <cell r="B1163" t="str">
            <v>E3587 TSM U/G Conductor/Devices</v>
          </cell>
          <cell r="C1163">
            <v>0.5</v>
          </cell>
          <cell r="D1163" t="str">
            <v>Monthly</v>
          </cell>
          <cell r="E1163" t="str">
            <v>No</v>
          </cell>
          <cell r="F1163" t="str">
            <v>No</v>
          </cell>
          <cell r="G1163">
            <v>0</v>
          </cell>
          <cell r="H1163"/>
          <cell r="I1163"/>
          <cell r="J1163"/>
          <cell r="K1163">
            <v>44927</v>
          </cell>
          <cell r="L1163">
            <v>4.0999999999999995E-3</v>
          </cell>
          <cell r="M1163">
            <v>0</v>
          </cell>
          <cell r="N1163">
            <v>4.0999999999999995E-3</v>
          </cell>
        </row>
        <row r="1164">
          <cell r="B1164" t="str">
            <v>E3587 TSM U/G Conductor/Devices</v>
          </cell>
          <cell r="C1164">
            <v>0.5</v>
          </cell>
          <cell r="D1164" t="str">
            <v>Monthly</v>
          </cell>
          <cell r="E1164" t="str">
            <v>No</v>
          </cell>
          <cell r="F1164" t="str">
            <v>No</v>
          </cell>
          <cell r="G1164">
            <v>0</v>
          </cell>
          <cell r="H1164"/>
          <cell r="I1164"/>
          <cell r="J1164"/>
          <cell r="K1164">
            <v>44927</v>
          </cell>
          <cell r="L1164">
            <v>4.0999999999999995E-3</v>
          </cell>
          <cell r="M1164">
            <v>0</v>
          </cell>
          <cell r="N1164">
            <v>4.0999999999999995E-3</v>
          </cell>
        </row>
        <row r="1165">
          <cell r="B1165" t="str">
            <v>E3589 (GIF) U/G Cond, Fred1/APC</v>
          </cell>
          <cell r="C1165">
            <v>0.5</v>
          </cell>
          <cell r="D1165" t="str">
            <v>Monthly</v>
          </cell>
          <cell r="E1165" t="str">
            <v>No</v>
          </cell>
          <cell r="F1165" t="str">
            <v>No</v>
          </cell>
          <cell r="G1165">
            <v>0</v>
          </cell>
          <cell r="H1165"/>
          <cell r="I1165"/>
          <cell r="J1165"/>
          <cell r="K1165">
            <v>44927</v>
          </cell>
          <cell r="L1165">
            <v>1.49E-2</v>
          </cell>
          <cell r="M1165">
            <v>0</v>
          </cell>
          <cell r="N1165">
            <v>1.49E-2</v>
          </cell>
        </row>
        <row r="1166">
          <cell r="B1166" t="str">
            <v>E3589 (GIF) U/G Cond, Fred1/APC</v>
          </cell>
          <cell r="C1166">
            <v>0.5</v>
          </cell>
          <cell r="D1166" t="str">
            <v>Monthly</v>
          </cell>
          <cell r="E1166" t="str">
            <v>No</v>
          </cell>
          <cell r="F1166" t="str">
            <v>No</v>
          </cell>
          <cell r="G1166">
            <v>0</v>
          </cell>
          <cell r="H1166"/>
          <cell r="I1166"/>
          <cell r="J1166"/>
          <cell r="K1166">
            <v>44927</v>
          </cell>
          <cell r="L1166">
            <v>1.49E-2</v>
          </cell>
          <cell r="M1166">
            <v>0</v>
          </cell>
          <cell r="N1166">
            <v>1.49E-2</v>
          </cell>
        </row>
        <row r="1167">
          <cell r="B1167" t="str">
            <v>E3589 (GIF) U/G Cond, LSR</v>
          </cell>
          <cell r="C1167">
            <v>0.5</v>
          </cell>
          <cell r="D1167" t="str">
            <v>Monthly</v>
          </cell>
          <cell r="E1167" t="str">
            <v>No</v>
          </cell>
          <cell r="F1167" t="str">
            <v>No</v>
          </cell>
          <cell r="G1167">
            <v>0</v>
          </cell>
          <cell r="H1167"/>
          <cell r="I1167"/>
          <cell r="J1167"/>
          <cell r="K1167">
            <v>44927</v>
          </cell>
          <cell r="L1167">
            <v>1.49E-2</v>
          </cell>
          <cell r="M1167">
            <v>0</v>
          </cell>
          <cell r="N1167">
            <v>1.49E-2</v>
          </cell>
        </row>
        <row r="1168">
          <cell r="B1168" t="str">
            <v>E3589 (GIF) U/G Cond, LSR</v>
          </cell>
          <cell r="C1168">
            <v>0.5</v>
          </cell>
          <cell r="D1168" t="str">
            <v>Monthly</v>
          </cell>
          <cell r="E1168" t="str">
            <v>No</v>
          </cell>
          <cell r="F1168" t="str">
            <v>No</v>
          </cell>
          <cell r="G1168">
            <v>0</v>
          </cell>
          <cell r="H1168"/>
          <cell r="I1168"/>
          <cell r="J1168"/>
          <cell r="K1168">
            <v>44927</v>
          </cell>
          <cell r="L1168">
            <v>1.49E-2</v>
          </cell>
          <cell r="M1168">
            <v>0</v>
          </cell>
          <cell r="N1168">
            <v>1.49E-2</v>
          </cell>
        </row>
        <row r="1169">
          <cell r="B1169" t="str">
            <v>E3589 (GIF) U/G Cond, TLN-HPK@plant</v>
          </cell>
          <cell r="C1169">
            <v>0.5</v>
          </cell>
          <cell r="D1169" t="str">
            <v>Monthly</v>
          </cell>
          <cell r="E1169" t="str">
            <v>No</v>
          </cell>
          <cell r="F1169" t="str">
            <v>No</v>
          </cell>
          <cell r="G1169">
            <v>0</v>
          </cell>
          <cell r="H1169"/>
          <cell r="I1169"/>
          <cell r="J1169"/>
          <cell r="K1169">
            <v>44927</v>
          </cell>
          <cell r="L1169">
            <v>1.49E-2</v>
          </cell>
          <cell r="M1169">
            <v>0</v>
          </cell>
          <cell r="N1169">
            <v>1.49E-2</v>
          </cell>
        </row>
        <row r="1170">
          <cell r="B1170" t="str">
            <v>E3589 (GIF) U/G Cond, TLN-HPK@plant</v>
          </cell>
          <cell r="C1170">
            <v>0.5</v>
          </cell>
          <cell r="D1170" t="str">
            <v>Monthly</v>
          </cell>
          <cell r="E1170" t="str">
            <v>No</v>
          </cell>
          <cell r="F1170" t="str">
            <v>No</v>
          </cell>
          <cell r="G1170">
            <v>0</v>
          </cell>
          <cell r="H1170"/>
          <cell r="I1170"/>
          <cell r="J1170"/>
          <cell r="K1170">
            <v>44927</v>
          </cell>
          <cell r="L1170">
            <v>1.49E-2</v>
          </cell>
          <cell r="M1170">
            <v>0</v>
          </cell>
          <cell r="N1170">
            <v>1.49E-2</v>
          </cell>
        </row>
        <row r="1171">
          <cell r="B1171" t="str">
            <v>E3589 (GIF) U/G Cond, TLN-WHD@plant</v>
          </cell>
          <cell r="C1171">
            <v>0.5</v>
          </cell>
          <cell r="D1171" t="str">
            <v>Monthly</v>
          </cell>
          <cell r="E1171" t="str">
            <v>No</v>
          </cell>
          <cell r="F1171" t="str">
            <v>No</v>
          </cell>
          <cell r="G1171">
            <v>0</v>
          </cell>
          <cell r="H1171"/>
          <cell r="I1171"/>
          <cell r="J1171"/>
          <cell r="K1171">
            <v>44927</v>
          </cell>
          <cell r="L1171">
            <v>1.49E-2</v>
          </cell>
          <cell r="M1171">
            <v>0</v>
          </cell>
          <cell r="N1171">
            <v>1.49E-2</v>
          </cell>
        </row>
        <row r="1172">
          <cell r="B1172" t="str">
            <v>E3589 (GIF) U/G Cond, TLN-WHD@plant</v>
          </cell>
          <cell r="C1172">
            <v>0.5</v>
          </cell>
          <cell r="D1172" t="str">
            <v>Monthly</v>
          </cell>
          <cell r="E1172" t="str">
            <v>No</v>
          </cell>
          <cell r="F1172" t="str">
            <v>No</v>
          </cell>
          <cell r="G1172">
            <v>0</v>
          </cell>
          <cell r="H1172"/>
          <cell r="I1172"/>
          <cell r="J1172"/>
          <cell r="K1172">
            <v>44927</v>
          </cell>
          <cell r="L1172">
            <v>1.49E-2</v>
          </cell>
          <cell r="M1172">
            <v>0</v>
          </cell>
          <cell r="N1172">
            <v>1.49E-2</v>
          </cell>
        </row>
        <row r="1173">
          <cell r="B1173" t="str">
            <v>E3589 (GIF) U/G Cond,TLN-WHDE@plant</v>
          </cell>
          <cell r="C1173">
            <v>0.5</v>
          </cell>
          <cell r="D1173" t="str">
            <v>Monthly</v>
          </cell>
          <cell r="E1173" t="str">
            <v>No</v>
          </cell>
          <cell r="F1173" t="str">
            <v>No</v>
          </cell>
          <cell r="G1173">
            <v>0</v>
          </cell>
          <cell r="H1173"/>
          <cell r="I1173"/>
          <cell r="J1173"/>
          <cell r="K1173">
            <v>44927</v>
          </cell>
          <cell r="L1173">
            <v>1.49E-2</v>
          </cell>
          <cell r="M1173">
            <v>0</v>
          </cell>
          <cell r="N1173">
            <v>1.49E-2</v>
          </cell>
        </row>
        <row r="1174">
          <cell r="B1174" t="str">
            <v>E359 TSM Roads &amp; Trails</v>
          </cell>
          <cell r="C1174">
            <v>0.5</v>
          </cell>
          <cell r="D1174" t="str">
            <v>Monthly</v>
          </cell>
          <cell r="E1174" t="str">
            <v>No</v>
          </cell>
          <cell r="F1174" t="str">
            <v>No</v>
          </cell>
          <cell r="G1174">
            <v>0</v>
          </cell>
          <cell r="H1174"/>
          <cell r="I1174"/>
          <cell r="J1174"/>
          <cell r="K1174">
            <v>44927</v>
          </cell>
          <cell r="L1174">
            <v>1.2800000000000001E-2</v>
          </cell>
          <cell r="M1174">
            <v>0</v>
          </cell>
          <cell r="N1174">
            <v>1.2800000000000001E-2</v>
          </cell>
        </row>
        <row r="1175">
          <cell r="B1175" t="str">
            <v>E359 TSM Roads &amp; Trails</v>
          </cell>
          <cell r="C1175">
            <v>0.5</v>
          </cell>
          <cell r="D1175" t="str">
            <v>Monthly</v>
          </cell>
          <cell r="E1175" t="str">
            <v>No</v>
          </cell>
          <cell r="F1175" t="str">
            <v>No</v>
          </cell>
          <cell r="G1175">
            <v>0</v>
          </cell>
          <cell r="H1175"/>
          <cell r="I1175"/>
          <cell r="J1175"/>
          <cell r="K1175">
            <v>44927</v>
          </cell>
          <cell r="L1175">
            <v>1.2800000000000001E-2</v>
          </cell>
          <cell r="M1175">
            <v>0</v>
          </cell>
          <cell r="N1175">
            <v>1.2800000000000001E-2</v>
          </cell>
        </row>
        <row r="1176">
          <cell r="B1176" t="str">
            <v>E359 TSM Roads, 3rd AC Line</v>
          </cell>
          <cell r="C1176">
            <v>0.5</v>
          </cell>
          <cell r="D1176" t="str">
            <v>Monthly</v>
          </cell>
          <cell r="E1176" t="str">
            <v>No</v>
          </cell>
          <cell r="F1176" t="str">
            <v>No</v>
          </cell>
          <cell r="G1176">
            <v>0</v>
          </cell>
          <cell r="H1176"/>
          <cell r="I1176"/>
          <cell r="J1176"/>
          <cell r="K1176">
            <v>44927</v>
          </cell>
          <cell r="L1176">
            <v>1.2800000000000001E-2</v>
          </cell>
          <cell r="M1176">
            <v>0</v>
          </cell>
          <cell r="N1176">
            <v>1.2800000000000001E-2</v>
          </cell>
        </row>
        <row r="1177">
          <cell r="B1177" t="str">
            <v>E359 TSM Roads, 3rd AC Line</v>
          </cell>
          <cell r="C1177">
            <v>0.5</v>
          </cell>
          <cell r="D1177" t="str">
            <v>Monthly</v>
          </cell>
          <cell r="E1177" t="str">
            <v>No</v>
          </cell>
          <cell r="F1177" t="str">
            <v>No</v>
          </cell>
          <cell r="G1177">
            <v>0</v>
          </cell>
          <cell r="H1177"/>
          <cell r="I1177"/>
          <cell r="J1177"/>
          <cell r="K1177">
            <v>44927</v>
          </cell>
          <cell r="L1177">
            <v>1.2800000000000001E-2</v>
          </cell>
          <cell r="M1177">
            <v>0</v>
          </cell>
          <cell r="N1177">
            <v>1.2800000000000001E-2</v>
          </cell>
        </row>
        <row r="1178">
          <cell r="B1178" t="str">
            <v>E359 TSM Roads, Zero rate</v>
          </cell>
          <cell r="C1178">
            <v>0.5</v>
          </cell>
          <cell r="D1178" t="str">
            <v>Monthly</v>
          </cell>
          <cell r="E1178" t="str">
            <v>No</v>
          </cell>
          <cell r="F1178" t="str">
            <v>No</v>
          </cell>
          <cell r="G1178">
            <v>0</v>
          </cell>
          <cell r="H1178"/>
          <cell r="I1178"/>
          <cell r="J1178"/>
          <cell r="K1178">
            <v>43101</v>
          </cell>
          <cell r="L1178">
            <v>0</v>
          </cell>
          <cell r="M1178">
            <v>0</v>
          </cell>
          <cell r="N1178">
            <v>0</v>
          </cell>
        </row>
        <row r="1179">
          <cell r="B1179" t="str">
            <v>E359 TSM Roads, Colstrip 1-2 Com</v>
          </cell>
          <cell r="C1179">
            <v>0.5</v>
          </cell>
          <cell r="D1179" t="str">
            <v>Monthly</v>
          </cell>
          <cell r="E1179" t="str">
            <v>No</v>
          </cell>
          <cell r="F1179" t="str">
            <v>No</v>
          </cell>
          <cell r="G1179">
            <v>0</v>
          </cell>
          <cell r="H1179"/>
          <cell r="I1179"/>
          <cell r="J1179"/>
          <cell r="K1179">
            <v>44927</v>
          </cell>
          <cell r="L1179">
            <v>1.2800000000000001E-2</v>
          </cell>
          <cell r="M1179">
            <v>0</v>
          </cell>
          <cell r="N1179">
            <v>1.2800000000000001E-2</v>
          </cell>
        </row>
        <row r="1180">
          <cell r="B1180" t="str">
            <v>E359 TSM Roads, Colstrip 3-4 Com</v>
          </cell>
          <cell r="C1180">
            <v>0.5</v>
          </cell>
          <cell r="D1180" t="str">
            <v>Monthly</v>
          </cell>
          <cell r="E1180" t="str">
            <v>No</v>
          </cell>
          <cell r="F1180" t="str">
            <v>No</v>
          </cell>
          <cell r="G1180">
            <v>0</v>
          </cell>
          <cell r="H1180"/>
          <cell r="I1180"/>
          <cell r="J1180"/>
          <cell r="K1180">
            <v>44927</v>
          </cell>
          <cell r="L1180">
            <v>1.2800000000000001E-2</v>
          </cell>
          <cell r="M1180">
            <v>0</v>
          </cell>
          <cell r="N1180">
            <v>1.2800000000000001E-2</v>
          </cell>
        </row>
        <row r="1181">
          <cell r="B1181" t="str">
            <v>E359 TSM Roads, Colstrip 1-2 Com</v>
          </cell>
          <cell r="C1181">
            <v>0.5</v>
          </cell>
          <cell r="D1181" t="str">
            <v>Monthly</v>
          </cell>
          <cell r="E1181" t="str">
            <v>No</v>
          </cell>
          <cell r="F1181" t="str">
            <v>No</v>
          </cell>
          <cell r="G1181">
            <v>0</v>
          </cell>
          <cell r="H1181"/>
          <cell r="I1181"/>
          <cell r="J1181"/>
          <cell r="K1181">
            <v>44927</v>
          </cell>
          <cell r="L1181">
            <v>1.2800000000000001E-2</v>
          </cell>
          <cell r="M1181">
            <v>0</v>
          </cell>
          <cell r="N1181">
            <v>1.2800000000000001E-2</v>
          </cell>
        </row>
        <row r="1182">
          <cell r="B1182" t="str">
            <v>E359 TSM Roads, Colstrip 3-4 Com</v>
          </cell>
          <cell r="C1182">
            <v>0.5</v>
          </cell>
          <cell r="D1182" t="str">
            <v>Monthly</v>
          </cell>
          <cell r="E1182" t="str">
            <v>No</v>
          </cell>
          <cell r="F1182" t="str">
            <v>No</v>
          </cell>
          <cell r="G1182">
            <v>0</v>
          </cell>
          <cell r="H1182"/>
          <cell r="I1182"/>
          <cell r="J1182"/>
          <cell r="K1182">
            <v>44927</v>
          </cell>
          <cell r="L1182">
            <v>1.2800000000000001E-2</v>
          </cell>
          <cell r="M1182">
            <v>0</v>
          </cell>
          <cell r="N1182">
            <v>1.2800000000000001E-2</v>
          </cell>
        </row>
        <row r="1183">
          <cell r="B1183" t="str">
            <v>E359 TSM Roads, Zero rate</v>
          </cell>
          <cell r="C1183">
            <v>0.5</v>
          </cell>
          <cell r="D1183" t="str">
            <v>Monthly</v>
          </cell>
          <cell r="E1183" t="str">
            <v>No</v>
          </cell>
          <cell r="F1183" t="str">
            <v>No</v>
          </cell>
          <cell r="G1183">
            <v>0</v>
          </cell>
          <cell r="H1183"/>
          <cell r="I1183"/>
          <cell r="J1183"/>
          <cell r="K1183">
            <v>43101</v>
          </cell>
          <cell r="L1183">
            <v>0</v>
          </cell>
          <cell r="M1183">
            <v>0</v>
          </cell>
          <cell r="N1183">
            <v>0</v>
          </cell>
        </row>
        <row r="1184">
          <cell r="B1184" t="str">
            <v>E3596 TSM Roads &amp; Trails</v>
          </cell>
          <cell r="C1184">
            <v>0.5</v>
          </cell>
          <cell r="D1184" t="str">
            <v>Monthly</v>
          </cell>
          <cell r="E1184" t="str">
            <v>No</v>
          </cell>
          <cell r="F1184" t="str">
            <v>No</v>
          </cell>
          <cell r="G1184">
            <v>0</v>
          </cell>
          <cell r="H1184"/>
          <cell r="I1184"/>
          <cell r="J1184"/>
          <cell r="K1184">
            <v>43101</v>
          </cell>
          <cell r="L1184">
            <v>0</v>
          </cell>
          <cell r="M1184">
            <v>0</v>
          </cell>
          <cell r="N1184">
            <v>0</v>
          </cell>
        </row>
        <row r="1185">
          <cell r="B1185" t="str">
            <v>E3597 TSM Roads &amp; Trails</v>
          </cell>
          <cell r="C1185">
            <v>0.5</v>
          </cell>
          <cell r="D1185" t="str">
            <v>Monthly</v>
          </cell>
          <cell r="E1185" t="str">
            <v>No</v>
          </cell>
          <cell r="F1185" t="str">
            <v>No</v>
          </cell>
          <cell r="G1185">
            <v>0</v>
          </cell>
          <cell r="H1185"/>
          <cell r="I1185"/>
          <cell r="J1185"/>
          <cell r="K1185">
            <v>44927</v>
          </cell>
          <cell r="L1185">
            <v>1.29E-2</v>
          </cell>
          <cell r="M1185">
            <v>0</v>
          </cell>
          <cell r="N1185">
            <v>1.29E-2</v>
          </cell>
        </row>
        <row r="1186">
          <cell r="B1186" t="str">
            <v>E3597 TSM Roads &amp; Trails</v>
          </cell>
          <cell r="C1186">
            <v>0.5</v>
          </cell>
          <cell r="D1186" t="str">
            <v>Monthly</v>
          </cell>
          <cell r="E1186" t="str">
            <v>No</v>
          </cell>
          <cell r="F1186" t="str">
            <v>No</v>
          </cell>
          <cell r="G1186">
            <v>0</v>
          </cell>
          <cell r="H1186"/>
          <cell r="I1186"/>
          <cell r="J1186"/>
          <cell r="K1186">
            <v>44927</v>
          </cell>
          <cell r="L1186">
            <v>1.29E-2</v>
          </cell>
          <cell r="M1186">
            <v>0</v>
          </cell>
          <cell r="N1186">
            <v>1.29E-2</v>
          </cell>
        </row>
        <row r="1187">
          <cell r="B1187" t="str">
            <v>E3597 TSM Roads &amp; Trails</v>
          </cell>
          <cell r="C1187">
            <v>0.5</v>
          </cell>
          <cell r="D1187" t="str">
            <v>Monthly</v>
          </cell>
          <cell r="E1187" t="str">
            <v>No</v>
          </cell>
          <cell r="F1187" t="str">
            <v>No</v>
          </cell>
          <cell r="G1187">
            <v>0</v>
          </cell>
          <cell r="H1187"/>
          <cell r="I1187"/>
          <cell r="J1187"/>
          <cell r="K1187">
            <v>44927</v>
          </cell>
          <cell r="L1187">
            <v>1.29E-2</v>
          </cell>
          <cell r="M1187">
            <v>0</v>
          </cell>
          <cell r="N1187">
            <v>1.29E-2</v>
          </cell>
        </row>
        <row r="1188">
          <cell r="B1188" t="str">
            <v>E3597 TSM Roads &amp; Trails</v>
          </cell>
          <cell r="C1188">
            <v>0.5</v>
          </cell>
          <cell r="D1188" t="str">
            <v>Monthly</v>
          </cell>
          <cell r="E1188" t="str">
            <v>No</v>
          </cell>
          <cell r="F1188" t="str">
            <v>No</v>
          </cell>
          <cell r="G1188">
            <v>0</v>
          </cell>
          <cell r="H1188"/>
          <cell r="I1188"/>
          <cell r="J1188"/>
          <cell r="K1188">
            <v>44927</v>
          </cell>
          <cell r="L1188">
            <v>1.29E-2</v>
          </cell>
          <cell r="M1188">
            <v>0</v>
          </cell>
          <cell r="N1188">
            <v>1.29E-2</v>
          </cell>
        </row>
        <row r="1189">
          <cell r="B1189" t="str">
            <v>E3597 TSM Roads &amp; Trails</v>
          </cell>
          <cell r="C1189">
            <v>0.5</v>
          </cell>
          <cell r="D1189" t="str">
            <v>Monthly</v>
          </cell>
          <cell r="E1189" t="str">
            <v>No</v>
          </cell>
          <cell r="F1189" t="str">
            <v>No</v>
          </cell>
          <cell r="G1189">
            <v>0</v>
          </cell>
          <cell r="H1189"/>
          <cell r="I1189"/>
          <cell r="J1189"/>
          <cell r="K1189">
            <v>44927</v>
          </cell>
          <cell r="L1189">
            <v>1.29E-2</v>
          </cell>
          <cell r="M1189">
            <v>0</v>
          </cell>
          <cell r="N1189">
            <v>1.29E-2</v>
          </cell>
        </row>
        <row r="1190">
          <cell r="B1190" t="str">
            <v>E3597 TSM Roads &amp; Trails</v>
          </cell>
          <cell r="C1190">
            <v>0.5</v>
          </cell>
          <cell r="D1190" t="str">
            <v>Monthly</v>
          </cell>
          <cell r="E1190" t="str">
            <v>No</v>
          </cell>
          <cell r="F1190" t="str">
            <v>No</v>
          </cell>
          <cell r="G1190">
            <v>0</v>
          </cell>
          <cell r="H1190"/>
          <cell r="I1190"/>
          <cell r="J1190"/>
          <cell r="K1190">
            <v>44927</v>
          </cell>
          <cell r="L1190">
            <v>1.29E-2</v>
          </cell>
          <cell r="M1190">
            <v>0</v>
          </cell>
          <cell r="N1190">
            <v>1.29E-2</v>
          </cell>
        </row>
        <row r="1191">
          <cell r="B1191" t="str">
            <v>Asset Retirement Obligations</v>
          </cell>
          <cell r="C1191">
            <v>0.5</v>
          </cell>
          <cell r="D1191" t="str">
            <v>SL</v>
          </cell>
          <cell r="E1191" t="str">
            <v>No</v>
          </cell>
          <cell r="F1191" t="str">
            <v>No</v>
          </cell>
          <cell r="G1191">
            <v>0</v>
          </cell>
          <cell r="H1191"/>
          <cell r="I1191"/>
          <cell r="J1191"/>
          <cell r="K1191">
            <v>42979</v>
          </cell>
          <cell r="L1191">
            <v>0</v>
          </cell>
          <cell r="M1191">
            <v>0</v>
          </cell>
          <cell r="N1191">
            <v>0</v>
          </cell>
        </row>
        <row r="1192">
          <cell r="B1192" t="str">
            <v>E35999 (GIF) Rds/Trail, Upper Baker</v>
          </cell>
          <cell r="C1192">
            <v>0.5</v>
          </cell>
          <cell r="D1192" t="str">
            <v>Monthly</v>
          </cell>
          <cell r="E1192" t="str">
            <v>No</v>
          </cell>
          <cell r="F1192" t="str">
            <v>No</v>
          </cell>
          <cell r="G1192">
            <v>0</v>
          </cell>
          <cell r="H1192"/>
          <cell r="I1192"/>
          <cell r="J1192"/>
          <cell r="K1192">
            <v>44927</v>
          </cell>
          <cell r="L1192">
            <v>1.23E-2</v>
          </cell>
          <cell r="M1192">
            <v>0</v>
          </cell>
          <cell r="N1192">
            <v>1.23E-2</v>
          </cell>
        </row>
        <row r="1193">
          <cell r="B1193" t="str">
            <v>E35999 (GIF) Rds/Trail, Upper Baker</v>
          </cell>
          <cell r="C1193">
            <v>0.5</v>
          </cell>
          <cell r="D1193" t="str">
            <v>Monthly</v>
          </cell>
          <cell r="E1193" t="str">
            <v>No</v>
          </cell>
          <cell r="F1193" t="str">
            <v>No</v>
          </cell>
          <cell r="G1193">
            <v>0</v>
          </cell>
          <cell r="H1193"/>
          <cell r="I1193"/>
          <cell r="J1193"/>
          <cell r="K1193">
            <v>44927</v>
          </cell>
          <cell r="L1193">
            <v>1.23E-2</v>
          </cell>
          <cell r="M1193">
            <v>0</v>
          </cell>
          <cell r="N1193">
            <v>1.23E-2</v>
          </cell>
        </row>
        <row r="1194">
          <cell r="B1194" t="str">
            <v>E35999 (GIF) Rds/Trail, LSR</v>
          </cell>
          <cell r="C1194">
            <v>0.5</v>
          </cell>
          <cell r="D1194" t="str">
            <v>Monthly</v>
          </cell>
          <cell r="E1194" t="str">
            <v>No</v>
          </cell>
          <cell r="F1194" t="str">
            <v>No</v>
          </cell>
          <cell r="G1194">
            <v>0</v>
          </cell>
          <cell r="H1194"/>
          <cell r="I1194"/>
          <cell r="J1194"/>
          <cell r="K1194">
            <v>44927</v>
          </cell>
          <cell r="L1194">
            <v>1.23E-2</v>
          </cell>
          <cell r="M1194">
            <v>0</v>
          </cell>
          <cell r="N1194">
            <v>1.23E-2</v>
          </cell>
        </row>
        <row r="1195">
          <cell r="B1195" t="str">
            <v>E35999 (GIF) Rds/Trail, LSR</v>
          </cell>
          <cell r="C1195">
            <v>0.5</v>
          </cell>
          <cell r="D1195" t="str">
            <v>Monthly</v>
          </cell>
          <cell r="E1195" t="str">
            <v>No</v>
          </cell>
          <cell r="F1195" t="str">
            <v>No</v>
          </cell>
          <cell r="G1195">
            <v>0</v>
          </cell>
          <cell r="H1195"/>
          <cell r="I1195"/>
          <cell r="J1195"/>
          <cell r="K1195">
            <v>44927</v>
          </cell>
          <cell r="L1195">
            <v>1.23E-2</v>
          </cell>
          <cell r="M1195">
            <v>0</v>
          </cell>
          <cell r="N1195">
            <v>1.23E-2</v>
          </cell>
        </row>
        <row r="1196">
          <cell r="B1196" t="str">
            <v>Non-Depreciable - Land</v>
          </cell>
          <cell r="C1196">
            <v>0.5</v>
          </cell>
          <cell r="D1196" t="str">
            <v>Monthly</v>
          </cell>
          <cell r="E1196" t="str">
            <v>No</v>
          </cell>
          <cell r="F1196" t="str">
            <v>No</v>
          </cell>
          <cell r="G1196">
            <v>0</v>
          </cell>
          <cell r="H1196"/>
          <cell r="I1196"/>
          <cell r="J1196"/>
          <cell r="K1196">
            <v>40391</v>
          </cell>
          <cell r="L1196">
            <v>0</v>
          </cell>
          <cell r="M1196">
            <v>0</v>
          </cell>
          <cell r="N1196">
            <v>0</v>
          </cell>
        </row>
        <row r="1197">
          <cell r="B1197" t="str">
            <v>Non-Depreciable - Land</v>
          </cell>
          <cell r="C1197">
            <v>0.5</v>
          </cell>
          <cell r="D1197" t="str">
            <v>Monthly</v>
          </cell>
          <cell r="E1197" t="str">
            <v>No</v>
          </cell>
          <cell r="F1197" t="str">
            <v>No</v>
          </cell>
          <cell r="G1197">
            <v>0</v>
          </cell>
          <cell r="H1197"/>
          <cell r="I1197"/>
          <cell r="J1197"/>
          <cell r="K1197">
            <v>40391</v>
          </cell>
          <cell r="L1197">
            <v>0</v>
          </cell>
          <cell r="M1197">
            <v>0</v>
          </cell>
          <cell r="N1197">
            <v>0</v>
          </cell>
        </row>
        <row r="1198">
          <cell r="B1198" t="str">
            <v>Non-Depreciable - Land</v>
          </cell>
          <cell r="C1198">
            <v>0.5</v>
          </cell>
          <cell r="D1198" t="str">
            <v>Monthly</v>
          </cell>
          <cell r="E1198" t="str">
            <v>No</v>
          </cell>
          <cell r="F1198" t="str">
            <v>No</v>
          </cell>
          <cell r="G1198">
            <v>0</v>
          </cell>
          <cell r="H1198"/>
          <cell r="I1198"/>
          <cell r="J1198"/>
          <cell r="K1198">
            <v>40391</v>
          </cell>
          <cell r="L1198">
            <v>0</v>
          </cell>
          <cell r="M1198">
            <v>0</v>
          </cell>
          <cell r="N1198">
            <v>0</v>
          </cell>
        </row>
        <row r="1199">
          <cell r="B1199" t="str">
            <v>Non-Depreciable - Land</v>
          </cell>
          <cell r="C1199">
            <v>0.5</v>
          </cell>
          <cell r="D1199" t="str">
            <v>Monthly</v>
          </cell>
          <cell r="E1199" t="str">
            <v>No</v>
          </cell>
          <cell r="F1199" t="str">
            <v>No</v>
          </cell>
          <cell r="G1199">
            <v>0</v>
          </cell>
          <cell r="H1199"/>
          <cell r="I1199"/>
          <cell r="J1199"/>
          <cell r="K1199">
            <v>40391</v>
          </cell>
          <cell r="L1199">
            <v>0</v>
          </cell>
          <cell r="M1199">
            <v>0</v>
          </cell>
          <cell r="N1199">
            <v>0</v>
          </cell>
        </row>
        <row r="1200">
          <cell r="B1200" t="str">
            <v>Non-Depreciable - Land</v>
          </cell>
          <cell r="C1200">
            <v>0.5</v>
          </cell>
          <cell r="D1200" t="str">
            <v>Monthly</v>
          </cell>
          <cell r="E1200" t="str">
            <v>No</v>
          </cell>
          <cell r="F1200" t="str">
            <v>No</v>
          </cell>
          <cell r="G1200">
            <v>0</v>
          </cell>
          <cell r="H1200"/>
          <cell r="I1200"/>
          <cell r="J1200"/>
          <cell r="K1200">
            <v>40391</v>
          </cell>
          <cell r="L1200">
            <v>0</v>
          </cell>
          <cell r="M1200">
            <v>0</v>
          </cell>
          <cell r="N1200">
            <v>0</v>
          </cell>
        </row>
        <row r="1201">
          <cell r="B1201" t="str">
            <v>Non-Depreciable - Land</v>
          </cell>
          <cell r="C1201">
            <v>0.5</v>
          </cell>
          <cell r="D1201" t="str">
            <v>Monthly</v>
          </cell>
          <cell r="E1201" t="str">
            <v>No</v>
          </cell>
          <cell r="F1201" t="str">
            <v>No</v>
          </cell>
          <cell r="G1201">
            <v>0</v>
          </cell>
          <cell r="H1201"/>
          <cell r="I1201"/>
          <cell r="J1201"/>
          <cell r="K1201">
            <v>40391</v>
          </cell>
          <cell r="L1201">
            <v>0</v>
          </cell>
          <cell r="M1201">
            <v>0</v>
          </cell>
          <cell r="N1201">
            <v>0</v>
          </cell>
        </row>
        <row r="1202">
          <cell r="B1202" t="str">
            <v>Non-Depreciable - Land</v>
          </cell>
          <cell r="C1202">
            <v>0.5</v>
          </cell>
          <cell r="D1202" t="str">
            <v>Monthly</v>
          </cell>
          <cell r="E1202" t="str">
            <v>No</v>
          </cell>
          <cell r="F1202" t="str">
            <v>No</v>
          </cell>
          <cell r="G1202">
            <v>0</v>
          </cell>
          <cell r="H1202"/>
          <cell r="I1202"/>
          <cell r="J1202"/>
          <cell r="K1202">
            <v>40391</v>
          </cell>
          <cell r="L1202">
            <v>0</v>
          </cell>
          <cell r="M1202">
            <v>0</v>
          </cell>
          <cell r="N1202">
            <v>0</v>
          </cell>
        </row>
        <row r="1203">
          <cell r="B1203" t="str">
            <v>Non-Depreciable - Land</v>
          </cell>
          <cell r="C1203">
            <v>0.5</v>
          </cell>
          <cell r="D1203" t="str">
            <v>Monthly</v>
          </cell>
          <cell r="E1203" t="str">
            <v>No</v>
          </cell>
          <cell r="F1203" t="str">
            <v>No</v>
          </cell>
          <cell r="G1203">
            <v>0</v>
          </cell>
          <cell r="H1203"/>
          <cell r="I1203"/>
          <cell r="J1203"/>
          <cell r="K1203">
            <v>40391</v>
          </cell>
          <cell r="L1203">
            <v>0</v>
          </cell>
          <cell r="M1203">
            <v>0</v>
          </cell>
          <cell r="N1203">
            <v>0</v>
          </cell>
        </row>
        <row r="1204">
          <cell r="B1204" t="str">
            <v>Non-Depreciable - Land</v>
          </cell>
          <cell r="C1204">
            <v>0.5</v>
          </cell>
          <cell r="D1204" t="str">
            <v>Monthly</v>
          </cell>
          <cell r="E1204" t="str">
            <v>No</v>
          </cell>
          <cell r="F1204" t="str">
            <v>No</v>
          </cell>
          <cell r="G1204">
            <v>0</v>
          </cell>
          <cell r="H1204"/>
          <cell r="I1204"/>
          <cell r="J1204"/>
          <cell r="K1204">
            <v>40391</v>
          </cell>
          <cell r="L1204">
            <v>0</v>
          </cell>
          <cell r="M1204">
            <v>0</v>
          </cell>
          <cell r="N1204">
            <v>0</v>
          </cell>
        </row>
        <row r="1205">
          <cell r="B1205" t="str">
            <v>Non-Depreciable - Land</v>
          </cell>
          <cell r="C1205">
            <v>0.5</v>
          </cell>
          <cell r="D1205" t="str">
            <v>Monthly</v>
          </cell>
          <cell r="E1205" t="str">
            <v>No</v>
          </cell>
          <cell r="F1205" t="str">
            <v>No</v>
          </cell>
          <cell r="G1205">
            <v>0</v>
          </cell>
          <cell r="H1205"/>
          <cell r="I1205"/>
          <cell r="J1205"/>
          <cell r="K1205">
            <v>40391</v>
          </cell>
          <cell r="L1205">
            <v>0</v>
          </cell>
          <cell r="M1205">
            <v>0</v>
          </cell>
          <cell r="N1205">
            <v>0</v>
          </cell>
        </row>
        <row r="1206">
          <cell r="B1206" t="str">
            <v>Non-Depreciable - Land</v>
          </cell>
          <cell r="C1206">
            <v>0.5</v>
          </cell>
          <cell r="D1206" t="str">
            <v>Monthly</v>
          </cell>
          <cell r="E1206" t="str">
            <v>No</v>
          </cell>
          <cell r="F1206" t="str">
            <v>No</v>
          </cell>
          <cell r="G1206">
            <v>0</v>
          </cell>
          <cell r="H1206"/>
          <cell r="I1206"/>
          <cell r="J1206"/>
          <cell r="K1206">
            <v>40391</v>
          </cell>
          <cell r="L1206">
            <v>0</v>
          </cell>
          <cell r="M1206">
            <v>0</v>
          </cell>
          <cell r="N1206">
            <v>0</v>
          </cell>
        </row>
        <row r="1207">
          <cell r="B1207" t="str">
            <v>Non-Depreciable - Other than land</v>
          </cell>
          <cell r="C1207">
            <v>0.5</v>
          </cell>
          <cell r="D1207" t="str">
            <v>Monthly</v>
          </cell>
          <cell r="E1207" t="str">
            <v>No</v>
          </cell>
          <cell r="F1207" t="str">
            <v>No</v>
          </cell>
          <cell r="G1207">
            <v>0</v>
          </cell>
          <cell r="H1207"/>
          <cell r="I1207"/>
          <cell r="J1207"/>
          <cell r="K1207">
            <v>41730</v>
          </cell>
          <cell r="L1207">
            <v>0</v>
          </cell>
          <cell r="M1207">
            <v>0</v>
          </cell>
          <cell r="N1207">
            <v>0</v>
          </cell>
        </row>
        <row r="1208">
          <cell r="B1208" t="str">
            <v>E36010 DST Easements</v>
          </cell>
          <cell r="C1208">
            <v>0.5</v>
          </cell>
          <cell r="D1208" t="str">
            <v>Monthly</v>
          </cell>
          <cell r="E1208" t="str">
            <v>No</v>
          </cell>
          <cell r="F1208" t="str">
            <v>No</v>
          </cell>
          <cell r="G1208">
            <v>0</v>
          </cell>
          <cell r="H1208"/>
          <cell r="I1208"/>
          <cell r="J1208"/>
          <cell r="K1208">
            <v>44927</v>
          </cell>
          <cell r="L1208">
            <v>1.23E-2</v>
          </cell>
          <cell r="M1208">
            <v>0</v>
          </cell>
          <cell r="N1208">
            <v>1.23E-2</v>
          </cell>
        </row>
        <row r="1209">
          <cell r="B1209" t="str">
            <v>E36010 DST Easements</v>
          </cell>
          <cell r="C1209">
            <v>0.5</v>
          </cell>
          <cell r="D1209" t="str">
            <v>Monthly</v>
          </cell>
          <cell r="E1209" t="str">
            <v>No</v>
          </cell>
          <cell r="F1209" t="str">
            <v>No</v>
          </cell>
          <cell r="G1209">
            <v>0</v>
          </cell>
          <cell r="H1209"/>
          <cell r="I1209"/>
          <cell r="J1209"/>
          <cell r="K1209">
            <v>44927</v>
          </cell>
          <cell r="L1209">
            <v>1.23E-2</v>
          </cell>
          <cell r="M1209">
            <v>0</v>
          </cell>
          <cell r="N1209">
            <v>1.23E-2</v>
          </cell>
        </row>
        <row r="1210">
          <cell r="B1210" t="str">
            <v>E36010 DST Easements, Hopkins Ridge</v>
          </cell>
          <cell r="C1210">
            <v>0.5</v>
          </cell>
          <cell r="D1210" t="str">
            <v>Monthly</v>
          </cell>
          <cell r="E1210" t="str">
            <v>No</v>
          </cell>
          <cell r="F1210" t="str">
            <v>No</v>
          </cell>
          <cell r="G1210">
            <v>0</v>
          </cell>
          <cell r="H1210"/>
          <cell r="I1210"/>
          <cell r="J1210"/>
          <cell r="K1210">
            <v>44927</v>
          </cell>
          <cell r="L1210">
            <v>1.23E-2</v>
          </cell>
          <cell r="M1210">
            <v>0</v>
          </cell>
          <cell r="N1210">
            <v>1.23E-2</v>
          </cell>
        </row>
        <row r="1211">
          <cell r="B1211" t="str">
            <v>E3603 DONOTUSE 105 HV DST SUB-BKB</v>
          </cell>
          <cell r="C1211">
            <v>0.5</v>
          </cell>
          <cell r="D1211" t="str">
            <v>Monthly</v>
          </cell>
          <cell r="E1211" t="str">
            <v>No</v>
          </cell>
          <cell r="F1211" t="str">
            <v>No</v>
          </cell>
          <cell r="G1211">
            <v>0</v>
          </cell>
          <cell r="H1211"/>
          <cell r="I1211"/>
          <cell r="J1211"/>
          <cell r="K1211">
            <v>40360</v>
          </cell>
          <cell r="L1211">
            <v>0</v>
          </cell>
          <cell r="M1211">
            <v>0</v>
          </cell>
          <cell r="N1211">
            <v>0</v>
          </cell>
        </row>
        <row r="1212">
          <cell r="B1212" t="str">
            <v>E3603 DONOTUSE 105 HV DST TLN-0022</v>
          </cell>
          <cell r="C1212">
            <v>0.5</v>
          </cell>
          <cell r="D1212" t="str">
            <v>Monthly</v>
          </cell>
          <cell r="E1212" t="str">
            <v>No</v>
          </cell>
          <cell r="F1212" t="str">
            <v>No</v>
          </cell>
          <cell r="G1212">
            <v>0</v>
          </cell>
          <cell r="H1212"/>
          <cell r="I1212"/>
          <cell r="J1212"/>
          <cell r="K1212">
            <v>40360</v>
          </cell>
          <cell r="L1212">
            <v>0</v>
          </cell>
          <cell r="M1212">
            <v>0</v>
          </cell>
          <cell r="N1212">
            <v>0</v>
          </cell>
        </row>
        <row r="1213">
          <cell r="B1213" t="str">
            <v>E3603 DONOTUSE 105 HV DST TLN-0105</v>
          </cell>
          <cell r="C1213">
            <v>0.5</v>
          </cell>
          <cell r="D1213" t="str">
            <v>Monthly</v>
          </cell>
          <cell r="E1213" t="str">
            <v>No</v>
          </cell>
          <cell r="F1213" t="str">
            <v>No</v>
          </cell>
          <cell r="G1213">
            <v>0</v>
          </cell>
          <cell r="H1213"/>
          <cell r="I1213"/>
          <cell r="J1213"/>
          <cell r="K1213">
            <v>40360</v>
          </cell>
          <cell r="L1213">
            <v>0</v>
          </cell>
          <cell r="M1213">
            <v>0</v>
          </cell>
          <cell r="N1213">
            <v>0</v>
          </cell>
        </row>
        <row r="1214">
          <cell r="B1214" t="str">
            <v>E3610 DST Structures &amp; Improvement</v>
          </cell>
          <cell r="C1214">
            <v>0.5</v>
          </cell>
          <cell r="D1214" t="str">
            <v>Monthly</v>
          </cell>
          <cell r="E1214" t="str">
            <v>No</v>
          </cell>
          <cell r="F1214" t="str">
            <v>No</v>
          </cell>
          <cell r="G1214">
            <v>-0.1</v>
          </cell>
          <cell r="H1214"/>
          <cell r="I1214"/>
          <cell r="J1214"/>
          <cell r="K1214">
            <v>44927</v>
          </cell>
          <cell r="L1214">
            <v>1.4181818181818181E-2</v>
          </cell>
          <cell r="M1214">
            <v>1.4181818181818202E-3</v>
          </cell>
          <cell r="N1214">
            <v>1.5600000000000001E-2</v>
          </cell>
        </row>
        <row r="1215">
          <cell r="B1215" t="str">
            <v>E3610 DST Structures &amp; Improvement</v>
          </cell>
          <cell r="C1215">
            <v>0.5</v>
          </cell>
          <cell r="D1215" t="str">
            <v>Monthly</v>
          </cell>
          <cell r="E1215" t="str">
            <v>No</v>
          </cell>
          <cell r="F1215" t="str">
            <v>No</v>
          </cell>
          <cell r="G1215">
            <v>-0.1</v>
          </cell>
          <cell r="H1215"/>
          <cell r="I1215"/>
          <cell r="J1215"/>
          <cell r="K1215">
            <v>44927</v>
          </cell>
          <cell r="L1215">
            <v>1.4181818181818181E-2</v>
          </cell>
          <cell r="M1215">
            <v>1.4181818181818202E-3</v>
          </cell>
          <cell r="N1215">
            <v>1.5600000000000001E-2</v>
          </cell>
        </row>
        <row r="1216">
          <cell r="B1216" t="str">
            <v>E3610 DST Structures &amp; Improvement</v>
          </cell>
          <cell r="C1216">
            <v>0.5</v>
          </cell>
          <cell r="D1216" t="str">
            <v>Monthly</v>
          </cell>
          <cell r="E1216" t="str">
            <v>No</v>
          </cell>
          <cell r="F1216" t="str">
            <v>No</v>
          </cell>
          <cell r="G1216">
            <v>-0.1</v>
          </cell>
          <cell r="H1216"/>
          <cell r="I1216"/>
          <cell r="J1216"/>
          <cell r="K1216">
            <v>44927</v>
          </cell>
          <cell r="L1216">
            <v>1.4181818181818181E-2</v>
          </cell>
          <cell r="M1216">
            <v>1.4181818181818202E-3</v>
          </cell>
          <cell r="N1216">
            <v>1.5600000000000001E-2</v>
          </cell>
        </row>
        <row r="1217">
          <cell r="B1217" t="str">
            <v>E3610 DST Structures &amp; Improvement</v>
          </cell>
          <cell r="C1217">
            <v>0.5</v>
          </cell>
          <cell r="D1217" t="str">
            <v>Monthly</v>
          </cell>
          <cell r="E1217" t="str">
            <v>No</v>
          </cell>
          <cell r="F1217" t="str">
            <v>No</v>
          </cell>
          <cell r="G1217">
            <v>-0.1</v>
          </cell>
          <cell r="H1217"/>
          <cell r="I1217"/>
          <cell r="J1217"/>
          <cell r="K1217">
            <v>44927</v>
          </cell>
          <cell r="L1217">
            <v>1.4181818181818181E-2</v>
          </cell>
          <cell r="M1217">
            <v>1.4181818181818202E-3</v>
          </cell>
          <cell r="N1217">
            <v>1.5600000000000001E-2</v>
          </cell>
        </row>
        <row r="1218">
          <cell r="B1218" t="str">
            <v>E3610 DST Structures &amp; Improvement</v>
          </cell>
          <cell r="C1218">
            <v>0.5</v>
          </cell>
          <cell r="D1218" t="str">
            <v>Monthly</v>
          </cell>
          <cell r="E1218" t="str">
            <v>No</v>
          </cell>
          <cell r="F1218" t="str">
            <v>No</v>
          </cell>
          <cell r="G1218">
            <v>-0.1</v>
          </cell>
          <cell r="H1218"/>
          <cell r="I1218"/>
          <cell r="J1218"/>
          <cell r="K1218">
            <v>44927</v>
          </cell>
          <cell r="L1218">
            <v>1.4181818181818181E-2</v>
          </cell>
          <cell r="M1218">
            <v>1.4181818181818202E-3</v>
          </cell>
          <cell r="N1218">
            <v>1.5600000000000001E-2</v>
          </cell>
        </row>
        <row r="1219">
          <cell r="B1219" t="str">
            <v>E3610 DST Structures &amp; Improvement</v>
          </cell>
          <cell r="C1219">
            <v>0.5</v>
          </cell>
          <cell r="D1219" t="str">
            <v>Monthly</v>
          </cell>
          <cell r="E1219" t="str">
            <v>No</v>
          </cell>
          <cell r="F1219" t="str">
            <v>No</v>
          </cell>
          <cell r="G1219">
            <v>-0.1</v>
          </cell>
          <cell r="H1219"/>
          <cell r="I1219"/>
          <cell r="J1219"/>
          <cell r="K1219">
            <v>44927</v>
          </cell>
          <cell r="L1219">
            <v>1.4181818181818181E-2</v>
          </cell>
          <cell r="M1219">
            <v>1.4181818181818202E-3</v>
          </cell>
          <cell r="N1219">
            <v>1.5600000000000001E-2</v>
          </cell>
        </row>
        <row r="1220">
          <cell r="B1220" t="str">
            <v>E3610 DST Structures &amp; Improvement</v>
          </cell>
          <cell r="C1220">
            <v>0.5</v>
          </cell>
          <cell r="D1220" t="str">
            <v>Monthly</v>
          </cell>
          <cell r="E1220" t="str">
            <v>No</v>
          </cell>
          <cell r="F1220" t="str">
            <v>No</v>
          </cell>
          <cell r="G1220">
            <v>-0.1</v>
          </cell>
          <cell r="H1220"/>
          <cell r="I1220"/>
          <cell r="J1220"/>
          <cell r="K1220">
            <v>44927</v>
          </cell>
          <cell r="L1220">
            <v>1.4181818181818181E-2</v>
          </cell>
          <cell r="M1220">
            <v>1.4181818181818202E-3</v>
          </cell>
          <cell r="N1220">
            <v>1.5600000000000001E-2</v>
          </cell>
        </row>
        <row r="1221">
          <cell r="B1221" t="str">
            <v>E3610 DST Structures &amp; Improvement</v>
          </cell>
          <cell r="C1221">
            <v>0.5</v>
          </cell>
          <cell r="D1221" t="str">
            <v>Monthly</v>
          </cell>
          <cell r="E1221" t="str">
            <v>No</v>
          </cell>
          <cell r="F1221" t="str">
            <v>No</v>
          </cell>
          <cell r="G1221">
            <v>-0.1</v>
          </cell>
          <cell r="H1221"/>
          <cell r="I1221"/>
          <cell r="J1221"/>
          <cell r="K1221">
            <v>44927</v>
          </cell>
          <cell r="L1221">
            <v>1.4181818181818181E-2</v>
          </cell>
          <cell r="M1221">
            <v>1.4181818181818202E-3</v>
          </cell>
          <cell r="N1221">
            <v>1.5600000000000001E-2</v>
          </cell>
        </row>
        <row r="1222">
          <cell r="B1222" t="str">
            <v>E3610 DST Structures &amp; Improvement</v>
          </cell>
          <cell r="C1222">
            <v>0.5</v>
          </cell>
          <cell r="D1222" t="str">
            <v>Monthly</v>
          </cell>
          <cell r="E1222" t="str">
            <v>No</v>
          </cell>
          <cell r="F1222" t="str">
            <v>No</v>
          </cell>
          <cell r="G1222">
            <v>-0.1</v>
          </cell>
          <cell r="H1222"/>
          <cell r="I1222"/>
          <cell r="J1222"/>
          <cell r="K1222">
            <v>44927</v>
          </cell>
          <cell r="L1222">
            <v>1.4181818181818181E-2</v>
          </cell>
          <cell r="M1222">
            <v>1.4181818181818202E-3</v>
          </cell>
          <cell r="N1222">
            <v>1.5600000000000001E-2</v>
          </cell>
        </row>
        <row r="1223">
          <cell r="B1223" t="str">
            <v>E3610 DST Structures &amp; Improvement</v>
          </cell>
          <cell r="C1223">
            <v>0.5</v>
          </cell>
          <cell r="D1223" t="str">
            <v>Monthly</v>
          </cell>
          <cell r="E1223" t="str">
            <v>No</v>
          </cell>
          <cell r="F1223" t="str">
            <v>No</v>
          </cell>
          <cell r="G1223">
            <v>-0.1</v>
          </cell>
          <cell r="H1223"/>
          <cell r="I1223"/>
          <cell r="J1223"/>
          <cell r="K1223">
            <v>44927</v>
          </cell>
          <cell r="L1223">
            <v>1.4181818181818181E-2</v>
          </cell>
          <cell r="M1223">
            <v>1.4181818181818202E-3</v>
          </cell>
          <cell r="N1223">
            <v>1.5600000000000001E-2</v>
          </cell>
        </row>
        <row r="1224">
          <cell r="B1224" t="str">
            <v>E3610 DST Structures &amp; Improvement</v>
          </cell>
          <cell r="C1224">
            <v>0.5</v>
          </cell>
          <cell r="D1224" t="str">
            <v>Monthly</v>
          </cell>
          <cell r="E1224" t="str">
            <v>No</v>
          </cell>
          <cell r="F1224" t="str">
            <v>No</v>
          </cell>
          <cell r="G1224">
            <v>-0.1</v>
          </cell>
          <cell r="H1224"/>
          <cell r="I1224"/>
          <cell r="J1224"/>
          <cell r="K1224">
            <v>44927</v>
          </cell>
          <cell r="L1224">
            <v>1.4181818181818181E-2</v>
          </cell>
          <cell r="M1224">
            <v>1.4181818181818202E-3</v>
          </cell>
          <cell r="N1224">
            <v>1.5600000000000001E-2</v>
          </cell>
        </row>
        <row r="1225">
          <cell r="B1225" t="str">
            <v>E3610 DST Structures &amp; Improvement</v>
          </cell>
          <cell r="C1225">
            <v>0.5</v>
          </cell>
          <cell r="D1225" t="str">
            <v>Monthly</v>
          </cell>
          <cell r="E1225" t="str">
            <v>No</v>
          </cell>
          <cell r="F1225" t="str">
            <v>No</v>
          </cell>
          <cell r="G1225">
            <v>-0.1</v>
          </cell>
          <cell r="H1225"/>
          <cell r="I1225"/>
          <cell r="J1225"/>
          <cell r="K1225">
            <v>44927</v>
          </cell>
          <cell r="L1225">
            <v>1.4181818181818181E-2</v>
          </cell>
          <cell r="M1225">
            <v>1.4181818181818202E-3</v>
          </cell>
          <cell r="N1225">
            <v>1.5600000000000001E-2</v>
          </cell>
        </row>
        <row r="1226">
          <cell r="B1226" t="str">
            <v>E3610 DST Structures &amp; Improvement</v>
          </cell>
          <cell r="C1226">
            <v>0.5</v>
          </cell>
          <cell r="D1226" t="str">
            <v>Monthly</v>
          </cell>
          <cell r="E1226" t="str">
            <v>No</v>
          </cell>
          <cell r="F1226" t="str">
            <v>No</v>
          </cell>
          <cell r="G1226">
            <v>-0.1</v>
          </cell>
          <cell r="H1226"/>
          <cell r="I1226"/>
          <cell r="J1226"/>
          <cell r="K1226">
            <v>44927</v>
          </cell>
          <cell r="L1226">
            <v>1.4181818181818181E-2</v>
          </cell>
          <cell r="M1226">
            <v>1.4181818181818202E-3</v>
          </cell>
          <cell r="N1226">
            <v>1.5600000000000001E-2</v>
          </cell>
        </row>
        <row r="1227">
          <cell r="B1227" t="str">
            <v>Non-Depreciable - Other than land</v>
          </cell>
          <cell r="C1227">
            <v>0.5</v>
          </cell>
          <cell r="D1227" t="str">
            <v>Monthly</v>
          </cell>
          <cell r="E1227" t="str">
            <v>No</v>
          </cell>
          <cell r="F1227" t="str">
            <v>No</v>
          </cell>
          <cell r="G1227">
            <v>0</v>
          </cell>
          <cell r="H1227"/>
          <cell r="I1227"/>
          <cell r="J1227"/>
          <cell r="K1227">
            <v>41730</v>
          </cell>
          <cell r="L1227">
            <v>0</v>
          </cell>
          <cell r="M1227">
            <v>0</v>
          </cell>
          <cell r="N1227">
            <v>0</v>
          </cell>
        </row>
        <row r="1228">
          <cell r="B1228" t="str">
            <v>Non-Depreciable - Other than land</v>
          </cell>
          <cell r="C1228">
            <v>0.5</v>
          </cell>
          <cell r="D1228" t="str">
            <v>Monthly</v>
          </cell>
          <cell r="E1228" t="str">
            <v>No</v>
          </cell>
          <cell r="F1228" t="str">
            <v>No</v>
          </cell>
          <cell r="G1228">
            <v>0</v>
          </cell>
          <cell r="H1228"/>
          <cell r="I1228"/>
          <cell r="J1228"/>
          <cell r="K1228">
            <v>41730</v>
          </cell>
          <cell r="L1228">
            <v>0</v>
          </cell>
          <cell r="M1228">
            <v>0</v>
          </cell>
          <cell r="N1228">
            <v>0</v>
          </cell>
        </row>
        <row r="1229">
          <cell r="B1229" t="str">
            <v>E3620 DST Substation Equipment</v>
          </cell>
          <cell r="C1229">
            <v>0.5</v>
          </cell>
          <cell r="D1229" t="str">
            <v>Monthly</v>
          </cell>
          <cell r="E1229" t="str">
            <v>No</v>
          </cell>
          <cell r="F1229" t="str">
            <v>No</v>
          </cell>
          <cell r="G1229">
            <v>-0.15</v>
          </cell>
          <cell r="H1229"/>
          <cell r="I1229"/>
          <cell r="J1229"/>
          <cell r="K1229">
            <v>44927</v>
          </cell>
          <cell r="L1229">
            <v>1.8086956521739132E-2</v>
          </cell>
          <cell r="M1229">
            <v>2.7130434782608667E-3</v>
          </cell>
          <cell r="N1229">
            <v>2.0799999999999999E-2</v>
          </cell>
        </row>
        <row r="1230">
          <cell r="B1230" t="str">
            <v>E3620 DST Substation Equipment</v>
          </cell>
          <cell r="C1230">
            <v>0.5</v>
          </cell>
          <cell r="D1230" t="str">
            <v>Monthly</v>
          </cell>
          <cell r="E1230" t="str">
            <v>No</v>
          </cell>
          <cell r="F1230" t="str">
            <v>No</v>
          </cell>
          <cell r="G1230">
            <v>-0.15</v>
          </cell>
          <cell r="H1230"/>
          <cell r="I1230"/>
          <cell r="J1230"/>
          <cell r="K1230">
            <v>44927</v>
          </cell>
          <cell r="L1230">
            <v>1.8086956521739132E-2</v>
          </cell>
          <cell r="M1230">
            <v>2.7130434782608667E-3</v>
          </cell>
          <cell r="N1230">
            <v>2.0799999999999999E-2</v>
          </cell>
        </row>
        <row r="1231">
          <cell r="B1231" t="str">
            <v>E3620 DST Substation Equipment</v>
          </cell>
          <cell r="C1231">
            <v>0.5</v>
          </cell>
          <cell r="D1231" t="str">
            <v>Monthly</v>
          </cell>
          <cell r="E1231" t="str">
            <v>No</v>
          </cell>
          <cell r="F1231" t="str">
            <v>No</v>
          </cell>
          <cell r="G1231">
            <v>-0.15</v>
          </cell>
          <cell r="H1231"/>
          <cell r="I1231"/>
          <cell r="J1231"/>
          <cell r="K1231">
            <v>44927</v>
          </cell>
          <cell r="L1231">
            <v>1.8086956521739132E-2</v>
          </cell>
          <cell r="M1231">
            <v>2.7130434782608667E-3</v>
          </cell>
          <cell r="N1231">
            <v>2.0799999999999999E-2</v>
          </cell>
        </row>
        <row r="1232">
          <cell r="B1232" t="str">
            <v>E3620 DST Substation Equipment</v>
          </cell>
          <cell r="C1232">
            <v>0.5</v>
          </cell>
          <cell r="D1232" t="str">
            <v>Monthly</v>
          </cell>
          <cell r="E1232" t="str">
            <v>No</v>
          </cell>
          <cell r="F1232" t="str">
            <v>No</v>
          </cell>
          <cell r="G1232">
            <v>-0.15</v>
          </cell>
          <cell r="H1232"/>
          <cell r="I1232"/>
          <cell r="J1232"/>
          <cell r="K1232">
            <v>44927</v>
          </cell>
          <cell r="L1232">
            <v>1.8086956521739132E-2</v>
          </cell>
          <cell r="M1232">
            <v>2.7130434782608667E-3</v>
          </cell>
          <cell r="N1232">
            <v>2.0799999999999999E-2</v>
          </cell>
        </row>
        <row r="1233">
          <cell r="B1233" t="str">
            <v>E3620 DST Substation Equipment</v>
          </cell>
          <cell r="C1233">
            <v>0.5</v>
          </cell>
          <cell r="D1233" t="str">
            <v>Monthly</v>
          </cell>
          <cell r="E1233" t="str">
            <v>No</v>
          </cell>
          <cell r="F1233" t="str">
            <v>No</v>
          </cell>
          <cell r="G1233">
            <v>-0.15</v>
          </cell>
          <cell r="H1233"/>
          <cell r="I1233"/>
          <cell r="J1233"/>
          <cell r="K1233">
            <v>44927</v>
          </cell>
          <cell r="L1233">
            <v>1.8086956521739132E-2</v>
          </cell>
          <cell r="M1233">
            <v>2.7130434782608667E-3</v>
          </cell>
          <cell r="N1233">
            <v>2.0799999999999999E-2</v>
          </cell>
        </row>
        <row r="1234">
          <cell r="B1234" t="str">
            <v>E3620 DST Substation Equipment</v>
          </cell>
          <cell r="C1234">
            <v>0.5</v>
          </cell>
          <cell r="D1234" t="str">
            <v>Monthly</v>
          </cell>
          <cell r="E1234" t="str">
            <v>No</v>
          </cell>
          <cell r="F1234" t="str">
            <v>No</v>
          </cell>
          <cell r="G1234">
            <v>-0.15</v>
          </cell>
          <cell r="H1234"/>
          <cell r="I1234"/>
          <cell r="J1234"/>
          <cell r="K1234">
            <v>44927</v>
          </cell>
          <cell r="L1234">
            <v>1.8086956521739132E-2</v>
          </cell>
          <cell r="M1234">
            <v>2.7130434782608667E-3</v>
          </cell>
          <cell r="N1234">
            <v>2.0799999999999999E-2</v>
          </cell>
        </row>
        <row r="1235">
          <cell r="B1235" t="str">
            <v>E3620 DST Substation Equipment</v>
          </cell>
          <cell r="C1235">
            <v>0.5</v>
          </cell>
          <cell r="D1235" t="str">
            <v>Monthly</v>
          </cell>
          <cell r="E1235" t="str">
            <v>No</v>
          </cell>
          <cell r="F1235" t="str">
            <v>No</v>
          </cell>
          <cell r="G1235">
            <v>-0.15</v>
          </cell>
          <cell r="H1235"/>
          <cell r="I1235"/>
          <cell r="J1235"/>
          <cell r="K1235">
            <v>44927</v>
          </cell>
          <cell r="L1235">
            <v>1.8086956521739132E-2</v>
          </cell>
          <cell r="M1235">
            <v>2.7130434782608667E-3</v>
          </cell>
          <cell r="N1235">
            <v>2.0799999999999999E-2</v>
          </cell>
        </row>
        <row r="1236">
          <cell r="B1236" t="str">
            <v>E3620 DST Substation Equipment</v>
          </cell>
          <cell r="C1236">
            <v>0.5</v>
          </cell>
          <cell r="D1236" t="str">
            <v>Monthly</v>
          </cell>
          <cell r="E1236" t="str">
            <v>No</v>
          </cell>
          <cell r="F1236" t="str">
            <v>No</v>
          </cell>
          <cell r="G1236">
            <v>-0.15</v>
          </cell>
          <cell r="H1236"/>
          <cell r="I1236"/>
          <cell r="J1236"/>
          <cell r="K1236">
            <v>44927</v>
          </cell>
          <cell r="L1236">
            <v>1.8086956521739132E-2</v>
          </cell>
          <cell r="M1236">
            <v>2.7130434782608667E-3</v>
          </cell>
          <cell r="N1236">
            <v>2.0799999999999999E-2</v>
          </cell>
        </row>
        <row r="1237">
          <cell r="B1237" t="str">
            <v>E3620 DST Substation Equipment</v>
          </cell>
          <cell r="C1237">
            <v>0.5</v>
          </cell>
          <cell r="D1237" t="str">
            <v>Monthly</v>
          </cell>
          <cell r="E1237" t="str">
            <v>No</v>
          </cell>
          <cell r="F1237" t="str">
            <v>No</v>
          </cell>
          <cell r="G1237">
            <v>-0.15</v>
          </cell>
          <cell r="H1237"/>
          <cell r="I1237"/>
          <cell r="J1237"/>
          <cell r="K1237">
            <v>44927</v>
          </cell>
          <cell r="L1237">
            <v>1.8086956521739132E-2</v>
          </cell>
          <cell r="M1237">
            <v>2.7130434782608667E-3</v>
          </cell>
          <cell r="N1237">
            <v>2.0799999999999999E-2</v>
          </cell>
        </row>
        <row r="1238">
          <cell r="B1238" t="str">
            <v>E3620 DST Substation Equipment</v>
          </cell>
          <cell r="C1238">
            <v>0.5</v>
          </cell>
          <cell r="D1238" t="str">
            <v>Monthly</v>
          </cell>
          <cell r="E1238" t="str">
            <v>No</v>
          </cell>
          <cell r="F1238" t="str">
            <v>No</v>
          </cell>
          <cell r="G1238">
            <v>-0.15</v>
          </cell>
          <cell r="H1238"/>
          <cell r="I1238"/>
          <cell r="J1238"/>
          <cell r="K1238">
            <v>44927</v>
          </cell>
          <cell r="L1238">
            <v>1.8086956521739132E-2</v>
          </cell>
          <cell r="M1238">
            <v>2.7130434782608667E-3</v>
          </cell>
          <cell r="N1238">
            <v>2.0799999999999999E-2</v>
          </cell>
        </row>
        <row r="1239">
          <cell r="B1239" t="str">
            <v>E3620 DST Substation Equipment</v>
          </cell>
          <cell r="C1239">
            <v>0.5</v>
          </cell>
          <cell r="D1239" t="str">
            <v>Monthly</v>
          </cell>
          <cell r="E1239" t="str">
            <v>No</v>
          </cell>
          <cell r="F1239" t="str">
            <v>No</v>
          </cell>
          <cell r="G1239">
            <v>-0.15</v>
          </cell>
          <cell r="H1239"/>
          <cell r="I1239"/>
          <cell r="J1239"/>
          <cell r="K1239">
            <v>44927</v>
          </cell>
          <cell r="L1239">
            <v>1.8086956521739132E-2</v>
          </cell>
          <cell r="M1239">
            <v>2.7130434782608667E-3</v>
          </cell>
          <cell r="N1239">
            <v>2.0799999999999999E-2</v>
          </cell>
        </row>
        <row r="1240">
          <cell r="B1240" t="str">
            <v>E3620 DST Substation Equipment</v>
          </cell>
          <cell r="C1240">
            <v>0.5</v>
          </cell>
          <cell r="D1240" t="str">
            <v>Monthly</v>
          </cell>
          <cell r="E1240" t="str">
            <v>No</v>
          </cell>
          <cell r="F1240" t="str">
            <v>No</v>
          </cell>
          <cell r="G1240">
            <v>-0.15</v>
          </cell>
          <cell r="H1240"/>
          <cell r="I1240"/>
          <cell r="J1240"/>
          <cell r="K1240">
            <v>44927</v>
          </cell>
          <cell r="L1240">
            <v>1.8086956521739132E-2</v>
          </cell>
          <cell r="M1240">
            <v>2.7130434782608667E-3</v>
          </cell>
          <cell r="N1240">
            <v>2.0799999999999999E-2</v>
          </cell>
        </row>
        <row r="1241">
          <cell r="B1241" t="str">
            <v>E3620 DST Substation Equipment</v>
          </cell>
          <cell r="C1241">
            <v>0.5</v>
          </cell>
          <cell r="D1241" t="str">
            <v>Monthly</v>
          </cell>
          <cell r="E1241" t="str">
            <v>No</v>
          </cell>
          <cell r="F1241" t="str">
            <v>No</v>
          </cell>
          <cell r="G1241">
            <v>-0.15</v>
          </cell>
          <cell r="H1241"/>
          <cell r="I1241"/>
          <cell r="J1241"/>
          <cell r="K1241">
            <v>44927</v>
          </cell>
          <cell r="L1241">
            <v>1.8086956521739132E-2</v>
          </cell>
          <cell r="M1241">
            <v>2.7130434782608667E-3</v>
          </cell>
          <cell r="N1241">
            <v>2.0799999999999999E-2</v>
          </cell>
        </row>
        <row r="1242">
          <cell r="B1242" t="str">
            <v>E3620 DST Substation Equipment</v>
          </cell>
          <cell r="C1242">
            <v>0.5</v>
          </cell>
          <cell r="D1242" t="str">
            <v>Monthly</v>
          </cell>
          <cell r="E1242" t="str">
            <v>No</v>
          </cell>
          <cell r="F1242" t="str">
            <v>No</v>
          </cell>
          <cell r="G1242">
            <v>-0.15</v>
          </cell>
          <cell r="H1242"/>
          <cell r="I1242"/>
          <cell r="J1242"/>
          <cell r="K1242">
            <v>44927</v>
          </cell>
          <cell r="L1242">
            <v>1.8086956521739132E-2</v>
          </cell>
          <cell r="M1242">
            <v>2.7130434782608667E-3</v>
          </cell>
          <cell r="N1242">
            <v>2.0799999999999999E-2</v>
          </cell>
        </row>
        <row r="1243">
          <cell r="B1243" t="str">
            <v>E3620 DST Substation Equipment</v>
          </cell>
          <cell r="C1243">
            <v>0.5</v>
          </cell>
          <cell r="D1243" t="str">
            <v>Monthly</v>
          </cell>
          <cell r="E1243" t="str">
            <v>No</v>
          </cell>
          <cell r="F1243" t="str">
            <v>No</v>
          </cell>
          <cell r="G1243">
            <v>-0.15</v>
          </cell>
          <cell r="H1243"/>
          <cell r="I1243"/>
          <cell r="J1243"/>
          <cell r="K1243">
            <v>44927</v>
          </cell>
          <cell r="L1243">
            <v>1.8086956521739132E-2</v>
          </cell>
          <cell r="M1243">
            <v>2.7130434782608667E-3</v>
          </cell>
          <cell r="N1243">
            <v>2.0799999999999999E-2</v>
          </cell>
        </row>
        <row r="1244">
          <cell r="B1244" t="str">
            <v>E3620 DST Substation Equipment</v>
          </cell>
          <cell r="C1244">
            <v>0.5</v>
          </cell>
          <cell r="D1244" t="str">
            <v>Monthly</v>
          </cell>
          <cell r="E1244" t="str">
            <v>No</v>
          </cell>
          <cell r="F1244" t="str">
            <v>No</v>
          </cell>
          <cell r="G1244">
            <v>-0.15</v>
          </cell>
          <cell r="H1244"/>
          <cell r="I1244"/>
          <cell r="J1244"/>
          <cell r="K1244">
            <v>44927</v>
          </cell>
          <cell r="L1244">
            <v>1.8086956521739132E-2</v>
          </cell>
          <cell r="M1244">
            <v>2.7130434782608667E-3</v>
          </cell>
          <cell r="N1244">
            <v>2.0799999999999999E-2</v>
          </cell>
        </row>
        <row r="1245">
          <cell r="B1245" t="str">
            <v>E3620 DST Substation Equipment</v>
          </cell>
          <cell r="C1245">
            <v>0.5</v>
          </cell>
          <cell r="D1245" t="str">
            <v>Monthly</v>
          </cell>
          <cell r="E1245" t="str">
            <v>No</v>
          </cell>
          <cell r="F1245" t="str">
            <v>No</v>
          </cell>
          <cell r="G1245">
            <v>-0.15</v>
          </cell>
          <cell r="H1245"/>
          <cell r="I1245"/>
          <cell r="J1245"/>
          <cell r="K1245">
            <v>44927</v>
          </cell>
          <cell r="L1245">
            <v>1.8086956521739132E-2</v>
          </cell>
          <cell r="M1245">
            <v>2.7130434782608667E-3</v>
          </cell>
          <cell r="N1245">
            <v>2.0799999999999999E-2</v>
          </cell>
        </row>
        <row r="1246">
          <cell r="B1246" t="str">
            <v>E3620 DST Substation Equipment</v>
          </cell>
          <cell r="C1246">
            <v>0.5</v>
          </cell>
          <cell r="D1246" t="str">
            <v>Monthly</v>
          </cell>
          <cell r="E1246" t="str">
            <v>No</v>
          </cell>
          <cell r="F1246" t="str">
            <v>No</v>
          </cell>
          <cell r="G1246">
            <v>-0.15</v>
          </cell>
          <cell r="H1246"/>
          <cell r="I1246"/>
          <cell r="J1246"/>
          <cell r="K1246">
            <v>44927</v>
          </cell>
          <cell r="L1246">
            <v>1.8086956521739132E-2</v>
          </cell>
          <cell r="M1246">
            <v>2.7130434782608667E-3</v>
          </cell>
          <cell r="N1246">
            <v>2.0799999999999999E-2</v>
          </cell>
        </row>
        <row r="1247">
          <cell r="B1247" t="str">
            <v>E3620 DST Substation Equipment</v>
          </cell>
          <cell r="C1247">
            <v>0.5</v>
          </cell>
          <cell r="D1247" t="str">
            <v>Monthly</v>
          </cell>
          <cell r="E1247" t="str">
            <v>No</v>
          </cell>
          <cell r="F1247" t="str">
            <v>No</v>
          </cell>
          <cell r="G1247">
            <v>-0.15</v>
          </cell>
          <cell r="H1247"/>
          <cell r="I1247"/>
          <cell r="J1247"/>
          <cell r="K1247">
            <v>44927</v>
          </cell>
          <cell r="L1247">
            <v>1.8086956521739132E-2</v>
          </cell>
          <cell r="M1247">
            <v>2.7130434782608667E-3</v>
          </cell>
          <cell r="N1247">
            <v>2.0799999999999999E-2</v>
          </cell>
        </row>
        <row r="1248">
          <cell r="B1248" t="str">
            <v>E3620 DST Substation Equipment</v>
          </cell>
          <cell r="C1248">
            <v>0.5</v>
          </cell>
          <cell r="D1248" t="str">
            <v>Monthly</v>
          </cell>
          <cell r="E1248" t="str">
            <v>No</v>
          </cell>
          <cell r="F1248" t="str">
            <v>No</v>
          </cell>
          <cell r="G1248">
            <v>-0.15</v>
          </cell>
          <cell r="H1248"/>
          <cell r="I1248"/>
          <cell r="J1248"/>
          <cell r="K1248">
            <v>44927</v>
          </cell>
          <cell r="L1248">
            <v>1.8086956521739132E-2</v>
          </cell>
          <cell r="M1248">
            <v>2.7130434782608667E-3</v>
          </cell>
          <cell r="N1248">
            <v>2.0799999999999999E-2</v>
          </cell>
        </row>
        <row r="1249">
          <cell r="B1249" t="str">
            <v>E3620 DST Substation Equipment</v>
          </cell>
          <cell r="C1249">
            <v>0.5</v>
          </cell>
          <cell r="D1249" t="str">
            <v>Monthly</v>
          </cell>
          <cell r="E1249" t="str">
            <v>No</v>
          </cell>
          <cell r="F1249" t="str">
            <v>No</v>
          </cell>
          <cell r="G1249">
            <v>-0.15</v>
          </cell>
          <cell r="H1249"/>
          <cell r="I1249"/>
          <cell r="J1249"/>
          <cell r="K1249">
            <v>44927</v>
          </cell>
          <cell r="L1249">
            <v>1.8086956521739132E-2</v>
          </cell>
          <cell r="M1249">
            <v>2.7130434782608667E-3</v>
          </cell>
          <cell r="N1249">
            <v>2.0799999999999999E-2</v>
          </cell>
        </row>
        <row r="1250">
          <cell r="B1250" t="str">
            <v>E3620 DST Substation Equipment</v>
          </cell>
          <cell r="C1250">
            <v>0.5</v>
          </cell>
          <cell r="D1250" t="str">
            <v>Monthly</v>
          </cell>
          <cell r="E1250" t="str">
            <v>No</v>
          </cell>
          <cell r="F1250" t="str">
            <v>No</v>
          </cell>
          <cell r="G1250">
            <v>-0.15</v>
          </cell>
          <cell r="H1250"/>
          <cell r="I1250"/>
          <cell r="J1250"/>
          <cell r="K1250">
            <v>44927</v>
          </cell>
          <cell r="L1250">
            <v>1.8086956521739132E-2</v>
          </cell>
          <cell r="M1250">
            <v>2.7130434782608667E-3</v>
          </cell>
          <cell r="N1250">
            <v>2.0799999999999999E-2</v>
          </cell>
        </row>
        <row r="1251">
          <cell r="B1251" t="str">
            <v>E3620 DST Substation Equipment</v>
          </cell>
          <cell r="C1251">
            <v>0.5</v>
          </cell>
          <cell r="D1251" t="str">
            <v>Monthly</v>
          </cell>
          <cell r="E1251" t="str">
            <v>No</v>
          </cell>
          <cell r="F1251" t="str">
            <v>No</v>
          </cell>
          <cell r="G1251">
            <v>-0.15</v>
          </cell>
          <cell r="H1251"/>
          <cell r="I1251"/>
          <cell r="J1251"/>
          <cell r="K1251">
            <v>44927</v>
          </cell>
          <cell r="L1251">
            <v>1.8086956521739132E-2</v>
          </cell>
          <cell r="M1251">
            <v>2.7130434782608667E-3</v>
          </cell>
          <cell r="N1251">
            <v>2.0799999999999999E-2</v>
          </cell>
        </row>
        <row r="1252">
          <cell r="B1252" t="str">
            <v>E3620 DST Substation Equipment</v>
          </cell>
          <cell r="C1252">
            <v>0.5</v>
          </cell>
          <cell r="D1252" t="str">
            <v>Monthly</v>
          </cell>
          <cell r="E1252" t="str">
            <v>No</v>
          </cell>
          <cell r="F1252" t="str">
            <v>No</v>
          </cell>
          <cell r="G1252">
            <v>-0.15</v>
          </cell>
          <cell r="H1252"/>
          <cell r="I1252"/>
          <cell r="J1252"/>
          <cell r="K1252">
            <v>44927</v>
          </cell>
          <cell r="L1252">
            <v>1.8086956521739132E-2</v>
          </cell>
          <cell r="M1252">
            <v>2.7130434782608667E-3</v>
          </cell>
          <cell r="N1252">
            <v>2.0799999999999999E-2</v>
          </cell>
        </row>
        <row r="1253">
          <cell r="B1253" t="str">
            <v>E3620 DST Sub Eq, LSR</v>
          </cell>
          <cell r="C1253">
            <v>0.5</v>
          </cell>
          <cell r="D1253" t="str">
            <v>Monthly</v>
          </cell>
          <cell r="E1253" t="str">
            <v>No</v>
          </cell>
          <cell r="F1253" t="str">
            <v>No</v>
          </cell>
          <cell r="G1253">
            <v>-0.15</v>
          </cell>
          <cell r="H1253"/>
          <cell r="I1253"/>
          <cell r="J1253"/>
          <cell r="K1253">
            <v>44927</v>
          </cell>
          <cell r="L1253">
            <v>1.8086956521739132E-2</v>
          </cell>
          <cell r="M1253">
            <v>2.7130434782608667E-3</v>
          </cell>
          <cell r="N1253">
            <v>2.0799999999999999E-2</v>
          </cell>
        </row>
        <row r="1254">
          <cell r="B1254" t="str">
            <v>E3620 DST Sub Eq, LSR</v>
          </cell>
          <cell r="C1254">
            <v>0.5</v>
          </cell>
          <cell r="D1254" t="str">
            <v>Monthly</v>
          </cell>
          <cell r="E1254" t="str">
            <v>No</v>
          </cell>
          <cell r="F1254" t="str">
            <v>No</v>
          </cell>
          <cell r="G1254">
            <v>-0.15</v>
          </cell>
          <cell r="H1254"/>
          <cell r="I1254"/>
          <cell r="J1254"/>
          <cell r="K1254">
            <v>44927</v>
          </cell>
          <cell r="L1254">
            <v>1.8086956521739132E-2</v>
          </cell>
          <cell r="M1254">
            <v>2.7130434782608667E-3</v>
          </cell>
          <cell r="N1254">
            <v>2.0799999999999999E-2</v>
          </cell>
        </row>
        <row r="1255">
          <cell r="B1255" t="str">
            <v>E3620 DST Sub Eq,Wld Hrs Expansion</v>
          </cell>
          <cell r="C1255">
            <v>0.5</v>
          </cell>
          <cell r="D1255" t="str">
            <v>Monthly</v>
          </cell>
          <cell r="E1255" t="str">
            <v>No</v>
          </cell>
          <cell r="F1255" t="str">
            <v>No</v>
          </cell>
          <cell r="G1255">
            <v>-0.15</v>
          </cell>
          <cell r="H1255"/>
          <cell r="I1255"/>
          <cell r="J1255"/>
          <cell r="K1255">
            <v>44927</v>
          </cell>
          <cell r="L1255">
            <v>1.8086956521739132E-2</v>
          </cell>
          <cell r="M1255">
            <v>2.7130434782608667E-3</v>
          </cell>
          <cell r="N1255">
            <v>2.0799999999999999E-2</v>
          </cell>
        </row>
        <row r="1256">
          <cell r="B1256" t="str">
            <v>E3620 DST Sub Eq,Wld Hrs Solar</v>
          </cell>
          <cell r="C1256">
            <v>0.5</v>
          </cell>
          <cell r="D1256" t="str">
            <v>Monthly</v>
          </cell>
          <cell r="E1256" t="str">
            <v>No</v>
          </cell>
          <cell r="F1256" t="str">
            <v>No</v>
          </cell>
          <cell r="G1256">
            <v>-0.15</v>
          </cell>
          <cell r="H1256"/>
          <cell r="I1256"/>
          <cell r="J1256"/>
          <cell r="K1256">
            <v>44927</v>
          </cell>
          <cell r="L1256">
            <v>1.8086956521739132E-2</v>
          </cell>
          <cell r="M1256">
            <v>2.7130434782608667E-3</v>
          </cell>
          <cell r="N1256">
            <v>2.0799999999999999E-2</v>
          </cell>
        </row>
        <row r="1257">
          <cell r="B1257" t="str">
            <v>E3620 DST Sub Eq,Wld Hrs Expansion</v>
          </cell>
          <cell r="C1257">
            <v>0.5</v>
          </cell>
          <cell r="D1257" t="str">
            <v>Monthly</v>
          </cell>
          <cell r="E1257" t="str">
            <v>No</v>
          </cell>
          <cell r="F1257" t="str">
            <v>No</v>
          </cell>
          <cell r="G1257">
            <v>-0.15</v>
          </cell>
          <cell r="H1257"/>
          <cell r="I1257"/>
          <cell r="J1257"/>
          <cell r="K1257">
            <v>44927</v>
          </cell>
          <cell r="L1257">
            <v>1.8086956521739132E-2</v>
          </cell>
          <cell r="M1257">
            <v>2.7130434782608667E-3</v>
          </cell>
          <cell r="N1257">
            <v>2.0799999999999999E-2</v>
          </cell>
        </row>
        <row r="1258">
          <cell r="B1258" t="str">
            <v>E3620 DST Sub Eq,Wld Hrs Solar</v>
          </cell>
          <cell r="C1258">
            <v>0.5</v>
          </cell>
          <cell r="D1258" t="str">
            <v>Monthly</v>
          </cell>
          <cell r="E1258" t="str">
            <v>No</v>
          </cell>
          <cell r="F1258" t="str">
            <v>No</v>
          </cell>
          <cell r="G1258">
            <v>-0.15</v>
          </cell>
          <cell r="H1258"/>
          <cell r="I1258"/>
          <cell r="J1258"/>
          <cell r="K1258">
            <v>44927</v>
          </cell>
          <cell r="L1258">
            <v>1.8086956521739132E-2</v>
          </cell>
          <cell r="M1258">
            <v>2.7130434782608667E-3</v>
          </cell>
          <cell r="N1258">
            <v>2.0799999999999999E-2</v>
          </cell>
        </row>
        <row r="1259">
          <cell r="B1259" t="str">
            <v>E3620 DST Sub@Plant Wld Hrs Expansn</v>
          </cell>
          <cell r="C1259">
            <v>0.5</v>
          </cell>
          <cell r="D1259" t="str">
            <v>Monthly</v>
          </cell>
          <cell r="E1259" t="str">
            <v>No</v>
          </cell>
          <cell r="F1259" t="str">
            <v>No</v>
          </cell>
          <cell r="G1259">
            <v>-0.15</v>
          </cell>
          <cell r="H1259"/>
          <cell r="I1259"/>
          <cell r="J1259"/>
          <cell r="K1259">
            <v>44927</v>
          </cell>
          <cell r="L1259">
            <v>1.8086956521739132E-2</v>
          </cell>
          <cell r="M1259">
            <v>2.7130434782608667E-3</v>
          </cell>
          <cell r="N1259">
            <v>2.0799999999999999E-2</v>
          </cell>
        </row>
        <row r="1260">
          <cell r="B1260" t="str">
            <v>E3620 DST Sub@Plant Wld Hrs Expansn</v>
          </cell>
          <cell r="C1260">
            <v>0.5</v>
          </cell>
          <cell r="D1260" t="str">
            <v>Monthly</v>
          </cell>
          <cell r="E1260" t="str">
            <v>No</v>
          </cell>
          <cell r="F1260" t="str">
            <v>No</v>
          </cell>
          <cell r="G1260">
            <v>-0.15</v>
          </cell>
          <cell r="H1260"/>
          <cell r="I1260"/>
          <cell r="J1260"/>
          <cell r="K1260">
            <v>44927</v>
          </cell>
          <cell r="L1260">
            <v>1.8086956521739132E-2</v>
          </cell>
          <cell r="M1260">
            <v>2.7130434782608667E-3</v>
          </cell>
          <cell r="N1260">
            <v>2.0799999999999999E-2</v>
          </cell>
        </row>
        <row r="1261">
          <cell r="B1261" t="str">
            <v>E3620 DST Substation Equipment</v>
          </cell>
          <cell r="C1261">
            <v>0.5</v>
          </cell>
          <cell r="D1261" t="str">
            <v>Monthly</v>
          </cell>
          <cell r="E1261" t="str">
            <v>No</v>
          </cell>
          <cell r="F1261" t="str">
            <v>No</v>
          </cell>
          <cell r="G1261">
            <v>-0.15</v>
          </cell>
          <cell r="H1261"/>
          <cell r="I1261"/>
          <cell r="J1261"/>
          <cell r="K1261">
            <v>44927</v>
          </cell>
          <cell r="L1261">
            <v>1.8086956521739132E-2</v>
          </cell>
          <cell r="M1261">
            <v>2.7130434782608667E-3</v>
          </cell>
          <cell r="N1261">
            <v>2.0799999999999999E-2</v>
          </cell>
        </row>
        <row r="1262">
          <cell r="B1262" t="str">
            <v>E3620 DST Substation Equipment</v>
          </cell>
          <cell r="C1262">
            <v>0.5</v>
          </cell>
          <cell r="D1262" t="str">
            <v>Monthly</v>
          </cell>
          <cell r="E1262" t="str">
            <v>No</v>
          </cell>
          <cell r="F1262" t="str">
            <v>No</v>
          </cell>
          <cell r="G1262">
            <v>-0.15</v>
          </cell>
          <cell r="H1262"/>
          <cell r="I1262"/>
          <cell r="J1262"/>
          <cell r="K1262">
            <v>44927</v>
          </cell>
          <cell r="L1262">
            <v>1.8086956521739132E-2</v>
          </cell>
          <cell r="M1262">
            <v>2.7130434782608667E-3</v>
          </cell>
          <cell r="N1262">
            <v>2.0799999999999999E-2</v>
          </cell>
        </row>
        <row r="1263">
          <cell r="B1263" t="str">
            <v>E3630 DST Battery Storage Equipment</v>
          </cell>
          <cell r="C1263">
            <v>0.5</v>
          </cell>
          <cell r="D1263" t="str">
            <v>Monthly</v>
          </cell>
          <cell r="E1263" t="str">
            <v>No</v>
          </cell>
          <cell r="F1263" t="str">
            <v>No</v>
          </cell>
          <cell r="G1263">
            <v>0</v>
          </cell>
          <cell r="H1263"/>
          <cell r="I1263"/>
          <cell r="J1263"/>
          <cell r="K1263">
            <v>44927</v>
          </cell>
          <cell r="L1263">
            <v>5.1399999999999994E-2</v>
          </cell>
          <cell r="M1263">
            <v>0</v>
          </cell>
          <cell r="N1263">
            <v>5.1399999999999994E-2</v>
          </cell>
        </row>
        <row r="1264">
          <cell r="B1264" t="str">
            <v>E3630 DST Battery Storage Equipment</v>
          </cell>
          <cell r="C1264">
            <v>0.5</v>
          </cell>
          <cell r="D1264" t="str">
            <v>Monthly</v>
          </cell>
          <cell r="E1264" t="str">
            <v>No</v>
          </cell>
          <cell r="F1264" t="str">
            <v>No</v>
          </cell>
          <cell r="G1264">
            <v>0</v>
          </cell>
          <cell r="H1264"/>
          <cell r="I1264"/>
          <cell r="J1264"/>
          <cell r="K1264">
            <v>44927</v>
          </cell>
          <cell r="L1264">
            <v>5.1399999999999994E-2</v>
          </cell>
          <cell r="M1264">
            <v>0</v>
          </cell>
          <cell r="N1264">
            <v>5.1399999999999994E-2</v>
          </cell>
        </row>
        <row r="1265">
          <cell r="B1265" t="str">
            <v>E3631 DST Battery, Customer Site</v>
          </cell>
          <cell r="C1265">
            <v>0.5</v>
          </cell>
          <cell r="D1265" t="str">
            <v>Monthly</v>
          </cell>
          <cell r="E1265" t="str">
            <v>No</v>
          </cell>
          <cell r="F1265" t="str">
            <v>No</v>
          </cell>
          <cell r="G1265">
            <v>0</v>
          </cell>
          <cell r="H1265"/>
          <cell r="I1265"/>
          <cell r="J1265"/>
          <cell r="K1265">
            <v>44927</v>
          </cell>
          <cell r="L1265">
            <v>5.1399999999999994E-2</v>
          </cell>
          <cell r="M1265">
            <v>0</v>
          </cell>
          <cell r="N1265">
            <v>5.1399999999999994E-2</v>
          </cell>
        </row>
        <row r="1266">
          <cell r="B1266" t="str">
            <v>E3631 DST Battery, Customer Site</v>
          </cell>
          <cell r="C1266">
            <v>0.5</v>
          </cell>
          <cell r="D1266" t="str">
            <v>Monthly</v>
          </cell>
          <cell r="E1266" t="str">
            <v>No</v>
          </cell>
          <cell r="F1266" t="str">
            <v>No</v>
          </cell>
          <cell r="G1266">
            <v>0</v>
          </cell>
          <cell r="H1266"/>
          <cell r="I1266"/>
          <cell r="J1266"/>
          <cell r="K1266">
            <v>44927</v>
          </cell>
          <cell r="L1266">
            <v>5.1399999999999994E-2</v>
          </cell>
          <cell r="M1266">
            <v>0</v>
          </cell>
          <cell r="N1266">
            <v>5.1399999999999994E-2</v>
          </cell>
        </row>
        <row r="1267">
          <cell r="B1267" t="str">
            <v>E3640 DST Poles, Hopkins Ridge</v>
          </cell>
          <cell r="C1267">
            <v>0.5</v>
          </cell>
          <cell r="D1267" t="str">
            <v>Monthly</v>
          </cell>
          <cell r="E1267" t="str">
            <v>No</v>
          </cell>
          <cell r="F1267" t="str">
            <v>No</v>
          </cell>
          <cell r="G1267">
            <v>-0.6</v>
          </cell>
          <cell r="H1267"/>
          <cell r="I1267"/>
          <cell r="J1267"/>
          <cell r="K1267">
            <v>44927</v>
          </cell>
          <cell r="L1267">
            <v>2.1374999999999998E-2</v>
          </cell>
          <cell r="M1267">
            <v>1.2825000000000003E-2</v>
          </cell>
          <cell r="N1267">
            <v>3.4200000000000001E-2</v>
          </cell>
        </row>
        <row r="1268">
          <cell r="B1268" t="str">
            <v>E3640 DST Poles, Hopkins Ridge</v>
          </cell>
          <cell r="C1268">
            <v>0.5</v>
          </cell>
          <cell r="D1268" t="str">
            <v>Monthly</v>
          </cell>
          <cell r="E1268" t="str">
            <v>No</v>
          </cell>
          <cell r="F1268" t="str">
            <v>No</v>
          </cell>
          <cell r="G1268">
            <v>-0.6</v>
          </cell>
          <cell r="H1268"/>
          <cell r="I1268"/>
          <cell r="J1268"/>
          <cell r="K1268">
            <v>44927</v>
          </cell>
          <cell r="L1268">
            <v>2.1374999999999998E-2</v>
          </cell>
          <cell r="M1268">
            <v>1.2825000000000003E-2</v>
          </cell>
          <cell r="N1268">
            <v>3.4200000000000001E-2</v>
          </cell>
        </row>
        <row r="1269">
          <cell r="B1269" t="str">
            <v>E3640 DST Poles, LSR</v>
          </cell>
          <cell r="C1269">
            <v>0.5</v>
          </cell>
          <cell r="D1269" t="str">
            <v>Monthly</v>
          </cell>
          <cell r="E1269" t="str">
            <v>No</v>
          </cell>
          <cell r="F1269" t="str">
            <v>No</v>
          </cell>
          <cell r="G1269">
            <v>-0.6</v>
          </cell>
          <cell r="H1269"/>
          <cell r="I1269"/>
          <cell r="J1269"/>
          <cell r="K1269">
            <v>44927</v>
          </cell>
          <cell r="L1269">
            <v>2.1374999999999998E-2</v>
          </cell>
          <cell r="M1269">
            <v>1.2825000000000003E-2</v>
          </cell>
          <cell r="N1269">
            <v>3.4200000000000001E-2</v>
          </cell>
        </row>
        <row r="1270">
          <cell r="B1270" t="str">
            <v>E3640 DST Poles, LSR</v>
          </cell>
          <cell r="C1270">
            <v>0.5</v>
          </cell>
          <cell r="D1270" t="str">
            <v>Monthly</v>
          </cell>
          <cell r="E1270" t="str">
            <v>No</v>
          </cell>
          <cell r="F1270" t="str">
            <v>No</v>
          </cell>
          <cell r="G1270">
            <v>-0.6</v>
          </cell>
          <cell r="H1270"/>
          <cell r="I1270"/>
          <cell r="J1270"/>
          <cell r="K1270">
            <v>44927</v>
          </cell>
          <cell r="L1270">
            <v>2.1374999999999998E-2</v>
          </cell>
          <cell r="M1270">
            <v>1.2825000000000003E-2</v>
          </cell>
          <cell r="N1270">
            <v>3.4200000000000001E-2</v>
          </cell>
        </row>
        <row r="1271">
          <cell r="B1271" t="str">
            <v>E3640 DST Poles, Wildhorse Wind</v>
          </cell>
          <cell r="C1271">
            <v>0.5</v>
          </cell>
          <cell r="D1271" t="str">
            <v>Monthly</v>
          </cell>
          <cell r="E1271" t="str">
            <v>No</v>
          </cell>
          <cell r="F1271" t="str">
            <v>No</v>
          </cell>
          <cell r="G1271">
            <v>-0.6</v>
          </cell>
          <cell r="H1271"/>
          <cell r="I1271"/>
          <cell r="J1271"/>
          <cell r="K1271">
            <v>44927</v>
          </cell>
          <cell r="L1271">
            <v>2.1374999999999998E-2</v>
          </cell>
          <cell r="M1271">
            <v>1.2825000000000003E-2</v>
          </cell>
          <cell r="N1271">
            <v>3.4200000000000001E-2</v>
          </cell>
        </row>
        <row r="1272">
          <cell r="B1272" t="str">
            <v>E3640 DST Poles, Wildhorse Expansn</v>
          </cell>
          <cell r="C1272">
            <v>0.5</v>
          </cell>
          <cell r="D1272" t="str">
            <v>Monthly</v>
          </cell>
          <cell r="E1272" t="str">
            <v>No</v>
          </cell>
          <cell r="F1272" t="str">
            <v>No</v>
          </cell>
          <cell r="G1272">
            <v>-0.6</v>
          </cell>
          <cell r="H1272"/>
          <cell r="I1272"/>
          <cell r="J1272"/>
          <cell r="K1272">
            <v>44927</v>
          </cell>
          <cell r="L1272">
            <v>2.1374999999999998E-2</v>
          </cell>
          <cell r="M1272">
            <v>1.2825000000000003E-2</v>
          </cell>
          <cell r="N1272">
            <v>3.4200000000000001E-2</v>
          </cell>
        </row>
        <row r="1273">
          <cell r="B1273" t="str">
            <v>E3640 DST Poles, Wildhorse Solar</v>
          </cell>
          <cell r="C1273">
            <v>0.5</v>
          </cell>
          <cell r="D1273" t="str">
            <v>Monthly</v>
          </cell>
          <cell r="E1273" t="str">
            <v>No</v>
          </cell>
          <cell r="F1273" t="str">
            <v>No</v>
          </cell>
          <cell r="G1273">
            <v>-0.6</v>
          </cell>
          <cell r="H1273"/>
          <cell r="I1273"/>
          <cell r="J1273"/>
          <cell r="K1273">
            <v>44927</v>
          </cell>
          <cell r="L1273">
            <v>2.1374999999999998E-2</v>
          </cell>
          <cell r="M1273">
            <v>1.2825000000000003E-2</v>
          </cell>
          <cell r="N1273">
            <v>3.4200000000000001E-2</v>
          </cell>
        </row>
        <row r="1274">
          <cell r="B1274" t="str">
            <v>E3640 DST Poles, Wildhorse Wind</v>
          </cell>
          <cell r="C1274">
            <v>0.5</v>
          </cell>
          <cell r="D1274" t="str">
            <v>Monthly</v>
          </cell>
          <cell r="E1274" t="str">
            <v>No</v>
          </cell>
          <cell r="F1274" t="str">
            <v>No</v>
          </cell>
          <cell r="G1274">
            <v>-0.6</v>
          </cell>
          <cell r="H1274"/>
          <cell r="I1274"/>
          <cell r="J1274"/>
          <cell r="K1274">
            <v>44927</v>
          </cell>
          <cell r="L1274">
            <v>2.1374999999999998E-2</v>
          </cell>
          <cell r="M1274">
            <v>1.2825000000000003E-2</v>
          </cell>
          <cell r="N1274">
            <v>3.4200000000000001E-2</v>
          </cell>
        </row>
        <row r="1275">
          <cell r="B1275" t="str">
            <v>E3640 DST Poles, Wildhorse Expansn</v>
          </cell>
          <cell r="C1275">
            <v>0.5</v>
          </cell>
          <cell r="D1275" t="str">
            <v>Monthly</v>
          </cell>
          <cell r="E1275" t="str">
            <v>No</v>
          </cell>
          <cell r="F1275" t="str">
            <v>No</v>
          </cell>
          <cell r="G1275">
            <v>-0.6</v>
          </cell>
          <cell r="H1275"/>
          <cell r="I1275"/>
          <cell r="J1275"/>
          <cell r="K1275">
            <v>44927</v>
          </cell>
          <cell r="L1275">
            <v>2.1374999999999998E-2</v>
          </cell>
          <cell r="M1275">
            <v>1.2825000000000003E-2</v>
          </cell>
          <cell r="N1275">
            <v>3.4200000000000001E-2</v>
          </cell>
        </row>
        <row r="1276">
          <cell r="B1276" t="str">
            <v>E3640 DST Poles, Wildhorse Solar</v>
          </cell>
          <cell r="C1276">
            <v>0.5</v>
          </cell>
          <cell r="D1276" t="str">
            <v>Monthly</v>
          </cell>
          <cell r="E1276" t="str">
            <v>No</v>
          </cell>
          <cell r="F1276" t="str">
            <v>No</v>
          </cell>
          <cell r="G1276">
            <v>-0.6</v>
          </cell>
          <cell r="H1276"/>
          <cell r="I1276"/>
          <cell r="J1276"/>
          <cell r="K1276">
            <v>44927</v>
          </cell>
          <cell r="L1276">
            <v>2.1374999999999998E-2</v>
          </cell>
          <cell r="M1276">
            <v>1.2825000000000003E-2</v>
          </cell>
          <cell r="N1276">
            <v>3.4200000000000001E-2</v>
          </cell>
        </row>
        <row r="1277">
          <cell r="B1277" t="str">
            <v>E3640 DST Poles/Towers/Fixtures</v>
          </cell>
          <cell r="C1277">
            <v>0.5</v>
          </cell>
          <cell r="D1277" t="str">
            <v>Monthly</v>
          </cell>
          <cell r="E1277" t="str">
            <v>No</v>
          </cell>
          <cell r="F1277" t="str">
            <v>No</v>
          </cell>
          <cell r="G1277">
            <v>-0.6</v>
          </cell>
          <cell r="H1277"/>
          <cell r="I1277"/>
          <cell r="J1277"/>
          <cell r="K1277">
            <v>44927</v>
          </cell>
          <cell r="L1277">
            <v>2.1374999999999998E-2</v>
          </cell>
          <cell r="M1277">
            <v>1.2825000000000003E-2</v>
          </cell>
          <cell r="N1277">
            <v>3.4200000000000001E-2</v>
          </cell>
        </row>
        <row r="1278">
          <cell r="B1278" t="str">
            <v>E3640 DST Poles/Towers/Fixtures</v>
          </cell>
          <cell r="C1278">
            <v>0.5</v>
          </cell>
          <cell r="D1278" t="str">
            <v>Monthly</v>
          </cell>
          <cell r="E1278" t="str">
            <v>No</v>
          </cell>
          <cell r="F1278" t="str">
            <v>No</v>
          </cell>
          <cell r="G1278">
            <v>-0.6</v>
          </cell>
          <cell r="H1278"/>
          <cell r="I1278"/>
          <cell r="J1278"/>
          <cell r="K1278">
            <v>44927</v>
          </cell>
          <cell r="L1278">
            <v>2.1374999999999998E-2</v>
          </cell>
          <cell r="M1278">
            <v>1.2825000000000003E-2</v>
          </cell>
          <cell r="N1278">
            <v>3.4200000000000001E-2</v>
          </cell>
        </row>
        <row r="1279">
          <cell r="B1279" t="str">
            <v>Non-Depreciable - Other than land</v>
          </cell>
          <cell r="C1279">
            <v>0.5</v>
          </cell>
          <cell r="D1279" t="str">
            <v>Monthly</v>
          </cell>
          <cell r="E1279" t="str">
            <v>No</v>
          </cell>
          <cell r="F1279" t="str">
            <v>No</v>
          </cell>
          <cell r="G1279">
            <v>0</v>
          </cell>
          <cell r="H1279"/>
          <cell r="I1279"/>
          <cell r="J1279"/>
          <cell r="K1279">
            <v>41730</v>
          </cell>
          <cell r="L1279">
            <v>0</v>
          </cell>
          <cell r="M1279">
            <v>0</v>
          </cell>
          <cell r="N1279">
            <v>0</v>
          </cell>
        </row>
        <row r="1280">
          <cell r="B1280" t="str">
            <v>E3650 DST O/H Cond, Hopkins Ridge</v>
          </cell>
          <cell r="C1280">
            <v>0.5</v>
          </cell>
          <cell r="D1280" t="str">
            <v>Monthly</v>
          </cell>
          <cell r="E1280" t="str">
            <v>No</v>
          </cell>
          <cell r="F1280" t="str">
            <v>No</v>
          </cell>
          <cell r="G1280">
            <v>-0.3</v>
          </cell>
          <cell r="H1280"/>
          <cell r="I1280"/>
          <cell r="J1280"/>
          <cell r="K1280">
            <v>44927</v>
          </cell>
          <cell r="L1280">
            <v>2.9769230769230767E-2</v>
          </cell>
          <cell r="M1280">
            <v>8.9307692307692317E-3</v>
          </cell>
          <cell r="N1280">
            <v>3.8699999999999998E-2</v>
          </cell>
        </row>
        <row r="1281">
          <cell r="B1281" t="str">
            <v>E3650 DST O/H Cond, Hopkins Ridge</v>
          </cell>
          <cell r="C1281">
            <v>0.5</v>
          </cell>
          <cell r="D1281" t="str">
            <v>Monthly</v>
          </cell>
          <cell r="E1281" t="str">
            <v>No</v>
          </cell>
          <cell r="F1281" t="str">
            <v>No</v>
          </cell>
          <cell r="G1281">
            <v>-0.3</v>
          </cell>
          <cell r="H1281"/>
          <cell r="I1281"/>
          <cell r="J1281"/>
          <cell r="K1281">
            <v>44927</v>
          </cell>
          <cell r="L1281">
            <v>2.9769230769230767E-2</v>
          </cell>
          <cell r="M1281">
            <v>8.9307692307692317E-3</v>
          </cell>
          <cell r="N1281">
            <v>3.8699999999999998E-2</v>
          </cell>
        </row>
        <row r="1282">
          <cell r="B1282" t="str">
            <v>E3650 DST O/H Cond, LSR</v>
          </cell>
          <cell r="C1282">
            <v>0.5</v>
          </cell>
          <cell r="D1282" t="str">
            <v>Monthly</v>
          </cell>
          <cell r="E1282" t="str">
            <v>No</v>
          </cell>
          <cell r="F1282" t="str">
            <v>No</v>
          </cell>
          <cell r="G1282">
            <v>-0.3</v>
          </cell>
          <cell r="H1282"/>
          <cell r="I1282"/>
          <cell r="J1282"/>
          <cell r="K1282">
            <v>44927</v>
          </cell>
          <cell r="L1282">
            <v>2.9769230769230767E-2</v>
          </cell>
          <cell r="M1282">
            <v>8.9307692307692317E-3</v>
          </cell>
          <cell r="N1282">
            <v>3.8699999999999998E-2</v>
          </cell>
        </row>
        <row r="1283">
          <cell r="B1283" t="str">
            <v>E3650 DST O/H Cond, LSR</v>
          </cell>
          <cell r="C1283">
            <v>0.5</v>
          </cell>
          <cell r="D1283" t="str">
            <v>Monthly</v>
          </cell>
          <cell r="E1283" t="str">
            <v>No</v>
          </cell>
          <cell r="F1283" t="str">
            <v>No</v>
          </cell>
          <cell r="G1283">
            <v>-0.3</v>
          </cell>
          <cell r="H1283"/>
          <cell r="I1283"/>
          <cell r="J1283"/>
          <cell r="K1283">
            <v>44927</v>
          </cell>
          <cell r="L1283">
            <v>2.9769230769230767E-2</v>
          </cell>
          <cell r="M1283">
            <v>8.9307692307692317E-3</v>
          </cell>
          <cell r="N1283">
            <v>3.8699999999999998E-2</v>
          </cell>
        </row>
        <row r="1284">
          <cell r="B1284" t="str">
            <v>E3650 DST O/H Cond, WildHorse Wind</v>
          </cell>
          <cell r="C1284">
            <v>0.5</v>
          </cell>
          <cell r="D1284" t="str">
            <v>Monthly</v>
          </cell>
          <cell r="E1284" t="str">
            <v>No</v>
          </cell>
          <cell r="F1284" t="str">
            <v>No</v>
          </cell>
          <cell r="G1284">
            <v>-0.3</v>
          </cell>
          <cell r="H1284"/>
          <cell r="I1284"/>
          <cell r="J1284"/>
          <cell r="K1284">
            <v>44927</v>
          </cell>
          <cell r="L1284">
            <v>2.9769230769230767E-2</v>
          </cell>
          <cell r="M1284">
            <v>8.9307692307692317E-3</v>
          </cell>
          <cell r="N1284">
            <v>3.8699999999999998E-2</v>
          </cell>
        </row>
        <row r="1285">
          <cell r="B1285" t="str">
            <v>E3650 DST O/H Cond, WildHorse Wind</v>
          </cell>
          <cell r="C1285">
            <v>0.5</v>
          </cell>
          <cell r="D1285" t="str">
            <v>Monthly</v>
          </cell>
          <cell r="E1285" t="str">
            <v>No</v>
          </cell>
          <cell r="F1285" t="str">
            <v>No</v>
          </cell>
          <cell r="G1285">
            <v>-0.3</v>
          </cell>
          <cell r="H1285"/>
          <cell r="I1285"/>
          <cell r="J1285"/>
          <cell r="K1285">
            <v>44927</v>
          </cell>
          <cell r="L1285">
            <v>2.9769230769230767E-2</v>
          </cell>
          <cell r="M1285">
            <v>8.9307692307692317E-3</v>
          </cell>
          <cell r="N1285">
            <v>3.8699999999999998E-2</v>
          </cell>
        </row>
        <row r="1286">
          <cell r="B1286" t="str">
            <v>E3650 DST O/H Cond, WildHorse Expan</v>
          </cell>
          <cell r="C1286">
            <v>0.5</v>
          </cell>
          <cell r="D1286" t="str">
            <v>Monthly</v>
          </cell>
          <cell r="E1286" t="str">
            <v>No</v>
          </cell>
          <cell r="F1286" t="str">
            <v>No</v>
          </cell>
          <cell r="G1286">
            <v>-0.3</v>
          </cell>
          <cell r="H1286"/>
          <cell r="I1286"/>
          <cell r="J1286"/>
          <cell r="K1286">
            <v>44927</v>
          </cell>
          <cell r="L1286">
            <v>2.9769230769230767E-2</v>
          </cell>
          <cell r="M1286">
            <v>8.9307692307692317E-3</v>
          </cell>
          <cell r="N1286">
            <v>3.8699999999999998E-2</v>
          </cell>
        </row>
        <row r="1287">
          <cell r="B1287" t="str">
            <v>E3650 DST O/H Cond, WildHorse Expan</v>
          </cell>
          <cell r="C1287">
            <v>0.5</v>
          </cell>
          <cell r="D1287" t="str">
            <v>Monthly</v>
          </cell>
          <cell r="E1287" t="str">
            <v>No</v>
          </cell>
          <cell r="F1287" t="str">
            <v>No</v>
          </cell>
          <cell r="G1287">
            <v>-0.3</v>
          </cell>
          <cell r="H1287"/>
          <cell r="I1287"/>
          <cell r="J1287"/>
          <cell r="K1287">
            <v>44927</v>
          </cell>
          <cell r="L1287">
            <v>2.9769230769230767E-2</v>
          </cell>
          <cell r="M1287">
            <v>8.9307692307692317E-3</v>
          </cell>
          <cell r="N1287">
            <v>3.8699999999999998E-2</v>
          </cell>
        </row>
        <row r="1288">
          <cell r="B1288" t="str">
            <v>E3650 DST O/H Cond, WildHorse Solar</v>
          </cell>
          <cell r="C1288">
            <v>0.5</v>
          </cell>
          <cell r="D1288" t="str">
            <v>Monthly</v>
          </cell>
          <cell r="E1288" t="str">
            <v>No</v>
          </cell>
          <cell r="F1288" t="str">
            <v>No</v>
          </cell>
          <cell r="G1288">
            <v>-0.3</v>
          </cell>
          <cell r="H1288"/>
          <cell r="I1288"/>
          <cell r="J1288"/>
          <cell r="K1288">
            <v>44927</v>
          </cell>
          <cell r="L1288">
            <v>2.9769230769230767E-2</v>
          </cell>
          <cell r="M1288">
            <v>8.9307692307692317E-3</v>
          </cell>
          <cell r="N1288">
            <v>3.8699999999999998E-2</v>
          </cell>
        </row>
        <row r="1289">
          <cell r="B1289" t="str">
            <v>E3650 DST O/H Cond, WildHorse Solar</v>
          </cell>
          <cell r="C1289">
            <v>0.5</v>
          </cell>
          <cell r="D1289" t="str">
            <v>Monthly</v>
          </cell>
          <cell r="E1289" t="str">
            <v>No</v>
          </cell>
          <cell r="F1289" t="str">
            <v>No</v>
          </cell>
          <cell r="G1289">
            <v>-0.3</v>
          </cell>
          <cell r="H1289"/>
          <cell r="I1289"/>
          <cell r="J1289"/>
          <cell r="K1289">
            <v>44927</v>
          </cell>
          <cell r="L1289">
            <v>2.9769230769230767E-2</v>
          </cell>
          <cell r="M1289">
            <v>8.9307692307692317E-3</v>
          </cell>
          <cell r="N1289">
            <v>3.8699999999999998E-2</v>
          </cell>
        </row>
        <row r="1290">
          <cell r="B1290" t="str">
            <v>E3650 DST O/H Conductor/Devices</v>
          </cell>
          <cell r="C1290">
            <v>0.5</v>
          </cell>
          <cell r="D1290" t="str">
            <v>Monthly</v>
          </cell>
          <cell r="E1290" t="str">
            <v>No</v>
          </cell>
          <cell r="F1290" t="str">
            <v>No</v>
          </cell>
          <cell r="G1290">
            <v>-0.3</v>
          </cell>
          <cell r="H1290"/>
          <cell r="I1290"/>
          <cell r="J1290"/>
          <cell r="K1290">
            <v>44927</v>
          </cell>
          <cell r="L1290">
            <v>2.9769230769230767E-2</v>
          </cell>
          <cell r="M1290">
            <v>8.9307692307692317E-3</v>
          </cell>
          <cell r="N1290">
            <v>3.8699999999999998E-2</v>
          </cell>
        </row>
        <row r="1291">
          <cell r="B1291" t="str">
            <v>E3650 DST O/H Conductor/Devices</v>
          </cell>
          <cell r="C1291">
            <v>0.5</v>
          </cell>
          <cell r="D1291" t="str">
            <v>Monthly</v>
          </cell>
          <cell r="E1291" t="str">
            <v>No</v>
          </cell>
          <cell r="F1291" t="str">
            <v>No</v>
          </cell>
          <cell r="G1291">
            <v>-0.3</v>
          </cell>
          <cell r="H1291"/>
          <cell r="I1291"/>
          <cell r="J1291"/>
          <cell r="K1291">
            <v>44927</v>
          </cell>
          <cell r="L1291">
            <v>2.9769230769230767E-2</v>
          </cell>
          <cell r="M1291">
            <v>8.9307692307692317E-3</v>
          </cell>
          <cell r="N1291">
            <v>3.8699999999999998E-2</v>
          </cell>
        </row>
        <row r="1292">
          <cell r="B1292" t="str">
            <v>E3660 DST U/G Cond, WildHorse Expan</v>
          </cell>
          <cell r="C1292">
            <v>0.5</v>
          </cell>
          <cell r="D1292" t="str">
            <v>Monthly</v>
          </cell>
          <cell r="E1292" t="str">
            <v>No</v>
          </cell>
          <cell r="F1292" t="str">
            <v>No</v>
          </cell>
          <cell r="G1292">
            <v>-0.2</v>
          </cell>
          <cell r="H1292"/>
          <cell r="I1292"/>
          <cell r="J1292"/>
          <cell r="K1292">
            <v>44927</v>
          </cell>
          <cell r="L1292">
            <v>1.5333333333333334E-2</v>
          </cell>
          <cell r="M1292">
            <v>3.0666666666666655E-3</v>
          </cell>
          <cell r="N1292">
            <v>1.84E-2</v>
          </cell>
        </row>
        <row r="1293">
          <cell r="B1293" t="str">
            <v>E3660 DST U/G Cond, WildHorse Solar</v>
          </cell>
          <cell r="C1293">
            <v>0.5</v>
          </cell>
          <cell r="D1293" t="str">
            <v>Monthly</v>
          </cell>
          <cell r="E1293" t="str">
            <v>No</v>
          </cell>
          <cell r="F1293" t="str">
            <v>No</v>
          </cell>
          <cell r="G1293">
            <v>-0.2</v>
          </cell>
          <cell r="H1293"/>
          <cell r="I1293"/>
          <cell r="J1293"/>
          <cell r="K1293">
            <v>44927</v>
          </cell>
          <cell r="L1293">
            <v>1.5333333333333334E-2</v>
          </cell>
          <cell r="M1293">
            <v>3.0666666666666655E-3</v>
          </cell>
          <cell r="N1293">
            <v>1.84E-2</v>
          </cell>
        </row>
        <row r="1294">
          <cell r="B1294" t="str">
            <v>E3660 DST U/G Cond, WildHorse Wind</v>
          </cell>
          <cell r="C1294">
            <v>0.5</v>
          </cell>
          <cell r="D1294" t="str">
            <v>Monthly</v>
          </cell>
          <cell r="E1294" t="str">
            <v>No</v>
          </cell>
          <cell r="F1294" t="str">
            <v>No</v>
          </cell>
          <cell r="G1294">
            <v>-0.2</v>
          </cell>
          <cell r="H1294"/>
          <cell r="I1294"/>
          <cell r="J1294"/>
          <cell r="K1294">
            <v>44927</v>
          </cell>
          <cell r="L1294">
            <v>1.5333333333333334E-2</v>
          </cell>
          <cell r="M1294">
            <v>3.0666666666666655E-3</v>
          </cell>
          <cell r="N1294">
            <v>1.84E-2</v>
          </cell>
        </row>
        <row r="1295">
          <cell r="B1295" t="str">
            <v>E3660 DST U/G Cond, WildHorse Expan</v>
          </cell>
          <cell r="C1295">
            <v>0.5</v>
          </cell>
          <cell r="D1295" t="str">
            <v>Monthly</v>
          </cell>
          <cell r="E1295" t="str">
            <v>No</v>
          </cell>
          <cell r="F1295" t="str">
            <v>No</v>
          </cell>
          <cell r="G1295">
            <v>-0.2</v>
          </cell>
          <cell r="H1295"/>
          <cell r="I1295"/>
          <cell r="J1295"/>
          <cell r="K1295">
            <v>44927</v>
          </cell>
          <cell r="L1295">
            <v>1.5333333333333334E-2</v>
          </cell>
          <cell r="M1295">
            <v>3.0666666666666655E-3</v>
          </cell>
          <cell r="N1295">
            <v>1.84E-2</v>
          </cell>
        </row>
        <row r="1296">
          <cell r="B1296" t="str">
            <v>E3660 DST U/G Cond, WildHorse Solar</v>
          </cell>
          <cell r="C1296">
            <v>0.5</v>
          </cell>
          <cell r="D1296" t="str">
            <v>Monthly</v>
          </cell>
          <cell r="E1296" t="str">
            <v>No</v>
          </cell>
          <cell r="F1296" t="str">
            <v>No</v>
          </cell>
          <cell r="G1296">
            <v>-0.2</v>
          </cell>
          <cell r="H1296"/>
          <cell r="I1296"/>
          <cell r="J1296"/>
          <cell r="K1296">
            <v>44927</v>
          </cell>
          <cell r="L1296">
            <v>1.5333333333333334E-2</v>
          </cell>
          <cell r="M1296">
            <v>3.0666666666666655E-3</v>
          </cell>
          <cell r="N1296">
            <v>1.84E-2</v>
          </cell>
        </row>
        <row r="1297">
          <cell r="B1297" t="str">
            <v>E3660 DST U/G Cond, WildHorse Wind</v>
          </cell>
          <cell r="C1297">
            <v>0.5</v>
          </cell>
          <cell r="D1297" t="str">
            <v>Monthly</v>
          </cell>
          <cell r="E1297" t="str">
            <v>No</v>
          </cell>
          <cell r="F1297" t="str">
            <v>No</v>
          </cell>
          <cell r="G1297">
            <v>-0.2</v>
          </cell>
          <cell r="H1297"/>
          <cell r="I1297"/>
          <cell r="J1297"/>
          <cell r="K1297">
            <v>44927</v>
          </cell>
          <cell r="L1297">
            <v>1.5333333333333334E-2</v>
          </cell>
          <cell r="M1297">
            <v>3.0666666666666655E-3</v>
          </cell>
          <cell r="N1297">
            <v>1.84E-2</v>
          </cell>
        </row>
        <row r="1298">
          <cell r="B1298" t="str">
            <v>E3660 DST U/G Conduit</v>
          </cell>
          <cell r="C1298">
            <v>0.5</v>
          </cell>
          <cell r="D1298" t="str">
            <v>Monthly</v>
          </cell>
          <cell r="E1298" t="str">
            <v>No</v>
          </cell>
          <cell r="F1298" t="str">
            <v>No</v>
          </cell>
          <cell r="G1298">
            <v>-0.2</v>
          </cell>
          <cell r="H1298"/>
          <cell r="I1298"/>
          <cell r="J1298"/>
          <cell r="K1298">
            <v>44927</v>
          </cell>
          <cell r="L1298">
            <v>1.5333333333333334E-2</v>
          </cell>
          <cell r="M1298">
            <v>3.0666666666666655E-3</v>
          </cell>
          <cell r="N1298">
            <v>1.84E-2</v>
          </cell>
        </row>
        <row r="1299">
          <cell r="B1299" t="str">
            <v>E3660 DST U/G Conduit, HopkinsRidge</v>
          </cell>
          <cell r="C1299">
            <v>0.5</v>
          </cell>
          <cell r="D1299" t="str">
            <v>Monthly</v>
          </cell>
          <cell r="E1299" t="str">
            <v>No</v>
          </cell>
          <cell r="F1299" t="str">
            <v>No</v>
          </cell>
          <cell r="G1299">
            <v>-0.2</v>
          </cell>
          <cell r="H1299"/>
          <cell r="I1299"/>
          <cell r="J1299"/>
          <cell r="K1299">
            <v>44927</v>
          </cell>
          <cell r="L1299">
            <v>1.5333333333333334E-2</v>
          </cell>
          <cell r="M1299">
            <v>3.0666666666666655E-3</v>
          </cell>
          <cell r="N1299">
            <v>1.84E-2</v>
          </cell>
        </row>
        <row r="1300">
          <cell r="B1300" t="str">
            <v>E3660 DST U/G Conduit, HopkinsRidge</v>
          </cell>
          <cell r="C1300">
            <v>0.5</v>
          </cell>
          <cell r="D1300" t="str">
            <v>Monthly</v>
          </cell>
          <cell r="E1300" t="str">
            <v>No</v>
          </cell>
          <cell r="F1300" t="str">
            <v>No</v>
          </cell>
          <cell r="G1300">
            <v>-0.2</v>
          </cell>
          <cell r="H1300"/>
          <cell r="I1300"/>
          <cell r="J1300"/>
          <cell r="K1300">
            <v>44927</v>
          </cell>
          <cell r="L1300">
            <v>1.5333333333333334E-2</v>
          </cell>
          <cell r="M1300">
            <v>3.0666666666666655E-3</v>
          </cell>
          <cell r="N1300">
            <v>1.84E-2</v>
          </cell>
        </row>
        <row r="1301">
          <cell r="B1301" t="str">
            <v>E3660 DST U/G Conduit, LSR</v>
          </cell>
          <cell r="C1301">
            <v>0.5</v>
          </cell>
          <cell r="D1301" t="str">
            <v>Monthly</v>
          </cell>
          <cell r="E1301" t="str">
            <v>No</v>
          </cell>
          <cell r="F1301" t="str">
            <v>No</v>
          </cell>
          <cell r="G1301">
            <v>-0.2</v>
          </cell>
          <cell r="H1301"/>
          <cell r="I1301"/>
          <cell r="J1301"/>
          <cell r="K1301">
            <v>44927</v>
          </cell>
          <cell r="L1301">
            <v>1.5333333333333334E-2</v>
          </cell>
          <cell r="M1301">
            <v>3.0666666666666655E-3</v>
          </cell>
          <cell r="N1301">
            <v>1.84E-2</v>
          </cell>
        </row>
        <row r="1302">
          <cell r="B1302" t="str">
            <v>E3660 DST U/G Conduit, LSR</v>
          </cell>
          <cell r="C1302">
            <v>0.5</v>
          </cell>
          <cell r="D1302" t="str">
            <v>Monthly</v>
          </cell>
          <cell r="E1302" t="str">
            <v>No</v>
          </cell>
          <cell r="F1302" t="str">
            <v>No</v>
          </cell>
          <cell r="G1302">
            <v>-0.2</v>
          </cell>
          <cell r="H1302"/>
          <cell r="I1302"/>
          <cell r="J1302"/>
          <cell r="K1302">
            <v>44927</v>
          </cell>
          <cell r="L1302">
            <v>1.5333333333333334E-2</v>
          </cell>
          <cell r="M1302">
            <v>3.0666666666666655E-3</v>
          </cell>
          <cell r="N1302">
            <v>1.84E-2</v>
          </cell>
        </row>
        <row r="1303">
          <cell r="B1303" t="str">
            <v>E3660 DST U/G Conduit</v>
          </cell>
          <cell r="C1303">
            <v>0.5</v>
          </cell>
          <cell r="D1303" t="str">
            <v>Monthly</v>
          </cell>
          <cell r="E1303" t="str">
            <v>No</v>
          </cell>
          <cell r="F1303" t="str">
            <v>No</v>
          </cell>
          <cell r="G1303">
            <v>-0.2</v>
          </cell>
          <cell r="H1303"/>
          <cell r="I1303"/>
          <cell r="J1303"/>
          <cell r="K1303">
            <v>44927</v>
          </cell>
          <cell r="L1303">
            <v>1.5333333333333334E-2</v>
          </cell>
          <cell r="M1303">
            <v>3.0666666666666655E-3</v>
          </cell>
          <cell r="N1303">
            <v>1.84E-2</v>
          </cell>
        </row>
        <row r="1304">
          <cell r="B1304" t="str">
            <v>E3670 DST U/G Cond, Hopkins Ridge</v>
          </cell>
          <cell r="C1304">
            <v>0.5</v>
          </cell>
          <cell r="D1304" t="str">
            <v>Monthly</v>
          </cell>
          <cell r="E1304" t="str">
            <v>No</v>
          </cell>
          <cell r="F1304" t="str">
            <v>No</v>
          </cell>
          <cell r="G1304">
            <v>-0.5</v>
          </cell>
          <cell r="H1304"/>
          <cell r="I1304"/>
          <cell r="J1304"/>
          <cell r="K1304">
            <v>44927</v>
          </cell>
          <cell r="L1304">
            <v>2.8999999999999998E-2</v>
          </cell>
          <cell r="M1304">
            <v>1.4499999999999999E-2</v>
          </cell>
          <cell r="N1304">
            <v>4.3499999999999997E-2</v>
          </cell>
        </row>
        <row r="1305">
          <cell r="B1305" t="str">
            <v>E3670 DST U/G Cond, Hopkins Ridge</v>
          </cell>
          <cell r="C1305">
            <v>0.5</v>
          </cell>
          <cell r="D1305" t="str">
            <v>Monthly</v>
          </cell>
          <cell r="E1305" t="str">
            <v>No</v>
          </cell>
          <cell r="F1305" t="str">
            <v>No</v>
          </cell>
          <cell r="G1305">
            <v>-0.5</v>
          </cell>
          <cell r="H1305"/>
          <cell r="I1305"/>
          <cell r="J1305"/>
          <cell r="K1305">
            <v>44927</v>
          </cell>
          <cell r="L1305">
            <v>2.8999999999999998E-2</v>
          </cell>
          <cell r="M1305">
            <v>1.4499999999999999E-2</v>
          </cell>
          <cell r="N1305">
            <v>4.3499999999999997E-2</v>
          </cell>
        </row>
        <row r="1306">
          <cell r="B1306" t="str">
            <v>E3670 DST U/G Cond, LSR</v>
          </cell>
          <cell r="C1306">
            <v>0.5</v>
          </cell>
          <cell r="D1306" t="str">
            <v>Monthly</v>
          </cell>
          <cell r="E1306" t="str">
            <v>No</v>
          </cell>
          <cell r="F1306" t="str">
            <v>No</v>
          </cell>
          <cell r="G1306">
            <v>-0.5</v>
          </cell>
          <cell r="H1306"/>
          <cell r="I1306"/>
          <cell r="J1306"/>
          <cell r="K1306">
            <v>44927</v>
          </cell>
          <cell r="L1306">
            <v>2.8999999999999998E-2</v>
          </cell>
          <cell r="M1306">
            <v>1.4499999999999999E-2</v>
          </cell>
          <cell r="N1306">
            <v>4.3499999999999997E-2</v>
          </cell>
        </row>
        <row r="1307">
          <cell r="B1307" t="str">
            <v>E3670 DST U/G Cond, LSR</v>
          </cell>
          <cell r="C1307">
            <v>0.5</v>
          </cell>
          <cell r="D1307" t="str">
            <v>Monthly</v>
          </cell>
          <cell r="E1307" t="str">
            <v>No</v>
          </cell>
          <cell r="F1307" t="str">
            <v>No</v>
          </cell>
          <cell r="G1307">
            <v>-0.5</v>
          </cell>
          <cell r="H1307"/>
          <cell r="I1307"/>
          <cell r="J1307"/>
          <cell r="K1307">
            <v>44927</v>
          </cell>
          <cell r="L1307">
            <v>2.8999999999999998E-2</v>
          </cell>
          <cell r="M1307">
            <v>1.4499999999999999E-2</v>
          </cell>
          <cell r="N1307">
            <v>4.3499999999999997E-2</v>
          </cell>
        </row>
        <row r="1308">
          <cell r="B1308" t="str">
            <v>E3670 DST U/G Cond, WildHorse Wind</v>
          </cell>
          <cell r="C1308">
            <v>0.5</v>
          </cell>
          <cell r="D1308" t="str">
            <v>Monthly</v>
          </cell>
          <cell r="E1308" t="str">
            <v>No</v>
          </cell>
          <cell r="F1308" t="str">
            <v>No</v>
          </cell>
          <cell r="G1308">
            <v>-0.5</v>
          </cell>
          <cell r="H1308"/>
          <cell r="I1308"/>
          <cell r="J1308"/>
          <cell r="K1308">
            <v>44927</v>
          </cell>
          <cell r="L1308">
            <v>2.8999999999999998E-2</v>
          </cell>
          <cell r="M1308">
            <v>1.4499999999999999E-2</v>
          </cell>
          <cell r="N1308">
            <v>4.3499999999999997E-2</v>
          </cell>
        </row>
        <row r="1309">
          <cell r="B1309" t="str">
            <v>E3670 DST U/G Cond, WildHorse Expan</v>
          </cell>
          <cell r="C1309">
            <v>0.5</v>
          </cell>
          <cell r="D1309" t="str">
            <v>Monthly</v>
          </cell>
          <cell r="E1309" t="str">
            <v>No</v>
          </cell>
          <cell r="F1309" t="str">
            <v>No</v>
          </cell>
          <cell r="G1309">
            <v>-0.5</v>
          </cell>
          <cell r="H1309"/>
          <cell r="I1309"/>
          <cell r="J1309"/>
          <cell r="K1309">
            <v>44927</v>
          </cell>
          <cell r="L1309">
            <v>2.8999999999999998E-2</v>
          </cell>
          <cell r="M1309">
            <v>1.4499999999999999E-2</v>
          </cell>
          <cell r="N1309">
            <v>4.3499999999999997E-2</v>
          </cell>
        </row>
        <row r="1310">
          <cell r="B1310" t="str">
            <v>E3670 DST U/G Cond, WildHorse Wind</v>
          </cell>
          <cell r="C1310">
            <v>0.5</v>
          </cell>
          <cell r="D1310" t="str">
            <v>Monthly</v>
          </cell>
          <cell r="E1310" t="str">
            <v>No</v>
          </cell>
          <cell r="F1310" t="str">
            <v>No</v>
          </cell>
          <cell r="G1310">
            <v>-0.5</v>
          </cell>
          <cell r="H1310"/>
          <cell r="I1310"/>
          <cell r="J1310"/>
          <cell r="K1310">
            <v>44927</v>
          </cell>
          <cell r="L1310">
            <v>2.8999999999999998E-2</v>
          </cell>
          <cell r="M1310">
            <v>1.4499999999999999E-2</v>
          </cell>
          <cell r="N1310">
            <v>4.3499999999999997E-2</v>
          </cell>
        </row>
        <row r="1311">
          <cell r="B1311" t="str">
            <v>E3670 DST U/G Cond, WildHorse Expan</v>
          </cell>
          <cell r="C1311">
            <v>0.5</v>
          </cell>
          <cell r="D1311" t="str">
            <v>Monthly</v>
          </cell>
          <cell r="E1311" t="str">
            <v>No</v>
          </cell>
          <cell r="F1311" t="str">
            <v>No</v>
          </cell>
          <cell r="G1311">
            <v>-0.5</v>
          </cell>
          <cell r="H1311"/>
          <cell r="I1311"/>
          <cell r="J1311"/>
          <cell r="K1311">
            <v>44927</v>
          </cell>
          <cell r="L1311">
            <v>2.8999999999999998E-2</v>
          </cell>
          <cell r="M1311">
            <v>1.4499999999999999E-2</v>
          </cell>
          <cell r="N1311">
            <v>4.3499999999999997E-2</v>
          </cell>
        </row>
        <row r="1312">
          <cell r="B1312" t="str">
            <v>E3670 DST U/G Conductors &amp; Devices</v>
          </cell>
          <cell r="C1312">
            <v>0.5</v>
          </cell>
          <cell r="D1312" t="str">
            <v>Monthly</v>
          </cell>
          <cell r="E1312" t="str">
            <v>No</v>
          </cell>
          <cell r="F1312" t="str">
            <v>No</v>
          </cell>
          <cell r="G1312">
            <v>-0.5</v>
          </cell>
          <cell r="H1312"/>
          <cell r="I1312"/>
          <cell r="J1312"/>
          <cell r="K1312">
            <v>44927</v>
          </cell>
          <cell r="L1312">
            <v>2.8999999999999998E-2</v>
          </cell>
          <cell r="M1312">
            <v>1.4499999999999999E-2</v>
          </cell>
          <cell r="N1312">
            <v>4.3499999999999997E-2</v>
          </cell>
        </row>
        <row r="1313">
          <cell r="B1313" t="str">
            <v>E3670 DST U/G Conductors &amp; Devices</v>
          </cell>
          <cell r="C1313">
            <v>0.5</v>
          </cell>
          <cell r="D1313" t="str">
            <v>Monthly</v>
          </cell>
          <cell r="E1313" t="str">
            <v>No</v>
          </cell>
          <cell r="F1313" t="str">
            <v>No</v>
          </cell>
          <cell r="G1313">
            <v>-0.5</v>
          </cell>
          <cell r="H1313"/>
          <cell r="I1313"/>
          <cell r="J1313"/>
          <cell r="K1313">
            <v>44927</v>
          </cell>
          <cell r="L1313">
            <v>2.8999999999999998E-2</v>
          </cell>
          <cell r="M1313">
            <v>1.4499999999999999E-2</v>
          </cell>
          <cell r="N1313">
            <v>4.3499999999999997E-2</v>
          </cell>
        </row>
        <row r="1314">
          <cell r="B1314" t="str">
            <v>E368 DST Line Transformers</v>
          </cell>
          <cell r="C1314">
            <v>0.5</v>
          </cell>
          <cell r="D1314" t="str">
            <v>Monthly</v>
          </cell>
          <cell r="E1314" t="str">
            <v>No</v>
          </cell>
          <cell r="F1314" t="str">
            <v>No</v>
          </cell>
          <cell r="G1314">
            <v>-0.5</v>
          </cell>
          <cell r="H1314"/>
          <cell r="I1314"/>
          <cell r="J1314"/>
          <cell r="K1314">
            <v>44927</v>
          </cell>
          <cell r="L1314">
            <v>2.2066666666666665E-2</v>
          </cell>
          <cell r="M1314">
            <v>1.1033333333333332E-2</v>
          </cell>
          <cell r="N1314">
            <v>3.3099999999999997E-2</v>
          </cell>
        </row>
        <row r="1315">
          <cell r="B1315" t="str">
            <v>E368 DST Line Transformers</v>
          </cell>
          <cell r="C1315">
            <v>0.5</v>
          </cell>
          <cell r="D1315" t="str">
            <v>Monthly</v>
          </cell>
          <cell r="E1315" t="str">
            <v>No</v>
          </cell>
          <cell r="F1315" t="str">
            <v>No</v>
          </cell>
          <cell r="G1315">
            <v>-0.5</v>
          </cell>
          <cell r="H1315"/>
          <cell r="I1315"/>
          <cell r="J1315"/>
          <cell r="K1315">
            <v>44927</v>
          </cell>
          <cell r="L1315">
            <v>2.2066666666666665E-2</v>
          </cell>
          <cell r="M1315">
            <v>1.1033333333333332E-2</v>
          </cell>
          <cell r="N1315">
            <v>3.3099999999999997E-2</v>
          </cell>
        </row>
        <row r="1316">
          <cell r="B1316" t="str">
            <v>E369 DST Services</v>
          </cell>
          <cell r="C1316">
            <v>0.5</v>
          </cell>
          <cell r="D1316" t="str">
            <v>Monthly</v>
          </cell>
          <cell r="E1316" t="str">
            <v>No</v>
          </cell>
          <cell r="F1316" t="str">
            <v>No</v>
          </cell>
          <cell r="G1316">
            <v>-0.6</v>
          </cell>
          <cell r="H1316"/>
          <cell r="I1316"/>
          <cell r="J1316"/>
          <cell r="K1316">
            <v>44927</v>
          </cell>
          <cell r="L1316">
            <v>1.6187499999999997E-2</v>
          </cell>
          <cell r="M1316">
            <v>9.7125000000000024E-3</v>
          </cell>
          <cell r="N1316">
            <v>2.5899999999999999E-2</v>
          </cell>
        </row>
        <row r="1317">
          <cell r="B1317" t="str">
            <v>E369 DST Services</v>
          </cell>
          <cell r="C1317">
            <v>0.5</v>
          </cell>
          <cell r="D1317" t="str">
            <v>Monthly</v>
          </cell>
          <cell r="E1317" t="str">
            <v>No</v>
          </cell>
          <cell r="F1317" t="str">
            <v>No</v>
          </cell>
          <cell r="G1317">
            <v>-0.6</v>
          </cell>
          <cell r="H1317"/>
          <cell r="I1317"/>
          <cell r="J1317"/>
          <cell r="K1317">
            <v>44927</v>
          </cell>
          <cell r="L1317">
            <v>1.6187499999999997E-2</v>
          </cell>
          <cell r="M1317">
            <v>9.7125000000000024E-3</v>
          </cell>
          <cell r="N1317">
            <v>2.5899999999999999E-2</v>
          </cell>
        </row>
        <row r="1318">
          <cell r="B1318" t="str">
            <v>Non-Depreciable - Other than land</v>
          </cell>
          <cell r="C1318">
            <v>0.5</v>
          </cell>
          <cell r="D1318" t="str">
            <v>Monthly</v>
          </cell>
          <cell r="E1318" t="str">
            <v>No</v>
          </cell>
          <cell r="F1318" t="str">
            <v>No</v>
          </cell>
          <cell r="G1318">
            <v>0</v>
          </cell>
          <cell r="H1318"/>
          <cell r="I1318"/>
          <cell r="J1318"/>
          <cell r="K1318">
            <v>41730</v>
          </cell>
          <cell r="L1318">
            <v>0</v>
          </cell>
          <cell r="M1318">
            <v>0</v>
          </cell>
          <cell r="N1318">
            <v>0</v>
          </cell>
        </row>
        <row r="1319">
          <cell r="B1319" t="str">
            <v>E370 DST Meters AMR</v>
          </cell>
          <cell r="C1319">
            <v>0.5</v>
          </cell>
          <cell r="D1319" t="str">
            <v>Monthly</v>
          </cell>
          <cell r="E1319" t="str">
            <v>No</v>
          </cell>
          <cell r="F1319" t="str">
            <v>No</v>
          </cell>
          <cell r="G1319">
            <v>-0.1</v>
          </cell>
          <cell r="H1319"/>
          <cell r="I1319"/>
          <cell r="J1319"/>
          <cell r="K1319">
            <v>43101</v>
          </cell>
          <cell r="L1319">
            <v>7.5800000000000006E-2</v>
          </cell>
          <cell r="M1319">
            <v>7.6E-3</v>
          </cell>
          <cell r="N1319">
            <v>8.3400000000000002E-2</v>
          </cell>
        </row>
        <row r="1320">
          <cell r="B1320" t="str">
            <v>E370 DST Meters AMR</v>
          </cell>
          <cell r="C1320">
            <v>0.5</v>
          </cell>
          <cell r="D1320" t="str">
            <v>Monthly</v>
          </cell>
          <cell r="E1320" t="str">
            <v>No</v>
          </cell>
          <cell r="F1320" t="str">
            <v>No</v>
          </cell>
          <cell r="G1320">
            <v>-0.1</v>
          </cell>
          <cell r="H1320"/>
          <cell r="I1320"/>
          <cell r="J1320"/>
          <cell r="K1320">
            <v>43101</v>
          </cell>
          <cell r="L1320">
            <v>7.5800000000000006E-2</v>
          </cell>
          <cell r="M1320">
            <v>7.6E-3</v>
          </cell>
          <cell r="N1320">
            <v>8.3400000000000002E-2</v>
          </cell>
        </row>
        <row r="1321">
          <cell r="B1321" t="str">
            <v>E3701 DST Meters AMI</v>
          </cell>
          <cell r="C1321">
            <v>0.5</v>
          </cell>
          <cell r="D1321" t="str">
            <v>Monthly</v>
          </cell>
          <cell r="E1321" t="str">
            <v>No</v>
          </cell>
          <cell r="F1321" t="str">
            <v>No</v>
          </cell>
          <cell r="G1321">
            <v>-0.1</v>
          </cell>
          <cell r="H1321"/>
          <cell r="I1321"/>
          <cell r="J1321"/>
          <cell r="K1321">
            <v>44927</v>
          </cell>
          <cell r="L1321">
            <v>5.0636363636363632E-2</v>
          </cell>
          <cell r="M1321">
            <v>5.0636363636363674E-3</v>
          </cell>
          <cell r="N1321">
            <v>5.57E-2</v>
          </cell>
        </row>
        <row r="1322">
          <cell r="B1322" t="str">
            <v>E3701 DST Meters AMI</v>
          </cell>
          <cell r="C1322">
            <v>0.5</v>
          </cell>
          <cell r="D1322" t="str">
            <v>Monthly</v>
          </cell>
          <cell r="E1322" t="str">
            <v>No</v>
          </cell>
          <cell r="F1322" t="str">
            <v>No</v>
          </cell>
          <cell r="G1322">
            <v>-0.1</v>
          </cell>
          <cell r="H1322"/>
          <cell r="I1322"/>
          <cell r="J1322"/>
          <cell r="K1322">
            <v>44927</v>
          </cell>
          <cell r="L1322">
            <v>5.0636363636363632E-2</v>
          </cell>
          <cell r="M1322">
            <v>5.0636363636363674E-3</v>
          </cell>
          <cell r="N1322">
            <v>5.57E-2</v>
          </cell>
        </row>
        <row r="1323">
          <cell r="B1323" t="str">
            <v>E3711 DST EV Charger Cust Premises</v>
          </cell>
          <cell r="C1323">
            <v>0.5</v>
          </cell>
          <cell r="D1323" t="str">
            <v>Monthly</v>
          </cell>
          <cell r="E1323" t="str">
            <v>No</v>
          </cell>
          <cell r="F1323" t="str">
            <v>No</v>
          </cell>
          <cell r="G1323">
            <v>0</v>
          </cell>
          <cell r="H1323"/>
          <cell r="I1323"/>
          <cell r="J1323"/>
          <cell r="K1323">
            <v>44927</v>
          </cell>
          <cell r="L1323">
            <v>0.14360000000000001</v>
          </cell>
          <cell r="M1323">
            <v>0</v>
          </cell>
          <cell r="N1323">
            <v>0.14360000000000001</v>
          </cell>
        </row>
        <row r="1324">
          <cell r="B1324" t="str">
            <v>E3711 DST EV Charger Cust Premises</v>
          </cell>
          <cell r="C1324">
            <v>0.5</v>
          </cell>
          <cell r="D1324" t="str">
            <v>Monthly</v>
          </cell>
          <cell r="E1324" t="str">
            <v>No</v>
          </cell>
          <cell r="F1324" t="str">
            <v>No</v>
          </cell>
          <cell r="G1324">
            <v>0</v>
          </cell>
          <cell r="H1324"/>
          <cell r="I1324"/>
          <cell r="J1324"/>
          <cell r="K1324">
            <v>44927</v>
          </cell>
          <cell r="L1324">
            <v>0.14360000000000001</v>
          </cell>
          <cell r="M1324">
            <v>0</v>
          </cell>
          <cell r="N1324">
            <v>0.14360000000000001</v>
          </cell>
        </row>
        <row r="1325">
          <cell r="B1325" t="str">
            <v>E3711 DST EV Charger Cust Premises</v>
          </cell>
          <cell r="C1325">
            <v>0.5</v>
          </cell>
          <cell r="D1325" t="str">
            <v>Monthly</v>
          </cell>
          <cell r="E1325" t="str">
            <v>No</v>
          </cell>
          <cell r="F1325" t="str">
            <v>No</v>
          </cell>
          <cell r="G1325">
            <v>0</v>
          </cell>
          <cell r="H1325"/>
          <cell r="I1325"/>
          <cell r="J1325"/>
          <cell r="K1325">
            <v>44927</v>
          </cell>
          <cell r="L1325">
            <v>0.14360000000000001</v>
          </cell>
          <cell r="M1325">
            <v>0</v>
          </cell>
          <cell r="N1325">
            <v>0.14360000000000001</v>
          </cell>
        </row>
        <row r="1326">
          <cell r="B1326" t="str">
            <v>E3720 DST Leased on Cust Premises</v>
          </cell>
          <cell r="C1326">
            <v>0.5</v>
          </cell>
          <cell r="D1326" t="str">
            <v>Monthly</v>
          </cell>
          <cell r="E1326" t="str">
            <v>No</v>
          </cell>
          <cell r="F1326" t="str">
            <v>No</v>
          </cell>
          <cell r="G1326">
            <v>0</v>
          </cell>
          <cell r="H1326"/>
          <cell r="I1326"/>
          <cell r="J1326"/>
          <cell r="K1326">
            <v>43101</v>
          </cell>
          <cell r="L1326">
            <v>0</v>
          </cell>
          <cell r="M1326">
            <v>0</v>
          </cell>
          <cell r="N1326">
            <v>0</v>
          </cell>
        </row>
        <row r="1327">
          <cell r="B1327" t="str">
            <v>E3721 RETIRED DST Water Htr, 10 yrs</v>
          </cell>
          <cell r="C1327">
            <v>0.5</v>
          </cell>
          <cell r="D1327" t="str">
            <v>Monthly</v>
          </cell>
          <cell r="E1327" t="str">
            <v>No</v>
          </cell>
          <cell r="F1327" t="str">
            <v>No</v>
          </cell>
          <cell r="G1327">
            <v>0</v>
          </cell>
          <cell r="H1327"/>
          <cell r="I1327"/>
          <cell r="J1327"/>
          <cell r="K1327">
            <v>41760</v>
          </cell>
          <cell r="L1327">
            <v>0</v>
          </cell>
          <cell r="M1327">
            <v>0</v>
          </cell>
          <cell r="N1327">
            <v>0</v>
          </cell>
        </row>
        <row r="1328">
          <cell r="B1328" t="str">
            <v>E3722 RETIRED DST Water Htr, 15 yrs</v>
          </cell>
          <cell r="C1328">
            <v>0.5</v>
          </cell>
          <cell r="D1328" t="str">
            <v>Monthly</v>
          </cell>
          <cell r="E1328" t="str">
            <v>No</v>
          </cell>
          <cell r="F1328" t="str">
            <v>No</v>
          </cell>
          <cell r="G1328">
            <v>0</v>
          </cell>
          <cell r="H1328"/>
          <cell r="I1328"/>
          <cell r="J1328"/>
          <cell r="K1328">
            <v>41760</v>
          </cell>
          <cell r="L1328">
            <v>0</v>
          </cell>
          <cell r="M1328">
            <v>0</v>
          </cell>
          <cell r="N1328">
            <v>0</v>
          </cell>
        </row>
        <row r="1329">
          <cell r="B1329" t="str">
            <v>E373 DST Street Lighting &amp; Signal</v>
          </cell>
          <cell r="C1329">
            <v>0.5</v>
          </cell>
          <cell r="D1329" t="str">
            <v>Monthly</v>
          </cell>
          <cell r="E1329" t="str">
            <v>No</v>
          </cell>
          <cell r="F1329" t="str">
            <v>No</v>
          </cell>
          <cell r="G1329">
            <v>-0.25</v>
          </cell>
          <cell r="H1329"/>
          <cell r="I1329"/>
          <cell r="J1329"/>
          <cell r="K1329">
            <v>44927</v>
          </cell>
          <cell r="L1329">
            <v>3.1120000000000002E-2</v>
          </cell>
          <cell r="M1329">
            <v>7.7800000000000022E-3</v>
          </cell>
          <cell r="N1329">
            <v>3.8900000000000004E-2</v>
          </cell>
        </row>
        <row r="1330">
          <cell r="B1330" t="str">
            <v>E373 DST Street Lighting &amp; Signal</v>
          </cell>
          <cell r="C1330">
            <v>0.5</v>
          </cell>
          <cell r="D1330" t="str">
            <v>Monthly</v>
          </cell>
          <cell r="E1330" t="str">
            <v>No</v>
          </cell>
          <cell r="F1330" t="str">
            <v>No</v>
          </cell>
          <cell r="G1330">
            <v>-0.25</v>
          </cell>
          <cell r="H1330"/>
          <cell r="I1330"/>
          <cell r="J1330"/>
          <cell r="K1330">
            <v>44927</v>
          </cell>
          <cell r="L1330">
            <v>3.1120000000000002E-2</v>
          </cell>
          <cell r="M1330">
            <v>7.7800000000000022E-3</v>
          </cell>
          <cell r="N1330">
            <v>3.8900000000000004E-2</v>
          </cell>
        </row>
        <row r="1331">
          <cell r="B1331" t="str">
            <v>Asset Retirement Obligations</v>
          </cell>
          <cell r="C1331">
            <v>0.5</v>
          </cell>
          <cell r="D1331" t="str">
            <v>SL</v>
          </cell>
          <cell r="E1331" t="str">
            <v>No</v>
          </cell>
          <cell r="F1331" t="str">
            <v>No</v>
          </cell>
          <cell r="G1331">
            <v>0</v>
          </cell>
          <cell r="H1331"/>
          <cell r="I1331"/>
          <cell r="J1331"/>
          <cell r="K1331">
            <v>42979</v>
          </cell>
          <cell r="L1331">
            <v>0</v>
          </cell>
          <cell r="M1331">
            <v>0</v>
          </cell>
          <cell r="N1331">
            <v>0</v>
          </cell>
        </row>
        <row r="1332">
          <cell r="B1332" t="str">
            <v>Non-Depreciable - Land</v>
          </cell>
          <cell r="C1332">
            <v>0.5</v>
          </cell>
          <cell r="D1332" t="str">
            <v>Monthly</v>
          </cell>
          <cell r="E1332" t="str">
            <v>No</v>
          </cell>
          <cell r="F1332" t="str">
            <v>No</v>
          </cell>
          <cell r="G1332">
            <v>0</v>
          </cell>
          <cell r="H1332"/>
          <cell r="I1332"/>
          <cell r="J1332"/>
          <cell r="K1332">
            <v>40391</v>
          </cell>
          <cell r="L1332">
            <v>0</v>
          </cell>
          <cell r="M1332">
            <v>0</v>
          </cell>
          <cell r="N1332">
            <v>0</v>
          </cell>
        </row>
        <row r="1333">
          <cell r="B1333" t="str">
            <v>Non-Depreciable - Land</v>
          </cell>
          <cell r="C1333">
            <v>0.5</v>
          </cell>
          <cell r="D1333" t="str">
            <v>Monthly</v>
          </cell>
          <cell r="E1333" t="str">
            <v>No</v>
          </cell>
          <cell r="F1333" t="str">
            <v>No</v>
          </cell>
          <cell r="G1333">
            <v>0</v>
          </cell>
          <cell r="H1333"/>
          <cell r="I1333"/>
          <cell r="J1333"/>
          <cell r="K1333">
            <v>40391</v>
          </cell>
          <cell r="L1333">
            <v>0</v>
          </cell>
          <cell r="M1333">
            <v>0</v>
          </cell>
          <cell r="N1333">
            <v>0</v>
          </cell>
        </row>
        <row r="1334">
          <cell r="B1334" t="str">
            <v>E3900 GEN Structures &amp; Improvement</v>
          </cell>
          <cell r="C1334">
            <v>0.5</v>
          </cell>
          <cell r="D1334" t="str">
            <v>Monthly</v>
          </cell>
          <cell r="E1334" t="str">
            <v>No</v>
          </cell>
          <cell r="F1334" t="str">
            <v>No</v>
          </cell>
          <cell r="G1334">
            <v>-0.05</v>
          </cell>
          <cell r="H1334"/>
          <cell r="I1334"/>
          <cell r="J1334"/>
          <cell r="K1334">
            <v>44927</v>
          </cell>
          <cell r="L1334">
            <v>1.942857142857143E-2</v>
          </cell>
          <cell r="M1334">
            <v>9.71428571428571E-4</v>
          </cell>
          <cell r="N1334">
            <v>2.0400000000000001E-2</v>
          </cell>
        </row>
        <row r="1335">
          <cell r="B1335" t="str">
            <v>E3900 DONOTUSE, Frederickson</v>
          </cell>
          <cell r="C1335">
            <v>0.5</v>
          </cell>
          <cell r="D1335" t="str">
            <v>Monthly</v>
          </cell>
          <cell r="E1335" t="str">
            <v>No</v>
          </cell>
          <cell r="F1335" t="str">
            <v>No</v>
          </cell>
          <cell r="G1335">
            <v>0</v>
          </cell>
          <cell r="H1335"/>
          <cell r="I1335"/>
          <cell r="J1335"/>
          <cell r="K1335">
            <v>42461</v>
          </cell>
          <cell r="L1335">
            <v>0</v>
          </cell>
          <cell r="M1335">
            <v>0</v>
          </cell>
          <cell r="N1335">
            <v>0</v>
          </cell>
        </row>
        <row r="1336">
          <cell r="B1336" t="str">
            <v>E3900 GEN Structures &amp; Improvement</v>
          </cell>
          <cell r="C1336">
            <v>0.5</v>
          </cell>
          <cell r="D1336" t="str">
            <v>Monthly</v>
          </cell>
          <cell r="E1336" t="str">
            <v>No</v>
          </cell>
          <cell r="F1336" t="str">
            <v>No</v>
          </cell>
          <cell r="G1336">
            <v>-0.05</v>
          </cell>
          <cell r="H1336"/>
          <cell r="I1336"/>
          <cell r="J1336"/>
          <cell r="K1336">
            <v>44927</v>
          </cell>
          <cell r="L1336">
            <v>1.1619047619047617E-2</v>
          </cell>
          <cell r="M1336">
            <v>5.8095238095238165E-4</v>
          </cell>
          <cell r="N1336">
            <v>1.2199999999999999E-2</v>
          </cell>
        </row>
        <row r="1337">
          <cell r="B1337" t="str">
            <v>E3900 GEN Structures &amp; Improvement</v>
          </cell>
          <cell r="C1337">
            <v>0.5</v>
          </cell>
          <cell r="D1337" t="str">
            <v>Monthly</v>
          </cell>
          <cell r="E1337" t="str">
            <v>No</v>
          </cell>
          <cell r="F1337" t="str">
            <v>No</v>
          </cell>
          <cell r="G1337">
            <v>-0.05</v>
          </cell>
          <cell r="H1337"/>
          <cell r="I1337"/>
          <cell r="J1337"/>
          <cell r="K1337">
            <v>44927</v>
          </cell>
          <cell r="L1337">
            <v>1.1619047619047617E-2</v>
          </cell>
          <cell r="M1337">
            <v>5.8095238095238165E-4</v>
          </cell>
          <cell r="N1337">
            <v>1.2199999999999999E-2</v>
          </cell>
        </row>
        <row r="1338">
          <cell r="B1338" t="str">
            <v>E3900 GEN Structures &amp; Improvement</v>
          </cell>
          <cell r="C1338">
            <v>0.5</v>
          </cell>
          <cell r="D1338" t="str">
            <v>Monthly</v>
          </cell>
          <cell r="E1338" t="str">
            <v>No</v>
          </cell>
          <cell r="F1338" t="str">
            <v>No</v>
          </cell>
          <cell r="G1338">
            <v>-0.05</v>
          </cell>
          <cell r="H1338"/>
          <cell r="I1338"/>
          <cell r="J1338"/>
          <cell r="K1338">
            <v>44927</v>
          </cell>
          <cell r="L1338">
            <v>1.1619047619047617E-2</v>
          </cell>
          <cell r="M1338">
            <v>5.8095238095238165E-4</v>
          </cell>
          <cell r="N1338">
            <v>1.2199999999999999E-2</v>
          </cell>
        </row>
        <row r="1339">
          <cell r="B1339" t="str">
            <v>E3900 GEN Structures &amp; Improvement</v>
          </cell>
          <cell r="C1339">
            <v>0.5</v>
          </cell>
          <cell r="D1339" t="str">
            <v>Monthly</v>
          </cell>
          <cell r="E1339" t="str">
            <v>No</v>
          </cell>
          <cell r="F1339" t="str">
            <v>No</v>
          </cell>
          <cell r="G1339">
            <v>-0.05</v>
          </cell>
          <cell r="H1339"/>
          <cell r="I1339"/>
          <cell r="J1339"/>
          <cell r="K1339">
            <v>44927</v>
          </cell>
          <cell r="L1339">
            <v>1.1619047619047617E-2</v>
          </cell>
          <cell r="M1339">
            <v>5.8095238095238165E-4</v>
          </cell>
          <cell r="N1339">
            <v>1.2199999999999999E-2</v>
          </cell>
        </row>
        <row r="1340">
          <cell r="B1340" t="str">
            <v>E3900 GEN Structures &amp; Improvement</v>
          </cell>
          <cell r="C1340">
            <v>0.5</v>
          </cell>
          <cell r="D1340" t="str">
            <v>Monthly</v>
          </cell>
          <cell r="E1340" t="str">
            <v>No</v>
          </cell>
          <cell r="F1340" t="str">
            <v>No</v>
          </cell>
          <cell r="G1340">
            <v>-0.05</v>
          </cell>
          <cell r="H1340"/>
          <cell r="I1340"/>
          <cell r="J1340"/>
          <cell r="K1340">
            <v>44927</v>
          </cell>
          <cell r="L1340">
            <v>1.1619047619047617E-2</v>
          </cell>
          <cell r="M1340">
            <v>5.8095238095238165E-4</v>
          </cell>
          <cell r="N1340">
            <v>1.2199999999999999E-2</v>
          </cell>
        </row>
        <row r="1341">
          <cell r="B1341" t="str">
            <v>E3900 GEN Structures &amp; Improvement</v>
          </cell>
          <cell r="C1341">
            <v>0.5</v>
          </cell>
          <cell r="D1341" t="str">
            <v>Monthly</v>
          </cell>
          <cell r="E1341" t="str">
            <v>No</v>
          </cell>
          <cell r="F1341" t="str">
            <v>No</v>
          </cell>
          <cell r="G1341">
            <v>-0.05</v>
          </cell>
          <cell r="H1341"/>
          <cell r="I1341"/>
          <cell r="J1341"/>
          <cell r="K1341">
            <v>44927</v>
          </cell>
          <cell r="L1341">
            <v>1.1619047619047617E-2</v>
          </cell>
          <cell r="M1341">
            <v>5.8095238095238165E-4</v>
          </cell>
          <cell r="N1341">
            <v>1.2199999999999999E-2</v>
          </cell>
        </row>
        <row r="1342">
          <cell r="B1342" t="str">
            <v>E3900 GEN Structures &amp; Improvement</v>
          </cell>
          <cell r="C1342">
            <v>0.5</v>
          </cell>
          <cell r="D1342" t="str">
            <v>Monthly</v>
          </cell>
          <cell r="E1342" t="str">
            <v>No</v>
          </cell>
          <cell r="F1342" t="str">
            <v>No</v>
          </cell>
          <cell r="G1342">
            <v>-0.05</v>
          </cell>
          <cell r="H1342"/>
          <cell r="I1342"/>
          <cell r="J1342"/>
          <cell r="K1342">
            <v>44927</v>
          </cell>
          <cell r="L1342">
            <v>1.1619047619047617E-2</v>
          </cell>
          <cell r="M1342">
            <v>5.8095238095238165E-4</v>
          </cell>
          <cell r="N1342">
            <v>1.2199999999999999E-2</v>
          </cell>
        </row>
        <row r="1343">
          <cell r="B1343" t="str">
            <v>E3900 GEN Structures &amp; Improvement</v>
          </cell>
          <cell r="C1343">
            <v>0.5</v>
          </cell>
          <cell r="D1343" t="str">
            <v>Monthly</v>
          </cell>
          <cell r="E1343" t="str">
            <v>No</v>
          </cell>
          <cell r="F1343" t="str">
            <v>No</v>
          </cell>
          <cell r="G1343">
            <v>-0.05</v>
          </cell>
          <cell r="H1343"/>
          <cell r="I1343"/>
          <cell r="J1343"/>
          <cell r="K1343">
            <v>44927</v>
          </cell>
          <cell r="L1343">
            <v>1.1619047619047617E-2</v>
          </cell>
          <cell r="M1343">
            <v>5.8095238095238165E-4</v>
          </cell>
          <cell r="N1343">
            <v>1.2199999999999999E-2</v>
          </cell>
        </row>
        <row r="1344">
          <cell r="B1344" t="str">
            <v>E3900 GEN Structures &amp; Improvement</v>
          </cell>
          <cell r="C1344">
            <v>0.5</v>
          </cell>
          <cell r="D1344" t="str">
            <v>Monthly</v>
          </cell>
          <cell r="E1344" t="str">
            <v>No</v>
          </cell>
          <cell r="F1344" t="str">
            <v>No</v>
          </cell>
          <cell r="G1344">
            <v>-0.05</v>
          </cell>
          <cell r="H1344"/>
          <cell r="I1344"/>
          <cell r="J1344"/>
          <cell r="K1344">
            <v>44927</v>
          </cell>
          <cell r="L1344">
            <v>1.4666666666666666E-2</v>
          </cell>
          <cell r="M1344">
            <v>7.333333333333341E-4</v>
          </cell>
          <cell r="N1344">
            <v>1.54E-2</v>
          </cell>
        </row>
        <row r="1345">
          <cell r="B1345" t="str">
            <v>E3900 GEN Structures &amp; Improvement</v>
          </cell>
          <cell r="C1345">
            <v>0.5</v>
          </cell>
          <cell r="D1345" t="str">
            <v>Monthly</v>
          </cell>
          <cell r="E1345" t="str">
            <v>No</v>
          </cell>
          <cell r="F1345" t="str">
            <v>No</v>
          </cell>
          <cell r="G1345">
            <v>-0.05</v>
          </cell>
          <cell r="H1345"/>
          <cell r="I1345"/>
          <cell r="J1345"/>
          <cell r="K1345">
            <v>44927</v>
          </cell>
          <cell r="L1345">
            <v>1.1619047619047617E-2</v>
          </cell>
          <cell r="M1345">
            <v>5.8095238095238165E-4</v>
          </cell>
          <cell r="N1345">
            <v>1.2199999999999999E-2</v>
          </cell>
        </row>
        <row r="1346">
          <cell r="B1346" t="str">
            <v>E3900 GEN Structures &amp; Improvement</v>
          </cell>
          <cell r="C1346">
            <v>0.5</v>
          </cell>
          <cell r="D1346" t="str">
            <v>Monthly</v>
          </cell>
          <cell r="E1346" t="str">
            <v>No</v>
          </cell>
          <cell r="F1346" t="str">
            <v>No</v>
          </cell>
          <cell r="G1346">
            <v>-0.05</v>
          </cell>
          <cell r="H1346"/>
          <cell r="I1346"/>
          <cell r="J1346"/>
          <cell r="K1346">
            <v>44927</v>
          </cell>
          <cell r="L1346">
            <v>1.1619047619047617E-2</v>
          </cell>
          <cell r="M1346">
            <v>5.8095238095238165E-4</v>
          </cell>
          <cell r="N1346">
            <v>1.2199999999999999E-2</v>
          </cell>
        </row>
        <row r="1347">
          <cell r="B1347" t="str">
            <v>E3900 GEN Str&amp;Impv, Burlington/Skag</v>
          </cell>
          <cell r="C1347">
            <v>0.5</v>
          </cell>
          <cell r="D1347" t="str">
            <v>Monthly</v>
          </cell>
          <cell r="E1347" t="str">
            <v>No</v>
          </cell>
          <cell r="F1347" t="str">
            <v>No</v>
          </cell>
          <cell r="G1347">
            <v>-0.05</v>
          </cell>
          <cell r="H1347"/>
          <cell r="I1347"/>
          <cell r="J1347"/>
          <cell r="K1347">
            <v>44927</v>
          </cell>
          <cell r="L1347">
            <v>1.4666666666666666E-2</v>
          </cell>
          <cell r="M1347">
            <v>7.333333333333341E-4</v>
          </cell>
          <cell r="N1347">
            <v>1.54E-2</v>
          </cell>
        </row>
        <row r="1348">
          <cell r="B1348" t="str">
            <v>E3900 GEN Str&amp;Impv, Burlington/Skag</v>
          </cell>
          <cell r="C1348">
            <v>0.5</v>
          </cell>
          <cell r="D1348" t="str">
            <v>Monthly</v>
          </cell>
          <cell r="E1348" t="str">
            <v>No</v>
          </cell>
          <cell r="F1348" t="str">
            <v>No</v>
          </cell>
          <cell r="G1348">
            <v>-0.05</v>
          </cell>
          <cell r="H1348"/>
          <cell r="I1348"/>
          <cell r="J1348"/>
          <cell r="K1348">
            <v>44927</v>
          </cell>
          <cell r="L1348">
            <v>1.4666666666666666E-2</v>
          </cell>
          <cell r="M1348">
            <v>7.333333333333341E-4</v>
          </cell>
          <cell r="N1348">
            <v>1.54E-2</v>
          </cell>
        </row>
        <row r="1349">
          <cell r="B1349" t="str">
            <v>E3900 GEN Str/Impv, Colstrip 3 &amp; 4</v>
          </cell>
          <cell r="C1349">
            <v>0.5</v>
          </cell>
          <cell r="D1349" t="str">
            <v>Monthly</v>
          </cell>
          <cell r="E1349" t="str">
            <v>No</v>
          </cell>
          <cell r="F1349" t="str">
            <v>No</v>
          </cell>
          <cell r="G1349">
            <v>-0.05</v>
          </cell>
          <cell r="H1349"/>
          <cell r="I1349"/>
          <cell r="J1349"/>
          <cell r="K1349">
            <v>44927</v>
          </cell>
          <cell r="L1349">
            <v>1.1619047619047617E-2</v>
          </cell>
          <cell r="M1349">
            <v>5.8095238095238165E-4</v>
          </cell>
          <cell r="N1349">
            <v>1.2199999999999999E-2</v>
          </cell>
        </row>
        <row r="1350">
          <cell r="B1350" t="str">
            <v>E3900 GEN Str/Impv, Colstrip 3 &amp; 4</v>
          </cell>
          <cell r="C1350">
            <v>0.5</v>
          </cell>
          <cell r="D1350" t="str">
            <v>Monthly</v>
          </cell>
          <cell r="E1350" t="str">
            <v>No</v>
          </cell>
          <cell r="F1350" t="str">
            <v>No</v>
          </cell>
          <cell r="G1350">
            <v>-0.05</v>
          </cell>
          <cell r="H1350"/>
          <cell r="I1350"/>
          <cell r="J1350"/>
          <cell r="K1350">
            <v>44927</v>
          </cell>
          <cell r="L1350">
            <v>1.1619047619047617E-2</v>
          </cell>
          <cell r="M1350">
            <v>5.8095238095238165E-4</v>
          </cell>
          <cell r="N1350">
            <v>1.2199999999999999E-2</v>
          </cell>
        </row>
        <row r="1351">
          <cell r="B1351" t="str">
            <v>E3900 GEN Str/Impv, Wild Horse Wind</v>
          </cell>
          <cell r="C1351">
            <v>0.5</v>
          </cell>
          <cell r="D1351" t="str">
            <v>Monthly</v>
          </cell>
          <cell r="E1351" t="str">
            <v>No</v>
          </cell>
          <cell r="F1351" t="str">
            <v>No</v>
          </cell>
          <cell r="G1351">
            <v>-0.05</v>
          </cell>
          <cell r="H1351"/>
          <cell r="I1351"/>
          <cell r="J1351"/>
          <cell r="K1351">
            <v>44927</v>
          </cell>
          <cell r="L1351">
            <v>1.1619047619047617E-2</v>
          </cell>
          <cell r="M1351">
            <v>5.8095238095238165E-4</v>
          </cell>
          <cell r="N1351">
            <v>1.2199999999999999E-2</v>
          </cell>
        </row>
        <row r="1352">
          <cell r="B1352" t="str">
            <v>E3900 GEN Str/Impv, Wild Horse Wind</v>
          </cell>
          <cell r="C1352">
            <v>0.5</v>
          </cell>
          <cell r="D1352" t="str">
            <v>Monthly</v>
          </cell>
          <cell r="E1352" t="str">
            <v>No</v>
          </cell>
          <cell r="F1352" t="str">
            <v>No</v>
          </cell>
          <cell r="G1352">
            <v>-0.05</v>
          </cell>
          <cell r="H1352"/>
          <cell r="I1352"/>
          <cell r="J1352"/>
          <cell r="K1352">
            <v>44927</v>
          </cell>
          <cell r="L1352">
            <v>1.1619047619047617E-2</v>
          </cell>
          <cell r="M1352">
            <v>5.8095238095238165E-4</v>
          </cell>
          <cell r="N1352">
            <v>1.2199999999999999E-2</v>
          </cell>
        </row>
        <row r="1353">
          <cell r="B1353" t="str">
            <v>E3900 GEN Structures &amp; Improvement</v>
          </cell>
          <cell r="C1353">
            <v>0.5</v>
          </cell>
          <cell r="D1353" t="str">
            <v>Monthly</v>
          </cell>
          <cell r="E1353" t="str">
            <v>No</v>
          </cell>
          <cell r="F1353" t="str">
            <v>No</v>
          </cell>
          <cell r="G1353">
            <v>-0.05</v>
          </cell>
          <cell r="H1353"/>
          <cell r="I1353"/>
          <cell r="J1353"/>
          <cell r="K1353">
            <v>44927</v>
          </cell>
          <cell r="L1353">
            <v>1.1619047619047617E-2</v>
          </cell>
          <cell r="M1353">
            <v>5.8095238095238165E-4</v>
          </cell>
          <cell r="N1353">
            <v>1.2199999999999999E-2</v>
          </cell>
        </row>
        <row r="1354">
          <cell r="B1354" t="str">
            <v>E3900 GEN Structures &amp; Improvement</v>
          </cell>
          <cell r="C1354">
            <v>0.5</v>
          </cell>
          <cell r="D1354" t="str">
            <v>Monthly</v>
          </cell>
          <cell r="E1354" t="str">
            <v>No</v>
          </cell>
          <cell r="F1354" t="str">
            <v>No</v>
          </cell>
          <cell r="G1354">
            <v>-0.05</v>
          </cell>
          <cell r="H1354"/>
          <cell r="I1354"/>
          <cell r="J1354"/>
          <cell r="K1354">
            <v>44927</v>
          </cell>
          <cell r="L1354">
            <v>1.1619047619047617E-2</v>
          </cell>
          <cell r="M1354">
            <v>5.8095238095238165E-4</v>
          </cell>
          <cell r="N1354">
            <v>1.2199999999999999E-2</v>
          </cell>
        </row>
        <row r="1355">
          <cell r="B1355" t="str">
            <v>E3901 GEN Str/Imprv, LH Bellingham</v>
          </cell>
          <cell r="C1355">
            <v>0.5</v>
          </cell>
          <cell r="D1355" t="str">
            <v>End of Life</v>
          </cell>
          <cell r="E1355" t="str">
            <v>No</v>
          </cell>
          <cell r="F1355" t="str">
            <v>No</v>
          </cell>
          <cell r="G1355">
            <v>0</v>
          </cell>
          <cell r="H1355">
            <v>201811</v>
          </cell>
          <cell r="I1355"/>
          <cell r="J1355"/>
          <cell r="K1355">
            <v>43132</v>
          </cell>
          <cell r="L1355">
            <v>0</v>
          </cell>
          <cell r="M1355">
            <v>0</v>
          </cell>
          <cell r="N1355">
            <v>0</v>
          </cell>
        </row>
        <row r="1356">
          <cell r="B1356" t="str">
            <v>E3901 GEN Str/Imprv, LH Dayton</v>
          </cell>
          <cell r="C1356">
            <v>0.5</v>
          </cell>
          <cell r="D1356" t="str">
            <v>End of Life</v>
          </cell>
          <cell r="E1356" t="str">
            <v>No</v>
          </cell>
          <cell r="F1356" t="str">
            <v>No</v>
          </cell>
          <cell r="G1356">
            <v>0</v>
          </cell>
          <cell r="H1356">
            <v>201807</v>
          </cell>
          <cell r="I1356"/>
          <cell r="J1356"/>
          <cell r="K1356">
            <v>43132</v>
          </cell>
          <cell r="L1356">
            <v>0</v>
          </cell>
          <cell r="M1356">
            <v>0</v>
          </cell>
          <cell r="N1356">
            <v>0</v>
          </cell>
        </row>
        <row r="1357">
          <cell r="B1357" t="str">
            <v>Non-Depreciable - Other than land</v>
          </cell>
          <cell r="C1357">
            <v>0.5</v>
          </cell>
          <cell r="D1357" t="str">
            <v>Monthly</v>
          </cell>
          <cell r="E1357" t="str">
            <v>No</v>
          </cell>
          <cell r="F1357" t="str">
            <v>No</v>
          </cell>
          <cell r="G1357">
            <v>0</v>
          </cell>
          <cell r="H1357"/>
          <cell r="I1357"/>
          <cell r="J1357"/>
          <cell r="K1357">
            <v>41730</v>
          </cell>
          <cell r="L1357">
            <v>0</v>
          </cell>
          <cell r="M1357">
            <v>0</v>
          </cell>
          <cell r="N1357">
            <v>0</v>
          </cell>
        </row>
        <row r="1358">
          <cell r="B1358" t="str">
            <v>E3901 GEN Str/Im, LH Oak Harbor-RET</v>
          </cell>
          <cell r="C1358">
            <v>0.5</v>
          </cell>
          <cell r="D1358" t="str">
            <v>End of Life</v>
          </cell>
          <cell r="E1358" t="str">
            <v>No</v>
          </cell>
          <cell r="F1358" t="str">
            <v>No</v>
          </cell>
          <cell r="G1358">
            <v>0</v>
          </cell>
          <cell r="H1358">
            <v>201211</v>
          </cell>
          <cell r="I1358"/>
          <cell r="J1358"/>
          <cell r="K1358">
            <v>43132</v>
          </cell>
          <cell r="L1358">
            <v>0</v>
          </cell>
          <cell r="M1358">
            <v>0</v>
          </cell>
          <cell r="N1358">
            <v>0</v>
          </cell>
        </row>
        <row r="1359">
          <cell r="B1359" t="str">
            <v>E3901 GEN Str/Imprv, LH Pomeroy-RET</v>
          </cell>
          <cell r="C1359">
            <v>0.5</v>
          </cell>
          <cell r="D1359" t="str">
            <v>End of Life</v>
          </cell>
          <cell r="E1359" t="str">
            <v>No</v>
          </cell>
          <cell r="F1359" t="str">
            <v>No</v>
          </cell>
          <cell r="G1359">
            <v>0</v>
          </cell>
          <cell r="H1359">
            <v>201211</v>
          </cell>
          <cell r="I1359"/>
          <cell r="J1359"/>
          <cell r="K1359">
            <v>43132</v>
          </cell>
          <cell r="L1359">
            <v>0</v>
          </cell>
          <cell r="M1359">
            <v>0</v>
          </cell>
          <cell r="N1359">
            <v>0</v>
          </cell>
        </row>
        <row r="1360">
          <cell r="B1360" t="str">
            <v>E3901 GEN Str/Im, LH PtTownsend-RET</v>
          </cell>
          <cell r="C1360">
            <v>0.5</v>
          </cell>
          <cell r="D1360" t="str">
            <v>End of Life</v>
          </cell>
          <cell r="E1360" t="str">
            <v>No</v>
          </cell>
          <cell r="F1360" t="str">
            <v>No</v>
          </cell>
          <cell r="G1360">
            <v>0</v>
          </cell>
          <cell r="H1360">
            <v>201307</v>
          </cell>
          <cell r="I1360"/>
          <cell r="J1360"/>
          <cell r="K1360">
            <v>43132</v>
          </cell>
          <cell r="L1360">
            <v>0</v>
          </cell>
          <cell r="M1360">
            <v>0</v>
          </cell>
          <cell r="N1360">
            <v>0</v>
          </cell>
        </row>
        <row r="1361">
          <cell r="B1361" t="str">
            <v>E3910 GEN Off F&amp;E Fred1 NOTUSED</v>
          </cell>
          <cell r="C1361">
            <v>0.5</v>
          </cell>
          <cell r="D1361" t="str">
            <v>Monthly</v>
          </cell>
          <cell r="E1361" t="str">
            <v>No</v>
          </cell>
          <cell r="F1361" t="str">
            <v>No</v>
          </cell>
          <cell r="G1361">
            <v>0</v>
          </cell>
          <cell r="H1361"/>
          <cell r="I1361"/>
          <cell r="J1361"/>
          <cell r="K1361">
            <v>40664</v>
          </cell>
          <cell r="L1361">
            <v>0</v>
          </cell>
          <cell r="M1361">
            <v>0</v>
          </cell>
          <cell r="N1361">
            <v>0</v>
          </cell>
        </row>
        <row r="1362">
          <cell r="B1362" t="str">
            <v>E3910 GEN Furn &amp; Eq, Enc NOTUSED</v>
          </cell>
          <cell r="C1362">
            <v>0.5</v>
          </cell>
          <cell r="D1362" t="str">
            <v>Monthly</v>
          </cell>
          <cell r="E1362" t="str">
            <v>No</v>
          </cell>
          <cell r="F1362" t="str">
            <v>No</v>
          </cell>
          <cell r="G1362">
            <v>0</v>
          </cell>
          <cell r="H1362"/>
          <cell r="I1362"/>
          <cell r="J1362"/>
          <cell r="K1362">
            <v>40664</v>
          </cell>
          <cell r="L1362">
            <v>0</v>
          </cell>
          <cell r="M1362">
            <v>0</v>
          </cell>
          <cell r="N1362">
            <v>0</v>
          </cell>
        </row>
        <row r="1363">
          <cell r="B1363" t="str">
            <v>E3910 GEN Office Furn &amp; Eq, NOTUSED</v>
          </cell>
          <cell r="C1363">
            <v>0.5</v>
          </cell>
          <cell r="D1363" t="str">
            <v>Monthly</v>
          </cell>
          <cell r="E1363" t="str">
            <v>No</v>
          </cell>
          <cell r="F1363" t="str">
            <v>No</v>
          </cell>
          <cell r="G1363">
            <v>0</v>
          </cell>
          <cell r="H1363"/>
          <cell r="I1363"/>
          <cell r="J1363"/>
          <cell r="K1363">
            <v>40664</v>
          </cell>
          <cell r="L1363">
            <v>0</v>
          </cell>
          <cell r="M1363">
            <v>0</v>
          </cell>
          <cell r="N1363">
            <v>0</v>
          </cell>
        </row>
        <row r="1364">
          <cell r="B1364" t="str">
            <v>E3911 GEN Office Furn&amp;Eq,Sum OP old</v>
          </cell>
          <cell r="C1364">
            <v>0.5</v>
          </cell>
          <cell r="D1364" t="str">
            <v>End of Life</v>
          </cell>
          <cell r="E1364" t="str">
            <v>No</v>
          </cell>
          <cell r="F1364" t="str">
            <v>No</v>
          </cell>
          <cell r="G1364">
            <v>0</v>
          </cell>
          <cell r="H1364">
            <v>202212</v>
          </cell>
          <cell r="I1364"/>
          <cell r="J1364"/>
          <cell r="K1364">
            <v>43132</v>
          </cell>
          <cell r="L1364">
            <v>0</v>
          </cell>
          <cell r="M1364">
            <v>0</v>
          </cell>
          <cell r="N1364">
            <v>0</v>
          </cell>
        </row>
        <row r="1365">
          <cell r="B1365" t="str">
            <v>E3911 GEN Office Furn&amp;Eq,Sum OP old</v>
          </cell>
          <cell r="C1365">
            <v>0.5</v>
          </cell>
          <cell r="D1365" t="str">
            <v>End of Life</v>
          </cell>
          <cell r="E1365" t="str">
            <v>No</v>
          </cell>
          <cell r="F1365" t="str">
            <v>No</v>
          </cell>
          <cell r="G1365">
            <v>0</v>
          </cell>
          <cell r="H1365">
            <v>202212</v>
          </cell>
          <cell r="I1365"/>
          <cell r="J1365"/>
          <cell r="K1365">
            <v>43132</v>
          </cell>
          <cell r="L1365">
            <v>0</v>
          </cell>
          <cell r="M1365">
            <v>0</v>
          </cell>
          <cell r="N1365">
            <v>0</v>
          </cell>
        </row>
        <row r="1366">
          <cell r="B1366" t="str">
            <v>E3911 GEN Office Furn &amp; Eq, LSR new</v>
          </cell>
          <cell r="C1366">
            <v>0.5</v>
          </cell>
          <cell r="D1366" t="str">
            <v>Monthly</v>
          </cell>
          <cell r="E1366" t="str">
            <v>No</v>
          </cell>
          <cell r="F1366" t="str">
            <v>No</v>
          </cell>
          <cell r="G1366">
            <v>0</v>
          </cell>
          <cell r="H1366"/>
          <cell r="I1366"/>
          <cell r="J1366"/>
          <cell r="K1366">
            <v>44927</v>
          </cell>
          <cell r="L1366">
            <v>0.05</v>
          </cell>
          <cell r="M1366">
            <v>0</v>
          </cell>
          <cell r="N1366">
            <v>0.05</v>
          </cell>
        </row>
        <row r="1367">
          <cell r="B1367" t="str">
            <v>E3911 GEN Office Furn &amp; Eq, LSR new</v>
          </cell>
          <cell r="C1367">
            <v>0.5</v>
          </cell>
          <cell r="D1367" t="str">
            <v>Monthly</v>
          </cell>
          <cell r="E1367" t="str">
            <v>No</v>
          </cell>
          <cell r="F1367" t="str">
            <v>No</v>
          </cell>
          <cell r="G1367">
            <v>0</v>
          </cell>
          <cell r="H1367"/>
          <cell r="I1367"/>
          <cell r="J1367"/>
          <cell r="K1367">
            <v>44927</v>
          </cell>
          <cell r="L1367">
            <v>0.05</v>
          </cell>
          <cell r="M1367">
            <v>0</v>
          </cell>
          <cell r="N1367">
            <v>0.05</v>
          </cell>
        </row>
        <row r="1368">
          <cell r="B1368" t="str">
            <v>E3911 GEN Office Furn &amp; Eq, MTF new</v>
          </cell>
          <cell r="C1368">
            <v>0.5</v>
          </cell>
          <cell r="D1368" t="str">
            <v>Monthly</v>
          </cell>
          <cell r="E1368" t="str">
            <v>No</v>
          </cell>
          <cell r="F1368" t="str">
            <v>No</v>
          </cell>
          <cell r="G1368">
            <v>0</v>
          </cell>
          <cell r="H1368"/>
          <cell r="I1368"/>
          <cell r="J1368"/>
          <cell r="K1368">
            <v>44927</v>
          </cell>
          <cell r="L1368">
            <v>0.05</v>
          </cell>
          <cell r="M1368">
            <v>0</v>
          </cell>
          <cell r="N1368">
            <v>0.05</v>
          </cell>
        </row>
        <row r="1369">
          <cell r="B1369" t="str">
            <v>E3911 GEN Office Furn &amp; Eq, MTF new</v>
          </cell>
          <cell r="C1369">
            <v>0.5</v>
          </cell>
          <cell r="D1369" t="str">
            <v>Monthly</v>
          </cell>
          <cell r="E1369" t="str">
            <v>No</v>
          </cell>
          <cell r="F1369" t="str">
            <v>No</v>
          </cell>
          <cell r="G1369">
            <v>0</v>
          </cell>
          <cell r="H1369"/>
          <cell r="I1369"/>
          <cell r="J1369"/>
          <cell r="K1369">
            <v>44927</v>
          </cell>
          <cell r="L1369">
            <v>0.05</v>
          </cell>
          <cell r="M1369">
            <v>0</v>
          </cell>
          <cell r="N1369">
            <v>0.05</v>
          </cell>
        </row>
        <row r="1370">
          <cell r="B1370" t="str">
            <v>E3911 GEN Office Furn&amp;Eq,MTF OP new</v>
          </cell>
          <cell r="C1370">
            <v>0.5</v>
          </cell>
          <cell r="D1370" t="str">
            <v>Monthly</v>
          </cell>
          <cell r="E1370" t="str">
            <v>No</v>
          </cell>
          <cell r="F1370" t="str">
            <v>No</v>
          </cell>
          <cell r="G1370">
            <v>0</v>
          </cell>
          <cell r="H1370"/>
          <cell r="I1370"/>
          <cell r="J1370"/>
          <cell r="K1370">
            <v>44927</v>
          </cell>
          <cell r="L1370">
            <v>0.05</v>
          </cell>
          <cell r="M1370">
            <v>0</v>
          </cell>
          <cell r="N1370">
            <v>0.05</v>
          </cell>
        </row>
        <row r="1371">
          <cell r="B1371" t="str">
            <v>E3911 GEN Office Furn&amp;Eq,MTF OP new</v>
          </cell>
          <cell r="C1371">
            <v>0.5</v>
          </cell>
          <cell r="D1371" t="str">
            <v>Monthly</v>
          </cell>
          <cell r="E1371" t="str">
            <v>No</v>
          </cell>
          <cell r="F1371" t="str">
            <v>No</v>
          </cell>
          <cell r="G1371">
            <v>0</v>
          </cell>
          <cell r="H1371"/>
          <cell r="I1371"/>
          <cell r="J1371"/>
          <cell r="K1371">
            <v>44927</v>
          </cell>
          <cell r="L1371">
            <v>0.05</v>
          </cell>
          <cell r="M1371">
            <v>0</v>
          </cell>
          <cell r="N1371">
            <v>0.05</v>
          </cell>
        </row>
        <row r="1372">
          <cell r="B1372" t="str">
            <v>E3911 GEN Office Furn &amp; Eq, WildHor</v>
          </cell>
          <cell r="C1372">
            <v>0.5</v>
          </cell>
          <cell r="D1372" t="str">
            <v>Monthly</v>
          </cell>
          <cell r="E1372" t="str">
            <v>No</v>
          </cell>
          <cell r="F1372" t="str">
            <v>No</v>
          </cell>
          <cell r="G1372">
            <v>0</v>
          </cell>
          <cell r="H1372"/>
          <cell r="I1372"/>
          <cell r="J1372"/>
          <cell r="K1372">
            <v>44927</v>
          </cell>
          <cell r="L1372">
            <v>0.05</v>
          </cell>
          <cell r="M1372">
            <v>0</v>
          </cell>
          <cell r="N1372">
            <v>0.05</v>
          </cell>
        </row>
        <row r="1373">
          <cell r="B1373" t="str">
            <v>E3911 GEN Office Furn &amp; Eq, WildHor</v>
          </cell>
          <cell r="C1373">
            <v>0.5</v>
          </cell>
          <cell r="D1373" t="str">
            <v>Monthly</v>
          </cell>
          <cell r="E1373" t="str">
            <v>No</v>
          </cell>
          <cell r="F1373" t="str">
            <v>No</v>
          </cell>
          <cell r="G1373">
            <v>0</v>
          </cell>
          <cell r="H1373"/>
          <cell r="I1373"/>
          <cell r="J1373"/>
          <cell r="K1373">
            <v>44927</v>
          </cell>
          <cell r="L1373">
            <v>0.05</v>
          </cell>
          <cell r="M1373">
            <v>0</v>
          </cell>
          <cell r="N1373">
            <v>0.05</v>
          </cell>
        </row>
        <row r="1374">
          <cell r="B1374" t="str">
            <v>E3911 GEN Office Furn&amp;Eq, Sumas new</v>
          </cell>
          <cell r="C1374">
            <v>0.5</v>
          </cell>
          <cell r="D1374" t="str">
            <v>Monthly</v>
          </cell>
          <cell r="E1374" t="str">
            <v>No</v>
          </cell>
          <cell r="F1374" t="str">
            <v>No</v>
          </cell>
          <cell r="G1374">
            <v>0</v>
          </cell>
          <cell r="H1374"/>
          <cell r="I1374"/>
          <cell r="J1374"/>
          <cell r="K1374">
            <v>44927</v>
          </cell>
          <cell r="L1374">
            <v>0.05</v>
          </cell>
          <cell r="M1374">
            <v>0</v>
          </cell>
          <cell r="N1374">
            <v>0.05</v>
          </cell>
        </row>
        <row r="1375">
          <cell r="B1375" t="str">
            <v>E3911 GEN Office Furn&amp;Eq, Sumas new</v>
          </cell>
          <cell r="C1375">
            <v>0.5</v>
          </cell>
          <cell r="D1375" t="str">
            <v>Monthly</v>
          </cell>
          <cell r="E1375" t="str">
            <v>No</v>
          </cell>
          <cell r="F1375" t="str">
            <v>No</v>
          </cell>
          <cell r="G1375">
            <v>0</v>
          </cell>
          <cell r="H1375"/>
          <cell r="I1375"/>
          <cell r="J1375"/>
          <cell r="K1375">
            <v>44927</v>
          </cell>
          <cell r="L1375">
            <v>0.05</v>
          </cell>
          <cell r="M1375">
            <v>0</v>
          </cell>
          <cell r="N1375">
            <v>0.05</v>
          </cell>
        </row>
        <row r="1376">
          <cell r="B1376" t="str">
            <v>E3911 GEN Office Furn&amp;Eq,GLD OP old</v>
          </cell>
          <cell r="C1376">
            <v>0.5</v>
          </cell>
          <cell r="D1376" t="str">
            <v>End of Life</v>
          </cell>
          <cell r="E1376" t="str">
            <v>No</v>
          </cell>
          <cell r="F1376" t="str">
            <v>No</v>
          </cell>
          <cell r="G1376">
            <v>0</v>
          </cell>
          <cell r="H1376">
            <v>202212</v>
          </cell>
          <cell r="I1376"/>
          <cell r="J1376"/>
          <cell r="K1376">
            <v>43132</v>
          </cell>
          <cell r="L1376">
            <v>0</v>
          </cell>
          <cell r="M1376">
            <v>0</v>
          </cell>
          <cell r="N1376">
            <v>0</v>
          </cell>
        </row>
        <row r="1377">
          <cell r="B1377" t="str">
            <v>E3911 GEN Office Furn&amp;Eq,GLD OP old</v>
          </cell>
          <cell r="C1377">
            <v>0.5</v>
          </cell>
          <cell r="D1377" t="str">
            <v>End of Life</v>
          </cell>
          <cell r="E1377" t="str">
            <v>No</v>
          </cell>
          <cell r="F1377" t="str">
            <v>No</v>
          </cell>
          <cell r="G1377">
            <v>0</v>
          </cell>
          <cell r="H1377">
            <v>202212</v>
          </cell>
          <cell r="I1377"/>
          <cell r="J1377"/>
          <cell r="K1377">
            <v>43132</v>
          </cell>
          <cell r="L1377">
            <v>0</v>
          </cell>
          <cell r="M1377">
            <v>0</v>
          </cell>
          <cell r="N1377">
            <v>0</v>
          </cell>
        </row>
        <row r="1378">
          <cell r="B1378" t="str">
            <v>E3911 GEN Office F&amp;E, LBK #3</v>
          </cell>
          <cell r="C1378">
            <v>0.5</v>
          </cell>
          <cell r="D1378" t="str">
            <v>Monthly</v>
          </cell>
          <cell r="E1378" t="str">
            <v>No</v>
          </cell>
          <cell r="F1378" t="str">
            <v>No</v>
          </cell>
          <cell r="G1378">
            <v>0</v>
          </cell>
          <cell r="H1378"/>
          <cell r="I1378"/>
          <cell r="J1378"/>
          <cell r="K1378">
            <v>44927</v>
          </cell>
          <cell r="L1378">
            <v>0.05</v>
          </cell>
          <cell r="M1378">
            <v>0</v>
          </cell>
          <cell r="N1378">
            <v>0.05</v>
          </cell>
        </row>
        <row r="1379">
          <cell r="B1379" t="str">
            <v>E3911 GEN Office F&amp;E, Snoq 1-2013</v>
          </cell>
          <cell r="C1379">
            <v>0.5</v>
          </cell>
          <cell r="D1379" t="str">
            <v>Monthly</v>
          </cell>
          <cell r="E1379" t="str">
            <v>No</v>
          </cell>
          <cell r="F1379" t="str">
            <v>No</v>
          </cell>
          <cell r="G1379">
            <v>0</v>
          </cell>
          <cell r="H1379"/>
          <cell r="I1379"/>
          <cell r="J1379"/>
          <cell r="K1379">
            <v>44927</v>
          </cell>
          <cell r="L1379">
            <v>0.05</v>
          </cell>
          <cell r="M1379">
            <v>0</v>
          </cell>
          <cell r="N1379">
            <v>0.05</v>
          </cell>
        </row>
        <row r="1380">
          <cell r="B1380" t="str">
            <v>E3911 GEN Office F&amp;E, Snoq 1-2013</v>
          </cell>
          <cell r="C1380">
            <v>0.5</v>
          </cell>
          <cell r="D1380" t="str">
            <v>Monthly</v>
          </cell>
          <cell r="E1380" t="str">
            <v>No</v>
          </cell>
          <cell r="F1380" t="str">
            <v>No</v>
          </cell>
          <cell r="G1380">
            <v>0</v>
          </cell>
          <cell r="H1380"/>
          <cell r="I1380"/>
          <cell r="J1380"/>
          <cell r="K1380">
            <v>44927</v>
          </cell>
          <cell r="L1380">
            <v>0.05</v>
          </cell>
          <cell r="M1380">
            <v>0</v>
          </cell>
          <cell r="N1380">
            <v>0.05</v>
          </cell>
        </row>
        <row r="1381">
          <cell r="B1381" t="str">
            <v>E3911 GEN Office F&amp;E, Snoqualmie 1</v>
          </cell>
          <cell r="C1381">
            <v>0.5</v>
          </cell>
          <cell r="D1381" t="str">
            <v>Monthly</v>
          </cell>
          <cell r="E1381" t="str">
            <v>No</v>
          </cell>
          <cell r="F1381" t="str">
            <v>No</v>
          </cell>
          <cell r="G1381">
            <v>0</v>
          </cell>
          <cell r="H1381"/>
          <cell r="I1381"/>
          <cell r="J1381"/>
          <cell r="K1381">
            <v>44927</v>
          </cell>
          <cell r="L1381">
            <v>0.05</v>
          </cell>
          <cell r="M1381">
            <v>0</v>
          </cell>
          <cell r="N1381">
            <v>0.05</v>
          </cell>
        </row>
        <row r="1382">
          <cell r="B1382" t="str">
            <v>E3911 GEN Office F&amp;E, Snoq 2-2013</v>
          </cell>
          <cell r="C1382">
            <v>0.5</v>
          </cell>
          <cell r="D1382" t="str">
            <v>Monthly</v>
          </cell>
          <cell r="E1382" t="str">
            <v>No</v>
          </cell>
          <cell r="F1382" t="str">
            <v>No</v>
          </cell>
          <cell r="G1382">
            <v>0</v>
          </cell>
          <cell r="H1382"/>
          <cell r="I1382"/>
          <cell r="J1382"/>
          <cell r="K1382">
            <v>44927</v>
          </cell>
          <cell r="L1382">
            <v>0.05</v>
          </cell>
          <cell r="M1382">
            <v>0</v>
          </cell>
          <cell r="N1382">
            <v>0.05</v>
          </cell>
        </row>
        <row r="1383">
          <cell r="B1383" t="str">
            <v>E3911 GEN Office F&amp;E, Snoq 2-2013</v>
          </cell>
          <cell r="C1383">
            <v>0.5</v>
          </cell>
          <cell r="D1383" t="str">
            <v>Monthly</v>
          </cell>
          <cell r="E1383" t="str">
            <v>No</v>
          </cell>
          <cell r="F1383" t="str">
            <v>No</v>
          </cell>
          <cell r="G1383">
            <v>0</v>
          </cell>
          <cell r="H1383"/>
          <cell r="I1383"/>
          <cell r="J1383"/>
          <cell r="K1383">
            <v>44927</v>
          </cell>
          <cell r="L1383">
            <v>0.05</v>
          </cell>
          <cell r="M1383">
            <v>0</v>
          </cell>
          <cell r="N1383">
            <v>0.05</v>
          </cell>
        </row>
        <row r="1384">
          <cell r="B1384" t="str">
            <v>E3911 GEN Office F&amp;E, Snoqualmie 1</v>
          </cell>
          <cell r="C1384">
            <v>0.5</v>
          </cell>
          <cell r="D1384" t="str">
            <v>Monthly</v>
          </cell>
          <cell r="E1384" t="str">
            <v>No</v>
          </cell>
          <cell r="F1384" t="str">
            <v>No</v>
          </cell>
          <cell r="G1384">
            <v>0</v>
          </cell>
          <cell r="H1384"/>
          <cell r="I1384"/>
          <cell r="J1384"/>
          <cell r="K1384">
            <v>44927</v>
          </cell>
          <cell r="L1384">
            <v>0.05</v>
          </cell>
          <cell r="M1384">
            <v>0</v>
          </cell>
          <cell r="N1384">
            <v>0.05</v>
          </cell>
        </row>
        <row r="1385">
          <cell r="B1385" t="str">
            <v>E3911 GEN Office Furn &amp; Eq, GLD new</v>
          </cell>
          <cell r="C1385">
            <v>0.5</v>
          </cell>
          <cell r="D1385" t="str">
            <v>Monthly</v>
          </cell>
          <cell r="E1385" t="str">
            <v>No</v>
          </cell>
          <cell r="F1385" t="str">
            <v>No</v>
          </cell>
          <cell r="G1385">
            <v>0</v>
          </cell>
          <cell r="H1385"/>
          <cell r="I1385"/>
          <cell r="J1385"/>
          <cell r="K1385">
            <v>44927</v>
          </cell>
          <cell r="L1385">
            <v>0.05</v>
          </cell>
          <cell r="M1385">
            <v>0</v>
          </cell>
          <cell r="N1385">
            <v>0.05</v>
          </cell>
        </row>
        <row r="1386">
          <cell r="B1386" t="str">
            <v>E3911 GEN Office Furn &amp; Eq, GLD new</v>
          </cell>
          <cell r="C1386">
            <v>0.5</v>
          </cell>
          <cell r="D1386" t="str">
            <v>Monthly</v>
          </cell>
          <cell r="E1386" t="str">
            <v>No</v>
          </cell>
          <cell r="F1386" t="str">
            <v>No</v>
          </cell>
          <cell r="G1386">
            <v>0</v>
          </cell>
          <cell r="H1386"/>
          <cell r="I1386"/>
          <cell r="J1386"/>
          <cell r="K1386">
            <v>44927</v>
          </cell>
          <cell r="L1386">
            <v>0.05</v>
          </cell>
          <cell r="M1386">
            <v>0</v>
          </cell>
          <cell r="N1386">
            <v>0.05</v>
          </cell>
        </row>
        <row r="1387">
          <cell r="B1387" t="str">
            <v>E3911 GEN Office Furn &amp; Eq 20yr new</v>
          </cell>
          <cell r="C1387">
            <v>0.5</v>
          </cell>
          <cell r="D1387" t="str">
            <v>Monthly</v>
          </cell>
          <cell r="E1387" t="str">
            <v>No</v>
          </cell>
          <cell r="F1387" t="str">
            <v>No</v>
          </cell>
          <cell r="G1387">
            <v>0</v>
          </cell>
          <cell r="H1387"/>
          <cell r="I1387"/>
          <cell r="J1387"/>
          <cell r="K1387">
            <v>44927</v>
          </cell>
          <cell r="L1387">
            <v>0.05</v>
          </cell>
          <cell r="M1387">
            <v>0</v>
          </cell>
          <cell r="N1387">
            <v>0.05</v>
          </cell>
        </row>
        <row r="1388">
          <cell r="B1388" t="str">
            <v>E3911 GEN Office Furn &amp; Eq 20yr new</v>
          </cell>
          <cell r="C1388">
            <v>0.5</v>
          </cell>
          <cell r="D1388" t="str">
            <v>Monthly</v>
          </cell>
          <cell r="E1388" t="str">
            <v>No</v>
          </cell>
          <cell r="F1388" t="str">
            <v>No</v>
          </cell>
          <cell r="G1388">
            <v>0</v>
          </cell>
          <cell r="H1388"/>
          <cell r="I1388"/>
          <cell r="J1388"/>
          <cell r="K1388">
            <v>44927</v>
          </cell>
          <cell r="L1388">
            <v>0.05</v>
          </cell>
          <cell r="M1388">
            <v>0</v>
          </cell>
          <cell r="N1388">
            <v>0.05</v>
          </cell>
        </row>
        <row r="1389">
          <cell r="B1389" t="str">
            <v>E3911 GEN Office Furn &amp; Eq old</v>
          </cell>
          <cell r="C1389">
            <v>0.5</v>
          </cell>
          <cell r="D1389" t="str">
            <v>End of Life</v>
          </cell>
          <cell r="E1389" t="str">
            <v>No</v>
          </cell>
          <cell r="F1389" t="str">
            <v>No</v>
          </cell>
          <cell r="G1389">
            <v>0</v>
          </cell>
          <cell r="H1389">
            <v>202212</v>
          </cell>
          <cell r="I1389"/>
          <cell r="J1389"/>
          <cell r="K1389">
            <v>43132</v>
          </cell>
          <cell r="L1389">
            <v>0</v>
          </cell>
          <cell r="M1389">
            <v>0</v>
          </cell>
          <cell r="N1389">
            <v>0</v>
          </cell>
        </row>
        <row r="1390">
          <cell r="B1390" t="str">
            <v>E3911 GEN Office Furn &amp; Eq old</v>
          </cell>
          <cell r="C1390">
            <v>0.5</v>
          </cell>
          <cell r="D1390" t="str">
            <v>End of Life</v>
          </cell>
          <cell r="E1390" t="str">
            <v>No</v>
          </cell>
          <cell r="F1390" t="str">
            <v>No</v>
          </cell>
          <cell r="G1390">
            <v>0</v>
          </cell>
          <cell r="H1390">
            <v>202212</v>
          </cell>
          <cell r="I1390"/>
          <cell r="J1390"/>
          <cell r="K1390">
            <v>43132</v>
          </cell>
          <cell r="L1390">
            <v>0</v>
          </cell>
          <cell r="M1390">
            <v>0</v>
          </cell>
          <cell r="N1390">
            <v>0</v>
          </cell>
        </row>
        <row r="1391">
          <cell r="B1391" t="str">
            <v>E3911 GEN Office Furn &amp; Eq, UBK</v>
          </cell>
          <cell r="C1391">
            <v>0.5</v>
          </cell>
          <cell r="D1391" t="str">
            <v>Monthly</v>
          </cell>
          <cell r="E1391" t="str">
            <v>No</v>
          </cell>
          <cell r="F1391" t="str">
            <v>No</v>
          </cell>
          <cell r="G1391">
            <v>0</v>
          </cell>
          <cell r="H1391"/>
          <cell r="I1391"/>
          <cell r="J1391"/>
          <cell r="K1391">
            <v>44927</v>
          </cell>
          <cell r="L1391">
            <v>0.05</v>
          </cell>
          <cell r="M1391">
            <v>0</v>
          </cell>
          <cell r="N1391">
            <v>0.05</v>
          </cell>
        </row>
        <row r="1392">
          <cell r="B1392" t="str">
            <v>E3911 GEN Office Furn &amp; Eq, UBK</v>
          </cell>
          <cell r="C1392">
            <v>0.5</v>
          </cell>
          <cell r="D1392" t="str">
            <v>Monthly</v>
          </cell>
          <cell r="E1392" t="str">
            <v>No</v>
          </cell>
          <cell r="F1392" t="str">
            <v>No</v>
          </cell>
          <cell r="G1392">
            <v>0</v>
          </cell>
          <cell r="H1392"/>
          <cell r="I1392"/>
          <cell r="J1392"/>
          <cell r="K1392">
            <v>44927</v>
          </cell>
          <cell r="L1392">
            <v>0.05</v>
          </cell>
          <cell r="M1392">
            <v>0</v>
          </cell>
          <cell r="N1392">
            <v>0.05</v>
          </cell>
        </row>
        <row r="1393">
          <cell r="B1393" t="str">
            <v>E3912 GEN Computer Eq, 5 yr new</v>
          </cell>
          <cell r="C1393">
            <v>0.5</v>
          </cell>
          <cell r="D1393" t="str">
            <v>Monthly</v>
          </cell>
          <cell r="E1393" t="str">
            <v>No</v>
          </cell>
          <cell r="F1393" t="str">
            <v>No</v>
          </cell>
          <cell r="G1393">
            <v>0</v>
          </cell>
          <cell r="H1393"/>
          <cell r="I1393"/>
          <cell r="J1393"/>
          <cell r="K1393">
            <v>44927</v>
          </cell>
          <cell r="L1393">
            <v>0.2</v>
          </cell>
          <cell r="M1393">
            <v>0</v>
          </cell>
          <cell r="N1393">
            <v>0.2</v>
          </cell>
        </row>
        <row r="1394">
          <cell r="B1394" t="str">
            <v>E3912 GEN Computer Eq, Encogen</v>
          </cell>
          <cell r="C1394">
            <v>0.5</v>
          </cell>
          <cell r="D1394" t="str">
            <v>Monthly</v>
          </cell>
          <cell r="E1394" t="str">
            <v>No</v>
          </cell>
          <cell r="F1394" t="str">
            <v>No</v>
          </cell>
          <cell r="G1394">
            <v>0</v>
          </cell>
          <cell r="H1394"/>
          <cell r="I1394"/>
          <cell r="J1394"/>
          <cell r="K1394">
            <v>44927</v>
          </cell>
          <cell r="L1394">
            <v>0.2</v>
          </cell>
          <cell r="M1394">
            <v>0</v>
          </cell>
          <cell r="N1394">
            <v>0.2</v>
          </cell>
        </row>
        <row r="1395">
          <cell r="B1395" t="str">
            <v>E3912 GEN Computer Eq, Encogen</v>
          </cell>
          <cell r="C1395">
            <v>0.5</v>
          </cell>
          <cell r="D1395" t="str">
            <v>Monthly</v>
          </cell>
          <cell r="E1395" t="str">
            <v>No</v>
          </cell>
          <cell r="F1395" t="str">
            <v>No</v>
          </cell>
          <cell r="G1395">
            <v>0</v>
          </cell>
          <cell r="H1395"/>
          <cell r="I1395"/>
          <cell r="J1395"/>
          <cell r="K1395">
            <v>44927</v>
          </cell>
          <cell r="L1395">
            <v>0.2</v>
          </cell>
          <cell r="M1395">
            <v>0</v>
          </cell>
          <cell r="N1395">
            <v>0.2</v>
          </cell>
        </row>
        <row r="1396">
          <cell r="B1396" t="str">
            <v>E3912 GEN Computer Eq, Fred 1/APC</v>
          </cell>
          <cell r="C1396">
            <v>0.5</v>
          </cell>
          <cell r="D1396" t="str">
            <v>Monthly</v>
          </cell>
          <cell r="E1396" t="str">
            <v>No</v>
          </cell>
          <cell r="F1396" t="str">
            <v>No</v>
          </cell>
          <cell r="G1396">
            <v>0</v>
          </cell>
          <cell r="H1396"/>
          <cell r="I1396"/>
          <cell r="J1396"/>
          <cell r="K1396">
            <v>44927</v>
          </cell>
          <cell r="L1396">
            <v>0.2</v>
          </cell>
          <cell r="M1396">
            <v>0</v>
          </cell>
          <cell r="N1396">
            <v>0.2</v>
          </cell>
        </row>
        <row r="1397">
          <cell r="B1397" t="str">
            <v>E3912 GEN Computer Eq, Frederickson</v>
          </cell>
          <cell r="C1397">
            <v>0.5</v>
          </cell>
          <cell r="D1397" t="str">
            <v>Monthly</v>
          </cell>
          <cell r="E1397" t="str">
            <v>No</v>
          </cell>
          <cell r="F1397" t="str">
            <v>No</v>
          </cell>
          <cell r="G1397">
            <v>0</v>
          </cell>
          <cell r="H1397"/>
          <cell r="I1397"/>
          <cell r="J1397"/>
          <cell r="K1397">
            <v>44927</v>
          </cell>
          <cell r="L1397">
            <v>0.2</v>
          </cell>
          <cell r="M1397">
            <v>0</v>
          </cell>
          <cell r="N1397">
            <v>0.2</v>
          </cell>
        </row>
        <row r="1398">
          <cell r="B1398" t="str">
            <v>E3912 GEN Computer Eq, Frederickson</v>
          </cell>
          <cell r="C1398">
            <v>0.5</v>
          </cell>
          <cell r="D1398" t="str">
            <v>Monthly</v>
          </cell>
          <cell r="E1398" t="str">
            <v>No</v>
          </cell>
          <cell r="F1398" t="str">
            <v>No</v>
          </cell>
          <cell r="G1398">
            <v>0</v>
          </cell>
          <cell r="H1398"/>
          <cell r="I1398"/>
          <cell r="J1398"/>
          <cell r="K1398">
            <v>44927</v>
          </cell>
          <cell r="L1398">
            <v>0.2</v>
          </cell>
          <cell r="M1398">
            <v>0</v>
          </cell>
          <cell r="N1398">
            <v>0.2</v>
          </cell>
        </row>
        <row r="1399">
          <cell r="B1399" t="str">
            <v>E3912 GEN Computer Eq, Fredonia</v>
          </cell>
          <cell r="C1399">
            <v>0.5</v>
          </cell>
          <cell r="D1399" t="str">
            <v>Monthly</v>
          </cell>
          <cell r="E1399" t="str">
            <v>No</v>
          </cell>
          <cell r="F1399" t="str">
            <v>No</v>
          </cell>
          <cell r="G1399">
            <v>0</v>
          </cell>
          <cell r="H1399"/>
          <cell r="I1399"/>
          <cell r="J1399"/>
          <cell r="K1399">
            <v>44927</v>
          </cell>
          <cell r="L1399">
            <v>0.2</v>
          </cell>
          <cell r="M1399">
            <v>0</v>
          </cell>
          <cell r="N1399">
            <v>0.2</v>
          </cell>
        </row>
        <row r="1400">
          <cell r="B1400" t="str">
            <v>E3912 GEN Computer Eq, Fredonia</v>
          </cell>
          <cell r="C1400">
            <v>0.5</v>
          </cell>
          <cell r="D1400" t="str">
            <v>Monthly</v>
          </cell>
          <cell r="E1400" t="str">
            <v>No</v>
          </cell>
          <cell r="F1400" t="str">
            <v>No</v>
          </cell>
          <cell r="G1400">
            <v>0</v>
          </cell>
          <cell r="H1400"/>
          <cell r="I1400"/>
          <cell r="J1400"/>
          <cell r="K1400">
            <v>44927</v>
          </cell>
          <cell r="L1400">
            <v>0.2</v>
          </cell>
          <cell r="M1400">
            <v>0</v>
          </cell>
          <cell r="N1400">
            <v>0.2</v>
          </cell>
        </row>
        <row r="1401">
          <cell r="B1401" t="str">
            <v>E3912 GEN Computer Eq, Goldendale</v>
          </cell>
          <cell r="C1401">
            <v>0.5</v>
          </cell>
          <cell r="D1401" t="str">
            <v>Monthly</v>
          </cell>
          <cell r="E1401" t="str">
            <v>No</v>
          </cell>
          <cell r="F1401" t="str">
            <v>No</v>
          </cell>
          <cell r="G1401">
            <v>0</v>
          </cell>
          <cell r="H1401"/>
          <cell r="I1401"/>
          <cell r="J1401"/>
          <cell r="K1401">
            <v>44927</v>
          </cell>
          <cell r="L1401">
            <v>0.2</v>
          </cell>
          <cell r="M1401">
            <v>0</v>
          </cell>
          <cell r="N1401">
            <v>0.2</v>
          </cell>
        </row>
        <row r="1402">
          <cell r="B1402" t="str">
            <v>E3912 GEN Computer Eq, Goldendale</v>
          </cell>
          <cell r="C1402">
            <v>0.5</v>
          </cell>
          <cell r="D1402" t="str">
            <v>Monthly</v>
          </cell>
          <cell r="E1402" t="str">
            <v>No</v>
          </cell>
          <cell r="F1402" t="str">
            <v>No</v>
          </cell>
          <cell r="G1402">
            <v>0</v>
          </cell>
          <cell r="H1402"/>
          <cell r="I1402"/>
          <cell r="J1402"/>
          <cell r="K1402">
            <v>44927</v>
          </cell>
          <cell r="L1402">
            <v>0.2</v>
          </cell>
          <cell r="M1402">
            <v>0</v>
          </cell>
          <cell r="N1402">
            <v>0.2</v>
          </cell>
        </row>
        <row r="1403">
          <cell r="B1403" t="str">
            <v>E3912 GEN Computer Eq, HPK Ridge</v>
          </cell>
          <cell r="C1403">
            <v>0.5</v>
          </cell>
          <cell r="D1403" t="str">
            <v>Monthly</v>
          </cell>
          <cell r="E1403" t="str">
            <v>No</v>
          </cell>
          <cell r="F1403" t="str">
            <v>No</v>
          </cell>
          <cell r="G1403">
            <v>0</v>
          </cell>
          <cell r="H1403"/>
          <cell r="I1403"/>
          <cell r="J1403"/>
          <cell r="K1403">
            <v>44927</v>
          </cell>
          <cell r="L1403">
            <v>0.2</v>
          </cell>
          <cell r="M1403">
            <v>0</v>
          </cell>
          <cell r="N1403">
            <v>0.2</v>
          </cell>
        </row>
        <row r="1404">
          <cell r="B1404" t="str">
            <v>E3912 GEN Computer Eq, HPK Ridge</v>
          </cell>
          <cell r="C1404">
            <v>0.5</v>
          </cell>
          <cell r="D1404" t="str">
            <v>Monthly</v>
          </cell>
          <cell r="E1404" t="str">
            <v>No</v>
          </cell>
          <cell r="F1404" t="str">
            <v>No</v>
          </cell>
          <cell r="G1404">
            <v>0</v>
          </cell>
          <cell r="H1404"/>
          <cell r="I1404"/>
          <cell r="J1404"/>
          <cell r="K1404">
            <v>44927</v>
          </cell>
          <cell r="L1404">
            <v>0.2</v>
          </cell>
          <cell r="M1404">
            <v>0</v>
          </cell>
          <cell r="N1404">
            <v>0.2</v>
          </cell>
        </row>
        <row r="1405">
          <cell r="B1405" t="str">
            <v>E3912 GEN Computer Eq, LB#4-2013</v>
          </cell>
          <cell r="C1405">
            <v>0.5</v>
          </cell>
          <cell r="D1405" t="str">
            <v>Monthly</v>
          </cell>
          <cell r="E1405" t="str">
            <v>No</v>
          </cell>
          <cell r="F1405" t="str">
            <v>No</v>
          </cell>
          <cell r="G1405">
            <v>0</v>
          </cell>
          <cell r="H1405"/>
          <cell r="I1405"/>
          <cell r="J1405"/>
          <cell r="K1405">
            <v>44927</v>
          </cell>
          <cell r="L1405">
            <v>0.2</v>
          </cell>
          <cell r="M1405">
            <v>0</v>
          </cell>
          <cell r="N1405">
            <v>0.2</v>
          </cell>
        </row>
        <row r="1406">
          <cell r="B1406" t="str">
            <v>E3912 GEN Computer Eq, LB#4-2013</v>
          </cell>
          <cell r="C1406">
            <v>0.5</v>
          </cell>
          <cell r="D1406" t="str">
            <v>Monthly</v>
          </cell>
          <cell r="E1406" t="str">
            <v>No</v>
          </cell>
          <cell r="F1406" t="str">
            <v>No</v>
          </cell>
          <cell r="G1406">
            <v>0</v>
          </cell>
          <cell r="H1406"/>
          <cell r="I1406"/>
          <cell r="J1406"/>
          <cell r="K1406">
            <v>44927</v>
          </cell>
          <cell r="L1406">
            <v>0.2</v>
          </cell>
          <cell r="M1406">
            <v>0</v>
          </cell>
          <cell r="N1406">
            <v>0.2</v>
          </cell>
        </row>
        <row r="1407">
          <cell r="B1407" t="str">
            <v>E3912 GEN Computer Eq, LBK FSC</v>
          </cell>
          <cell r="C1407">
            <v>0.5</v>
          </cell>
          <cell r="D1407" t="str">
            <v>Monthly</v>
          </cell>
          <cell r="E1407" t="str">
            <v>No</v>
          </cell>
          <cell r="F1407" t="str">
            <v>No</v>
          </cell>
          <cell r="G1407">
            <v>0</v>
          </cell>
          <cell r="H1407"/>
          <cell r="I1407"/>
          <cell r="J1407"/>
          <cell r="K1407">
            <v>44927</v>
          </cell>
          <cell r="L1407">
            <v>0.2</v>
          </cell>
          <cell r="M1407">
            <v>0</v>
          </cell>
          <cell r="N1407">
            <v>0.2</v>
          </cell>
        </row>
        <row r="1408">
          <cell r="B1408" t="str">
            <v>E3912 GEN Computer Eq, LBK FSC</v>
          </cell>
          <cell r="C1408">
            <v>0.5</v>
          </cell>
          <cell r="D1408" t="str">
            <v>Monthly</v>
          </cell>
          <cell r="E1408" t="str">
            <v>No</v>
          </cell>
          <cell r="F1408" t="str">
            <v>No</v>
          </cell>
          <cell r="G1408">
            <v>0</v>
          </cell>
          <cell r="H1408"/>
          <cell r="I1408"/>
          <cell r="J1408"/>
          <cell r="K1408">
            <v>44927</v>
          </cell>
          <cell r="L1408">
            <v>0.2</v>
          </cell>
          <cell r="M1408">
            <v>0</v>
          </cell>
          <cell r="N1408">
            <v>0.2</v>
          </cell>
        </row>
        <row r="1409">
          <cell r="B1409" t="str">
            <v>E3912 GEN Computer Eq, LSR</v>
          </cell>
          <cell r="C1409">
            <v>0.5</v>
          </cell>
          <cell r="D1409" t="str">
            <v>Monthly</v>
          </cell>
          <cell r="E1409" t="str">
            <v>No</v>
          </cell>
          <cell r="F1409" t="str">
            <v>No</v>
          </cell>
          <cell r="G1409">
            <v>0</v>
          </cell>
          <cell r="H1409"/>
          <cell r="I1409"/>
          <cell r="J1409"/>
          <cell r="K1409">
            <v>44927</v>
          </cell>
          <cell r="L1409">
            <v>0.2</v>
          </cell>
          <cell r="M1409">
            <v>0</v>
          </cell>
          <cell r="N1409">
            <v>0.2</v>
          </cell>
        </row>
        <row r="1410">
          <cell r="B1410" t="str">
            <v>E3912 GEN Computer Eq, LSR</v>
          </cell>
          <cell r="C1410">
            <v>0.5</v>
          </cell>
          <cell r="D1410" t="str">
            <v>Monthly</v>
          </cell>
          <cell r="E1410" t="str">
            <v>No</v>
          </cell>
          <cell r="F1410" t="str">
            <v>No</v>
          </cell>
          <cell r="G1410">
            <v>0</v>
          </cell>
          <cell r="H1410"/>
          <cell r="I1410"/>
          <cell r="J1410"/>
          <cell r="K1410">
            <v>44927</v>
          </cell>
          <cell r="L1410">
            <v>0.2</v>
          </cell>
          <cell r="M1410">
            <v>0</v>
          </cell>
          <cell r="N1410">
            <v>0.2</v>
          </cell>
        </row>
        <row r="1411">
          <cell r="B1411" t="str">
            <v>E3912 GEN Computer Eq, MTF</v>
          </cell>
          <cell r="C1411">
            <v>0.5</v>
          </cell>
          <cell r="D1411" t="str">
            <v>Monthly</v>
          </cell>
          <cell r="E1411" t="str">
            <v>No</v>
          </cell>
          <cell r="F1411" t="str">
            <v>No</v>
          </cell>
          <cell r="G1411">
            <v>0</v>
          </cell>
          <cell r="H1411"/>
          <cell r="I1411"/>
          <cell r="J1411"/>
          <cell r="K1411">
            <v>44927</v>
          </cell>
          <cell r="L1411">
            <v>0.2</v>
          </cell>
          <cell r="M1411">
            <v>0</v>
          </cell>
          <cell r="N1411">
            <v>0.2</v>
          </cell>
        </row>
        <row r="1412">
          <cell r="B1412" t="str">
            <v>E3912 GEN Computer Eq, MTF</v>
          </cell>
          <cell r="C1412">
            <v>0.5</v>
          </cell>
          <cell r="D1412" t="str">
            <v>Monthly</v>
          </cell>
          <cell r="E1412" t="str">
            <v>No</v>
          </cell>
          <cell r="F1412" t="str">
            <v>No</v>
          </cell>
          <cell r="G1412">
            <v>0</v>
          </cell>
          <cell r="H1412"/>
          <cell r="I1412"/>
          <cell r="J1412"/>
          <cell r="K1412">
            <v>44927</v>
          </cell>
          <cell r="L1412">
            <v>0.2</v>
          </cell>
          <cell r="M1412">
            <v>0</v>
          </cell>
          <cell r="N1412">
            <v>0.2</v>
          </cell>
        </row>
        <row r="1413">
          <cell r="B1413" t="str">
            <v>E3912 GEN Computer Eq, MTF OP new</v>
          </cell>
          <cell r="C1413">
            <v>0.5</v>
          </cell>
          <cell r="D1413" t="str">
            <v>Monthly</v>
          </cell>
          <cell r="E1413" t="str">
            <v>No</v>
          </cell>
          <cell r="F1413" t="str">
            <v>No</v>
          </cell>
          <cell r="G1413">
            <v>0</v>
          </cell>
          <cell r="H1413"/>
          <cell r="I1413"/>
          <cell r="J1413"/>
          <cell r="K1413">
            <v>44927</v>
          </cell>
          <cell r="L1413">
            <v>0.2</v>
          </cell>
          <cell r="M1413">
            <v>0</v>
          </cell>
          <cell r="N1413">
            <v>0.2</v>
          </cell>
        </row>
        <row r="1414">
          <cell r="B1414" t="str">
            <v>E3912 GEN Computer Eq, MTF OP new</v>
          </cell>
          <cell r="C1414">
            <v>0.5</v>
          </cell>
          <cell r="D1414" t="str">
            <v>Monthly</v>
          </cell>
          <cell r="E1414" t="str">
            <v>No</v>
          </cell>
          <cell r="F1414" t="str">
            <v>No</v>
          </cell>
          <cell r="G1414">
            <v>0</v>
          </cell>
          <cell r="H1414"/>
          <cell r="I1414"/>
          <cell r="J1414"/>
          <cell r="K1414">
            <v>44927</v>
          </cell>
          <cell r="L1414">
            <v>0.2</v>
          </cell>
          <cell r="M1414">
            <v>0</v>
          </cell>
          <cell r="N1414">
            <v>0.2</v>
          </cell>
        </row>
        <row r="1415">
          <cell r="B1415" t="str">
            <v>E3912 GEN Computer Eq, 5 yr new</v>
          </cell>
          <cell r="C1415">
            <v>0.5</v>
          </cell>
          <cell r="D1415" t="str">
            <v>Monthly</v>
          </cell>
          <cell r="E1415" t="str">
            <v>No</v>
          </cell>
          <cell r="F1415" t="str">
            <v>No</v>
          </cell>
          <cell r="G1415">
            <v>0</v>
          </cell>
          <cell r="H1415"/>
          <cell r="I1415"/>
          <cell r="J1415"/>
          <cell r="K1415">
            <v>44927</v>
          </cell>
          <cell r="L1415">
            <v>0.2</v>
          </cell>
          <cell r="M1415">
            <v>0</v>
          </cell>
          <cell r="N1415">
            <v>0.2</v>
          </cell>
        </row>
        <row r="1416">
          <cell r="B1416" t="str">
            <v>E3912 GEN Computer Eq, 5 yr new</v>
          </cell>
          <cell r="C1416">
            <v>0.5</v>
          </cell>
          <cell r="D1416" t="str">
            <v>Monthly</v>
          </cell>
          <cell r="E1416" t="str">
            <v>No</v>
          </cell>
          <cell r="F1416" t="str">
            <v>No</v>
          </cell>
          <cell r="G1416">
            <v>0</v>
          </cell>
          <cell r="H1416"/>
          <cell r="I1416"/>
          <cell r="J1416"/>
          <cell r="K1416">
            <v>44927</v>
          </cell>
          <cell r="L1416">
            <v>0.2</v>
          </cell>
          <cell r="M1416">
            <v>0</v>
          </cell>
          <cell r="N1416">
            <v>0.2</v>
          </cell>
        </row>
        <row r="1417">
          <cell r="B1417" t="str">
            <v>E3912 GEN Computer Eq, old -RETIRED</v>
          </cell>
          <cell r="C1417">
            <v>0.5</v>
          </cell>
          <cell r="D1417" t="str">
            <v>End of Life</v>
          </cell>
          <cell r="E1417" t="str">
            <v>No</v>
          </cell>
          <cell r="F1417" t="str">
            <v>No</v>
          </cell>
          <cell r="G1417">
            <v>0</v>
          </cell>
          <cell r="H1417">
            <v>201310</v>
          </cell>
          <cell r="I1417"/>
          <cell r="J1417"/>
          <cell r="K1417">
            <v>43132</v>
          </cell>
          <cell r="L1417">
            <v>0</v>
          </cell>
          <cell r="M1417">
            <v>0</v>
          </cell>
          <cell r="N1417">
            <v>0</v>
          </cell>
        </row>
        <row r="1418">
          <cell r="B1418" t="str">
            <v>E3912 GEN Computer Eq, Snoqualmie 1</v>
          </cell>
          <cell r="C1418">
            <v>0.5</v>
          </cell>
          <cell r="D1418" t="str">
            <v>Monthly</v>
          </cell>
          <cell r="E1418" t="str">
            <v>No</v>
          </cell>
          <cell r="F1418" t="str">
            <v>No</v>
          </cell>
          <cell r="G1418">
            <v>0</v>
          </cell>
          <cell r="H1418"/>
          <cell r="I1418"/>
          <cell r="J1418"/>
          <cell r="K1418">
            <v>44927</v>
          </cell>
          <cell r="L1418">
            <v>0.2</v>
          </cell>
          <cell r="M1418">
            <v>0</v>
          </cell>
          <cell r="N1418">
            <v>0.2</v>
          </cell>
        </row>
        <row r="1419">
          <cell r="B1419" t="str">
            <v>E3912 GEN Computer Eq, Snoqualmie 2</v>
          </cell>
          <cell r="C1419">
            <v>0.5</v>
          </cell>
          <cell r="D1419" t="str">
            <v>Monthly</v>
          </cell>
          <cell r="E1419" t="str">
            <v>No</v>
          </cell>
          <cell r="F1419" t="str">
            <v>No</v>
          </cell>
          <cell r="G1419">
            <v>0</v>
          </cell>
          <cell r="H1419"/>
          <cell r="I1419"/>
          <cell r="J1419"/>
          <cell r="K1419">
            <v>44927</v>
          </cell>
          <cell r="L1419">
            <v>0.2</v>
          </cell>
          <cell r="M1419">
            <v>0</v>
          </cell>
          <cell r="N1419">
            <v>0.2</v>
          </cell>
        </row>
        <row r="1420">
          <cell r="B1420" t="str">
            <v>E3912 GEN Computer Eq, Sumas</v>
          </cell>
          <cell r="C1420">
            <v>0.5</v>
          </cell>
          <cell r="D1420" t="str">
            <v>Monthly</v>
          </cell>
          <cell r="E1420" t="str">
            <v>No</v>
          </cell>
          <cell r="F1420" t="str">
            <v>No</v>
          </cell>
          <cell r="G1420">
            <v>0</v>
          </cell>
          <cell r="H1420"/>
          <cell r="I1420"/>
          <cell r="J1420"/>
          <cell r="K1420">
            <v>44927</v>
          </cell>
          <cell r="L1420">
            <v>0.2</v>
          </cell>
          <cell r="M1420">
            <v>0</v>
          </cell>
          <cell r="N1420">
            <v>0.2</v>
          </cell>
        </row>
        <row r="1421">
          <cell r="B1421" t="str">
            <v>E3912 GEN Computer Eq, Sumas OP-RET</v>
          </cell>
          <cell r="C1421">
            <v>0.5</v>
          </cell>
          <cell r="D1421" t="str">
            <v>End of Life</v>
          </cell>
          <cell r="E1421" t="str">
            <v>No</v>
          </cell>
          <cell r="F1421" t="str">
            <v>No</v>
          </cell>
          <cell r="G1421">
            <v>0</v>
          </cell>
          <cell r="H1421">
            <v>201310</v>
          </cell>
          <cell r="I1421"/>
          <cell r="J1421"/>
          <cell r="K1421">
            <v>40330</v>
          </cell>
          <cell r="L1421">
            <v>0</v>
          </cell>
          <cell r="M1421">
            <v>0</v>
          </cell>
          <cell r="N1421">
            <v>0</v>
          </cell>
        </row>
        <row r="1422">
          <cell r="B1422" t="str">
            <v>E3912 GEN Computer Eq, Sumas</v>
          </cell>
          <cell r="C1422">
            <v>0.5</v>
          </cell>
          <cell r="D1422" t="str">
            <v>Monthly</v>
          </cell>
          <cell r="E1422" t="str">
            <v>No</v>
          </cell>
          <cell r="F1422" t="str">
            <v>No</v>
          </cell>
          <cell r="G1422">
            <v>0</v>
          </cell>
          <cell r="H1422"/>
          <cell r="I1422"/>
          <cell r="J1422"/>
          <cell r="K1422">
            <v>44927</v>
          </cell>
          <cell r="L1422">
            <v>0.2</v>
          </cell>
          <cell r="M1422">
            <v>0</v>
          </cell>
          <cell r="N1422">
            <v>0.2</v>
          </cell>
        </row>
        <row r="1423">
          <cell r="B1423" t="str">
            <v>E3912 GEN Computer Eq, WHH #2-3</v>
          </cell>
          <cell r="C1423">
            <v>0.5</v>
          </cell>
          <cell r="D1423" t="str">
            <v>Monthly</v>
          </cell>
          <cell r="E1423" t="str">
            <v>No</v>
          </cell>
          <cell r="F1423" t="str">
            <v>No</v>
          </cell>
          <cell r="G1423">
            <v>0</v>
          </cell>
          <cell r="H1423"/>
          <cell r="I1423"/>
          <cell r="J1423"/>
          <cell r="K1423">
            <v>44927</v>
          </cell>
          <cell r="L1423">
            <v>0.2</v>
          </cell>
          <cell r="M1423">
            <v>0</v>
          </cell>
          <cell r="N1423">
            <v>0.2</v>
          </cell>
        </row>
        <row r="1424">
          <cell r="B1424" t="str">
            <v>E3912 GEN Computer Eq, WHH #2-3</v>
          </cell>
          <cell r="C1424">
            <v>0.5</v>
          </cell>
          <cell r="D1424" t="str">
            <v>Monthly</v>
          </cell>
          <cell r="E1424" t="str">
            <v>No</v>
          </cell>
          <cell r="F1424" t="str">
            <v>No</v>
          </cell>
          <cell r="G1424">
            <v>0</v>
          </cell>
          <cell r="H1424"/>
          <cell r="I1424"/>
          <cell r="J1424"/>
          <cell r="K1424">
            <v>44927</v>
          </cell>
          <cell r="L1424">
            <v>0.2</v>
          </cell>
          <cell r="M1424">
            <v>0</v>
          </cell>
          <cell r="N1424">
            <v>0.2</v>
          </cell>
        </row>
        <row r="1425">
          <cell r="B1425" t="str">
            <v>E3912 GEN Computer Eq, WildHorse</v>
          </cell>
          <cell r="C1425">
            <v>0.5</v>
          </cell>
          <cell r="D1425" t="str">
            <v>Monthly</v>
          </cell>
          <cell r="E1425" t="str">
            <v>No</v>
          </cell>
          <cell r="F1425" t="str">
            <v>No</v>
          </cell>
          <cell r="G1425">
            <v>0</v>
          </cell>
          <cell r="H1425"/>
          <cell r="I1425"/>
          <cell r="J1425"/>
          <cell r="K1425">
            <v>44927</v>
          </cell>
          <cell r="L1425">
            <v>0.2</v>
          </cell>
          <cell r="M1425">
            <v>0</v>
          </cell>
          <cell r="N1425">
            <v>0.2</v>
          </cell>
        </row>
        <row r="1426">
          <cell r="B1426" t="str">
            <v>E3912 GEN Computer Eq, WHH Exp</v>
          </cell>
          <cell r="C1426">
            <v>0.5</v>
          </cell>
          <cell r="D1426" t="str">
            <v>Monthly</v>
          </cell>
          <cell r="E1426" t="str">
            <v>No</v>
          </cell>
          <cell r="F1426" t="str">
            <v>No</v>
          </cell>
          <cell r="G1426">
            <v>0</v>
          </cell>
          <cell r="H1426"/>
          <cell r="I1426"/>
          <cell r="J1426"/>
          <cell r="K1426">
            <v>44927</v>
          </cell>
          <cell r="L1426">
            <v>0.2</v>
          </cell>
          <cell r="M1426">
            <v>0</v>
          </cell>
          <cell r="N1426">
            <v>0.2</v>
          </cell>
        </row>
        <row r="1427">
          <cell r="B1427" t="str">
            <v>E3912 GEN Computer Eq, WHH Exp</v>
          </cell>
          <cell r="C1427">
            <v>0.5</v>
          </cell>
          <cell r="D1427" t="str">
            <v>Monthly</v>
          </cell>
          <cell r="E1427" t="str">
            <v>No</v>
          </cell>
          <cell r="F1427" t="str">
            <v>No</v>
          </cell>
          <cell r="G1427">
            <v>0</v>
          </cell>
          <cell r="H1427"/>
          <cell r="I1427"/>
          <cell r="J1427"/>
          <cell r="K1427">
            <v>44927</v>
          </cell>
          <cell r="L1427">
            <v>0.2</v>
          </cell>
          <cell r="M1427">
            <v>0</v>
          </cell>
          <cell r="N1427">
            <v>0.2</v>
          </cell>
        </row>
        <row r="1428">
          <cell r="B1428" t="str">
            <v>E3912 GEN Computer Eq, WildHorse</v>
          </cell>
          <cell r="C1428">
            <v>0.5</v>
          </cell>
          <cell r="D1428" t="str">
            <v>Monthly</v>
          </cell>
          <cell r="E1428" t="str">
            <v>No</v>
          </cell>
          <cell r="F1428" t="str">
            <v>No</v>
          </cell>
          <cell r="G1428">
            <v>0</v>
          </cell>
          <cell r="H1428"/>
          <cell r="I1428"/>
          <cell r="J1428"/>
          <cell r="K1428">
            <v>44927</v>
          </cell>
          <cell r="L1428">
            <v>0.2</v>
          </cell>
          <cell r="M1428">
            <v>0</v>
          </cell>
          <cell r="N1428">
            <v>0.2</v>
          </cell>
        </row>
        <row r="1429">
          <cell r="B1429" t="str">
            <v>E3912 GEN Computer Eq, UBK</v>
          </cell>
          <cell r="C1429">
            <v>0.5</v>
          </cell>
          <cell r="D1429" t="str">
            <v>Monthly</v>
          </cell>
          <cell r="E1429" t="str">
            <v>No</v>
          </cell>
          <cell r="F1429" t="str">
            <v>No</v>
          </cell>
          <cell r="G1429">
            <v>0</v>
          </cell>
          <cell r="H1429"/>
          <cell r="I1429"/>
          <cell r="J1429"/>
          <cell r="K1429">
            <v>44927</v>
          </cell>
          <cell r="L1429">
            <v>0.2</v>
          </cell>
          <cell r="M1429">
            <v>0</v>
          </cell>
          <cell r="N1429">
            <v>0.2</v>
          </cell>
        </row>
        <row r="1430">
          <cell r="B1430" t="str">
            <v>E3912 GEN Computer Eq, UBK</v>
          </cell>
          <cell r="C1430">
            <v>0.5</v>
          </cell>
          <cell r="D1430" t="str">
            <v>Monthly</v>
          </cell>
          <cell r="E1430" t="str">
            <v>No</v>
          </cell>
          <cell r="F1430" t="str">
            <v>No</v>
          </cell>
          <cell r="G1430">
            <v>0</v>
          </cell>
          <cell r="H1430"/>
          <cell r="I1430"/>
          <cell r="J1430"/>
          <cell r="K1430">
            <v>44927</v>
          </cell>
          <cell r="L1430">
            <v>0.2</v>
          </cell>
          <cell r="M1430">
            <v>0</v>
          </cell>
          <cell r="N1430">
            <v>0.2</v>
          </cell>
        </row>
        <row r="1431">
          <cell r="B1431" t="str">
            <v>E3913 GEN Printers, new</v>
          </cell>
          <cell r="C1431">
            <v>0.5</v>
          </cell>
          <cell r="D1431" t="str">
            <v>Monthly</v>
          </cell>
          <cell r="E1431" t="str">
            <v>No</v>
          </cell>
          <cell r="F1431" t="str">
            <v>No</v>
          </cell>
          <cell r="G1431">
            <v>0</v>
          </cell>
          <cell r="H1431"/>
          <cell r="I1431"/>
          <cell r="J1431"/>
          <cell r="K1431">
            <v>44927</v>
          </cell>
          <cell r="L1431">
            <v>0.05</v>
          </cell>
          <cell r="M1431">
            <v>0</v>
          </cell>
          <cell r="N1431">
            <v>0.05</v>
          </cell>
        </row>
        <row r="1432">
          <cell r="B1432" t="str">
            <v>E3913 GEN Printers, new</v>
          </cell>
          <cell r="C1432">
            <v>0.5</v>
          </cell>
          <cell r="D1432" t="str">
            <v>Monthly</v>
          </cell>
          <cell r="E1432" t="str">
            <v>No</v>
          </cell>
          <cell r="F1432" t="str">
            <v>No</v>
          </cell>
          <cell r="G1432">
            <v>0</v>
          </cell>
          <cell r="H1432"/>
          <cell r="I1432"/>
          <cell r="J1432"/>
          <cell r="K1432">
            <v>44927</v>
          </cell>
          <cell r="L1432">
            <v>0.05</v>
          </cell>
          <cell r="M1432">
            <v>0</v>
          </cell>
          <cell r="N1432">
            <v>0.05</v>
          </cell>
        </row>
        <row r="1433">
          <cell r="B1433" t="str">
            <v>E3914 GEN Computer Equip &gt;NOTUSED</v>
          </cell>
          <cell r="C1433">
            <v>0.5</v>
          </cell>
          <cell r="D1433" t="str">
            <v>Monthly</v>
          </cell>
          <cell r="E1433" t="str">
            <v>No</v>
          </cell>
          <cell r="F1433" t="str">
            <v>No</v>
          </cell>
          <cell r="G1433">
            <v>0</v>
          </cell>
          <cell r="H1433"/>
          <cell r="I1433"/>
          <cell r="J1433"/>
          <cell r="K1433">
            <v>40664</v>
          </cell>
          <cell r="L1433">
            <v>0</v>
          </cell>
          <cell r="M1433">
            <v>0</v>
          </cell>
          <cell r="N1433">
            <v>0</v>
          </cell>
        </row>
        <row r="1434">
          <cell r="B1434" t="str">
            <v>E392 GEN Trans Equip, Colstrip 1</v>
          </cell>
          <cell r="C1434">
            <v>0.5</v>
          </cell>
          <cell r="D1434" t="str">
            <v>Monthly</v>
          </cell>
          <cell r="E1434" t="str">
            <v>No</v>
          </cell>
          <cell r="F1434" t="str">
            <v>No</v>
          </cell>
          <cell r="G1434">
            <v>0.1</v>
          </cell>
          <cell r="H1434"/>
          <cell r="I1434"/>
          <cell r="J1434"/>
          <cell r="K1434">
            <v>44927</v>
          </cell>
          <cell r="L1434">
            <v>7.1222222222222228E-2</v>
          </cell>
          <cell r="M1434">
            <v>-7.1222222222222242E-3</v>
          </cell>
          <cell r="N1434">
            <v>6.4100000000000004E-2</v>
          </cell>
        </row>
        <row r="1435">
          <cell r="B1435" t="str">
            <v>E392 GEN Trans Equip, Colstrip 2</v>
          </cell>
          <cell r="C1435">
            <v>0.5</v>
          </cell>
          <cell r="D1435" t="str">
            <v>Monthly</v>
          </cell>
          <cell r="E1435" t="str">
            <v>No</v>
          </cell>
          <cell r="F1435" t="str">
            <v>No</v>
          </cell>
          <cell r="G1435">
            <v>0.1</v>
          </cell>
          <cell r="H1435"/>
          <cell r="I1435"/>
          <cell r="J1435"/>
          <cell r="K1435">
            <v>44927</v>
          </cell>
          <cell r="L1435">
            <v>7.1222222222222228E-2</v>
          </cell>
          <cell r="M1435">
            <v>-7.1222222222222242E-3</v>
          </cell>
          <cell r="N1435">
            <v>6.4100000000000004E-2</v>
          </cell>
        </row>
        <row r="1436">
          <cell r="B1436" t="str">
            <v>E392 GEN Trans Equip, Colstrip 3</v>
          </cell>
          <cell r="C1436">
            <v>0.5</v>
          </cell>
          <cell r="D1436" t="str">
            <v>Monthly</v>
          </cell>
          <cell r="E1436" t="str">
            <v>No</v>
          </cell>
          <cell r="F1436" t="str">
            <v>No</v>
          </cell>
          <cell r="G1436">
            <v>0.1</v>
          </cell>
          <cell r="H1436"/>
          <cell r="I1436"/>
          <cell r="J1436"/>
          <cell r="K1436">
            <v>44927</v>
          </cell>
          <cell r="L1436">
            <v>7.1222222222222228E-2</v>
          </cell>
          <cell r="M1436">
            <v>-7.1222222222222242E-3</v>
          </cell>
          <cell r="N1436">
            <v>6.4100000000000004E-2</v>
          </cell>
        </row>
        <row r="1437">
          <cell r="B1437" t="str">
            <v>E392 GEN Trans Equip, Colstrip 4</v>
          </cell>
          <cell r="C1437">
            <v>0.5</v>
          </cell>
          <cell r="D1437" t="str">
            <v>Monthly</v>
          </cell>
          <cell r="E1437" t="str">
            <v>No</v>
          </cell>
          <cell r="F1437" t="str">
            <v>No</v>
          </cell>
          <cell r="G1437">
            <v>0.1</v>
          </cell>
          <cell r="H1437"/>
          <cell r="I1437"/>
          <cell r="J1437"/>
          <cell r="K1437">
            <v>44927</v>
          </cell>
          <cell r="L1437">
            <v>7.1222222222222228E-2</v>
          </cell>
          <cell r="M1437">
            <v>-7.1222222222222242E-3</v>
          </cell>
          <cell r="N1437">
            <v>6.4100000000000004E-2</v>
          </cell>
        </row>
        <row r="1438">
          <cell r="B1438" t="str">
            <v>E392 GEN Trans Equip, Colstrip 1</v>
          </cell>
          <cell r="C1438">
            <v>0.5</v>
          </cell>
          <cell r="D1438" t="str">
            <v>Monthly</v>
          </cell>
          <cell r="E1438" t="str">
            <v>No</v>
          </cell>
          <cell r="F1438" t="str">
            <v>No</v>
          </cell>
          <cell r="G1438">
            <v>0.1</v>
          </cell>
          <cell r="H1438"/>
          <cell r="I1438"/>
          <cell r="J1438"/>
          <cell r="K1438">
            <v>44927</v>
          </cell>
          <cell r="L1438">
            <v>7.1222222222222228E-2</v>
          </cell>
          <cell r="M1438">
            <v>-7.1222222222222242E-3</v>
          </cell>
          <cell r="N1438">
            <v>6.4100000000000004E-2</v>
          </cell>
        </row>
        <row r="1439">
          <cell r="B1439" t="str">
            <v>E392 GEN Trans Equip, Colstrip 2</v>
          </cell>
          <cell r="C1439">
            <v>0.5</v>
          </cell>
          <cell r="D1439" t="str">
            <v>Monthly</v>
          </cell>
          <cell r="E1439" t="str">
            <v>No</v>
          </cell>
          <cell r="F1439" t="str">
            <v>No</v>
          </cell>
          <cell r="G1439">
            <v>0.1</v>
          </cell>
          <cell r="H1439"/>
          <cell r="I1439"/>
          <cell r="J1439"/>
          <cell r="K1439">
            <v>44927</v>
          </cell>
          <cell r="L1439">
            <v>7.1222222222222228E-2</v>
          </cell>
          <cell r="M1439">
            <v>-7.1222222222222242E-3</v>
          </cell>
          <cell r="N1439">
            <v>6.4100000000000004E-2</v>
          </cell>
        </row>
        <row r="1440">
          <cell r="B1440" t="str">
            <v>E392 GEN Trans Equip, Colstrip 3</v>
          </cell>
          <cell r="C1440">
            <v>0.5</v>
          </cell>
          <cell r="D1440" t="str">
            <v>Monthly</v>
          </cell>
          <cell r="E1440" t="str">
            <v>No</v>
          </cell>
          <cell r="F1440" t="str">
            <v>No</v>
          </cell>
          <cell r="G1440">
            <v>0.1</v>
          </cell>
          <cell r="H1440"/>
          <cell r="I1440"/>
          <cell r="J1440"/>
          <cell r="K1440">
            <v>44927</v>
          </cell>
          <cell r="L1440">
            <v>7.1222222222222228E-2</v>
          </cell>
          <cell r="M1440">
            <v>-7.1222222222222242E-3</v>
          </cell>
          <cell r="N1440">
            <v>6.4100000000000004E-2</v>
          </cell>
        </row>
        <row r="1441">
          <cell r="B1441" t="str">
            <v>E392 GEN Trans Equip, Colstrip 4</v>
          </cell>
          <cell r="C1441">
            <v>0.5</v>
          </cell>
          <cell r="D1441" t="str">
            <v>Monthly</v>
          </cell>
          <cell r="E1441" t="str">
            <v>No</v>
          </cell>
          <cell r="F1441" t="str">
            <v>No</v>
          </cell>
          <cell r="G1441">
            <v>0.1</v>
          </cell>
          <cell r="H1441"/>
          <cell r="I1441"/>
          <cell r="J1441"/>
          <cell r="K1441">
            <v>44927</v>
          </cell>
          <cell r="L1441">
            <v>7.1222222222222228E-2</v>
          </cell>
          <cell r="M1441">
            <v>-7.1222222222222242E-3</v>
          </cell>
          <cell r="N1441">
            <v>6.4100000000000004E-2</v>
          </cell>
        </row>
        <row r="1442">
          <cell r="B1442" t="str">
            <v>E392 GEN Trans Equip, 10 yr new</v>
          </cell>
          <cell r="C1442">
            <v>0.5</v>
          </cell>
          <cell r="D1442" t="str">
            <v>Monthly</v>
          </cell>
          <cell r="E1442" t="str">
            <v>No</v>
          </cell>
          <cell r="F1442" t="str">
            <v>No</v>
          </cell>
          <cell r="G1442">
            <v>0.1</v>
          </cell>
          <cell r="H1442"/>
          <cell r="I1442"/>
          <cell r="J1442"/>
          <cell r="K1442">
            <v>44927</v>
          </cell>
          <cell r="L1442">
            <v>7.1222222222222228E-2</v>
          </cell>
          <cell r="M1442">
            <v>-7.1222222222222242E-3</v>
          </cell>
          <cell r="N1442">
            <v>6.4100000000000004E-2</v>
          </cell>
        </row>
        <row r="1443">
          <cell r="B1443" t="str">
            <v>E392 GEN Trans Equip, 10 yr new</v>
          </cell>
          <cell r="C1443">
            <v>0.5</v>
          </cell>
          <cell r="D1443" t="str">
            <v>Monthly</v>
          </cell>
          <cell r="E1443" t="str">
            <v>No</v>
          </cell>
          <cell r="F1443" t="str">
            <v>No</v>
          </cell>
          <cell r="G1443">
            <v>0.1</v>
          </cell>
          <cell r="H1443"/>
          <cell r="I1443"/>
          <cell r="J1443"/>
          <cell r="K1443">
            <v>44927</v>
          </cell>
          <cell r="L1443">
            <v>7.1222222222222228E-2</v>
          </cell>
          <cell r="M1443">
            <v>-7.1222222222222242E-3</v>
          </cell>
          <cell r="N1443">
            <v>6.4100000000000004E-2</v>
          </cell>
        </row>
        <row r="1444">
          <cell r="B1444" t="str">
            <v>E392 GEN Transportation Equip old</v>
          </cell>
          <cell r="C1444">
            <v>0.5</v>
          </cell>
          <cell r="D1444" t="str">
            <v>End of Life</v>
          </cell>
          <cell r="E1444" t="str">
            <v>No</v>
          </cell>
          <cell r="F1444" t="str">
            <v>No</v>
          </cell>
          <cell r="G1444">
            <v>0</v>
          </cell>
          <cell r="H1444">
            <v>202212</v>
          </cell>
          <cell r="I1444"/>
          <cell r="J1444"/>
          <cell r="K1444">
            <v>43132</v>
          </cell>
          <cell r="L1444">
            <v>0</v>
          </cell>
          <cell r="M1444">
            <v>0</v>
          </cell>
          <cell r="N1444">
            <v>0</v>
          </cell>
        </row>
        <row r="1445">
          <cell r="B1445" t="str">
            <v>E392 GEN Transportation Equip old</v>
          </cell>
          <cell r="C1445">
            <v>0.5</v>
          </cell>
          <cell r="D1445" t="str">
            <v>End of Life</v>
          </cell>
          <cell r="E1445" t="str">
            <v>No</v>
          </cell>
          <cell r="F1445" t="str">
            <v>No</v>
          </cell>
          <cell r="G1445">
            <v>0</v>
          </cell>
          <cell r="H1445">
            <v>202212</v>
          </cell>
          <cell r="I1445"/>
          <cell r="J1445"/>
          <cell r="K1445">
            <v>43132</v>
          </cell>
          <cell r="L1445">
            <v>0</v>
          </cell>
          <cell r="M1445">
            <v>0</v>
          </cell>
          <cell r="N1445">
            <v>0</v>
          </cell>
        </row>
        <row r="1446">
          <cell r="B1446" t="str">
            <v>E392 GEN Trans Equip, Snoq Park</v>
          </cell>
          <cell r="C1446">
            <v>0.5</v>
          </cell>
          <cell r="D1446" t="str">
            <v>Monthly</v>
          </cell>
          <cell r="E1446" t="str">
            <v>No</v>
          </cell>
          <cell r="F1446" t="str">
            <v>No</v>
          </cell>
          <cell r="G1446">
            <v>0.1</v>
          </cell>
          <cell r="H1446"/>
          <cell r="I1446"/>
          <cell r="J1446"/>
          <cell r="K1446">
            <v>44927</v>
          </cell>
          <cell r="L1446">
            <v>7.1222222222222228E-2</v>
          </cell>
          <cell r="M1446">
            <v>-7.1222222222222242E-3</v>
          </cell>
          <cell r="N1446">
            <v>6.4100000000000004E-2</v>
          </cell>
        </row>
        <row r="1447">
          <cell r="B1447" t="str">
            <v>E392 GEN Trans Equip, Snoq Park</v>
          </cell>
          <cell r="C1447">
            <v>0.5</v>
          </cell>
          <cell r="D1447" t="str">
            <v>Monthly</v>
          </cell>
          <cell r="E1447" t="str">
            <v>No</v>
          </cell>
          <cell r="F1447" t="str">
            <v>No</v>
          </cell>
          <cell r="G1447">
            <v>0.1</v>
          </cell>
          <cell r="H1447"/>
          <cell r="I1447"/>
          <cell r="J1447"/>
          <cell r="K1447">
            <v>44927</v>
          </cell>
          <cell r="L1447">
            <v>7.1222222222222228E-2</v>
          </cell>
          <cell r="M1447">
            <v>-7.1222222222222242E-3</v>
          </cell>
          <cell r="N1447">
            <v>6.4100000000000004E-2</v>
          </cell>
        </row>
        <row r="1448">
          <cell r="B1448" t="str">
            <v>E392 GEN Transp Equip, Encogen old</v>
          </cell>
          <cell r="C1448">
            <v>0.5</v>
          </cell>
          <cell r="D1448" t="str">
            <v>End of Life</v>
          </cell>
          <cell r="E1448" t="str">
            <v>No</v>
          </cell>
          <cell r="F1448" t="str">
            <v>No</v>
          </cell>
          <cell r="G1448">
            <v>0</v>
          </cell>
          <cell r="H1448">
            <v>202212</v>
          </cell>
          <cell r="I1448"/>
          <cell r="J1448"/>
          <cell r="K1448">
            <v>43132</v>
          </cell>
          <cell r="L1448">
            <v>0</v>
          </cell>
          <cell r="M1448">
            <v>0</v>
          </cell>
          <cell r="N1448">
            <v>0</v>
          </cell>
        </row>
        <row r="1449">
          <cell r="B1449" t="str">
            <v>E392 GEN Transp Equip, Encogen old</v>
          </cell>
          <cell r="C1449">
            <v>0.5</v>
          </cell>
          <cell r="D1449" t="str">
            <v>End of Life</v>
          </cell>
          <cell r="E1449" t="str">
            <v>No</v>
          </cell>
          <cell r="F1449" t="str">
            <v>No</v>
          </cell>
          <cell r="G1449">
            <v>0</v>
          </cell>
          <cell r="H1449">
            <v>202212</v>
          </cell>
          <cell r="I1449"/>
          <cell r="J1449"/>
          <cell r="K1449">
            <v>43132</v>
          </cell>
          <cell r="L1449">
            <v>0</v>
          </cell>
          <cell r="M1449">
            <v>0</v>
          </cell>
          <cell r="N1449">
            <v>0</v>
          </cell>
        </row>
        <row r="1450">
          <cell r="B1450" t="str">
            <v>E3930 GEN Stores Eq, 20 yr new</v>
          </cell>
          <cell r="C1450">
            <v>0.5</v>
          </cell>
          <cell r="D1450" t="str">
            <v>Monthly</v>
          </cell>
          <cell r="E1450" t="str">
            <v>No</v>
          </cell>
          <cell r="F1450" t="str">
            <v>No</v>
          </cell>
          <cell r="G1450">
            <v>0</v>
          </cell>
          <cell r="H1450"/>
          <cell r="I1450"/>
          <cell r="J1450"/>
          <cell r="K1450">
            <v>44927</v>
          </cell>
          <cell r="L1450">
            <v>0.05</v>
          </cell>
          <cell r="M1450">
            <v>0</v>
          </cell>
          <cell r="N1450">
            <v>0.05</v>
          </cell>
        </row>
        <row r="1451">
          <cell r="B1451" t="str">
            <v>E3930 GEN Stores Eq, 20 yr new</v>
          </cell>
          <cell r="C1451">
            <v>0.5</v>
          </cell>
          <cell r="D1451" t="str">
            <v>Monthly</v>
          </cell>
          <cell r="E1451" t="str">
            <v>No</v>
          </cell>
          <cell r="F1451" t="str">
            <v>No</v>
          </cell>
          <cell r="G1451">
            <v>0</v>
          </cell>
          <cell r="H1451"/>
          <cell r="I1451"/>
          <cell r="J1451"/>
          <cell r="K1451">
            <v>44927</v>
          </cell>
          <cell r="L1451">
            <v>0.05</v>
          </cell>
          <cell r="M1451">
            <v>0</v>
          </cell>
          <cell r="N1451">
            <v>0.05</v>
          </cell>
        </row>
        <row r="1452">
          <cell r="B1452" t="str">
            <v>E3930 GEN Stores Eq old</v>
          </cell>
          <cell r="C1452">
            <v>0.5</v>
          </cell>
          <cell r="D1452" t="str">
            <v>End of Life</v>
          </cell>
          <cell r="E1452" t="str">
            <v>No</v>
          </cell>
          <cell r="F1452" t="str">
            <v>No</v>
          </cell>
          <cell r="G1452">
            <v>0</v>
          </cell>
          <cell r="H1452">
            <v>202212</v>
          </cell>
          <cell r="I1452"/>
          <cell r="J1452"/>
          <cell r="K1452">
            <v>43132</v>
          </cell>
          <cell r="L1452">
            <v>0</v>
          </cell>
          <cell r="M1452">
            <v>0</v>
          </cell>
          <cell r="N1452">
            <v>0</v>
          </cell>
        </row>
        <row r="1453">
          <cell r="B1453" t="str">
            <v>E3930 GEN Stores Eq old</v>
          </cell>
          <cell r="C1453">
            <v>0.5</v>
          </cell>
          <cell r="D1453" t="str">
            <v>End of Life</v>
          </cell>
          <cell r="E1453" t="str">
            <v>No</v>
          </cell>
          <cell r="F1453" t="str">
            <v>No</v>
          </cell>
          <cell r="G1453">
            <v>0</v>
          </cell>
          <cell r="H1453">
            <v>202212</v>
          </cell>
          <cell r="I1453"/>
          <cell r="J1453"/>
          <cell r="K1453">
            <v>43132</v>
          </cell>
          <cell r="L1453">
            <v>0</v>
          </cell>
          <cell r="M1453">
            <v>0</v>
          </cell>
          <cell r="N1453">
            <v>0</v>
          </cell>
        </row>
        <row r="1454">
          <cell r="B1454" t="str">
            <v>E3931 GEN Stores Eq &gt; $20K NOTUSED</v>
          </cell>
          <cell r="C1454">
            <v>0.5</v>
          </cell>
          <cell r="D1454" t="str">
            <v>Monthly</v>
          </cell>
          <cell r="E1454" t="str">
            <v>No</v>
          </cell>
          <cell r="F1454" t="str">
            <v>No</v>
          </cell>
          <cell r="G1454">
            <v>0</v>
          </cell>
          <cell r="H1454"/>
          <cell r="I1454"/>
          <cell r="J1454"/>
          <cell r="K1454">
            <v>40664</v>
          </cell>
          <cell r="L1454">
            <v>0</v>
          </cell>
          <cell r="M1454">
            <v>0</v>
          </cell>
          <cell r="N1454">
            <v>0</v>
          </cell>
        </row>
        <row r="1455">
          <cell r="B1455" t="str">
            <v>E3940 GEN Tools, Hopkins Ridge new</v>
          </cell>
          <cell r="C1455">
            <v>0.5</v>
          </cell>
          <cell r="D1455" t="str">
            <v>Monthly</v>
          </cell>
          <cell r="E1455" t="str">
            <v>No</v>
          </cell>
          <cell r="F1455" t="str">
            <v>No</v>
          </cell>
          <cell r="G1455">
            <v>0</v>
          </cell>
          <cell r="H1455"/>
          <cell r="I1455"/>
          <cell r="J1455"/>
          <cell r="K1455">
            <v>44927</v>
          </cell>
          <cell r="L1455">
            <v>0.05</v>
          </cell>
          <cell r="M1455">
            <v>0</v>
          </cell>
          <cell r="N1455">
            <v>0.05</v>
          </cell>
        </row>
        <row r="1456">
          <cell r="B1456" t="str">
            <v>E3940 GEN Tools, Hopkins Ridge new</v>
          </cell>
          <cell r="C1456">
            <v>0.5</v>
          </cell>
          <cell r="D1456" t="str">
            <v>Monthly</v>
          </cell>
          <cell r="E1456" t="str">
            <v>No</v>
          </cell>
          <cell r="F1456" t="str">
            <v>No</v>
          </cell>
          <cell r="G1456">
            <v>0</v>
          </cell>
          <cell r="H1456"/>
          <cell r="I1456"/>
          <cell r="J1456"/>
          <cell r="K1456">
            <v>44927</v>
          </cell>
          <cell r="L1456">
            <v>0.05</v>
          </cell>
          <cell r="M1456">
            <v>0</v>
          </cell>
          <cell r="N1456">
            <v>0.05</v>
          </cell>
        </row>
        <row r="1457">
          <cell r="B1457" t="str">
            <v>E3940 GEN Tools, LSR new</v>
          </cell>
          <cell r="C1457">
            <v>0.5</v>
          </cell>
          <cell r="D1457" t="str">
            <v>Monthly</v>
          </cell>
          <cell r="E1457" t="str">
            <v>No</v>
          </cell>
          <cell r="F1457" t="str">
            <v>No</v>
          </cell>
          <cell r="G1457">
            <v>0</v>
          </cell>
          <cell r="H1457"/>
          <cell r="I1457"/>
          <cell r="J1457"/>
          <cell r="K1457">
            <v>44927</v>
          </cell>
          <cell r="L1457">
            <v>0.05</v>
          </cell>
          <cell r="M1457">
            <v>0</v>
          </cell>
          <cell r="N1457">
            <v>0.05</v>
          </cell>
        </row>
        <row r="1458">
          <cell r="B1458" t="str">
            <v>E3940 GEN Tools, LSR new</v>
          </cell>
          <cell r="C1458">
            <v>0.5</v>
          </cell>
          <cell r="D1458" t="str">
            <v>Monthly</v>
          </cell>
          <cell r="E1458" t="str">
            <v>No</v>
          </cell>
          <cell r="F1458" t="str">
            <v>No</v>
          </cell>
          <cell r="G1458">
            <v>0</v>
          </cell>
          <cell r="H1458"/>
          <cell r="I1458"/>
          <cell r="J1458"/>
          <cell r="K1458">
            <v>44927</v>
          </cell>
          <cell r="L1458">
            <v>0.05</v>
          </cell>
          <cell r="M1458">
            <v>0</v>
          </cell>
          <cell r="N1458">
            <v>0.05</v>
          </cell>
        </row>
        <row r="1459">
          <cell r="B1459" t="str">
            <v>E3940 GEN Tools, Colstrip 1</v>
          </cell>
          <cell r="C1459">
            <v>0.5</v>
          </cell>
          <cell r="D1459" t="str">
            <v>Monthly</v>
          </cell>
          <cell r="E1459" t="str">
            <v>No</v>
          </cell>
          <cell r="F1459" t="str">
            <v>No</v>
          </cell>
          <cell r="G1459">
            <v>0</v>
          </cell>
          <cell r="H1459"/>
          <cell r="I1459"/>
          <cell r="J1459"/>
          <cell r="K1459">
            <v>44927</v>
          </cell>
          <cell r="L1459">
            <v>0.05</v>
          </cell>
          <cell r="M1459">
            <v>0</v>
          </cell>
          <cell r="N1459">
            <v>0.05</v>
          </cell>
        </row>
        <row r="1460">
          <cell r="B1460" t="str">
            <v>E3940 GEN Tools, Colstrip 1</v>
          </cell>
          <cell r="C1460">
            <v>0.5</v>
          </cell>
          <cell r="D1460" t="str">
            <v>Monthly</v>
          </cell>
          <cell r="E1460" t="str">
            <v>No</v>
          </cell>
          <cell r="F1460" t="str">
            <v>No</v>
          </cell>
          <cell r="G1460">
            <v>0</v>
          </cell>
          <cell r="H1460"/>
          <cell r="I1460"/>
          <cell r="J1460"/>
          <cell r="K1460">
            <v>44927</v>
          </cell>
          <cell r="L1460">
            <v>0.05</v>
          </cell>
          <cell r="M1460">
            <v>0</v>
          </cell>
          <cell r="N1460">
            <v>0.05</v>
          </cell>
        </row>
        <row r="1461">
          <cell r="B1461" t="str">
            <v>E3940 GEN Tools, Colstrip 2</v>
          </cell>
          <cell r="C1461">
            <v>0.5</v>
          </cell>
          <cell r="D1461" t="str">
            <v>Monthly</v>
          </cell>
          <cell r="E1461" t="str">
            <v>No</v>
          </cell>
          <cell r="F1461" t="str">
            <v>No</v>
          </cell>
          <cell r="G1461">
            <v>0</v>
          </cell>
          <cell r="H1461"/>
          <cell r="I1461"/>
          <cell r="J1461"/>
          <cell r="K1461">
            <v>44927</v>
          </cell>
          <cell r="L1461">
            <v>0.05</v>
          </cell>
          <cell r="M1461">
            <v>0</v>
          </cell>
          <cell r="N1461">
            <v>0.05</v>
          </cell>
        </row>
        <row r="1462">
          <cell r="B1462" t="str">
            <v>E3940 GEN Tools, Colstrip 2</v>
          </cell>
          <cell r="C1462">
            <v>0.5</v>
          </cell>
          <cell r="D1462" t="str">
            <v>Monthly</v>
          </cell>
          <cell r="E1462" t="str">
            <v>No</v>
          </cell>
          <cell r="F1462" t="str">
            <v>No</v>
          </cell>
          <cell r="G1462">
            <v>0</v>
          </cell>
          <cell r="H1462"/>
          <cell r="I1462"/>
          <cell r="J1462"/>
          <cell r="K1462">
            <v>44927</v>
          </cell>
          <cell r="L1462">
            <v>0.05</v>
          </cell>
          <cell r="M1462">
            <v>0</v>
          </cell>
          <cell r="N1462">
            <v>0.05</v>
          </cell>
        </row>
        <row r="1463">
          <cell r="B1463" t="str">
            <v>E3940 GEN Tools, Colstrip 3</v>
          </cell>
          <cell r="C1463">
            <v>0.5</v>
          </cell>
          <cell r="D1463" t="str">
            <v>Monthly</v>
          </cell>
          <cell r="E1463" t="str">
            <v>No</v>
          </cell>
          <cell r="F1463" t="str">
            <v>No</v>
          </cell>
          <cell r="G1463">
            <v>0</v>
          </cell>
          <cell r="H1463"/>
          <cell r="I1463"/>
          <cell r="J1463"/>
          <cell r="K1463">
            <v>44927</v>
          </cell>
          <cell r="L1463">
            <v>0.05</v>
          </cell>
          <cell r="M1463">
            <v>0</v>
          </cell>
          <cell r="N1463">
            <v>0.05</v>
          </cell>
        </row>
        <row r="1464">
          <cell r="B1464" t="str">
            <v>E3940 GEN Tools, Colstrip 3</v>
          </cell>
          <cell r="C1464">
            <v>0.5</v>
          </cell>
          <cell r="D1464" t="str">
            <v>Monthly</v>
          </cell>
          <cell r="E1464" t="str">
            <v>No</v>
          </cell>
          <cell r="F1464" t="str">
            <v>No</v>
          </cell>
          <cell r="G1464">
            <v>0</v>
          </cell>
          <cell r="H1464"/>
          <cell r="I1464"/>
          <cell r="J1464"/>
          <cell r="K1464">
            <v>44927</v>
          </cell>
          <cell r="L1464">
            <v>0.05</v>
          </cell>
          <cell r="M1464">
            <v>0</v>
          </cell>
          <cell r="N1464">
            <v>0.05</v>
          </cell>
        </row>
        <row r="1465">
          <cell r="B1465" t="str">
            <v>E3940 GEN Tools, Colstrip 4</v>
          </cell>
          <cell r="C1465">
            <v>0.5</v>
          </cell>
          <cell r="D1465" t="str">
            <v>Monthly</v>
          </cell>
          <cell r="E1465" t="str">
            <v>No</v>
          </cell>
          <cell r="F1465" t="str">
            <v>No</v>
          </cell>
          <cell r="G1465">
            <v>0</v>
          </cell>
          <cell r="H1465"/>
          <cell r="I1465"/>
          <cell r="J1465"/>
          <cell r="K1465">
            <v>44927</v>
          </cell>
          <cell r="L1465">
            <v>0.05</v>
          </cell>
          <cell r="M1465">
            <v>0</v>
          </cell>
          <cell r="N1465">
            <v>0.05</v>
          </cell>
        </row>
        <row r="1466">
          <cell r="B1466" t="str">
            <v>E3940 GEN Tools, Colstrip 4</v>
          </cell>
          <cell r="C1466">
            <v>0.5</v>
          </cell>
          <cell r="D1466" t="str">
            <v>Monthly</v>
          </cell>
          <cell r="E1466" t="str">
            <v>No</v>
          </cell>
          <cell r="F1466" t="str">
            <v>No</v>
          </cell>
          <cell r="G1466">
            <v>0</v>
          </cell>
          <cell r="H1466"/>
          <cell r="I1466"/>
          <cell r="J1466"/>
          <cell r="K1466">
            <v>44927</v>
          </cell>
          <cell r="L1466">
            <v>0.05</v>
          </cell>
          <cell r="M1466">
            <v>0</v>
          </cell>
          <cell r="N1466">
            <v>0.05</v>
          </cell>
        </row>
        <row r="1467">
          <cell r="B1467" t="str">
            <v>E3940 GEN Tools, 20 yr MTF OP new</v>
          </cell>
          <cell r="C1467">
            <v>0.5</v>
          </cell>
          <cell r="D1467" t="str">
            <v>Monthly</v>
          </cell>
          <cell r="E1467" t="str">
            <v>No</v>
          </cell>
          <cell r="F1467" t="str">
            <v>No</v>
          </cell>
          <cell r="G1467">
            <v>0</v>
          </cell>
          <cell r="H1467"/>
          <cell r="I1467"/>
          <cell r="J1467"/>
          <cell r="K1467">
            <v>44927</v>
          </cell>
          <cell r="L1467">
            <v>0.05</v>
          </cell>
          <cell r="M1467">
            <v>0</v>
          </cell>
          <cell r="N1467">
            <v>0.05</v>
          </cell>
        </row>
        <row r="1468">
          <cell r="B1468" t="str">
            <v>E3940 GEN Tools, 20 yr MTF OP new</v>
          </cell>
          <cell r="C1468">
            <v>0.5</v>
          </cell>
          <cell r="D1468" t="str">
            <v>Monthly</v>
          </cell>
          <cell r="E1468" t="str">
            <v>No</v>
          </cell>
          <cell r="F1468" t="str">
            <v>No</v>
          </cell>
          <cell r="G1468">
            <v>0</v>
          </cell>
          <cell r="H1468"/>
          <cell r="I1468"/>
          <cell r="J1468"/>
          <cell r="K1468">
            <v>44927</v>
          </cell>
          <cell r="L1468">
            <v>0.05</v>
          </cell>
          <cell r="M1468">
            <v>0</v>
          </cell>
          <cell r="N1468">
            <v>0.05</v>
          </cell>
        </row>
        <row r="1469">
          <cell r="B1469" t="str">
            <v>E3940 GEN Tools, 20 yr MTF new</v>
          </cell>
          <cell r="C1469">
            <v>0.5</v>
          </cell>
          <cell r="D1469" t="str">
            <v>Monthly</v>
          </cell>
          <cell r="E1469" t="str">
            <v>No</v>
          </cell>
          <cell r="F1469" t="str">
            <v>No</v>
          </cell>
          <cell r="G1469">
            <v>0</v>
          </cell>
          <cell r="H1469"/>
          <cell r="I1469"/>
          <cell r="J1469"/>
          <cell r="K1469">
            <v>44927</v>
          </cell>
          <cell r="L1469">
            <v>0.05</v>
          </cell>
          <cell r="M1469">
            <v>0</v>
          </cell>
          <cell r="N1469">
            <v>0.05</v>
          </cell>
        </row>
        <row r="1470">
          <cell r="B1470" t="str">
            <v>E3940 GEN Tools, 20 yr MTF new</v>
          </cell>
          <cell r="C1470">
            <v>0.5</v>
          </cell>
          <cell r="D1470" t="str">
            <v>Monthly</v>
          </cell>
          <cell r="E1470" t="str">
            <v>No</v>
          </cell>
          <cell r="F1470" t="str">
            <v>No</v>
          </cell>
          <cell r="G1470">
            <v>0</v>
          </cell>
          <cell r="H1470"/>
          <cell r="I1470"/>
          <cell r="J1470"/>
          <cell r="K1470">
            <v>44927</v>
          </cell>
          <cell r="L1470">
            <v>0.05</v>
          </cell>
          <cell r="M1470">
            <v>0</v>
          </cell>
          <cell r="N1470">
            <v>0.05</v>
          </cell>
        </row>
        <row r="1471">
          <cell r="B1471" t="str">
            <v>E3940 GEN Tools, 20 yr new</v>
          </cell>
          <cell r="C1471">
            <v>0.5</v>
          </cell>
          <cell r="D1471" t="str">
            <v>Monthly</v>
          </cell>
          <cell r="E1471" t="str">
            <v>No</v>
          </cell>
          <cell r="F1471" t="str">
            <v>No</v>
          </cell>
          <cell r="G1471">
            <v>0</v>
          </cell>
          <cell r="H1471"/>
          <cell r="I1471"/>
          <cell r="J1471"/>
          <cell r="K1471">
            <v>44927</v>
          </cell>
          <cell r="L1471">
            <v>0.05</v>
          </cell>
          <cell r="M1471">
            <v>0</v>
          </cell>
          <cell r="N1471">
            <v>0.05</v>
          </cell>
        </row>
        <row r="1472">
          <cell r="B1472" t="str">
            <v>E3940 GEN Tools, 20 yr new</v>
          </cell>
          <cell r="C1472">
            <v>0.5</v>
          </cell>
          <cell r="D1472" t="str">
            <v>Monthly</v>
          </cell>
          <cell r="E1472" t="str">
            <v>No</v>
          </cell>
          <cell r="F1472" t="str">
            <v>No</v>
          </cell>
          <cell r="G1472">
            <v>0</v>
          </cell>
          <cell r="H1472"/>
          <cell r="I1472"/>
          <cell r="J1472"/>
          <cell r="K1472">
            <v>44927</v>
          </cell>
          <cell r="L1472">
            <v>0.05</v>
          </cell>
          <cell r="M1472">
            <v>0</v>
          </cell>
          <cell r="N1472">
            <v>0.05</v>
          </cell>
        </row>
        <row r="1473">
          <cell r="B1473" t="str">
            <v>E3940 GEN Tools, old</v>
          </cell>
          <cell r="C1473">
            <v>0.5</v>
          </cell>
          <cell r="D1473" t="str">
            <v>End of Life</v>
          </cell>
          <cell r="E1473" t="str">
            <v>No</v>
          </cell>
          <cell r="F1473" t="str">
            <v>No</v>
          </cell>
          <cell r="G1473">
            <v>0</v>
          </cell>
          <cell r="H1473">
            <v>202212</v>
          </cell>
          <cell r="I1473"/>
          <cell r="J1473"/>
          <cell r="K1473">
            <v>43132</v>
          </cell>
          <cell r="L1473">
            <v>0</v>
          </cell>
          <cell r="M1473">
            <v>0</v>
          </cell>
          <cell r="N1473">
            <v>0</v>
          </cell>
        </row>
        <row r="1474">
          <cell r="B1474" t="str">
            <v>E3940 GEN Tools, old</v>
          </cell>
          <cell r="C1474">
            <v>0.5</v>
          </cell>
          <cell r="D1474" t="str">
            <v>End of Life</v>
          </cell>
          <cell r="E1474" t="str">
            <v>No</v>
          </cell>
          <cell r="F1474" t="str">
            <v>No</v>
          </cell>
          <cell r="G1474">
            <v>0</v>
          </cell>
          <cell r="H1474">
            <v>202212</v>
          </cell>
          <cell r="I1474"/>
          <cell r="J1474"/>
          <cell r="K1474">
            <v>43132</v>
          </cell>
          <cell r="L1474">
            <v>0</v>
          </cell>
          <cell r="M1474">
            <v>0</v>
          </cell>
          <cell r="N1474">
            <v>0</v>
          </cell>
        </row>
        <row r="1475">
          <cell r="B1475" t="str">
            <v>E3941 GEN Tools &gt; $20K NOTUSED</v>
          </cell>
          <cell r="C1475">
            <v>0.5</v>
          </cell>
          <cell r="D1475" t="str">
            <v>Monthly</v>
          </cell>
          <cell r="E1475" t="str">
            <v>No</v>
          </cell>
          <cell r="F1475" t="str">
            <v>No</v>
          </cell>
          <cell r="G1475">
            <v>0</v>
          </cell>
          <cell r="H1475"/>
          <cell r="I1475"/>
          <cell r="J1475"/>
          <cell r="K1475">
            <v>40664</v>
          </cell>
          <cell r="L1475">
            <v>0</v>
          </cell>
          <cell r="M1475">
            <v>0</v>
          </cell>
          <cell r="N1475">
            <v>0</v>
          </cell>
        </row>
        <row r="1476">
          <cell r="B1476" t="str">
            <v>E3942 GEN Tools, 5 yrs NOTUSED</v>
          </cell>
          <cell r="C1476">
            <v>0.5</v>
          </cell>
          <cell r="D1476" t="str">
            <v>Monthly</v>
          </cell>
          <cell r="E1476" t="str">
            <v>No</v>
          </cell>
          <cell r="F1476" t="str">
            <v>No</v>
          </cell>
          <cell r="G1476">
            <v>0</v>
          </cell>
          <cell r="H1476"/>
          <cell r="I1476"/>
          <cell r="J1476"/>
          <cell r="K1476">
            <v>40664</v>
          </cell>
          <cell r="L1476">
            <v>0</v>
          </cell>
          <cell r="M1476">
            <v>0</v>
          </cell>
          <cell r="N1476">
            <v>0</v>
          </cell>
        </row>
        <row r="1477">
          <cell r="B1477" t="str">
            <v>E3950 GEN Lab Eq, 20 yr new</v>
          </cell>
          <cell r="C1477">
            <v>0.5</v>
          </cell>
          <cell r="D1477" t="str">
            <v>Monthly</v>
          </cell>
          <cell r="E1477" t="str">
            <v>No</v>
          </cell>
          <cell r="F1477" t="str">
            <v>No</v>
          </cell>
          <cell r="G1477">
            <v>0</v>
          </cell>
          <cell r="H1477"/>
          <cell r="I1477"/>
          <cell r="J1477"/>
          <cell r="K1477">
            <v>44927</v>
          </cell>
          <cell r="L1477">
            <v>0.05</v>
          </cell>
          <cell r="M1477">
            <v>0</v>
          </cell>
          <cell r="N1477">
            <v>0.05</v>
          </cell>
        </row>
        <row r="1478">
          <cell r="B1478" t="str">
            <v>E3950 GEN Lab Eq, 20 yr new</v>
          </cell>
          <cell r="C1478">
            <v>0.5</v>
          </cell>
          <cell r="D1478" t="str">
            <v>Monthly</v>
          </cell>
          <cell r="E1478" t="str">
            <v>No</v>
          </cell>
          <cell r="F1478" t="str">
            <v>No</v>
          </cell>
          <cell r="G1478">
            <v>0</v>
          </cell>
          <cell r="H1478"/>
          <cell r="I1478"/>
          <cell r="J1478"/>
          <cell r="K1478">
            <v>44927</v>
          </cell>
          <cell r="L1478">
            <v>0.05</v>
          </cell>
          <cell r="M1478">
            <v>0</v>
          </cell>
          <cell r="N1478">
            <v>0.05</v>
          </cell>
        </row>
        <row r="1479">
          <cell r="B1479" t="str">
            <v>E3950 GEN Lab Eq, old</v>
          </cell>
          <cell r="C1479">
            <v>0.5</v>
          </cell>
          <cell r="D1479" t="str">
            <v>End of Life</v>
          </cell>
          <cell r="E1479" t="str">
            <v>No</v>
          </cell>
          <cell r="F1479" t="str">
            <v>No</v>
          </cell>
          <cell r="G1479">
            <v>0</v>
          </cell>
          <cell r="H1479">
            <v>202212</v>
          </cell>
          <cell r="I1479"/>
          <cell r="J1479"/>
          <cell r="K1479">
            <v>43132</v>
          </cell>
          <cell r="L1479">
            <v>0</v>
          </cell>
          <cell r="M1479">
            <v>0</v>
          </cell>
          <cell r="N1479">
            <v>0</v>
          </cell>
        </row>
        <row r="1480">
          <cell r="B1480" t="str">
            <v>E3950 GEN Lab Eq, old</v>
          </cell>
          <cell r="C1480">
            <v>0.5</v>
          </cell>
          <cell r="D1480" t="str">
            <v>End of Life</v>
          </cell>
          <cell r="E1480" t="str">
            <v>No</v>
          </cell>
          <cell r="F1480" t="str">
            <v>No</v>
          </cell>
          <cell r="G1480">
            <v>0</v>
          </cell>
          <cell r="H1480">
            <v>202212</v>
          </cell>
          <cell r="I1480"/>
          <cell r="J1480"/>
          <cell r="K1480">
            <v>43132</v>
          </cell>
          <cell r="L1480">
            <v>0</v>
          </cell>
          <cell r="M1480">
            <v>0</v>
          </cell>
          <cell r="N1480">
            <v>0</v>
          </cell>
        </row>
        <row r="1481">
          <cell r="B1481" t="str">
            <v>E3951 GEN Laboratory Equip  NOTUSED</v>
          </cell>
          <cell r="C1481">
            <v>0.5</v>
          </cell>
          <cell r="D1481" t="str">
            <v>Monthly</v>
          </cell>
          <cell r="E1481" t="str">
            <v>No</v>
          </cell>
          <cell r="F1481" t="str">
            <v>No</v>
          </cell>
          <cell r="G1481">
            <v>0</v>
          </cell>
          <cell r="H1481"/>
          <cell r="I1481"/>
          <cell r="J1481"/>
          <cell r="K1481">
            <v>40664</v>
          </cell>
          <cell r="L1481">
            <v>0</v>
          </cell>
          <cell r="M1481">
            <v>0</v>
          </cell>
          <cell r="N1481">
            <v>0</v>
          </cell>
        </row>
        <row r="1482">
          <cell r="B1482" t="str">
            <v>E396 GEN Power-Op Equip, Colstrip 1</v>
          </cell>
          <cell r="C1482">
            <v>0.5</v>
          </cell>
          <cell r="D1482" t="str">
            <v>Monthly</v>
          </cell>
          <cell r="E1482" t="str">
            <v>No</v>
          </cell>
          <cell r="F1482" t="str">
            <v>No</v>
          </cell>
          <cell r="G1482">
            <v>0.1</v>
          </cell>
          <cell r="H1482"/>
          <cell r="I1482"/>
          <cell r="J1482"/>
          <cell r="K1482">
            <v>44927</v>
          </cell>
          <cell r="L1482">
            <v>4.9888888888888892E-2</v>
          </cell>
          <cell r="M1482">
            <v>-4.9888888888888899E-3</v>
          </cell>
          <cell r="N1482">
            <v>4.4900000000000002E-2</v>
          </cell>
        </row>
        <row r="1483">
          <cell r="B1483" t="str">
            <v>E396 GEN Power-Op Equip, Colstrip 2</v>
          </cell>
          <cell r="C1483">
            <v>0.5</v>
          </cell>
          <cell r="D1483" t="str">
            <v>Monthly</v>
          </cell>
          <cell r="E1483" t="str">
            <v>No</v>
          </cell>
          <cell r="F1483" t="str">
            <v>No</v>
          </cell>
          <cell r="G1483">
            <v>0.1</v>
          </cell>
          <cell r="H1483"/>
          <cell r="I1483"/>
          <cell r="J1483"/>
          <cell r="K1483">
            <v>44927</v>
          </cell>
          <cell r="L1483">
            <v>4.9888888888888892E-2</v>
          </cell>
          <cell r="M1483">
            <v>-4.9888888888888899E-3</v>
          </cell>
          <cell r="N1483">
            <v>4.4900000000000002E-2</v>
          </cell>
        </row>
        <row r="1484">
          <cell r="B1484" t="str">
            <v>E396 GEN Power-Op Equip, Colstrip 3</v>
          </cell>
          <cell r="C1484">
            <v>0.5</v>
          </cell>
          <cell r="D1484" t="str">
            <v>Monthly</v>
          </cell>
          <cell r="E1484" t="str">
            <v>No</v>
          </cell>
          <cell r="F1484" t="str">
            <v>No</v>
          </cell>
          <cell r="G1484">
            <v>0.1</v>
          </cell>
          <cell r="H1484"/>
          <cell r="I1484"/>
          <cell r="J1484"/>
          <cell r="K1484">
            <v>44927</v>
          </cell>
          <cell r="L1484">
            <v>4.9888888888888892E-2</v>
          </cell>
          <cell r="M1484">
            <v>-4.9888888888888899E-3</v>
          </cell>
          <cell r="N1484">
            <v>4.4900000000000002E-2</v>
          </cell>
        </row>
        <row r="1485">
          <cell r="B1485" t="str">
            <v>E396 GEN Power-Op Equip, Colstrip 4</v>
          </cell>
          <cell r="C1485">
            <v>0.5</v>
          </cell>
          <cell r="D1485" t="str">
            <v>Monthly</v>
          </cell>
          <cell r="E1485" t="str">
            <v>No</v>
          </cell>
          <cell r="F1485" t="str">
            <v>No</v>
          </cell>
          <cell r="G1485">
            <v>0.1</v>
          </cell>
          <cell r="H1485"/>
          <cell r="I1485"/>
          <cell r="J1485"/>
          <cell r="K1485">
            <v>44927</v>
          </cell>
          <cell r="L1485">
            <v>4.9888888888888892E-2</v>
          </cell>
          <cell r="M1485">
            <v>-4.9888888888888899E-3</v>
          </cell>
          <cell r="N1485">
            <v>4.4900000000000002E-2</v>
          </cell>
        </row>
        <row r="1486">
          <cell r="B1486" t="str">
            <v>E396 GEN Power-Op Equip, 15 yr new</v>
          </cell>
          <cell r="C1486">
            <v>0.5</v>
          </cell>
          <cell r="D1486" t="str">
            <v>Monthly</v>
          </cell>
          <cell r="E1486" t="str">
            <v>No</v>
          </cell>
          <cell r="F1486" t="str">
            <v>No</v>
          </cell>
          <cell r="G1486">
            <v>0.1</v>
          </cell>
          <cell r="H1486"/>
          <cell r="I1486"/>
          <cell r="J1486"/>
          <cell r="K1486">
            <v>44927</v>
          </cell>
          <cell r="L1486">
            <v>4.9888888888888892E-2</v>
          </cell>
          <cell r="M1486">
            <v>-4.9888888888888899E-3</v>
          </cell>
          <cell r="N1486">
            <v>4.4900000000000002E-2</v>
          </cell>
        </row>
        <row r="1487">
          <cell r="B1487" t="str">
            <v>E396 GEN Power-Op Equip, 15 yr new</v>
          </cell>
          <cell r="C1487">
            <v>0.5</v>
          </cell>
          <cell r="D1487" t="str">
            <v>Monthly</v>
          </cell>
          <cell r="E1487" t="str">
            <v>No</v>
          </cell>
          <cell r="F1487" t="str">
            <v>No</v>
          </cell>
          <cell r="G1487">
            <v>0.1</v>
          </cell>
          <cell r="H1487"/>
          <cell r="I1487"/>
          <cell r="J1487"/>
          <cell r="K1487">
            <v>44927</v>
          </cell>
          <cell r="L1487">
            <v>4.9888888888888892E-2</v>
          </cell>
          <cell r="M1487">
            <v>-4.9888888888888899E-3</v>
          </cell>
          <cell r="N1487">
            <v>4.4900000000000002E-2</v>
          </cell>
        </row>
        <row r="1488">
          <cell r="B1488" t="str">
            <v>E396 GEN Power-Op Equip, old</v>
          </cell>
          <cell r="C1488">
            <v>0.5</v>
          </cell>
          <cell r="D1488" t="str">
            <v>End of Life</v>
          </cell>
          <cell r="E1488" t="str">
            <v>No</v>
          </cell>
          <cell r="F1488" t="str">
            <v>No</v>
          </cell>
          <cell r="G1488">
            <v>0</v>
          </cell>
          <cell r="H1488">
            <v>202212</v>
          </cell>
          <cell r="I1488"/>
          <cell r="J1488"/>
          <cell r="K1488">
            <v>43132</v>
          </cell>
          <cell r="L1488">
            <v>0</v>
          </cell>
          <cell r="M1488">
            <v>0</v>
          </cell>
          <cell r="N1488">
            <v>0</v>
          </cell>
        </row>
        <row r="1489">
          <cell r="B1489" t="str">
            <v>E396 GEN Power-Op Equip, Colstrip 1</v>
          </cell>
          <cell r="C1489">
            <v>0.5</v>
          </cell>
          <cell r="D1489" t="str">
            <v>Monthly</v>
          </cell>
          <cell r="E1489" t="str">
            <v>No</v>
          </cell>
          <cell r="F1489" t="str">
            <v>No</v>
          </cell>
          <cell r="G1489">
            <v>0.1</v>
          </cell>
          <cell r="H1489"/>
          <cell r="I1489"/>
          <cell r="J1489"/>
          <cell r="K1489">
            <v>44927</v>
          </cell>
          <cell r="L1489">
            <v>4.9888888888888892E-2</v>
          </cell>
          <cell r="M1489">
            <v>-4.9888888888888899E-3</v>
          </cell>
          <cell r="N1489">
            <v>4.4900000000000002E-2</v>
          </cell>
        </row>
        <row r="1490">
          <cell r="B1490" t="str">
            <v>E396 GEN Power-Op Equip, Colstrip 2</v>
          </cell>
          <cell r="C1490">
            <v>0.5</v>
          </cell>
          <cell r="D1490" t="str">
            <v>Monthly</v>
          </cell>
          <cell r="E1490" t="str">
            <v>No</v>
          </cell>
          <cell r="F1490" t="str">
            <v>No</v>
          </cell>
          <cell r="G1490">
            <v>0.1</v>
          </cell>
          <cell r="H1490"/>
          <cell r="I1490"/>
          <cell r="J1490"/>
          <cell r="K1490">
            <v>44927</v>
          </cell>
          <cell r="L1490">
            <v>4.9888888888888892E-2</v>
          </cell>
          <cell r="M1490">
            <v>-4.9888888888888899E-3</v>
          </cell>
          <cell r="N1490">
            <v>4.4900000000000002E-2</v>
          </cell>
        </row>
        <row r="1491">
          <cell r="B1491" t="str">
            <v>E396 GEN Power-Op Equip, Colstrip 3</v>
          </cell>
          <cell r="C1491">
            <v>0.5</v>
          </cell>
          <cell r="D1491" t="str">
            <v>Monthly</v>
          </cell>
          <cell r="E1491" t="str">
            <v>No</v>
          </cell>
          <cell r="F1491" t="str">
            <v>No</v>
          </cell>
          <cell r="G1491">
            <v>0.1</v>
          </cell>
          <cell r="H1491"/>
          <cell r="I1491"/>
          <cell r="J1491"/>
          <cell r="K1491">
            <v>44927</v>
          </cell>
          <cell r="L1491">
            <v>4.9888888888888892E-2</v>
          </cell>
          <cell r="M1491">
            <v>-4.9888888888888899E-3</v>
          </cell>
          <cell r="N1491">
            <v>4.4900000000000002E-2</v>
          </cell>
        </row>
        <row r="1492">
          <cell r="B1492" t="str">
            <v>E396 GEN Power-Op Equip, Colstrip 4</v>
          </cell>
          <cell r="C1492">
            <v>0.5</v>
          </cell>
          <cell r="D1492" t="str">
            <v>Monthly</v>
          </cell>
          <cell r="E1492" t="str">
            <v>No</v>
          </cell>
          <cell r="F1492" t="str">
            <v>No</v>
          </cell>
          <cell r="G1492">
            <v>0.1</v>
          </cell>
          <cell r="H1492"/>
          <cell r="I1492"/>
          <cell r="J1492"/>
          <cell r="K1492">
            <v>44927</v>
          </cell>
          <cell r="L1492">
            <v>4.9888888888888892E-2</v>
          </cell>
          <cell r="M1492">
            <v>-4.9888888888888899E-3</v>
          </cell>
          <cell r="N1492">
            <v>4.4900000000000002E-2</v>
          </cell>
        </row>
        <row r="1493">
          <cell r="B1493" t="str">
            <v>E3970 GEN Comm Equip, 15 yr new</v>
          </cell>
          <cell r="C1493">
            <v>0.5</v>
          </cell>
          <cell r="D1493" t="str">
            <v>Monthly</v>
          </cell>
          <cell r="E1493" t="str">
            <v>No</v>
          </cell>
          <cell r="F1493" t="str">
            <v>No</v>
          </cell>
          <cell r="G1493">
            <v>0</v>
          </cell>
          <cell r="H1493"/>
          <cell r="I1493"/>
          <cell r="J1493"/>
          <cell r="K1493">
            <v>44927</v>
          </cell>
          <cell r="L1493">
            <v>6.6666666666666666E-2</v>
          </cell>
          <cell r="M1493">
            <v>0</v>
          </cell>
          <cell r="N1493">
            <v>6.6666666666666666E-2</v>
          </cell>
        </row>
        <row r="1494">
          <cell r="B1494" t="str">
            <v>E3970 GEN Comm Equip, 15 yr new</v>
          </cell>
          <cell r="C1494">
            <v>0.5</v>
          </cell>
          <cell r="D1494" t="str">
            <v>Monthly</v>
          </cell>
          <cell r="E1494" t="str">
            <v>No</v>
          </cell>
          <cell r="F1494" t="str">
            <v>No</v>
          </cell>
          <cell r="G1494">
            <v>0</v>
          </cell>
          <cell r="H1494"/>
          <cell r="I1494"/>
          <cell r="J1494"/>
          <cell r="K1494">
            <v>44927</v>
          </cell>
          <cell r="L1494">
            <v>6.6666666666666666E-2</v>
          </cell>
          <cell r="M1494">
            <v>0</v>
          </cell>
          <cell r="N1494">
            <v>6.6666666666666666E-2</v>
          </cell>
        </row>
        <row r="1495">
          <cell r="B1495" t="str">
            <v>E3970 GEN Comm Equip, 15 yr new</v>
          </cell>
          <cell r="C1495">
            <v>0.5</v>
          </cell>
          <cell r="D1495" t="str">
            <v>Monthly</v>
          </cell>
          <cell r="E1495" t="str">
            <v>No</v>
          </cell>
          <cell r="F1495" t="str">
            <v>No</v>
          </cell>
          <cell r="G1495">
            <v>0</v>
          </cell>
          <cell r="H1495"/>
          <cell r="I1495"/>
          <cell r="J1495"/>
          <cell r="K1495">
            <v>44927</v>
          </cell>
          <cell r="L1495">
            <v>6.6666666666666666E-2</v>
          </cell>
          <cell r="M1495">
            <v>0</v>
          </cell>
          <cell r="N1495">
            <v>6.6666666666666666E-2</v>
          </cell>
        </row>
        <row r="1496">
          <cell r="B1496" t="str">
            <v>E3970 GEN Comm Equip, 15 yr new</v>
          </cell>
          <cell r="C1496">
            <v>0.5</v>
          </cell>
          <cell r="D1496" t="str">
            <v>Monthly</v>
          </cell>
          <cell r="E1496" t="str">
            <v>No</v>
          </cell>
          <cell r="F1496" t="str">
            <v>No</v>
          </cell>
          <cell r="G1496">
            <v>0</v>
          </cell>
          <cell r="H1496"/>
          <cell r="I1496"/>
          <cell r="J1496"/>
          <cell r="K1496">
            <v>44927</v>
          </cell>
          <cell r="L1496">
            <v>6.6666666666666666E-2</v>
          </cell>
          <cell r="M1496">
            <v>0</v>
          </cell>
          <cell r="N1496">
            <v>6.6666666666666666E-2</v>
          </cell>
        </row>
        <row r="1497">
          <cell r="B1497" t="str">
            <v>E3970 GEN Comm Equip, 15 yr new</v>
          </cell>
          <cell r="C1497">
            <v>0.5</v>
          </cell>
          <cell r="D1497" t="str">
            <v>Monthly</v>
          </cell>
          <cell r="E1497" t="str">
            <v>No</v>
          </cell>
          <cell r="F1497" t="str">
            <v>No</v>
          </cell>
          <cell r="G1497">
            <v>0</v>
          </cell>
          <cell r="H1497"/>
          <cell r="I1497"/>
          <cell r="J1497"/>
          <cell r="K1497">
            <v>44927</v>
          </cell>
          <cell r="L1497">
            <v>6.6666666666666666E-2</v>
          </cell>
          <cell r="M1497">
            <v>0</v>
          </cell>
          <cell r="N1497">
            <v>6.6666666666666666E-2</v>
          </cell>
        </row>
        <row r="1498">
          <cell r="B1498" t="str">
            <v>E3970 GEN Comm Equip, 15 yr new</v>
          </cell>
          <cell r="C1498">
            <v>0.5</v>
          </cell>
          <cell r="D1498" t="str">
            <v>Monthly</v>
          </cell>
          <cell r="E1498" t="str">
            <v>No</v>
          </cell>
          <cell r="F1498" t="str">
            <v>No</v>
          </cell>
          <cell r="G1498">
            <v>0</v>
          </cell>
          <cell r="H1498"/>
          <cell r="I1498"/>
          <cell r="J1498"/>
          <cell r="K1498">
            <v>44927</v>
          </cell>
          <cell r="L1498">
            <v>6.6666666666666666E-2</v>
          </cell>
          <cell r="M1498">
            <v>0</v>
          </cell>
          <cell r="N1498">
            <v>6.6666666666666666E-2</v>
          </cell>
        </row>
        <row r="1499">
          <cell r="B1499" t="str">
            <v>E3970 GEN Comm Equip, 15 yr new</v>
          </cell>
          <cell r="C1499">
            <v>0.5</v>
          </cell>
          <cell r="D1499" t="str">
            <v>Monthly</v>
          </cell>
          <cell r="E1499" t="str">
            <v>No</v>
          </cell>
          <cell r="F1499" t="str">
            <v>No</v>
          </cell>
          <cell r="G1499">
            <v>0</v>
          </cell>
          <cell r="H1499"/>
          <cell r="I1499"/>
          <cell r="J1499"/>
          <cell r="K1499">
            <v>44927</v>
          </cell>
          <cell r="L1499">
            <v>6.6666666666666666E-2</v>
          </cell>
          <cell r="M1499">
            <v>0</v>
          </cell>
          <cell r="N1499">
            <v>6.6666666666666666E-2</v>
          </cell>
        </row>
        <row r="1500">
          <cell r="B1500" t="str">
            <v>E3970 GEN Comm Equip, 15 yr new</v>
          </cell>
          <cell r="C1500">
            <v>0.5</v>
          </cell>
          <cell r="D1500" t="str">
            <v>Monthly</v>
          </cell>
          <cell r="E1500" t="str">
            <v>No</v>
          </cell>
          <cell r="F1500" t="str">
            <v>No</v>
          </cell>
          <cell r="G1500">
            <v>0</v>
          </cell>
          <cell r="H1500"/>
          <cell r="I1500"/>
          <cell r="J1500"/>
          <cell r="K1500">
            <v>44927</v>
          </cell>
          <cell r="L1500">
            <v>6.6666666666666666E-2</v>
          </cell>
          <cell r="M1500">
            <v>0</v>
          </cell>
          <cell r="N1500">
            <v>6.6666666666666666E-2</v>
          </cell>
        </row>
        <row r="1501">
          <cell r="B1501" t="str">
            <v>E3970 GEN Comm Equip, 15 yr new</v>
          </cell>
          <cell r="C1501">
            <v>0.5</v>
          </cell>
          <cell r="D1501" t="str">
            <v>Monthly</v>
          </cell>
          <cell r="E1501" t="str">
            <v>No</v>
          </cell>
          <cell r="F1501" t="str">
            <v>No</v>
          </cell>
          <cell r="G1501">
            <v>0</v>
          </cell>
          <cell r="H1501"/>
          <cell r="I1501"/>
          <cell r="J1501"/>
          <cell r="K1501">
            <v>44927</v>
          </cell>
          <cell r="L1501">
            <v>6.6666666666666666E-2</v>
          </cell>
          <cell r="M1501">
            <v>0</v>
          </cell>
          <cell r="N1501">
            <v>6.6666666666666666E-2</v>
          </cell>
        </row>
        <row r="1502">
          <cell r="B1502" t="str">
            <v>E3970 GEN Comm Equip, 15 yr new</v>
          </cell>
          <cell r="C1502">
            <v>0.5</v>
          </cell>
          <cell r="D1502" t="str">
            <v>Monthly</v>
          </cell>
          <cell r="E1502" t="str">
            <v>No</v>
          </cell>
          <cell r="F1502" t="str">
            <v>No</v>
          </cell>
          <cell r="G1502">
            <v>0</v>
          </cell>
          <cell r="H1502"/>
          <cell r="I1502"/>
          <cell r="J1502"/>
          <cell r="K1502">
            <v>44927</v>
          </cell>
          <cell r="L1502">
            <v>6.6666666666666666E-2</v>
          </cell>
          <cell r="M1502">
            <v>0</v>
          </cell>
          <cell r="N1502">
            <v>6.6666666666666666E-2</v>
          </cell>
        </row>
        <row r="1503">
          <cell r="B1503" t="str">
            <v>E3970 GEN Comm Equip, 15 yr new</v>
          </cell>
          <cell r="C1503">
            <v>0.5</v>
          </cell>
          <cell r="D1503" t="str">
            <v>Monthly</v>
          </cell>
          <cell r="E1503" t="str">
            <v>No</v>
          </cell>
          <cell r="F1503" t="str">
            <v>No</v>
          </cell>
          <cell r="G1503">
            <v>0</v>
          </cell>
          <cell r="H1503"/>
          <cell r="I1503"/>
          <cell r="J1503"/>
          <cell r="K1503">
            <v>44927</v>
          </cell>
          <cell r="L1503">
            <v>6.6666666666666666E-2</v>
          </cell>
          <cell r="M1503">
            <v>0</v>
          </cell>
          <cell r="N1503">
            <v>6.6666666666666666E-2</v>
          </cell>
        </row>
        <row r="1504">
          <cell r="B1504" t="str">
            <v>E3970 GEN Comm Equip, 15 yr new</v>
          </cell>
          <cell r="C1504">
            <v>0.5</v>
          </cell>
          <cell r="D1504" t="str">
            <v>Monthly</v>
          </cell>
          <cell r="E1504" t="str">
            <v>No</v>
          </cell>
          <cell r="F1504" t="str">
            <v>No</v>
          </cell>
          <cell r="G1504">
            <v>0</v>
          </cell>
          <cell r="H1504"/>
          <cell r="I1504"/>
          <cell r="J1504"/>
          <cell r="K1504">
            <v>44927</v>
          </cell>
          <cell r="L1504">
            <v>6.6666666666666666E-2</v>
          </cell>
          <cell r="M1504">
            <v>0</v>
          </cell>
          <cell r="N1504">
            <v>6.6666666666666666E-2</v>
          </cell>
        </row>
        <row r="1505">
          <cell r="B1505" t="str">
            <v>E3970 GEN Comm Equip, 15 yr new</v>
          </cell>
          <cell r="C1505">
            <v>0.5</v>
          </cell>
          <cell r="D1505" t="str">
            <v>Monthly</v>
          </cell>
          <cell r="E1505" t="str">
            <v>No</v>
          </cell>
          <cell r="F1505" t="str">
            <v>No</v>
          </cell>
          <cell r="G1505">
            <v>0</v>
          </cell>
          <cell r="H1505"/>
          <cell r="I1505"/>
          <cell r="J1505"/>
          <cell r="K1505">
            <v>44927</v>
          </cell>
          <cell r="L1505">
            <v>6.6666666666666666E-2</v>
          </cell>
          <cell r="M1505">
            <v>0</v>
          </cell>
          <cell r="N1505">
            <v>6.6666666666666666E-2</v>
          </cell>
        </row>
        <row r="1506">
          <cell r="B1506" t="str">
            <v>E3970 GEN Comm Equip, 15 yr new</v>
          </cell>
          <cell r="C1506">
            <v>0.5</v>
          </cell>
          <cell r="D1506" t="str">
            <v>Monthly</v>
          </cell>
          <cell r="E1506" t="str">
            <v>No</v>
          </cell>
          <cell r="F1506" t="str">
            <v>No</v>
          </cell>
          <cell r="G1506">
            <v>0</v>
          </cell>
          <cell r="H1506"/>
          <cell r="I1506"/>
          <cell r="J1506"/>
          <cell r="K1506">
            <v>44927</v>
          </cell>
          <cell r="L1506">
            <v>6.6666666666666666E-2</v>
          </cell>
          <cell r="M1506">
            <v>0</v>
          </cell>
          <cell r="N1506">
            <v>6.6666666666666666E-2</v>
          </cell>
        </row>
        <row r="1507">
          <cell r="B1507" t="str">
            <v>E3970 GEN Comm Equip, 15 yr new</v>
          </cell>
          <cell r="C1507">
            <v>0.5</v>
          </cell>
          <cell r="D1507" t="str">
            <v>Monthly</v>
          </cell>
          <cell r="E1507" t="str">
            <v>No</v>
          </cell>
          <cell r="F1507" t="str">
            <v>No</v>
          </cell>
          <cell r="G1507">
            <v>0</v>
          </cell>
          <cell r="H1507"/>
          <cell r="I1507"/>
          <cell r="J1507"/>
          <cell r="K1507">
            <v>44927</v>
          </cell>
          <cell r="L1507">
            <v>6.6666666666666666E-2</v>
          </cell>
          <cell r="M1507">
            <v>0</v>
          </cell>
          <cell r="N1507">
            <v>6.6666666666666666E-2</v>
          </cell>
        </row>
        <row r="1508">
          <cell r="B1508" t="str">
            <v>E3970 GEN Comm Equip, 15 yr new</v>
          </cell>
          <cell r="C1508">
            <v>0.5</v>
          </cell>
          <cell r="D1508" t="str">
            <v>Monthly</v>
          </cell>
          <cell r="E1508" t="str">
            <v>No</v>
          </cell>
          <cell r="F1508" t="str">
            <v>No</v>
          </cell>
          <cell r="G1508">
            <v>0</v>
          </cell>
          <cell r="H1508"/>
          <cell r="I1508"/>
          <cell r="J1508"/>
          <cell r="K1508">
            <v>44927</v>
          </cell>
          <cell r="L1508">
            <v>6.6666666666666666E-2</v>
          </cell>
          <cell r="M1508">
            <v>0</v>
          </cell>
          <cell r="N1508">
            <v>6.6666666666666666E-2</v>
          </cell>
        </row>
        <row r="1509">
          <cell r="B1509" t="str">
            <v>E3970 GEN Comm Equip, 15 yr new</v>
          </cell>
          <cell r="C1509">
            <v>0.5</v>
          </cell>
          <cell r="D1509" t="str">
            <v>Monthly</v>
          </cell>
          <cell r="E1509" t="str">
            <v>No</v>
          </cell>
          <cell r="F1509" t="str">
            <v>No</v>
          </cell>
          <cell r="G1509">
            <v>0</v>
          </cell>
          <cell r="H1509"/>
          <cell r="I1509"/>
          <cell r="J1509"/>
          <cell r="K1509">
            <v>44927</v>
          </cell>
          <cell r="L1509">
            <v>6.6666666666666666E-2</v>
          </cell>
          <cell r="M1509">
            <v>0</v>
          </cell>
          <cell r="N1509">
            <v>6.6666666666666666E-2</v>
          </cell>
        </row>
        <row r="1510">
          <cell r="B1510" t="str">
            <v>E3970 GEN Comm Equip, old</v>
          </cell>
          <cell r="C1510">
            <v>0.5</v>
          </cell>
          <cell r="D1510" t="str">
            <v>End of Life</v>
          </cell>
          <cell r="E1510" t="str">
            <v>No</v>
          </cell>
          <cell r="F1510" t="str">
            <v>No</v>
          </cell>
          <cell r="G1510">
            <v>0</v>
          </cell>
          <cell r="H1510">
            <v>202212</v>
          </cell>
          <cell r="I1510"/>
          <cell r="J1510"/>
          <cell r="K1510">
            <v>43132</v>
          </cell>
          <cell r="L1510">
            <v>0</v>
          </cell>
          <cell r="M1510">
            <v>0</v>
          </cell>
          <cell r="N1510">
            <v>0</v>
          </cell>
        </row>
        <row r="1511">
          <cell r="B1511" t="str">
            <v>E3970 GEN Comm Equip, old</v>
          </cell>
          <cell r="C1511">
            <v>0.5</v>
          </cell>
          <cell r="D1511" t="str">
            <v>End of Life</v>
          </cell>
          <cell r="E1511" t="str">
            <v>No</v>
          </cell>
          <cell r="F1511" t="str">
            <v>No</v>
          </cell>
          <cell r="G1511">
            <v>0</v>
          </cell>
          <cell r="H1511">
            <v>202212</v>
          </cell>
          <cell r="I1511"/>
          <cell r="J1511"/>
          <cell r="K1511">
            <v>43132</v>
          </cell>
          <cell r="L1511">
            <v>0</v>
          </cell>
          <cell r="M1511">
            <v>0</v>
          </cell>
          <cell r="N1511">
            <v>0</v>
          </cell>
        </row>
        <row r="1512">
          <cell r="B1512" t="str">
            <v>E3970 GEN CommEq, Snoqualmie 1</v>
          </cell>
          <cell r="C1512">
            <v>0.5</v>
          </cell>
          <cell r="D1512" t="str">
            <v>Monthly</v>
          </cell>
          <cell r="E1512" t="str">
            <v>No</v>
          </cell>
          <cell r="F1512" t="str">
            <v>No</v>
          </cell>
          <cell r="G1512">
            <v>0</v>
          </cell>
          <cell r="H1512"/>
          <cell r="I1512"/>
          <cell r="J1512"/>
          <cell r="K1512">
            <v>44927</v>
          </cell>
          <cell r="L1512">
            <v>6.6666666666666666E-2</v>
          </cell>
          <cell r="M1512">
            <v>0</v>
          </cell>
          <cell r="N1512">
            <v>6.6666666666666666E-2</v>
          </cell>
        </row>
        <row r="1513">
          <cell r="B1513" t="str">
            <v>E3970 GEN CommEq, Snoqualmie 1</v>
          </cell>
          <cell r="C1513">
            <v>0.5</v>
          </cell>
          <cell r="D1513" t="str">
            <v>Monthly</v>
          </cell>
          <cell r="E1513" t="str">
            <v>No</v>
          </cell>
          <cell r="F1513" t="str">
            <v>No</v>
          </cell>
          <cell r="G1513">
            <v>0</v>
          </cell>
          <cell r="H1513"/>
          <cell r="I1513"/>
          <cell r="J1513"/>
          <cell r="K1513">
            <v>44927</v>
          </cell>
          <cell r="L1513">
            <v>6.6666666666666666E-2</v>
          </cell>
          <cell r="M1513">
            <v>0</v>
          </cell>
          <cell r="N1513">
            <v>6.6666666666666666E-2</v>
          </cell>
        </row>
        <row r="1514">
          <cell r="B1514" t="str">
            <v>E3970 GEN CommEq, 3rd AC new</v>
          </cell>
          <cell r="C1514">
            <v>0.5</v>
          </cell>
          <cell r="D1514" t="str">
            <v>Monthly</v>
          </cell>
          <cell r="E1514" t="str">
            <v>No</v>
          </cell>
          <cell r="F1514" t="str">
            <v>No</v>
          </cell>
          <cell r="G1514">
            <v>0</v>
          </cell>
          <cell r="H1514"/>
          <cell r="I1514"/>
          <cell r="J1514"/>
          <cell r="K1514">
            <v>44927</v>
          </cell>
          <cell r="L1514">
            <v>6.6666666666666666E-2</v>
          </cell>
          <cell r="M1514">
            <v>0</v>
          </cell>
          <cell r="N1514">
            <v>6.6666666666666666E-2</v>
          </cell>
        </row>
        <row r="1515">
          <cell r="B1515" t="str">
            <v>E3970 GEN CommEq, 3rd AC new</v>
          </cell>
          <cell r="C1515">
            <v>0.5</v>
          </cell>
          <cell r="D1515" t="str">
            <v>Monthly</v>
          </cell>
          <cell r="E1515" t="str">
            <v>No</v>
          </cell>
          <cell r="F1515" t="str">
            <v>No</v>
          </cell>
          <cell r="G1515">
            <v>0</v>
          </cell>
          <cell r="H1515"/>
          <cell r="I1515"/>
          <cell r="J1515"/>
          <cell r="K1515">
            <v>44927</v>
          </cell>
          <cell r="L1515">
            <v>6.6666666666666666E-2</v>
          </cell>
          <cell r="M1515">
            <v>0</v>
          </cell>
          <cell r="N1515">
            <v>6.6666666666666666E-2</v>
          </cell>
        </row>
        <row r="1516">
          <cell r="B1516" t="str">
            <v>E3970 GEN CommEq, 3rd AC old</v>
          </cell>
          <cell r="C1516">
            <v>0.5</v>
          </cell>
          <cell r="D1516" t="str">
            <v>End of Life</v>
          </cell>
          <cell r="E1516" t="str">
            <v>No</v>
          </cell>
          <cell r="F1516" t="str">
            <v>No</v>
          </cell>
          <cell r="G1516">
            <v>0</v>
          </cell>
          <cell r="H1516">
            <v>202212</v>
          </cell>
          <cell r="I1516"/>
          <cell r="J1516"/>
          <cell r="K1516">
            <v>43132</v>
          </cell>
          <cell r="L1516">
            <v>0</v>
          </cell>
          <cell r="M1516">
            <v>0</v>
          </cell>
          <cell r="N1516">
            <v>0</v>
          </cell>
        </row>
        <row r="1517">
          <cell r="B1517" t="str">
            <v>E3970 GEN CommEq, 3rd AC old</v>
          </cell>
          <cell r="C1517">
            <v>0.5</v>
          </cell>
          <cell r="D1517" t="str">
            <v>End of Life</v>
          </cell>
          <cell r="E1517" t="str">
            <v>No</v>
          </cell>
          <cell r="F1517" t="str">
            <v>No</v>
          </cell>
          <cell r="G1517">
            <v>0</v>
          </cell>
          <cell r="H1517">
            <v>202212</v>
          </cell>
          <cell r="I1517"/>
          <cell r="J1517"/>
          <cell r="K1517">
            <v>43132</v>
          </cell>
          <cell r="L1517">
            <v>0</v>
          </cell>
          <cell r="M1517">
            <v>0</v>
          </cell>
          <cell r="N1517">
            <v>0</v>
          </cell>
        </row>
        <row r="1518">
          <cell r="B1518" t="str">
            <v>E3970 GEN CommEq, Colstrip 1-2 new</v>
          </cell>
          <cell r="C1518">
            <v>0.5</v>
          </cell>
          <cell r="D1518" t="str">
            <v>Monthly</v>
          </cell>
          <cell r="E1518" t="str">
            <v>No</v>
          </cell>
          <cell r="F1518" t="str">
            <v>No</v>
          </cell>
          <cell r="G1518">
            <v>0</v>
          </cell>
          <cell r="H1518"/>
          <cell r="I1518"/>
          <cell r="J1518"/>
          <cell r="K1518">
            <v>44927</v>
          </cell>
          <cell r="L1518">
            <v>6.6666666666666666E-2</v>
          </cell>
          <cell r="M1518">
            <v>0</v>
          </cell>
          <cell r="N1518">
            <v>6.6666666666666666E-2</v>
          </cell>
        </row>
        <row r="1519">
          <cell r="B1519" t="str">
            <v>E3970 GEN CommEq, Colstrip 1-2 old</v>
          </cell>
          <cell r="C1519">
            <v>0.5</v>
          </cell>
          <cell r="D1519" t="str">
            <v>End of Life</v>
          </cell>
          <cell r="E1519" t="str">
            <v>No</v>
          </cell>
          <cell r="F1519" t="str">
            <v>No</v>
          </cell>
          <cell r="G1519">
            <v>0</v>
          </cell>
          <cell r="H1519">
            <v>202212</v>
          </cell>
          <cell r="I1519"/>
          <cell r="J1519"/>
          <cell r="K1519">
            <v>43132</v>
          </cell>
          <cell r="L1519">
            <v>0</v>
          </cell>
          <cell r="M1519">
            <v>0</v>
          </cell>
          <cell r="N1519">
            <v>0</v>
          </cell>
        </row>
        <row r="1520">
          <cell r="B1520" t="str">
            <v>E3970 GEN CommEq, Colstrip 1-4 new</v>
          </cell>
          <cell r="C1520">
            <v>0.5</v>
          </cell>
          <cell r="D1520" t="str">
            <v>Monthly</v>
          </cell>
          <cell r="E1520" t="str">
            <v>No</v>
          </cell>
          <cell r="F1520" t="str">
            <v>No</v>
          </cell>
          <cell r="G1520">
            <v>0</v>
          </cell>
          <cell r="H1520"/>
          <cell r="I1520"/>
          <cell r="J1520"/>
          <cell r="K1520">
            <v>44927</v>
          </cell>
          <cell r="L1520">
            <v>6.6666666666666666E-2</v>
          </cell>
          <cell r="M1520">
            <v>0</v>
          </cell>
          <cell r="N1520">
            <v>6.6666666666666666E-2</v>
          </cell>
        </row>
        <row r="1521">
          <cell r="B1521" t="str">
            <v>E3970 GEN CommEq, Colstrip 1-4 old</v>
          </cell>
          <cell r="C1521">
            <v>0.5</v>
          </cell>
          <cell r="D1521" t="str">
            <v>End of Life</v>
          </cell>
          <cell r="E1521" t="str">
            <v>No</v>
          </cell>
          <cell r="F1521" t="str">
            <v>No</v>
          </cell>
          <cell r="G1521">
            <v>0</v>
          </cell>
          <cell r="H1521">
            <v>202212</v>
          </cell>
          <cell r="I1521"/>
          <cell r="J1521"/>
          <cell r="K1521">
            <v>43132</v>
          </cell>
          <cell r="L1521">
            <v>0</v>
          </cell>
          <cell r="M1521">
            <v>0</v>
          </cell>
          <cell r="N1521">
            <v>0</v>
          </cell>
        </row>
        <row r="1522">
          <cell r="B1522" t="str">
            <v>E3970 GEN CommEq, Colstrip 3-4 new</v>
          </cell>
          <cell r="C1522">
            <v>0.5</v>
          </cell>
          <cell r="D1522" t="str">
            <v>Monthly</v>
          </cell>
          <cell r="E1522" t="str">
            <v>No</v>
          </cell>
          <cell r="F1522" t="str">
            <v>No</v>
          </cell>
          <cell r="G1522">
            <v>0</v>
          </cell>
          <cell r="H1522"/>
          <cell r="I1522"/>
          <cell r="J1522"/>
          <cell r="K1522">
            <v>44927</v>
          </cell>
          <cell r="L1522">
            <v>6.6666666666666666E-2</v>
          </cell>
          <cell r="M1522">
            <v>0</v>
          </cell>
          <cell r="N1522">
            <v>6.6666666666666666E-2</v>
          </cell>
        </row>
        <row r="1523">
          <cell r="B1523" t="str">
            <v>E3970 GEN CommEq, Colstrip 1-2 new</v>
          </cell>
          <cell r="C1523">
            <v>0.5</v>
          </cell>
          <cell r="D1523" t="str">
            <v>Monthly</v>
          </cell>
          <cell r="E1523" t="str">
            <v>No</v>
          </cell>
          <cell r="F1523" t="str">
            <v>No</v>
          </cell>
          <cell r="G1523">
            <v>0</v>
          </cell>
          <cell r="H1523"/>
          <cell r="I1523"/>
          <cell r="J1523"/>
          <cell r="K1523">
            <v>44927</v>
          </cell>
          <cell r="L1523">
            <v>6.6666666666666666E-2</v>
          </cell>
          <cell r="M1523">
            <v>0</v>
          </cell>
          <cell r="N1523">
            <v>6.6666666666666666E-2</v>
          </cell>
        </row>
        <row r="1524">
          <cell r="B1524" t="str">
            <v>E3970 GEN CommEq, Colstrip 1-2 old</v>
          </cell>
          <cell r="C1524">
            <v>0.5</v>
          </cell>
          <cell r="D1524" t="str">
            <v>End of Life</v>
          </cell>
          <cell r="E1524" t="str">
            <v>No</v>
          </cell>
          <cell r="F1524" t="str">
            <v>No</v>
          </cell>
          <cell r="G1524">
            <v>0</v>
          </cell>
          <cell r="H1524">
            <v>202212</v>
          </cell>
          <cell r="I1524"/>
          <cell r="J1524"/>
          <cell r="K1524">
            <v>43132</v>
          </cell>
          <cell r="L1524">
            <v>0</v>
          </cell>
          <cell r="M1524">
            <v>0</v>
          </cell>
          <cell r="N1524">
            <v>0</v>
          </cell>
        </row>
        <row r="1525">
          <cell r="B1525" t="str">
            <v>E3970 GEN CommEq, Colstrip 1-4 new</v>
          </cell>
          <cell r="C1525">
            <v>0.5</v>
          </cell>
          <cell r="D1525" t="str">
            <v>Monthly</v>
          </cell>
          <cell r="E1525" t="str">
            <v>No</v>
          </cell>
          <cell r="F1525" t="str">
            <v>No</v>
          </cell>
          <cell r="G1525">
            <v>0</v>
          </cell>
          <cell r="H1525"/>
          <cell r="I1525"/>
          <cell r="J1525"/>
          <cell r="K1525">
            <v>44927</v>
          </cell>
          <cell r="L1525">
            <v>6.6666666666666666E-2</v>
          </cell>
          <cell r="M1525">
            <v>0</v>
          </cell>
          <cell r="N1525">
            <v>6.6666666666666666E-2</v>
          </cell>
        </row>
        <row r="1526">
          <cell r="B1526" t="str">
            <v>E3970 GEN CommEq, Colstrip 1-4 old</v>
          </cell>
          <cell r="C1526">
            <v>0.5</v>
          </cell>
          <cell r="D1526" t="str">
            <v>End of Life</v>
          </cell>
          <cell r="E1526" t="str">
            <v>No</v>
          </cell>
          <cell r="F1526" t="str">
            <v>No</v>
          </cell>
          <cell r="G1526">
            <v>0</v>
          </cell>
          <cell r="H1526">
            <v>202212</v>
          </cell>
          <cell r="I1526"/>
          <cell r="J1526"/>
          <cell r="K1526">
            <v>43132</v>
          </cell>
          <cell r="L1526">
            <v>0</v>
          </cell>
          <cell r="M1526">
            <v>0</v>
          </cell>
          <cell r="N1526">
            <v>0</v>
          </cell>
        </row>
        <row r="1527">
          <cell r="B1527" t="str">
            <v>E3970 GEN CommEq, Colstrip 3-4 new</v>
          </cell>
          <cell r="C1527">
            <v>0.5</v>
          </cell>
          <cell r="D1527" t="str">
            <v>Monthly</v>
          </cell>
          <cell r="E1527" t="str">
            <v>No</v>
          </cell>
          <cell r="F1527" t="str">
            <v>No</v>
          </cell>
          <cell r="G1527">
            <v>0</v>
          </cell>
          <cell r="H1527"/>
          <cell r="I1527"/>
          <cell r="J1527"/>
          <cell r="K1527">
            <v>44927</v>
          </cell>
          <cell r="L1527">
            <v>6.6666666666666666E-2</v>
          </cell>
          <cell r="M1527">
            <v>0</v>
          </cell>
          <cell r="N1527">
            <v>6.6666666666666666E-2</v>
          </cell>
        </row>
        <row r="1528">
          <cell r="B1528" t="str">
            <v>E3970 GEN CommEq, Encogen</v>
          </cell>
          <cell r="C1528">
            <v>0.5</v>
          </cell>
          <cell r="D1528" t="str">
            <v>Monthly</v>
          </cell>
          <cell r="E1528" t="str">
            <v>No</v>
          </cell>
          <cell r="F1528" t="str">
            <v>No</v>
          </cell>
          <cell r="G1528">
            <v>0</v>
          </cell>
          <cell r="H1528"/>
          <cell r="I1528"/>
          <cell r="J1528"/>
          <cell r="K1528">
            <v>44927</v>
          </cell>
          <cell r="L1528">
            <v>6.6666666666666666E-2</v>
          </cell>
          <cell r="M1528">
            <v>0</v>
          </cell>
          <cell r="N1528">
            <v>6.6666666666666666E-2</v>
          </cell>
        </row>
        <row r="1529">
          <cell r="B1529" t="str">
            <v>E3970 GEN Comm Equip, 15 yr new</v>
          </cell>
          <cell r="C1529">
            <v>0.5</v>
          </cell>
          <cell r="D1529" t="str">
            <v>Monthly</v>
          </cell>
          <cell r="E1529" t="str">
            <v>No</v>
          </cell>
          <cell r="F1529" t="str">
            <v>No</v>
          </cell>
          <cell r="G1529">
            <v>0</v>
          </cell>
          <cell r="H1529"/>
          <cell r="I1529"/>
          <cell r="J1529"/>
          <cell r="K1529">
            <v>44927</v>
          </cell>
          <cell r="L1529">
            <v>6.6666666666666666E-2</v>
          </cell>
          <cell r="M1529">
            <v>0</v>
          </cell>
          <cell r="N1529">
            <v>6.6666666666666666E-2</v>
          </cell>
        </row>
        <row r="1530">
          <cell r="B1530" t="str">
            <v>E3970 GEN Comm Equip, 15 yr new</v>
          </cell>
          <cell r="C1530">
            <v>0.5</v>
          </cell>
          <cell r="D1530" t="str">
            <v>Monthly</v>
          </cell>
          <cell r="E1530" t="str">
            <v>No</v>
          </cell>
          <cell r="F1530" t="str">
            <v>No</v>
          </cell>
          <cell r="G1530">
            <v>0</v>
          </cell>
          <cell r="H1530"/>
          <cell r="I1530"/>
          <cell r="J1530"/>
          <cell r="K1530">
            <v>44927</v>
          </cell>
          <cell r="L1530">
            <v>6.6666666666666666E-2</v>
          </cell>
          <cell r="M1530">
            <v>0</v>
          </cell>
          <cell r="N1530">
            <v>6.6666666666666666E-2</v>
          </cell>
        </row>
        <row r="1531">
          <cell r="B1531" t="str">
            <v>E3970 GEN CommEq, Fred 1/APC new</v>
          </cell>
          <cell r="C1531">
            <v>0.5</v>
          </cell>
          <cell r="D1531" t="str">
            <v>Monthly</v>
          </cell>
          <cell r="E1531" t="str">
            <v>No</v>
          </cell>
          <cell r="F1531" t="str">
            <v>No</v>
          </cell>
          <cell r="G1531">
            <v>0</v>
          </cell>
          <cell r="H1531"/>
          <cell r="I1531"/>
          <cell r="J1531"/>
          <cell r="K1531">
            <v>44927</v>
          </cell>
          <cell r="L1531">
            <v>6.6666666666666666E-2</v>
          </cell>
          <cell r="M1531">
            <v>0</v>
          </cell>
          <cell r="N1531">
            <v>6.6666666666666666E-2</v>
          </cell>
        </row>
        <row r="1532">
          <cell r="B1532" t="str">
            <v>E3970 GEN CommEq, Fred 1/APC new</v>
          </cell>
          <cell r="C1532">
            <v>0.5</v>
          </cell>
          <cell r="D1532" t="str">
            <v>Monthly</v>
          </cell>
          <cell r="E1532" t="str">
            <v>No</v>
          </cell>
          <cell r="F1532" t="str">
            <v>No</v>
          </cell>
          <cell r="G1532">
            <v>0</v>
          </cell>
          <cell r="H1532"/>
          <cell r="I1532"/>
          <cell r="J1532"/>
          <cell r="K1532">
            <v>44927</v>
          </cell>
          <cell r="L1532">
            <v>6.6666666666666666E-2</v>
          </cell>
          <cell r="M1532">
            <v>0</v>
          </cell>
          <cell r="N1532">
            <v>6.6666666666666666E-2</v>
          </cell>
        </row>
        <row r="1533">
          <cell r="B1533" t="str">
            <v>E3970 GEN CommEq, Fred 1/APC old</v>
          </cell>
          <cell r="C1533">
            <v>0.5</v>
          </cell>
          <cell r="D1533" t="str">
            <v>End of Life</v>
          </cell>
          <cell r="E1533" t="str">
            <v>No</v>
          </cell>
          <cell r="F1533" t="str">
            <v>No</v>
          </cell>
          <cell r="G1533">
            <v>0</v>
          </cell>
          <cell r="H1533">
            <v>202212</v>
          </cell>
          <cell r="I1533"/>
          <cell r="J1533"/>
          <cell r="K1533">
            <v>43132</v>
          </cell>
          <cell r="L1533">
            <v>0</v>
          </cell>
          <cell r="M1533">
            <v>0</v>
          </cell>
          <cell r="N1533">
            <v>0</v>
          </cell>
        </row>
        <row r="1534">
          <cell r="B1534" t="str">
            <v>E3970 GEN CommEq, Fred 1/APC old</v>
          </cell>
          <cell r="C1534">
            <v>0.5</v>
          </cell>
          <cell r="D1534" t="str">
            <v>End of Life</v>
          </cell>
          <cell r="E1534" t="str">
            <v>No</v>
          </cell>
          <cell r="F1534" t="str">
            <v>No</v>
          </cell>
          <cell r="G1534">
            <v>0</v>
          </cell>
          <cell r="H1534">
            <v>202212</v>
          </cell>
          <cell r="I1534"/>
          <cell r="J1534"/>
          <cell r="K1534">
            <v>43132</v>
          </cell>
          <cell r="L1534">
            <v>0</v>
          </cell>
          <cell r="M1534">
            <v>0</v>
          </cell>
          <cell r="N1534">
            <v>0</v>
          </cell>
        </row>
        <row r="1535">
          <cell r="B1535" t="str">
            <v>E3970 GEN CommEq, Frederickson</v>
          </cell>
          <cell r="C1535">
            <v>0.5</v>
          </cell>
          <cell r="D1535" t="str">
            <v>Monthly</v>
          </cell>
          <cell r="E1535" t="str">
            <v>No</v>
          </cell>
          <cell r="F1535" t="str">
            <v>No</v>
          </cell>
          <cell r="G1535">
            <v>0</v>
          </cell>
          <cell r="H1535"/>
          <cell r="I1535"/>
          <cell r="J1535"/>
          <cell r="K1535">
            <v>44927</v>
          </cell>
          <cell r="L1535">
            <v>6.6666666666666666E-2</v>
          </cell>
          <cell r="M1535">
            <v>0</v>
          </cell>
          <cell r="N1535">
            <v>6.6666666666666666E-2</v>
          </cell>
        </row>
        <row r="1536">
          <cell r="B1536" t="str">
            <v>E3970 GEN CommEq, Frederickson</v>
          </cell>
          <cell r="C1536">
            <v>0.5</v>
          </cell>
          <cell r="D1536" t="str">
            <v>Monthly</v>
          </cell>
          <cell r="E1536" t="str">
            <v>No</v>
          </cell>
          <cell r="F1536" t="str">
            <v>No</v>
          </cell>
          <cell r="G1536">
            <v>0</v>
          </cell>
          <cell r="H1536"/>
          <cell r="I1536"/>
          <cell r="J1536"/>
          <cell r="K1536">
            <v>44927</v>
          </cell>
          <cell r="L1536">
            <v>6.6666666666666666E-2</v>
          </cell>
          <cell r="M1536">
            <v>0</v>
          </cell>
          <cell r="N1536">
            <v>6.6666666666666666E-2</v>
          </cell>
        </row>
        <row r="1537">
          <cell r="B1537" t="str">
            <v>E3970 GEN CommEq, Goldendale OP old</v>
          </cell>
          <cell r="C1537">
            <v>0.5</v>
          </cell>
          <cell r="D1537" t="str">
            <v>End of Life</v>
          </cell>
          <cell r="E1537" t="str">
            <v>No</v>
          </cell>
          <cell r="F1537" t="str">
            <v>No</v>
          </cell>
          <cell r="G1537">
            <v>0</v>
          </cell>
          <cell r="H1537">
            <v>202212</v>
          </cell>
          <cell r="I1537"/>
          <cell r="J1537"/>
          <cell r="K1537">
            <v>43132</v>
          </cell>
          <cell r="L1537">
            <v>0</v>
          </cell>
          <cell r="M1537">
            <v>0</v>
          </cell>
          <cell r="N1537">
            <v>0</v>
          </cell>
        </row>
        <row r="1538">
          <cell r="B1538" t="str">
            <v>E3970 GEN CommEq, Goldendale OP old</v>
          </cell>
          <cell r="C1538">
            <v>0.5</v>
          </cell>
          <cell r="D1538" t="str">
            <v>End of Life</v>
          </cell>
          <cell r="E1538" t="str">
            <v>No</v>
          </cell>
          <cell r="F1538" t="str">
            <v>No</v>
          </cell>
          <cell r="G1538">
            <v>0</v>
          </cell>
          <cell r="H1538">
            <v>202212</v>
          </cell>
          <cell r="I1538"/>
          <cell r="J1538"/>
          <cell r="K1538">
            <v>43132</v>
          </cell>
          <cell r="L1538">
            <v>0</v>
          </cell>
          <cell r="M1538">
            <v>0</v>
          </cell>
          <cell r="N1538">
            <v>0</v>
          </cell>
        </row>
        <row r="1539">
          <cell r="B1539" t="str">
            <v>E3970 GEN CommEq, Goldendale new</v>
          </cell>
          <cell r="C1539">
            <v>0.5</v>
          </cell>
          <cell r="D1539" t="str">
            <v>Monthly</v>
          </cell>
          <cell r="E1539" t="str">
            <v>No</v>
          </cell>
          <cell r="F1539" t="str">
            <v>No</v>
          </cell>
          <cell r="G1539">
            <v>0</v>
          </cell>
          <cell r="H1539"/>
          <cell r="I1539"/>
          <cell r="J1539"/>
          <cell r="K1539">
            <v>44927</v>
          </cell>
          <cell r="L1539">
            <v>6.6666666666666666E-2</v>
          </cell>
          <cell r="M1539">
            <v>0</v>
          </cell>
          <cell r="N1539">
            <v>6.6666666666666666E-2</v>
          </cell>
        </row>
        <row r="1540">
          <cell r="B1540" t="str">
            <v>E3970 GEN CommEq, Goldendale new</v>
          </cell>
          <cell r="C1540">
            <v>0.5</v>
          </cell>
          <cell r="D1540" t="str">
            <v>Monthly</v>
          </cell>
          <cell r="E1540" t="str">
            <v>No</v>
          </cell>
          <cell r="F1540" t="str">
            <v>No</v>
          </cell>
          <cell r="G1540">
            <v>0</v>
          </cell>
          <cell r="H1540"/>
          <cell r="I1540"/>
          <cell r="J1540"/>
          <cell r="K1540">
            <v>44927</v>
          </cell>
          <cell r="L1540">
            <v>6.6666666666666666E-2</v>
          </cell>
          <cell r="M1540">
            <v>0</v>
          </cell>
          <cell r="N1540">
            <v>6.6666666666666666E-2</v>
          </cell>
        </row>
        <row r="1541">
          <cell r="B1541" t="str">
            <v>E3970 GEN CommEq, Hopkins Ridge new</v>
          </cell>
          <cell r="C1541">
            <v>0.5</v>
          </cell>
          <cell r="D1541" t="str">
            <v>Monthly</v>
          </cell>
          <cell r="E1541" t="str">
            <v>No</v>
          </cell>
          <cell r="F1541" t="str">
            <v>No</v>
          </cell>
          <cell r="G1541">
            <v>0</v>
          </cell>
          <cell r="H1541"/>
          <cell r="I1541"/>
          <cell r="J1541"/>
          <cell r="K1541">
            <v>44927</v>
          </cell>
          <cell r="L1541">
            <v>6.6666666666666666E-2</v>
          </cell>
          <cell r="M1541">
            <v>0</v>
          </cell>
          <cell r="N1541">
            <v>6.6666666666666666E-2</v>
          </cell>
        </row>
        <row r="1542">
          <cell r="B1542" t="str">
            <v>E3970 GEN CommEq, Hopkins Ridge old</v>
          </cell>
          <cell r="C1542">
            <v>0.5</v>
          </cell>
          <cell r="D1542" t="str">
            <v>End of Life</v>
          </cell>
          <cell r="E1542" t="str">
            <v>No</v>
          </cell>
          <cell r="F1542" t="str">
            <v>No</v>
          </cell>
          <cell r="G1542">
            <v>0</v>
          </cell>
          <cell r="H1542">
            <v>202212</v>
          </cell>
          <cell r="I1542"/>
          <cell r="J1542"/>
          <cell r="K1542">
            <v>43132</v>
          </cell>
          <cell r="L1542">
            <v>0</v>
          </cell>
          <cell r="M1542">
            <v>0</v>
          </cell>
          <cell r="N1542">
            <v>0</v>
          </cell>
        </row>
        <row r="1543">
          <cell r="B1543" t="str">
            <v>E3970 GEN CommEq, Hopkins Exp</v>
          </cell>
          <cell r="C1543">
            <v>0.5</v>
          </cell>
          <cell r="D1543" t="str">
            <v>Monthly</v>
          </cell>
          <cell r="E1543" t="str">
            <v>No</v>
          </cell>
          <cell r="F1543" t="str">
            <v>No</v>
          </cell>
          <cell r="G1543">
            <v>0</v>
          </cell>
          <cell r="H1543"/>
          <cell r="I1543"/>
          <cell r="J1543"/>
          <cell r="K1543">
            <v>44927</v>
          </cell>
          <cell r="L1543">
            <v>6.6666666666666666E-2</v>
          </cell>
          <cell r="M1543">
            <v>0</v>
          </cell>
          <cell r="N1543">
            <v>6.6666666666666666E-2</v>
          </cell>
        </row>
        <row r="1544">
          <cell r="B1544" t="str">
            <v>E3970 GEN CommEq, Hopkins Exp</v>
          </cell>
          <cell r="C1544">
            <v>0.5</v>
          </cell>
          <cell r="D1544" t="str">
            <v>Monthly</v>
          </cell>
          <cell r="E1544" t="str">
            <v>No</v>
          </cell>
          <cell r="F1544" t="str">
            <v>No</v>
          </cell>
          <cell r="G1544">
            <v>0</v>
          </cell>
          <cell r="H1544"/>
          <cell r="I1544"/>
          <cell r="J1544"/>
          <cell r="K1544">
            <v>44927</v>
          </cell>
          <cell r="L1544">
            <v>6.6666666666666666E-2</v>
          </cell>
          <cell r="M1544">
            <v>0</v>
          </cell>
          <cell r="N1544">
            <v>6.6666666666666666E-2</v>
          </cell>
        </row>
        <row r="1545">
          <cell r="B1545" t="str">
            <v>E3970 GEN CommEq, Hopkins Ridge new</v>
          </cell>
          <cell r="C1545">
            <v>0.5</v>
          </cell>
          <cell r="D1545" t="str">
            <v>Monthly</v>
          </cell>
          <cell r="E1545" t="str">
            <v>No</v>
          </cell>
          <cell r="F1545" t="str">
            <v>No</v>
          </cell>
          <cell r="G1545">
            <v>0</v>
          </cell>
          <cell r="H1545"/>
          <cell r="I1545"/>
          <cell r="J1545"/>
          <cell r="K1545">
            <v>44927</v>
          </cell>
          <cell r="L1545">
            <v>6.6666666666666666E-2</v>
          </cell>
          <cell r="M1545">
            <v>0</v>
          </cell>
          <cell r="N1545">
            <v>6.6666666666666666E-2</v>
          </cell>
        </row>
        <row r="1546">
          <cell r="B1546" t="str">
            <v>E3970 GEN CommEq, Hopkins Ridge old</v>
          </cell>
          <cell r="C1546">
            <v>0.5</v>
          </cell>
          <cell r="D1546" t="str">
            <v>End of Life</v>
          </cell>
          <cell r="E1546" t="str">
            <v>No</v>
          </cell>
          <cell r="F1546" t="str">
            <v>No</v>
          </cell>
          <cell r="G1546">
            <v>0</v>
          </cell>
          <cell r="H1546">
            <v>202212</v>
          </cell>
          <cell r="I1546"/>
          <cell r="J1546"/>
          <cell r="K1546">
            <v>43132</v>
          </cell>
          <cell r="L1546">
            <v>0</v>
          </cell>
          <cell r="M1546">
            <v>0</v>
          </cell>
          <cell r="N1546">
            <v>0</v>
          </cell>
        </row>
        <row r="1547">
          <cell r="B1547" t="str">
            <v>E3970 GEN CommEq, LB #3</v>
          </cell>
          <cell r="C1547">
            <v>0.5</v>
          </cell>
          <cell r="D1547" t="str">
            <v>Monthly</v>
          </cell>
          <cell r="E1547" t="str">
            <v>No</v>
          </cell>
          <cell r="F1547" t="str">
            <v>No</v>
          </cell>
          <cell r="G1547">
            <v>0</v>
          </cell>
          <cell r="H1547"/>
          <cell r="I1547"/>
          <cell r="J1547"/>
          <cell r="K1547">
            <v>44927</v>
          </cell>
          <cell r="L1547">
            <v>6.6666666666666666E-2</v>
          </cell>
          <cell r="M1547">
            <v>0</v>
          </cell>
          <cell r="N1547">
            <v>6.6666666666666666E-2</v>
          </cell>
        </row>
        <row r="1548">
          <cell r="B1548" t="str">
            <v>E3970 GEN CommEq, LB #3</v>
          </cell>
          <cell r="C1548">
            <v>0.5</v>
          </cell>
          <cell r="D1548" t="str">
            <v>Monthly</v>
          </cell>
          <cell r="E1548" t="str">
            <v>No</v>
          </cell>
          <cell r="F1548" t="str">
            <v>No</v>
          </cell>
          <cell r="G1548">
            <v>0</v>
          </cell>
          <cell r="H1548"/>
          <cell r="I1548"/>
          <cell r="J1548"/>
          <cell r="K1548">
            <v>44927</v>
          </cell>
          <cell r="L1548">
            <v>6.6666666666666666E-2</v>
          </cell>
          <cell r="M1548">
            <v>0</v>
          </cell>
          <cell r="N1548">
            <v>6.6666666666666666E-2</v>
          </cell>
        </row>
        <row r="1549">
          <cell r="B1549" t="str">
            <v>E3970 GEN CommEq, LB#4-2013</v>
          </cell>
          <cell r="C1549">
            <v>0.5</v>
          </cell>
          <cell r="D1549" t="str">
            <v>Monthly</v>
          </cell>
          <cell r="E1549" t="str">
            <v>No</v>
          </cell>
          <cell r="F1549" t="str">
            <v>No</v>
          </cell>
          <cell r="G1549">
            <v>0</v>
          </cell>
          <cell r="H1549"/>
          <cell r="I1549"/>
          <cell r="J1549"/>
          <cell r="K1549">
            <v>44927</v>
          </cell>
          <cell r="L1549">
            <v>6.6666666666666666E-2</v>
          </cell>
          <cell r="M1549">
            <v>0</v>
          </cell>
          <cell r="N1549">
            <v>6.6666666666666666E-2</v>
          </cell>
        </row>
        <row r="1550">
          <cell r="B1550" t="str">
            <v>E3970 GEN CommEq, LB#4-2013</v>
          </cell>
          <cell r="C1550">
            <v>0.5</v>
          </cell>
          <cell r="D1550" t="str">
            <v>Monthly</v>
          </cell>
          <cell r="E1550" t="str">
            <v>No</v>
          </cell>
          <cell r="F1550" t="str">
            <v>No</v>
          </cell>
          <cell r="G1550">
            <v>0</v>
          </cell>
          <cell r="H1550"/>
          <cell r="I1550"/>
          <cell r="J1550"/>
          <cell r="K1550">
            <v>44927</v>
          </cell>
          <cell r="L1550">
            <v>6.6666666666666666E-2</v>
          </cell>
          <cell r="M1550">
            <v>0</v>
          </cell>
          <cell r="N1550">
            <v>6.6666666666666666E-2</v>
          </cell>
        </row>
        <row r="1551">
          <cell r="B1551" t="str">
            <v>E3970 GEN CommEq, LSR new</v>
          </cell>
          <cell r="C1551">
            <v>0.5</v>
          </cell>
          <cell r="D1551" t="str">
            <v>Monthly</v>
          </cell>
          <cell r="E1551" t="str">
            <v>No</v>
          </cell>
          <cell r="F1551" t="str">
            <v>No</v>
          </cell>
          <cell r="G1551">
            <v>0</v>
          </cell>
          <cell r="H1551"/>
          <cell r="I1551"/>
          <cell r="J1551"/>
          <cell r="K1551">
            <v>44927</v>
          </cell>
          <cell r="L1551">
            <v>6.6666666666666666E-2</v>
          </cell>
          <cell r="M1551">
            <v>0</v>
          </cell>
          <cell r="N1551">
            <v>6.6666666666666666E-2</v>
          </cell>
        </row>
        <row r="1552">
          <cell r="B1552" t="str">
            <v>E3970 GEN CommEq, LSR new</v>
          </cell>
          <cell r="C1552">
            <v>0.5</v>
          </cell>
          <cell r="D1552" t="str">
            <v>Monthly</v>
          </cell>
          <cell r="E1552" t="str">
            <v>No</v>
          </cell>
          <cell r="F1552" t="str">
            <v>No</v>
          </cell>
          <cell r="G1552">
            <v>0</v>
          </cell>
          <cell r="H1552"/>
          <cell r="I1552"/>
          <cell r="J1552"/>
          <cell r="K1552">
            <v>44927</v>
          </cell>
          <cell r="L1552">
            <v>6.6666666666666666E-2</v>
          </cell>
          <cell r="M1552">
            <v>0</v>
          </cell>
          <cell r="N1552">
            <v>6.6666666666666666E-2</v>
          </cell>
        </row>
        <row r="1553">
          <cell r="B1553" t="str">
            <v>E3970 GEN CommEq, Mint Farm OP new</v>
          </cell>
          <cell r="C1553">
            <v>0.5</v>
          </cell>
          <cell r="D1553" t="str">
            <v>Monthly</v>
          </cell>
          <cell r="E1553" t="str">
            <v>No</v>
          </cell>
          <cell r="F1553" t="str">
            <v>No</v>
          </cell>
          <cell r="G1553">
            <v>0</v>
          </cell>
          <cell r="H1553"/>
          <cell r="I1553"/>
          <cell r="J1553"/>
          <cell r="K1553">
            <v>44927</v>
          </cell>
          <cell r="L1553">
            <v>6.6666666666666666E-2</v>
          </cell>
          <cell r="M1553">
            <v>0</v>
          </cell>
          <cell r="N1553">
            <v>6.6666666666666666E-2</v>
          </cell>
        </row>
        <row r="1554">
          <cell r="B1554" t="str">
            <v>E3970 GEN CommEq, Mint Farm OP new</v>
          </cell>
          <cell r="C1554">
            <v>0.5</v>
          </cell>
          <cell r="D1554" t="str">
            <v>Monthly</v>
          </cell>
          <cell r="E1554" t="str">
            <v>No</v>
          </cell>
          <cell r="F1554" t="str">
            <v>No</v>
          </cell>
          <cell r="G1554">
            <v>0</v>
          </cell>
          <cell r="H1554"/>
          <cell r="I1554"/>
          <cell r="J1554"/>
          <cell r="K1554">
            <v>44927</v>
          </cell>
          <cell r="L1554">
            <v>6.6666666666666666E-2</v>
          </cell>
          <cell r="M1554">
            <v>0</v>
          </cell>
          <cell r="N1554">
            <v>6.6666666666666666E-2</v>
          </cell>
        </row>
        <row r="1555">
          <cell r="B1555" t="str">
            <v>E3970 GEN CommEq, Mint Farm new</v>
          </cell>
          <cell r="C1555">
            <v>0.5</v>
          </cell>
          <cell r="D1555" t="str">
            <v>Monthly</v>
          </cell>
          <cell r="E1555" t="str">
            <v>No</v>
          </cell>
          <cell r="F1555" t="str">
            <v>No</v>
          </cell>
          <cell r="G1555">
            <v>0</v>
          </cell>
          <cell r="H1555"/>
          <cell r="I1555"/>
          <cell r="J1555"/>
          <cell r="K1555">
            <v>44927</v>
          </cell>
          <cell r="L1555">
            <v>6.6666666666666666E-2</v>
          </cell>
          <cell r="M1555">
            <v>0</v>
          </cell>
          <cell r="N1555">
            <v>6.6666666666666666E-2</v>
          </cell>
        </row>
        <row r="1556">
          <cell r="B1556" t="str">
            <v>E3970 GEN CommEq, Mint Farm new</v>
          </cell>
          <cell r="C1556">
            <v>0.5</v>
          </cell>
          <cell r="D1556" t="str">
            <v>Monthly</v>
          </cell>
          <cell r="E1556" t="str">
            <v>No</v>
          </cell>
          <cell r="F1556" t="str">
            <v>No</v>
          </cell>
          <cell r="G1556">
            <v>0</v>
          </cell>
          <cell r="H1556"/>
          <cell r="I1556"/>
          <cell r="J1556"/>
          <cell r="K1556">
            <v>44927</v>
          </cell>
          <cell r="L1556">
            <v>6.6666666666666666E-2</v>
          </cell>
          <cell r="M1556">
            <v>0</v>
          </cell>
          <cell r="N1556">
            <v>6.6666666666666666E-2</v>
          </cell>
        </row>
        <row r="1557">
          <cell r="B1557" t="str">
            <v>E3970 GEN CommEq, Snoq 1 - 2013</v>
          </cell>
          <cell r="C1557">
            <v>0.5</v>
          </cell>
          <cell r="D1557" t="str">
            <v>Monthly</v>
          </cell>
          <cell r="E1557" t="str">
            <v>No</v>
          </cell>
          <cell r="F1557" t="str">
            <v>No</v>
          </cell>
          <cell r="G1557">
            <v>0</v>
          </cell>
          <cell r="H1557"/>
          <cell r="I1557"/>
          <cell r="J1557"/>
          <cell r="K1557">
            <v>44927</v>
          </cell>
          <cell r="L1557">
            <v>6.6666666666666666E-2</v>
          </cell>
          <cell r="M1557">
            <v>0</v>
          </cell>
          <cell r="N1557">
            <v>6.6666666666666666E-2</v>
          </cell>
        </row>
        <row r="1558">
          <cell r="B1558" t="str">
            <v>E3970 GEN CommEq, Snoq 1 - 2013</v>
          </cell>
          <cell r="C1558">
            <v>0.5</v>
          </cell>
          <cell r="D1558" t="str">
            <v>Monthly</v>
          </cell>
          <cell r="E1558" t="str">
            <v>No</v>
          </cell>
          <cell r="F1558" t="str">
            <v>No</v>
          </cell>
          <cell r="G1558">
            <v>0</v>
          </cell>
          <cell r="H1558"/>
          <cell r="I1558"/>
          <cell r="J1558"/>
          <cell r="K1558">
            <v>44927</v>
          </cell>
          <cell r="L1558">
            <v>6.6666666666666666E-2</v>
          </cell>
          <cell r="M1558">
            <v>0</v>
          </cell>
          <cell r="N1558">
            <v>6.6666666666666666E-2</v>
          </cell>
        </row>
        <row r="1559">
          <cell r="B1559" t="str">
            <v>E3970 GEN CommEq, Snoq 2 - 2013</v>
          </cell>
          <cell r="C1559">
            <v>0.5</v>
          </cell>
          <cell r="D1559" t="str">
            <v>Monthly</v>
          </cell>
          <cell r="E1559" t="str">
            <v>No</v>
          </cell>
          <cell r="F1559" t="str">
            <v>No</v>
          </cell>
          <cell r="G1559">
            <v>0</v>
          </cell>
          <cell r="H1559"/>
          <cell r="I1559"/>
          <cell r="J1559"/>
          <cell r="K1559">
            <v>44927</v>
          </cell>
          <cell r="L1559">
            <v>6.6666666666666666E-2</v>
          </cell>
          <cell r="M1559">
            <v>0</v>
          </cell>
          <cell r="N1559">
            <v>6.6666666666666666E-2</v>
          </cell>
        </row>
        <row r="1560">
          <cell r="B1560" t="str">
            <v>E3970 GEN CommEq, Snoq 2 - 2013</v>
          </cell>
          <cell r="C1560">
            <v>0.5</v>
          </cell>
          <cell r="D1560" t="str">
            <v>Monthly</v>
          </cell>
          <cell r="E1560" t="str">
            <v>No</v>
          </cell>
          <cell r="F1560" t="str">
            <v>No</v>
          </cell>
          <cell r="G1560">
            <v>0</v>
          </cell>
          <cell r="H1560"/>
          <cell r="I1560"/>
          <cell r="J1560"/>
          <cell r="K1560">
            <v>44927</v>
          </cell>
          <cell r="L1560">
            <v>6.6666666666666666E-2</v>
          </cell>
          <cell r="M1560">
            <v>0</v>
          </cell>
          <cell r="N1560">
            <v>6.6666666666666666E-2</v>
          </cell>
        </row>
        <row r="1561">
          <cell r="B1561" t="str">
            <v>E3970 GEN CommEq, Sumas new</v>
          </cell>
          <cell r="C1561">
            <v>0.5</v>
          </cell>
          <cell r="D1561" t="str">
            <v>Monthly</v>
          </cell>
          <cell r="E1561" t="str">
            <v>No</v>
          </cell>
          <cell r="F1561" t="str">
            <v>No</v>
          </cell>
          <cell r="G1561">
            <v>0</v>
          </cell>
          <cell r="H1561"/>
          <cell r="I1561"/>
          <cell r="J1561"/>
          <cell r="K1561">
            <v>44927</v>
          </cell>
          <cell r="L1561">
            <v>6.6666666666666666E-2</v>
          </cell>
          <cell r="M1561">
            <v>0</v>
          </cell>
          <cell r="N1561">
            <v>6.6666666666666666E-2</v>
          </cell>
        </row>
        <row r="1562">
          <cell r="B1562" t="str">
            <v>E3970 GEN CommEq, Sumas new</v>
          </cell>
          <cell r="C1562">
            <v>0.5</v>
          </cell>
          <cell r="D1562" t="str">
            <v>Monthly</v>
          </cell>
          <cell r="E1562" t="str">
            <v>No</v>
          </cell>
          <cell r="F1562" t="str">
            <v>No</v>
          </cell>
          <cell r="G1562">
            <v>0</v>
          </cell>
          <cell r="H1562"/>
          <cell r="I1562"/>
          <cell r="J1562"/>
          <cell r="K1562">
            <v>44927</v>
          </cell>
          <cell r="L1562">
            <v>6.6666666666666666E-2</v>
          </cell>
          <cell r="M1562">
            <v>0</v>
          </cell>
          <cell r="N1562">
            <v>6.6666666666666666E-2</v>
          </cell>
        </row>
        <row r="1563">
          <cell r="B1563" t="str">
            <v>E3970 GEN CommEq, Sumas OP old</v>
          </cell>
          <cell r="C1563">
            <v>0.5</v>
          </cell>
          <cell r="D1563" t="str">
            <v>End of Life</v>
          </cell>
          <cell r="E1563" t="str">
            <v>No</v>
          </cell>
          <cell r="F1563" t="str">
            <v>No</v>
          </cell>
          <cell r="G1563">
            <v>0</v>
          </cell>
          <cell r="H1563">
            <v>202212</v>
          </cell>
          <cell r="I1563"/>
          <cell r="J1563"/>
          <cell r="K1563">
            <v>43132</v>
          </cell>
          <cell r="L1563">
            <v>0</v>
          </cell>
          <cell r="M1563">
            <v>0</v>
          </cell>
          <cell r="N1563">
            <v>0</v>
          </cell>
        </row>
        <row r="1564">
          <cell r="B1564" t="str">
            <v>E3970 GEN CommEq, UBK</v>
          </cell>
          <cell r="C1564">
            <v>0.5</v>
          </cell>
          <cell r="D1564" t="str">
            <v>Monthly</v>
          </cell>
          <cell r="E1564" t="str">
            <v>No</v>
          </cell>
          <cell r="F1564" t="str">
            <v>No</v>
          </cell>
          <cell r="G1564">
            <v>0</v>
          </cell>
          <cell r="H1564"/>
          <cell r="I1564"/>
          <cell r="J1564"/>
          <cell r="K1564">
            <v>44927</v>
          </cell>
          <cell r="L1564">
            <v>6.6666666666666666E-2</v>
          </cell>
          <cell r="M1564">
            <v>0</v>
          </cell>
          <cell r="N1564">
            <v>6.6666666666666666E-2</v>
          </cell>
        </row>
        <row r="1565">
          <cell r="B1565" t="str">
            <v>E3970 GEN CommEq, UBK</v>
          </cell>
          <cell r="C1565">
            <v>0.5</v>
          </cell>
          <cell r="D1565" t="str">
            <v>Monthly</v>
          </cell>
          <cell r="E1565" t="str">
            <v>No</v>
          </cell>
          <cell r="F1565" t="str">
            <v>No</v>
          </cell>
          <cell r="G1565">
            <v>0</v>
          </cell>
          <cell r="H1565"/>
          <cell r="I1565"/>
          <cell r="J1565"/>
          <cell r="K1565">
            <v>44927</v>
          </cell>
          <cell r="L1565">
            <v>6.6666666666666666E-2</v>
          </cell>
          <cell r="M1565">
            <v>0</v>
          </cell>
          <cell r="N1565">
            <v>6.6666666666666666E-2</v>
          </cell>
        </row>
        <row r="1566">
          <cell r="B1566" t="str">
            <v>E3970 GEN CommEq, Wild Horse new</v>
          </cell>
          <cell r="C1566">
            <v>0.5</v>
          </cell>
          <cell r="D1566" t="str">
            <v>Monthly</v>
          </cell>
          <cell r="E1566" t="str">
            <v>No</v>
          </cell>
          <cell r="F1566" t="str">
            <v>No</v>
          </cell>
          <cell r="G1566">
            <v>0</v>
          </cell>
          <cell r="H1566"/>
          <cell r="I1566"/>
          <cell r="J1566"/>
          <cell r="K1566">
            <v>44927</v>
          </cell>
          <cell r="L1566">
            <v>6.6666666666666666E-2</v>
          </cell>
          <cell r="M1566">
            <v>0</v>
          </cell>
          <cell r="N1566">
            <v>6.6666666666666666E-2</v>
          </cell>
        </row>
        <row r="1567">
          <cell r="B1567" t="str">
            <v>E3970 GEN CommEq, Wild Horse old</v>
          </cell>
          <cell r="C1567">
            <v>0.5</v>
          </cell>
          <cell r="D1567" t="str">
            <v>End of Life</v>
          </cell>
          <cell r="E1567" t="str">
            <v>No</v>
          </cell>
          <cell r="F1567" t="str">
            <v>No</v>
          </cell>
          <cell r="G1567">
            <v>0</v>
          </cell>
          <cell r="H1567">
            <v>202212</v>
          </cell>
          <cell r="I1567"/>
          <cell r="J1567"/>
          <cell r="K1567">
            <v>43132</v>
          </cell>
          <cell r="L1567">
            <v>0</v>
          </cell>
          <cell r="M1567">
            <v>0</v>
          </cell>
          <cell r="N1567">
            <v>0</v>
          </cell>
        </row>
        <row r="1568">
          <cell r="B1568" t="str">
            <v>E3970 GEN CommEq, Wild Horse new</v>
          </cell>
          <cell r="C1568">
            <v>0.5</v>
          </cell>
          <cell r="D1568" t="str">
            <v>Monthly</v>
          </cell>
          <cell r="E1568" t="str">
            <v>No</v>
          </cell>
          <cell r="F1568" t="str">
            <v>No</v>
          </cell>
          <cell r="G1568">
            <v>0</v>
          </cell>
          <cell r="H1568"/>
          <cell r="I1568"/>
          <cell r="J1568"/>
          <cell r="K1568">
            <v>44927</v>
          </cell>
          <cell r="L1568">
            <v>6.6666666666666666E-2</v>
          </cell>
          <cell r="M1568">
            <v>0</v>
          </cell>
          <cell r="N1568">
            <v>6.6666666666666666E-2</v>
          </cell>
        </row>
        <row r="1569">
          <cell r="B1569" t="str">
            <v>E3970 GEN CommEq, Wild Horse old</v>
          </cell>
          <cell r="C1569">
            <v>0.5</v>
          </cell>
          <cell r="D1569" t="str">
            <v>End of Life</v>
          </cell>
          <cell r="E1569" t="str">
            <v>No</v>
          </cell>
          <cell r="F1569" t="str">
            <v>No</v>
          </cell>
          <cell r="G1569">
            <v>0</v>
          </cell>
          <cell r="H1569">
            <v>202212</v>
          </cell>
          <cell r="I1569"/>
          <cell r="J1569"/>
          <cell r="K1569">
            <v>43132</v>
          </cell>
          <cell r="L1569">
            <v>0</v>
          </cell>
          <cell r="M1569">
            <v>0</v>
          </cell>
          <cell r="N1569">
            <v>0</v>
          </cell>
        </row>
        <row r="1570">
          <cell r="B1570" t="str">
            <v>E3971 GEN Mobile Comm Eq, NOTUSED</v>
          </cell>
          <cell r="C1570">
            <v>0.5</v>
          </cell>
          <cell r="D1570" t="str">
            <v>Monthly</v>
          </cell>
          <cell r="E1570" t="str">
            <v>No</v>
          </cell>
          <cell r="F1570" t="str">
            <v>No</v>
          </cell>
          <cell r="G1570">
            <v>0</v>
          </cell>
          <cell r="H1570"/>
          <cell r="I1570"/>
          <cell r="J1570"/>
          <cell r="K1570">
            <v>40664</v>
          </cell>
          <cell r="L1570">
            <v>0</v>
          </cell>
          <cell r="M1570">
            <v>0</v>
          </cell>
          <cell r="N1570">
            <v>0</v>
          </cell>
        </row>
        <row r="1571">
          <cell r="B1571" t="str">
            <v>E3973 GEN Portable Comm Eq,NOTUSED</v>
          </cell>
          <cell r="C1571">
            <v>0.5</v>
          </cell>
          <cell r="D1571" t="str">
            <v>Monthly</v>
          </cell>
          <cell r="E1571" t="str">
            <v>No</v>
          </cell>
          <cell r="F1571" t="str">
            <v>No</v>
          </cell>
          <cell r="G1571">
            <v>0</v>
          </cell>
          <cell r="H1571"/>
          <cell r="I1571"/>
          <cell r="J1571"/>
          <cell r="K1571">
            <v>40664</v>
          </cell>
          <cell r="L1571">
            <v>0</v>
          </cell>
          <cell r="M1571">
            <v>0</v>
          </cell>
          <cell r="N1571">
            <v>0</v>
          </cell>
        </row>
        <row r="1572">
          <cell r="B1572" t="str">
            <v>E3980 GEN Misc Equip, Encogen</v>
          </cell>
          <cell r="C1572">
            <v>0.5</v>
          </cell>
          <cell r="D1572" t="str">
            <v>Monthly</v>
          </cell>
          <cell r="E1572" t="str">
            <v>No</v>
          </cell>
          <cell r="F1572" t="str">
            <v>No</v>
          </cell>
          <cell r="G1572">
            <v>0</v>
          </cell>
          <cell r="H1572"/>
          <cell r="I1572"/>
          <cell r="J1572"/>
          <cell r="K1572">
            <v>44927</v>
          </cell>
          <cell r="L1572">
            <v>6.6666666666666666E-2</v>
          </cell>
          <cell r="M1572">
            <v>0</v>
          </cell>
          <cell r="N1572">
            <v>6.6666666666666666E-2</v>
          </cell>
        </row>
        <row r="1573">
          <cell r="B1573" t="str">
            <v>E3980 GEN Misc Equip, Encogen</v>
          </cell>
          <cell r="C1573">
            <v>0.5</v>
          </cell>
          <cell r="D1573" t="str">
            <v>Monthly</v>
          </cell>
          <cell r="E1573" t="str">
            <v>No</v>
          </cell>
          <cell r="F1573" t="str">
            <v>No</v>
          </cell>
          <cell r="G1573">
            <v>0</v>
          </cell>
          <cell r="H1573"/>
          <cell r="I1573"/>
          <cell r="J1573"/>
          <cell r="K1573">
            <v>44927</v>
          </cell>
          <cell r="L1573">
            <v>6.6666666666666666E-2</v>
          </cell>
          <cell r="M1573">
            <v>0</v>
          </cell>
          <cell r="N1573">
            <v>6.6666666666666666E-2</v>
          </cell>
        </row>
        <row r="1574">
          <cell r="B1574" t="str">
            <v>E3980 GEN Misc Equip, Frederickson</v>
          </cell>
          <cell r="C1574">
            <v>0.5</v>
          </cell>
          <cell r="D1574" t="str">
            <v>Monthly</v>
          </cell>
          <cell r="E1574" t="str">
            <v>No</v>
          </cell>
          <cell r="F1574" t="str">
            <v>No</v>
          </cell>
          <cell r="G1574">
            <v>0</v>
          </cell>
          <cell r="H1574"/>
          <cell r="I1574"/>
          <cell r="J1574"/>
          <cell r="K1574">
            <v>44927</v>
          </cell>
          <cell r="L1574">
            <v>6.6666666666666666E-2</v>
          </cell>
          <cell r="M1574">
            <v>0</v>
          </cell>
          <cell r="N1574">
            <v>6.6666666666666666E-2</v>
          </cell>
        </row>
        <row r="1575">
          <cell r="B1575" t="str">
            <v>E3980 GEN Misc Equip, Frederickson</v>
          </cell>
          <cell r="C1575">
            <v>0.5</v>
          </cell>
          <cell r="D1575" t="str">
            <v>Monthly</v>
          </cell>
          <cell r="E1575" t="str">
            <v>No</v>
          </cell>
          <cell r="F1575" t="str">
            <v>No</v>
          </cell>
          <cell r="G1575">
            <v>0</v>
          </cell>
          <cell r="H1575"/>
          <cell r="I1575"/>
          <cell r="J1575"/>
          <cell r="K1575">
            <v>44927</v>
          </cell>
          <cell r="L1575">
            <v>6.6666666666666666E-2</v>
          </cell>
          <cell r="M1575">
            <v>0</v>
          </cell>
          <cell r="N1575">
            <v>6.6666666666666666E-2</v>
          </cell>
        </row>
        <row r="1576">
          <cell r="B1576" t="str">
            <v>E3980 GEN Misc Equip, 15 yr new</v>
          </cell>
          <cell r="C1576">
            <v>0.5</v>
          </cell>
          <cell r="D1576" t="str">
            <v>Monthly</v>
          </cell>
          <cell r="E1576" t="str">
            <v>No</v>
          </cell>
          <cell r="F1576" t="str">
            <v>No</v>
          </cell>
          <cell r="G1576">
            <v>0</v>
          </cell>
          <cell r="H1576"/>
          <cell r="I1576"/>
          <cell r="J1576"/>
          <cell r="K1576">
            <v>44927</v>
          </cell>
          <cell r="L1576">
            <v>6.6666666666666666E-2</v>
          </cell>
          <cell r="M1576">
            <v>0</v>
          </cell>
          <cell r="N1576">
            <v>6.6666666666666666E-2</v>
          </cell>
        </row>
        <row r="1577">
          <cell r="B1577" t="str">
            <v>E3980 GEN Misc Equip, 15 yr new</v>
          </cell>
          <cell r="C1577">
            <v>0.5</v>
          </cell>
          <cell r="D1577" t="str">
            <v>Monthly</v>
          </cell>
          <cell r="E1577" t="str">
            <v>No</v>
          </cell>
          <cell r="F1577" t="str">
            <v>No</v>
          </cell>
          <cell r="G1577">
            <v>0</v>
          </cell>
          <cell r="H1577"/>
          <cell r="I1577"/>
          <cell r="J1577"/>
          <cell r="K1577">
            <v>44927</v>
          </cell>
          <cell r="L1577">
            <v>6.6666666666666666E-2</v>
          </cell>
          <cell r="M1577">
            <v>0</v>
          </cell>
          <cell r="N1577">
            <v>6.6666666666666666E-2</v>
          </cell>
        </row>
        <row r="1578">
          <cell r="B1578" t="str">
            <v>E3980 GEN Misc Equip, old</v>
          </cell>
          <cell r="C1578">
            <v>0.5</v>
          </cell>
          <cell r="D1578" t="str">
            <v>End of Life</v>
          </cell>
          <cell r="E1578" t="str">
            <v>No</v>
          </cell>
          <cell r="F1578" t="str">
            <v>No</v>
          </cell>
          <cell r="G1578">
            <v>0</v>
          </cell>
          <cell r="H1578">
            <v>202212</v>
          </cell>
          <cell r="I1578"/>
          <cell r="J1578"/>
          <cell r="K1578">
            <v>43132</v>
          </cell>
          <cell r="L1578">
            <v>0</v>
          </cell>
          <cell r="M1578">
            <v>0</v>
          </cell>
          <cell r="N1578">
            <v>0</v>
          </cell>
        </row>
        <row r="1579">
          <cell r="B1579" t="str">
            <v>E3980 GEN Misc Equip, old</v>
          </cell>
          <cell r="C1579">
            <v>0.5</v>
          </cell>
          <cell r="D1579" t="str">
            <v>End of Life</v>
          </cell>
          <cell r="E1579" t="str">
            <v>No</v>
          </cell>
          <cell r="F1579" t="str">
            <v>No</v>
          </cell>
          <cell r="G1579">
            <v>0</v>
          </cell>
          <cell r="H1579">
            <v>202212</v>
          </cell>
          <cell r="I1579"/>
          <cell r="J1579"/>
          <cell r="K1579">
            <v>43132</v>
          </cell>
          <cell r="L1579">
            <v>0</v>
          </cell>
          <cell r="M1579">
            <v>0</v>
          </cell>
          <cell r="N1579">
            <v>0</v>
          </cell>
        </row>
        <row r="1580">
          <cell r="B1580" t="str">
            <v>E3980 GEN Misc Equip, Sumas</v>
          </cell>
          <cell r="C1580">
            <v>0.5</v>
          </cell>
          <cell r="D1580" t="str">
            <v>Monthly</v>
          </cell>
          <cell r="E1580" t="str">
            <v>No</v>
          </cell>
          <cell r="F1580" t="str">
            <v>No</v>
          </cell>
          <cell r="G1580">
            <v>0</v>
          </cell>
          <cell r="H1580"/>
          <cell r="I1580"/>
          <cell r="J1580"/>
          <cell r="K1580">
            <v>44927</v>
          </cell>
          <cell r="L1580">
            <v>6.6666666666666666E-2</v>
          </cell>
          <cell r="M1580">
            <v>0</v>
          </cell>
          <cell r="N1580">
            <v>6.6666666666666666E-2</v>
          </cell>
        </row>
        <row r="1581">
          <cell r="B1581" t="str">
            <v>E3980 GEN Misc Equip, Sumas</v>
          </cell>
          <cell r="C1581">
            <v>0.5</v>
          </cell>
          <cell r="D1581" t="str">
            <v>Monthly</v>
          </cell>
          <cell r="E1581" t="str">
            <v>No</v>
          </cell>
          <cell r="F1581" t="str">
            <v>No</v>
          </cell>
          <cell r="G1581">
            <v>0</v>
          </cell>
          <cell r="H1581"/>
          <cell r="I1581"/>
          <cell r="J1581"/>
          <cell r="K1581">
            <v>44927</v>
          </cell>
          <cell r="L1581">
            <v>6.6666666666666666E-2</v>
          </cell>
          <cell r="M1581">
            <v>0</v>
          </cell>
          <cell r="N1581">
            <v>6.6666666666666666E-2</v>
          </cell>
        </row>
        <row r="1582">
          <cell r="B1582" t="str">
            <v>E3980 GEN Misc Equip, UBK</v>
          </cell>
          <cell r="C1582">
            <v>0.5</v>
          </cell>
          <cell r="D1582" t="str">
            <v>Monthly</v>
          </cell>
          <cell r="E1582" t="str">
            <v>No</v>
          </cell>
          <cell r="F1582" t="str">
            <v>No</v>
          </cell>
          <cell r="G1582">
            <v>0</v>
          </cell>
          <cell r="H1582"/>
          <cell r="I1582"/>
          <cell r="J1582"/>
          <cell r="K1582">
            <v>44927</v>
          </cell>
          <cell r="L1582">
            <v>6.6666666666666666E-2</v>
          </cell>
          <cell r="M1582">
            <v>0</v>
          </cell>
          <cell r="N1582">
            <v>6.6666666666666666E-2</v>
          </cell>
        </row>
        <row r="1583">
          <cell r="B1583" t="str">
            <v>E3980 GEN Misc Equip, UBK</v>
          </cell>
          <cell r="C1583">
            <v>0.5</v>
          </cell>
          <cell r="D1583" t="str">
            <v>Monthly</v>
          </cell>
          <cell r="E1583" t="str">
            <v>No</v>
          </cell>
          <cell r="F1583" t="str">
            <v>No</v>
          </cell>
          <cell r="G1583">
            <v>0</v>
          </cell>
          <cell r="H1583"/>
          <cell r="I1583"/>
          <cell r="J1583"/>
          <cell r="K1583">
            <v>44927</v>
          </cell>
          <cell r="L1583">
            <v>6.6666666666666666E-2</v>
          </cell>
          <cell r="M1583">
            <v>0</v>
          </cell>
          <cell r="N1583">
            <v>6.6666666666666666E-2</v>
          </cell>
        </row>
        <row r="1584">
          <cell r="B1584" t="str">
            <v>E3981 GEN Misc Equipment &gt; NOTUSED</v>
          </cell>
          <cell r="C1584">
            <v>0.5</v>
          </cell>
          <cell r="D1584" t="str">
            <v>Monthly</v>
          </cell>
          <cell r="E1584" t="str">
            <v>No</v>
          </cell>
          <cell r="F1584" t="str">
            <v>No</v>
          </cell>
          <cell r="G1584">
            <v>0</v>
          </cell>
          <cell r="H1584"/>
          <cell r="I1584"/>
          <cell r="J1584"/>
          <cell r="K1584">
            <v>40330</v>
          </cell>
          <cell r="L1584">
            <v>0</v>
          </cell>
          <cell r="M1584">
            <v>0</v>
          </cell>
          <cell r="N1584">
            <v>0</v>
          </cell>
        </row>
        <row r="1585">
          <cell r="B1585" t="str">
            <v>Asset Retirement Obligations</v>
          </cell>
          <cell r="C1585">
            <v>0.5</v>
          </cell>
          <cell r="D1585" t="str">
            <v>SL</v>
          </cell>
          <cell r="E1585" t="str">
            <v>No</v>
          </cell>
          <cell r="F1585" t="str">
            <v>No</v>
          </cell>
          <cell r="G1585">
            <v>0</v>
          </cell>
          <cell r="H1585"/>
          <cell r="I1585"/>
          <cell r="J1585"/>
          <cell r="K1585">
            <v>42979</v>
          </cell>
          <cell r="L1585">
            <v>0</v>
          </cell>
          <cell r="M1585">
            <v>0</v>
          </cell>
          <cell r="N1585">
            <v>0</v>
          </cell>
        </row>
        <row r="1586">
          <cell r="B1586" t="str">
            <v>Non-Depreciable - Other than land</v>
          </cell>
          <cell r="C1586">
            <v>0.5</v>
          </cell>
          <cell r="D1586" t="str">
            <v>Monthly</v>
          </cell>
          <cell r="E1586" t="str">
            <v>No</v>
          </cell>
          <cell r="F1586" t="str">
            <v>No</v>
          </cell>
          <cell r="G1586">
            <v>0</v>
          </cell>
          <cell r="H1586"/>
          <cell r="I1586"/>
          <cell r="J1586"/>
          <cell r="K1586">
            <v>41730</v>
          </cell>
          <cell r="L1586">
            <v>0</v>
          </cell>
          <cell r="M1586">
            <v>0</v>
          </cell>
          <cell r="N1586">
            <v>0</v>
          </cell>
        </row>
        <row r="1587">
          <cell r="B1587" t="str">
            <v>Non-Depreciable - Other than land</v>
          </cell>
          <cell r="C1587">
            <v>0.5</v>
          </cell>
          <cell r="D1587" t="str">
            <v>Monthly</v>
          </cell>
          <cell r="E1587" t="str">
            <v>No</v>
          </cell>
          <cell r="F1587" t="str">
            <v>No</v>
          </cell>
          <cell r="G1587">
            <v>0</v>
          </cell>
          <cell r="H1587"/>
          <cell r="I1587"/>
          <cell r="J1587"/>
          <cell r="K1587">
            <v>41730</v>
          </cell>
          <cell r="L1587">
            <v>0</v>
          </cell>
          <cell r="M1587">
            <v>0</v>
          </cell>
          <cell r="N1587">
            <v>0</v>
          </cell>
        </row>
        <row r="1588">
          <cell r="B1588" t="str">
            <v>Individually Depreciated Assets</v>
          </cell>
          <cell r="C1588">
            <v>0.5</v>
          </cell>
          <cell r="D1588" t="str">
            <v>SL</v>
          </cell>
          <cell r="E1588" t="str">
            <v>No</v>
          </cell>
          <cell r="F1588" t="str">
            <v>No</v>
          </cell>
          <cell r="G1588">
            <v>0</v>
          </cell>
          <cell r="H1588"/>
          <cell r="I1588"/>
          <cell r="J1588"/>
          <cell r="K1588">
            <v>40330</v>
          </cell>
          <cell r="L1588">
            <v>0</v>
          </cell>
          <cell r="M1588">
            <v>0</v>
          </cell>
          <cell r="N1588">
            <v>0</v>
          </cell>
        </row>
        <row r="1589">
          <cell r="B1589" t="str">
            <v>Individually Depreciated Assets</v>
          </cell>
          <cell r="C1589">
            <v>0.5</v>
          </cell>
          <cell r="D1589" t="str">
            <v>SL</v>
          </cell>
          <cell r="E1589" t="str">
            <v>No</v>
          </cell>
          <cell r="F1589" t="str">
            <v>No</v>
          </cell>
          <cell r="G1589">
            <v>0</v>
          </cell>
          <cell r="H1589"/>
          <cell r="I1589"/>
          <cell r="J1589"/>
          <cell r="K1589">
            <v>40330</v>
          </cell>
          <cell r="L1589">
            <v>0</v>
          </cell>
          <cell r="M1589">
            <v>0</v>
          </cell>
          <cell r="N1589">
            <v>0</v>
          </cell>
        </row>
        <row r="1590">
          <cell r="B1590" t="str">
            <v>Individually Depreciated Assets</v>
          </cell>
          <cell r="C1590">
            <v>0.5</v>
          </cell>
          <cell r="D1590" t="str">
            <v>SL</v>
          </cell>
          <cell r="E1590" t="str">
            <v>No</v>
          </cell>
          <cell r="F1590" t="str">
            <v>No</v>
          </cell>
          <cell r="G1590">
            <v>0</v>
          </cell>
          <cell r="H1590"/>
          <cell r="I1590"/>
          <cell r="J1590"/>
          <cell r="K1590">
            <v>40330</v>
          </cell>
          <cell r="L1590">
            <v>0</v>
          </cell>
          <cell r="M1590">
            <v>0</v>
          </cell>
          <cell r="N1590">
            <v>0</v>
          </cell>
        </row>
        <row r="1591">
          <cell r="B1591" t="str">
            <v>Non-Depreciable - Land</v>
          </cell>
          <cell r="C1591">
            <v>0.5</v>
          </cell>
          <cell r="D1591" t="str">
            <v>Monthly</v>
          </cell>
          <cell r="E1591" t="str">
            <v>No</v>
          </cell>
          <cell r="F1591" t="str">
            <v>No</v>
          </cell>
          <cell r="G1591">
            <v>0</v>
          </cell>
          <cell r="H1591"/>
          <cell r="I1591"/>
          <cell r="J1591"/>
          <cell r="K1591">
            <v>40391</v>
          </cell>
          <cell r="L1591">
            <v>0</v>
          </cell>
          <cell r="M1591">
            <v>0</v>
          </cell>
          <cell r="N1591">
            <v>0</v>
          </cell>
        </row>
        <row r="1592">
          <cell r="B1592" t="str">
            <v>Non-Depreciable - Other than land</v>
          </cell>
          <cell r="C1592">
            <v>0.5</v>
          </cell>
          <cell r="D1592" t="str">
            <v>Monthly</v>
          </cell>
          <cell r="E1592" t="str">
            <v>No</v>
          </cell>
          <cell r="F1592" t="str">
            <v>No</v>
          </cell>
          <cell r="G1592">
            <v>0</v>
          </cell>
          <cell r="H1592"/>
          <cell r="I1592"/>
          <cell r="J1592"/>
          <cell r="K1592">
            <v>41730</v>
          </cell>
          <cell r="L1592">
            <v>0</v>
          </cell>
          <cell r="M1592">
            <v>0</v>
          </cell>
          <cell r="N1592">
            <v>0</v>
          </cell>
        </row>
        <row r="1593">
          <cell r="B1593" t="str">
            <v>Non-Depreciable - Other than land</v>
          </cell>
          <cell r="C1593">
            <v>0.5</v>
          </cell>
          <cell r="D1593" t="str">
            <v>Monthly</v>
          </cell>
          <cell r="E1593" t="str">
            <v>No</v>
          </cell>
          <cell r="F1593" t="str">
            <v>No</v>
          </cell>
          <cell r="G1593">
            <v>0</v>
          </cell>
          <cell r="H1593"/>
          <cell r="I1593"/>
          <cell r="J1593"/>
          <cell r="K1593">
            <v>41730</v>
          </cell>
          <cell r="L1593">
            <v>0</v>
          </cell>
          <cell r="M1593">
            <v>0</v>
          </cell>
          <cell r="N1593">
            <v>0</v>
          </cell>
        </row>
        <row r="1594">
          <cell r="B1594" t="str">
            <v>G305 PRD Str/Impv, Dieringer</v>
          </cell>
          <cell r="C1594">
            <v>0.5</v>
          </cell>
          <cell r="D1594" t="str">
            <v>Monthly</v>
          </cell>
          <cell r="E1594" t="str">
            <v>No</v>
          </cell>
          <cell r="F1594" t="str">
            <v>No</v>
          </cell>
          <cell r="G1594">
            <v>0</v>
          </cell>
          <cell r="H1594"/>
          <cell r="I1594"/>
          <cell r="J1594"/>
          <cell r="K1594">
            <v>44927</v>
          </cell>
          <cell r="L1594">
            <v>0</v>
          </cell>
          <cell r="M1594">
            <v>0</v>
          </cell>
          <cell r="N1594">
            <v>0</v>
          </cell>
        </row>
        <row r="1595">
          <cell r="B1595" t="str">
            <v>G305 PRD Str/Impv, Dieringer</v>
          </cell>
          <cell r="C1595">
            <v>0.5</v>
          </cell>
          <cell r="D1595" t="str">
            <v>Monthly</v>
          </cell>
          <cell r="E1595" t="str">
            <v>No</v>
          </cell>
          <cell r="F1595" t="str">
            <v>No</v>
          </cell>
          <cell r="G1595">
            <v>0</v>
          </cell>
          <cell r="H1595"/>
          <cell r="I1595"/>
          <cell r="J1595"/>
          <cell r="K1595">
            <v>44927</v>
          </cell>
          <cell r="L1595">
            <v>0</v>
          </cell>
          <cell r="M1595">
            <v>0</v>
          </cell>
          <cell r="N1595">
            <v>0</v>
          </cell>
        </row>
        <row r="1596">
          <cell r="B1596" t="str">
            <v>G305 PRD Str/Impv, Swarr</v>
          </cell>
          <cell r="C1596">
            <v>0.5</v>
          </cell>
          <cell r="D1596" t="str">
            <v>Monthly</v>
          </cell>
          <cell r="E1596" t="str">
            <v>No</v>
          </cell>
          <cell r="F1596" t="str">
            <v>No</v>
          </cell>
          <cell r="G1596">
            <v>0</v>
          </cell>
          <cell r="H1596"/>
          <cell r="I1596"/>
          <cell r="J1596"/>
          <cell r="K1596">
            <v>44927</v>
          </cell>
          <cell r="L1596">
            <v>0</v>
          </cell>
          <cell r="M1596">
            <v>0</v>
          </cell>
          <cell r="N1596">
            <v>0</v>
          </cell>
        </row>
        <row r="1597">
          <cell r="B1597" t="str">
            <v>G305 PRD Str/Impv, Swarr</v>
          </cell>
          <cell r="C1597">
            <v>0.5</v>
          </cell>
          <cell r="D1597" t="str">
            <v>Monthly</v>
          </cell>
          <cell r="E1597" t="str">
            <v>No</v>
          </cell>
          <cell r="F1597" t="str">
            <v>No</v>
          </cell>
          <cell r="G1597">
            <v>0</v>
          </cell>
          <cell r="H1597"/>
          <cell r="I1597"/>
          <cell r="J1597"/>
          <cell r="K1597">
            <v>44927</v>
          </cell>
          <cell r="L1597">
            <v>0</v>
          </cell>
          <cell r="M1597">
            <v>0</v>
          </cell>
          <cell r="N1597">
            <v>0</v>
          </cell>
        </row>
        <row r="1598">
          <cell r="B1598" t="str">
            <v>G305 PRD Structures &amp; Improvement</v>
          </cell>
          <cell r="C1598">
            <v>0.5</v>
          </cell>
          <cell r="D1598" t="str">
            <v>Monthly</v>
          </cell>
          <cell r="E1598" t="str">
            <v>No</v>
          </cell>
          <cell r="F1598" t="str">
            <v>No</v>
          </cell>
          <cell r="G1598">
            <v>0</v>
          </cell>
          <cell r="H1598"/>
          <cell r="I1598"/>
          <cell r="J1598"/>
          <cell r="K1598">
            <v>43101</v>
          </cell>
          <cell r="L1598">
            <v>0</v>
          </cell>
          <cell r="M1598">
            <v>0</v>
          </cell>
          <cell r="N1598">
            <v>0</v>
          </cell>
        </row>
        <row r="1599">
          <cell r="B1599" t="str">
            <v>Non-Depreciable - Other than land</v>
          </cell>
          <cell r="C1599">
            <v>0.5</v>
          </cell>
          <cell r="D1599" t="str">
            <v>Monthly</v>
          </cell>
          <cell r="E1599" t="str">
            <v>No</v>
          </cell>
          <cell r="F1599" t="str">
            <v>No</v>
          </cell>
          <cell r="G1599">
            <v>0</v>
          </cell>
          <cell r="H1599"/>
          <cell r="I1599"/>
          <cell r="J1599"/>
          <cell r="K1599">
            <v>41730</v>
          </cell>
          <cell r="L1599">
            <v>0</v>
          </cell>
          <cell r="M1599">
            <v>0</v>
          </cell>
          <cell r="N1599">
            <v>0</v>
          </cell>
        </row>
        <row r="1600">
          <cell r="B1600" t="str">
            <v>Non-Depreciable - Other than land</v>
          </cell>
          <cell r="C1600">
            <v>0.5</v>
          </cell>
          <cell r="D1600" t="str">
            <v>Monthly</v>
          </cell>
          <cell r="E1600" t="str">
            <v>No</v>
          </cell>
          <cell r="F1600" t="str">
            <v>No</v>
          </cell>
          <cell r="G1600">
            <v>0</v>
          </cell>
          <cell r="H1600"/>
          <cell r="I1600"/>
          <cell r="J1600"/>
          <cell r="K1600">
            <v>41730</v>
          </cell>
          <cell r="L1600">
            <v>0</v>
          </cell>
          <cell r="M1600">
            <v>0</v>
          </cell>
          <cell r="N1600">
            <v>0</v>
          </cell>
        </row>
        <row r="1601">
          <cell r="B1601" t="str">
            <v>G311 PRD Liq Gas Equip, Dieringer</v>
          </cell>
          <cell r="C1601">
            <v>0.5</v>
          </cell>
          <cell r="D1601" t="str">
            <v>Monthly</v>
          </cell>
          <cell r="E1601" t="str">
            <v>No</v>
          </cell>
          <cell r="F1601" t="str">
            <v>No</v>
          </cell>
          <cell r="G1601">
            <v>-0.05</v>
          </cell>
          <cell r="H1601"/>
          <cell r="I1601"/>
          <cell r="J1601"/>
          <cell r="K1601">
            <v>44927</v>
          </cell>
          <cell r="L1601">
            <v>0</v>
          </cell>
          <cell r="M1601">
            <v>0</v>
          </cell>
          <cell r="N1601">
            <v>0</v>
          </cell>
        </row>
        <row r="1602">
          <cell r="B1602" t="str">
            <v>G311 PRD Liq Gas Equip, Dieringer</v>
          </cell>
          <cell r="C1602">
            <v>0.5</v>
          </cell>
          <cell r="D1602" t="str">
            <v>Monthly</v>
          </cell>
          <cell r="E1602" t="str">
            <v>No</v>
          </cell>
          <cell r="F1602" t="str">
            <v>No</v>
          </cell>
          <cell r="G1602">
            <v>-0.05</v>
          </cell>
          <cell r="H1602"/>
          <cell r="I1602"/>
          <cell r="J1602"/>
          <cell r="K1602">
            <v>44927</v>
          </cell>
          <cell r="L1602">
            <v>0</v>
          </cell>
          <cell r="M1602">
            <v>0</v>
          </cell>
          <cell r="N1602">
            <v>0</v>
          </cell>
        </row>
        <row r="1603">
          <cell r="B1603" t="str">
            <v>G311 PRD Liq Gas Equip, Swarr</v>
          </cell>
          <cell r="C1603">
            <v>0.5</v>
          </cell>
          <cell r="D1603" t="str">
            <v>Monthly</v>
          </cell>
          <cell r="E1603" t="str">
            <v>No</v>
          </cell>
          <cell r="F1603" t="str">
            <v>No</v>
          </cell>
          <cell r="G1603">
            <v>-0.05</v>
          </cell>
          <cell r="H1603"/>
          <cell r="I1603"/>
          <cell r="J1603"/>
          <cell r="K1603">
            <v>44927</v>
          </cell>
          <cell r="L1603">
            <v>0</v>
          </cell>
          <cell r="M1603">
            <v>0</v>
          </cell>
          <cell r="N1603">
            <v>0</v>
          </cell>
        </row>
        <row r="1604">
          <cell r="B1604" t="str">
            <v>G311 PRD Liq Gas Equip, Swarr</v>
          </cell>
          <cell r="C1604">
            <v>0.5</v>
          </cell>
          <cell r="D1604" t="str">
            <v>Monthly</v>
          </cell>
          <cell r="E1604" t="str">
            <v>No</v>
          </cell>
          <cell r="F1604" t="str">
            <v>No</v>
          </cell>
          <cell r="G1604">
            <v>-0.05</v>
          </cell>
          <cell r="H1604"/>
          <cell r="I1604"/>
          <cell r="J1604"/>
          <cell r="K1604">
            <v>44927</v>
          </cell>
          <cell r="L1604">
            <v>0</v>
          </cell>
          <cell r="M1604">
            <v>0</v>
          </cell>
          <cell r="N1604">
            <v>0</v>
          </cell>
        </row>
        <row r="1605">
          <cell r="B1605" t="str">
            <v>G311 PRD Liquified Gas Equipment</v>
          </cell>
          <cell r="C1605">
            <v>0.5</v>
          </cell>
          <cell r="D1605" t="str">
            <v>Monthly</v>
          </cell>
          <cell r="E1605" t="str">
            <v>No</v>
          </cell>
          <cell r="F1605" t="str">
            <v>No</v>
          </cell>
          <cell r="G1605">
            <v>0</v>
          </cell>
          <cell r="H1605"/>
          <cell r="I1605"/>
          <cell r="J1605"/>
          <cell r="K1605">
            <v>43101</v>
          </cell>
          <cell r="L1605">
            <v>0</v>
          </cell>
          <cell r="M1605">
            <v>0</v>
          </cell>
          <cell r="N1605">
            <v>0</v>
          </cell>
        </row>
        <row r="1606">
          <cell r="B1606" t="str">
            <v>Non-Depreciable - Other than land</v>
          </cell>
          <cell r="C1606">
            <v>0.5</v>
          </cell>
          <cell r="D1606" t="str">
            <v>Monthly</v>
          </cell>
          <cell r="E1606" t="str">
            <v>No</v>
          </cell>
          <cell r="F1606" t="str">
            <v>No</v>
          </cell>
          <cell r="G1606">
            <v>0</v>
          </cell>
          <cell r="H1606"/>
          <cell r="I1606"/>
          <cell r="J1606"/>
          <cell r="K1606">
            <v>41730</v>
          </cell>
          <cell r="L1606">
            <v>0</v>
          </cell>
          <cell r="M1606">
            <v>0</v>
          </cell>
          <cell r="N1606">
            <v>0</v>
          </cell>
        </row>
        <row r="1607">
          <cell r="B1607" t="str">
            <v>G320 PRD Other Equipment</v>
          </cell>
          <cell r="C1607">
            <v>0.5</v>
          </cell>
          <cell r="D1607" t="str">
            <v>Monthly</v>
          </cell>
          <cell r="E1607" t="str">
            <v>No</v>
          </cell>
          <cell r="F1607" t="str">
            <v>No</v>
          </cell>
          <cell r="G1607">
            <v>0</v>
          </cell>
          <cell r="H1607"/>
          <cell r="I1607"/>
          <cell r="J1607"/>
          <cell r="K1607">
            <v>44927</v>
          </cell>
          <cell r="L1607">
            <v>0</v>
          </cell>
          <cell r="M1607">
            <v>0</v>
          </cell>
          <cell r="N1607">
            <v>0</v>
          </cell>
        </row>
        <row r="1608">
          <cell r="B1608" t="str">
            <v>G320 PRD Other Equipment</v>
          </cell>
          <cell r="C1608">
            <v>0.5</v>
          </cell>
          <cell r="D1608" t="str">
            <v>Monthly</v>
          </cell>
          <cell r="E1608" t="str">
            <v>No</v>
          </cell>
          <cell r="F1608" t="str">
            <v>No</v>
          </cell>
          <cell r="G1608">
            <v>0</v>
          </cell>
          <cell r="H1608"/>
          <cell r="I1608"/>
          <cell r="J1608"/>
          <cell r="K1608">
            <v>44927</v>
          </cell>
          <cell r="L1608">
            <v>0</v>
          </cell>
          <cell r="M1608">
            <v>0</v>
          </cell>
          <cell r="N1608">
            <v>0</v>
          </cell>
        </row>
        <row r="1609">
          <cell r="B1609" t="str">
            <v>Non-Depreciable - Land</v>
          </cell>
          <cell r="C1609">
            <v>0.5</v>
          </cell>
          <cell r="D1609" t="str">
            <v>Monthly</v>
          </cell>
          <cell r="E1609" t="str">
            <v>No</v>
          </cell>
          <cell r="F1609" t="str">
            <v>No</v>
          </cell>
          <cell r="G1609">
            <v>0</v>
          </cell>
          <cell r="H1609"/>
          <cell r="I1609"/>
          <cell r="J1609"/>
          <cell r="K1609">
            <v>40391</v>
          </cell>
          <cell r="L1609">
            <v>0</v>
          </cell>
          <cell r="M1609">
            <v>0</v>
          </cell>
          <cell r="N1609">
            <v>0</v>
          </cell>
        </row>
        <row r="1610">
          <cell r="B1610" t="str">
            <v>G3502 UGS Right of Way</v>
          </cell>
          <cell r="C1610">
            <v>0.5</v>
          </cell>
          <cell r="D1610" t="str">
            <v>Monthly</v>
          </cell>
          <cell r="E1610" t="str">
            <v>No</v>
          </cell>
          <cell r="F1610" t="str">
            <v>No</v>
          </cell>
          <cell r="G1610">
            <v>0</v>
          </cell>
          <cell r="H1610"/>
          <cell r="I1610"/>
          <cell r="J1610"/>
          <cell r="K1610">
            <v>44927</v>
          </cell>
          <cell r="L1610">
            <v>3.3500000000000002E-2</v>
          </cell>
          <cell r="M1610">
            <v>0</v>
          </cell>
          <cell r="N1610">
            <v>3.3500000000000002E-2</v>
          </cell>
        </row>
        <row r="1611">
          <cell r="B1611" t="str">
            <v>G3502 UGS Right of Way</v>
          </cell>
          <cell r="C1611">
            <v>0.5</v>
          </cell>
          <cell r="D1611" t="str">
            <v>Monthly</v>
          </cell>
          <cell r="E1611" t="str">
            <v>No</v>
          </cell>
          <cell r="F1611" t="str">
            <v>No</v>
          </cell>
          <cell r="G1611">
            <v>0</v>
          </cell>
          <cell r="H1611"/>
          <cell r="I1611"/>
          <cell r="J1611"/>
          <cell r="K1611">
            <v>44927</v>
          </cell>
          <cell r="L1611">
            <v>3.3500000000000002E-2</v>
          </cell>
          <cell r="M1611">
            <v>0</v>
          </cell>
          <cell r="N1611">
            <v>3.3500000000000002E-2</v>
          </cell>
        </row>
        <row r="1612">
          <cell r="B1612" t="str">
            <v>G3504 UGS Easement</v>
          </cell>
          <cell r="C1612">
            <v>0.5</v>
          </cell>
          <cell r="D1612" t="str">
            <v>Monthly</v>
          </cell>
          <cell r="E1612" t="str">
            <v>No</v>
          </cell>
          <cell r="F1612" t="str">
            <v>No</v>
          </cell>
          <cell r="G1612">
            <v>0</v>
          </cell>
          <cell r="H1612"/>
          <cell r="I1612"/>
          <cell r="J1612"/>
          <cell r="K1612">
            <v>44927</v>
          </cell>
          <cell r="L1612">
            <v>3.3500000000000002E-2</v>
          </cell>
          <cell r="M1612">
            <v>0</v>
          </cell>
          <cell r="N1612">
            <v>3.3500000000000002E-2</v>
          </cell>
        </row>
        <row r="1613">
          <cell r="B1613" t="str">
            <v>G3511 UGS Well Structures</v>
          </cell>
          <cell r="C1613">
            <v>0.5</v>
          </cell>
          <cell r="D1613" t="str">
            <v>Monthly</v>
          </cell>
          <cell r="E1613" t="str">
            <v>No</v>
          </cell>
          <cell r="F1613" t="str">
            <v>No</v>
          </cell>
          <cell r="G1613">
            <v>-0.05</v>
          </cell>
          <cell r="H1613"/>
          <cell r="I1613"/>
          <cell r="J1613"/>
          <cell r="K1613">
            <v>44927</v>
          </cell>
          <cell r="L1613">
            <v>2.1904761904761903E-2</v>
          </cell>
          <cell r="M1613">
            <v>1.095238095238097E-3</v>
          </cell>
          <cell r="N1613">
            <v>2.3E-2</v>
          </cell>
        </row>
        <row r="1614">
          <cell r="B1614" t="str">
            <v>G3511 UGS Well Structures</v>
          </cell>
          <cell r="C1614">
            <v>0.5</v>
          </cell>
          <cell r="D1614" t="str">
            <v>Monthly</v>
          </cell>
          <cell r="E1614" t="str">
            <v>No</v>
          </cell>
          <cell r="F1614" t="str">
            <v>No</v>
          </cell>
          <cell r="G1614">
            <v>-0.05</v>
          </cell>
          <cell r="H1614"/>
          <cell r="I1614"/>
          <cell r="J1614"/>
          <cell r="K1614">
            <v>44927</v>
          </cell>
          <cell r="L1614">
            <v>2.1904761904761903E-2</v>
          </cell>
          <cell r="M1614">
            <v>1.095238095238097E-3</v>
          </cell>
          <cell r="N1614">
            <v>2.3E-2</v>
          </cell>
        </row>
        <row r="1615">
          <cell r="B1615" t="str">
            <v>G3512 UGS Compressor Sta Structures</v>
          </cell>
          <cell r="C1615">
            <v>0.5</v>
          </cell>
          <cell r="D1615" t="str">
            <v>Monthly</v>
          </cell>
          <cell r="E1615" t="str">
            <v>No</v>
          </cell>
          <cell r="F1615" t="str">
            <v>No</v>
          </cell>
          <cell r="G1615">
            <v>-0.05</v>
          </cell>
          <cell r="H1615"/>
          <cell r="I1615"/>
          <cell r="J1615"/>
          <cell r="K1615">
            <v>44927</v>
          </cell>
          <cell r="L1615">
            <v>2.8190476190476189E-2</v>
          </cell>
          <cell r="M1615">
            <v>1.4095238095238119E-3</v>
          </cell>
          <cell r="N1615">
            <v>2.9600000000000001E-2</v>
          </cell>
        </row>
        <row r="1616">
          <cell r="B1616" t="str">
            <v>G3512 UGS Compressor Sta Structures</v>
          </cell>
          <cell r="C1616">
            <v>0.5</v>
          </cell>
          <cell r="D1616" t="str">
            <v>Monthly</v>
          </cell>
          <cell r="E1616" t="str">
            <v>No</v>
          </cell>
          <cell r="F1616" t="str">
            <v>No</v>
          </cell>
          <cell r="G1616">
            <v>-0.05</v>
          </cell>
          <cell r="H1616"/>
          <cell r="I1616"/>
          <cell r="J1616"/>
          <cell r="K1616">
            <v>44927</v>
          </cell>
          <cell r="L1616">
            <v>2.8190476190476189E-2</v>
          </cell>
          <cell r="M1616">
            <v>1.4095238095238119E-3</v>
          </cell>
          <cell r="N1616">
            <v>2.9600000000000001E-2</v>
          </cell>
        </row>
        <row r="1617">
          <cell r="B1617" t="str">
            <v>G3513 UGS Regulator Sta Structures</v>
          </cell>
          <cell r="C1617">
            <v>0.5</v>
          </cell>
          <cell r="D1617" t="str">
            <v>Monthly</v>
          </cell>
          <cell r="E1617" t="str">
            <v>No</v>
          </cell>
          <cell r="F1617" t="str">
            <v>No</v>
          </cell>
          <cell r="G1617">
            <v>-0.05</v>
          </cell>
          <cell r="H1617"/>
          <cell r="I1617"/>
          <cell r="J1617"/>
          <cell r="K1617">
            <v>44927</v>
          </cell>
          <cell r="L1617">
            <v>1.6952380952380951E-2</v>
          </cell>
          <cell r="M1617">
            <v>8.4761904761904844E-4</v>
          </cell>
          <cell r="N1617">
            <v>1.78E-2</v>
          </cell>
        </row>
        <row r="1618">
          <cell r="B1618" t="str">
            <v>G3513 UGS Regulator Sta Structures</v>
          </cell>
          <cell r="C1618">
            <v>0.5</v>
          </cell>
          <cell r="D1618" t="str">
            <v>Monthly</v>
          </cell>
          <cell r="E1618" t="str">
            <v>No</v>
          </cell>
          <cell r="F1618" t="str">
            <v>No</v>
          </cell>
          <cell r="G1618">
            <v>-0.05</v>
          </cell>
          <cell r="H1618"/>
          <cell r="I1618"/>
          <cell r="J1618"/>
          <cell r="K1618">
            <v>44927</v>
          </cell>
          <cell r="L1618">
            <v>1.6952380952380951E-2</v>
          </cell>
          <cell r="M1618">
            <v>8.4761904761904844E-4</v>
          </cell>
          <cell r="N1618">
            <v>1.78E-2</v>
          </cell>
        </row>
        <row r="1619">
          <cell r="B1619" t="str">
            <v>G3514 UGS Other Structures</v>
          </cell>
          <cell r="C1619">
            <v>0.5</v>
          </cell>
          <cell r="D1619" t="str">
            <v>Monthly</v>
          </cell>
          <cell r="E1619" t="str">
            <v>No</v>
          </cell>
          <cell r="F1619" t="str">
            <v>No</v>
          </cell>
          <cell r="G1619">
            <v>-0.05</v>
          </cell>
          <cell r="H1619"/>
          <cell r="I1619"/>
          <cell r="J1619"/>
          <cell r="K1619">
            <v>44927</v>
          </cell>
          <cell r="L1619">
            <v>3.3142857142857141E-2</v>
          </cell>
          <cell r="M1619">
            <v>1.657142857142857E-3</v>
          </cell>
          <cell r="N1619">
            <v>3.4799999999999998E-2</v>
          </cell>
        </row>
        <row r="1620">
          <cell r="B1620" t="str">
            <v>G3514 UGS Other Structures</v>
          </cell>
          <cell r="C1620">
            <v>0.5</v>
          </cell>
          <cell r="D1620" t="str">
            <v>Monthly</v>
          </cell>
          <cell r="E1620" t="str">
            <v>No</v>
          </cell>
          <cell r="F1620" t="str">
            <v>No</v>
          </cell>
          <cell r="G1620">
            <v>-0.05</v>
          </cell>
          <cell r="H1620"/>
          <cell r="I1620"/>
          <cell r="J1620"/>
          <cell r="K1620">
            <v>44927</v>
          </cell>
          <cell r="L1620">
            <v>3.3142857142857141E-2</v>
          </cell>
          <cell r="M1620">
            <v>1.657142857142857E-3</v>
          </cell>
          <cell r="N1620">
            <v>3.4799999999999998E-2</v>
          </cell>
        </row>
        <row r="1621">
          <cell r="B1621" t="str">
            <v>G3520 UGS Wells</v>
          </cell>
          <cell r="C1621">
            <v>0.5</v>
          </cell>
          <cell r="D1621" t="str">
            <v>Monthly</v>
          </cell>
          <cell r="E1621" t="str">
            <v>No</v>
          </cell>
          <cell r="F1621" t="str">
            <v>No</v>
          </cell>
          <cell r="G1621">
            <v>-0.05</v>
          </cell>
          <cell r="H1621"/>
          <cell r="I1621"/>
          <cell r="J1621"/>
          <cell r="K1621">
            <v>44927</v>
          </cell>
          <cell r="L1621">
            <v>3.6952380952380952E-2</v>
          </cell>
          <cell r="M1621">
            <v>1.8476190476190493E-3</v>
          </cell>
          <cell r="N1621">
            <v>3.8800000000000001E-2</v>
          </cell>
        </row>
        <row r="1622">
          <cell r="B1622" t="str">
            <v>G3520 UGS Wells</v>
          </cell>
          <cell r="C1622">
            <v>0.5</v>
          </cell>
          <cell r="D1622" t="str">
            <v>Monthly</v>
          </cell>
          <cell r="E1622" t="str">
            <v>No</v>
          </cell>
          <cell r="F1622" t="str">
            <v>No</v>
          </cell>
          <cell r="G1622">
            <v>-0.05</v>
          </cell>
          <cell r="H1622"/>
          <cell r="I1622"/>
          <cell r="J1622"/>
          <cell r="K1622">
            <v>44927</v>
          </cell>
          <cell r="L1622">
            <v>3.6952380952380952E-2</v>
          </cell>
          <cell r="M1622">
            <v>1.8476190476190493E-3</v>
          </cell>
          <cell r="N1622">
            <v>3.8800000000000001E-2</v>
          </cell>
        </row>
        <row r="1623">
          <cell r="B1623" t="str">
            <v>G3522 UGS Reservoirs</v>
          </cell>
          <cell r="C1623">
            <v>0.5</v>
          </cell>
          <cell r="D1623" t="str">
            <v>Monthly</v>
          </cell>
          <cell r="E1623" t="str">
            <v>No</v>
          </cell>
          <cell r="F1623" t="str">
            <v>No</v>
          </cell>
          <cell r="G1623">
            <v>-0.05</v>
          </cell>
          <cell r="H1623"/>
          <cell r="I1623"/>
          <cell r="J1623"/>
          <cell r="K1623">
            <v>44927</v>
          </cell>
          <cell r="L1623">
            <v>1.3904761904761904E-2</v>
          </cell>
          <cell r="M1623">
            <v>6.9523809523809599E-4</v>
          </cell>
          <cell r="N1623">
            <v>1.46E-2</v>
          </cell>
        </row>
        <row r="1624">
          <cell r="B1624" t="str">
            <v>G3522 UGS Reservoirs</v>
          </cell>
          <cell r="C1624">
            <v>0.5</v>
          </cell>
          <cell r="D1624" t="str">
            <v>Monthly</v>
          </cell>
          <cell r="E1624" t="str">
            <v>No</v>
          </cell>
          <cell r="F1624" t="str">
            <v>No</v>
          </cell>
          <cell r="G1624">
            <v>-0.05</v>
          </cell>
          <cell r="H1624"/>
          <cell r="I1624"/>
          <cell r="J1624"/>
          <cell r="K1624">
            <v>44927</v>
          </cell>
          <cell r="L1624">
            <v>1.3904761904761904E-2</v>
          </cell>
          <cell r="M1624">
            <v>6.9523809523809599E-4</v>
          </cell>
          <cell r="N1624">
            <v>1.46E-2</v>
          </cell>
        </row>
        <row r="1625">
          <cell r="B1625" t="str">
            <v>G3523 UGS Cushion Gas</v>
          </cell>
          <cell r="C1625">
            <v>0.5</v>
          </cell>
          <cell r="D1625" t="str">
            <v>Monthly</v>
          </cell>
          <cell r="E1625" t="str">
            <v>No</v>
          </cell>
          <cell r="F1625" t="str">
            <v>No</v>
          </cell>
          <cell r="G1625">
            <v>0</v>
          </cell>
          <cell r="H1625"/>
          <cell r="I1625"/>
          <cell r="J1625"/>
          <cell r="K1625">
            <v>44927</v>
          </cell>
          <cell r="L1625">
            <v>1.8700000000000001E-2</v>
          </cell>
          <cell r="M1625">
            <v>0</v>
          </cell>
          <cell r="N1625">
            <v>1.8700000000000001E-2</v>
          </cell>
        </row>
        <row r="1626">
          <cell r="B1626" t="str">
            <v>G3523 UGS Cushion Gas</v>
          </cell>
          <cell r="C1626">
            <v>0.5</v>
          </cell>
          <cell r="D1626" t="str">
            <v>Monthly</v>
          </cell>
          <cell r="E1626" t="str">
            <v>No</v>
          </cell>
          <cell r="F1626" t="str">
            <v>No</v>
          </cell>
          <cell r="G1626">
            <v>0</v>
          </cell>
          <cell r="H1626"/>
          <cell r="I1626"/>
          <cell r="J1626"/>
          <cell r="K1626">
            <v>44927</v>
          </cell>
          <cell r="L1626">
            <v>1.8700000000000001E-2</v>
          </cell>
          <cell r="M1626">
            <v>0</v>
          </cell>
          <cell r="N1626">
            <v>1.8700000000000001E-2</v>
          </cell>
        </row>
        <row r="1627">
          <cell r="B1627" t="str">
            <v>G353 UGS Lines</v>
          </cell>
          <cell r="C1627">
            <v>0.5</v>
          </cell>
          <cell r="D1627" t="str">
            <v>Monthly</v>
          </cell>
          <cell r="E1627" t="str">
            <v>No</v>
          </cell>
          <cell r="F1627" t="str">
            <v>No</v>
          </cell>
          <cell r="G1627">
            <v>-0.2</v>
          </cell>
          <cell r="H1627"/>
          <cell r="I1627"/>
          <cell r="J1627"/>
          <cell r="K1627">
            <v>44927</v>
          </cell>
          <cell r="L1627">
            <v>2.3583333333333335E-2</v>
          </cell>
          <cell r="M1627">
            <v>4.7166666666666676E-3</v>
          </cell>
          <cell r="N1627">
            <v>2.8300000000000002E-2</v>
          </cell>
        </row>
        <row r="1628">
          <cell r="B1628" t="str">
            <v>G353 UGS Lines</v>
          </cell>
          <cell r="C1628">
            <v>0.5</v>
          </cell>
          <cell r="D1628" t="str">
            <v>Monthly</v>
          </cell>
          <cell r="E1628" t="str">
            <v>No</v>
          </cell>
          <cell r="F1628" t="str">
            <v>No</v>
          </cell>
          <cell r="G1628">
            <v>-0.2</v>
          </cell>
          <cell r="H1628"/>
          <cell r="I1628"/>
          <cell r="J1628"/>
          <cell r="K1628">
            <v>44927</v>
          </cell>
          <cell r="L1628">
            <v>2.3583333333333335E-2</v>
          </cell>
          <cell r="M1628">
            <v>4.7166666666666676E-3</v>
          </cell>
          <cell r="N1628">
            <v>2.8300000000000002E-2</v>
          </cell>
        </row>
        <row r="1629">
          <cell r="B1629" t="str">
            <v>G354 UGS Compressor Station</v>
          </cell>
          <cell r="C1629">
            <v>0.5</v>
          </cell>
          <cell r="D1629" t="str">
            <v>Monthly</v>
          </cell>
          <cell r="E1629" t="str">
            <v>No</v>
          </cell>
          <cell r="F1629" t="str">
            <v>No</v>
          </cell>
          <cell r="G1629">
            <v>-0.1</v>
          </cell>
          <cell r="H1629"/>
          <cell r="I1629"/>
          <cell r="J1629"/>
          <cell r="K1629">
            <v>44927</v>
          </cell>
          <cell r="L1629">
            <v>3.1272727272727271E-2</v>
          </cell>
          <cell r="M1629">
            <v>3.1272727272727285E-3</v>
          </cell>
          <cell r="N1629">
            <v>3.44E-2</v>
          </cell>
        </row>
        <row r="1630">
          <cell r="B1630" t="str">
            <v>G354 UGS Compressor Station</v>
          </cell>
          <cell r="C1630">
            <v>0.5</v>
          </cell>
          <cell r="D1630" t="str">
            <v>Monthly</v>
          </cell>
          <cell r="E1630" t="str">
            <v>No</v>
          </cell>
          <cell r="F1630" t="str">
            <v>No</v>
          </cell>
          <cell r="G1630">
            <v>-0.1</v>
          </cell>
          <cell r="H1630"/>
          <cell r="I1630"/>
          <cell r="J1630"/>
          <cell r="K1630">
            <v>44927</v>
          </cell>
          <cell r="L1630">
            <v>3.1272727272727271E-2</v>
          </cell>
          <cell r="M1630">
            <v>3.1272727272727285E-3</v>
          </cell>
          <cell r="N1630">
            <v>3.44E-2</v>
          </cell>
        </row>
        <row r="1631">
          <cell r="B1631" t="str">
            <v>G355 UGS Regulating Station</v>
          </cell>
          <cell r="C1631">
            <v>0.5</v>
          </cell>
          <cell r="D1631" t="str">
            <v>Monthly</v>
          </cell>
          <cell r="E1631" t="str">
            <v>No</v>
          </cell>
          <cell r="F1631" t="str">
            <v>No</v>
          </cell>
          <cell r="G1631">
            <v>-0.05</v>
          </cell>
          <cell r="H1631"/>
          <cell r="I1631"/>
          <cell r="J1631"/>
          <cell r="K1631">
            <v>44927</v>
          </cell>
          <cell r="L1631">
            <v>4.3142857142857143E-2</v>
          </cell>
          <cell r="M1631">
            <v>2.1571428571428575E-3</v>
          </cell>
          <cell r="N1631">
            <v>4.53E-2</v>
          </cell>
        </row>
        <row r="1632">
          <cell r="B1632" t="str">
            <v>G355 UGS Regulating Station</v>
          </cell>
          <cell r="C1632">
            <v>0.5</v>
          </cell>
          <cell r="D1632" t="str">
            <v>Monthly</v>
          </cell>
          <cell r="E1632" t="str">
            <v>No</v>
          </cell>
          <cell r="F1632" t="str">
            <v>No</v>
          </cell>
          <cell r="G1632">
            <v>-0.05</v>
          </cell>
          <cell r="H1632"/>
          <cell r="I1632"/>
          <cell r="J1632"/>
          <cell r="K1632">
            <v>44927</v>
          </cell>
          <cell r="L1632">
            <v>4.3142857142857143E-2</v>
          </cell>
          <cell r="M1632">
            <v>2.1571428571428575E-3</v>
          </cell>
          <cell r="N1632">
            <v>4.53E-2</v>
          </cell>
        </row>
        <row r="1633">
          <cell r="B1633" t="str">
            <v>G356 UGS Purification Equipment</v>
          </cell>
          <cell r="C1633">
            <v>0.5</v>
          </cell>
          <cell r="D1633" t="str">
            <v>Monthly</v>
          </cell>
          <cell r="E1633" t="str">
            <v>No</v>
          </cell>
          <cell r="F1633" t="str">
            <v>No</v>
          </cell>
          <cell r="G1633">
            <v>-0.05</v>
          </cell>
          <cell r="H1633"/>
          <cell r="I1633"/>
          <cell r="J1633"/>
          <cell r="K1633">
            <v>44927</v>
          </cell>
          <cell r="L1633">
            <v>2.7428571428571427E-2</v>
          </cell>
          <cell r="M1633">
            <v>1.3714285714285721E-3</v>
          </cell>
          <cell r="N1633">
            <v>2.8799999999999999E-2</v>
          </cell>
        </row>
        <row r="1634">
          <cell r="B1634" t="str">
            <v>G356 UGS Purification Equipment</v>
          </cell>
          <cell r="C1634">
            <v>0.5</v>
          </cell>
          <cell r="D1634" t="str">
            <v>Monthly</v>
          </cell>
          <cell r="E1634" t="str">
            <v>No</v>
          </cell>
          <cell r="F1634" t="str">
            <v>No</v>
          </cell>
          <cell r="G1634">
            <v>-0.05</v>
          </cell>
          <cell r="H1634"/>
          <cell r="I1634"/>
          <cell r="J1634"/>
          <cell r="K1634">
            <v>44927</v>
          </cell>
          <cell r="L1634">
            <v>2.7428571428571427E-2</v>
          </cell>
          <cell r="M1634">
            <v>1.3714285714285721E-3</v>
          </cell>
          <cell r="N1634">
            <v>2.8799999999999999E-2</v>
          </cell>
        </row>
        <row r="1635">
          <cell r="B1635" t="str">
            <v>G357 UGS Other Equipment</v>
          </cell>
          <cell r="C1635">
            <v>0.5</v>
          </cell>
          <cell r="D1635" t="str">
            <v>Monthly</v>
          </cell>
          <cell r="E1635" t="str">
            <v>No</v>
          </cell>
          <cell r="F1635" t="str">
            <v>No</v>
          </cell>
          <cell r="G1635">
            <v>0</v>
          </cell>
          <cell r="H1635"/>
          <cell r="I1635"/>
          <cell r="J1635"/>
          <cell r="K1635">
            <v>44927</v>
          </cell>
          <cell r="L1635">
            <v>6.0700000000000004E-2</v>
          </cell>
          <cell r="M1635">
            <v>0</v>
          </cell>
          <cell r="N1635">
            <v>6.0700000000000004E-2</v>
          </cell>
        </row>
        <row r="1636">
          <cell r="B1636" t="str">
            <v>G357 UGS Other Equipment</v>
          </cell>
          <cell r="C1636">
            <v>0.5</v>
          </cell>
          <cell r="D1636" t="str">
            <v>Monthly</v>
          </cell>
          <cell r="E1636" t="str">
            <v>No</v>
          </cell>
          <cell r="F1636" t="str">
            <v>No</v>
          </cell>
          <cell r="G1636">
            <v>0</v>
          </cell>
          <cell r="H1636"/>
          <cell r="I1636"/>
          <cell r="J1636"/>
          <cell r="K1636">
            <v>44927</v>
          </cell>
          <cell r="L1636">
            <v>6.0700000000000004E-2</v>
          </cell>
          <cell r="M1636">
            <v>0</v>
          </cell>
          <cell r="N1636">
            <v>6.0700000000000004E-2</v>
          </cell>
        </row>
        <row r="1637">
          <cell r="B1637" t="str">
            <v>Non-Depreciable - Land</v>
          </cell>
          <cell r="C1637">
            <v>0.5</v>
          </cell>
          <cell r="D1637" t="str">
            <v>Monthly</v>
          </cell>
          <cell r="E1637" t="str">
            <v>No</v>
          </cell>
          <cell r="F1637" t="str">
            <v>No</v>
          </cell>
          <cell r="G1637">
            <v>0</v>
          </cell>
          <cell r="H1637"/>
          <cell r="I1637"/>
          <cell r="J1637"/>
          <cell r="K1637">
            <v>40391</v>
          </cell>
          <cell r="L1637">
            <v>0</v>
          </cell>
          <cell r="M1637">
            <v>0</v>
          </cell>
          <cell r="N1637">
            <v>0</v>
          </cell>
        </row>
        <row r="1638">
          <cell r="B1638" t="str">
            <v>G361 OSP Structures &amp; Improvement</v>
          </cell>
          <cell r="C1638">
            <v>0.5</v>
          </cell>
          <cell r="D1638" t="str">
            <v>Monthly</v>
          </cell>
          <cell r="E1638" t="str">
            <v>No</v>
          </cell>
          <cell r="F1638" t="str">
            <v>No</v>
          </cell>
          <cell r="G1638">
            <v>-0.05</v>
          </cell>
          <cell r="H1638"/>
          <cell r="I1638"/>
          <cell r="J1638"/>
          <cell r="K1638">
            <v>44927</v>
          </cell>
          <cell r="L1638">
            <v>2.5523809523809525E-2</v>
          </cell>
          <cell r="M1638">
            <v>1.2761904761904759E-3</v>
          </cell>
          <cell r="N1638">
            <v>2.6800000000000001E-2</v>
          </cell>
        </row>
        <row r="1639">
          <cell r="B1639" t="str">
            <v>G361 OSP Structures &amp; Improvement</v>
          </cell>
          <cell r="C1639">
            <v>0.5</v>
          </cell>
          <cell r="D1639" t="str">
            <v>Monthly</v>
          </cell>
          <cell r="E1639" t="str">
            <v>No</v>
          </cell>
          <cell r="F1639" t="str">
            <v>No</v>
          </cell>
          <cell r="G1639">
            <v>-0.05</v>
          </cell>
          <cell r="H1639"/>
          <cell r="I1639"/>
          <cell r="J1639"/>
          <cell r="K1639">
            <v>44927</v>
          </cell>
          <cell r="L1639">
            <v>2.5523809523809525E-2</v>
          </cell>
          <cell r="M1639">
            <v>1.2761904761904759E-3</v>
          </cell>
          <cell r="N1639">
            <v>2.6800000000000001E-2</v>
          </cell>
        </row>
        <row r="1640">
          <cell r="B1640" t="str">
            <v>G362 OSP Gas Holders</v>
          </cell>
          <cell r="C1640">
            <v>0.5</v>
          </cell>
          <cell r="D1640" t="str">
            <v>Monthly</v>
          </cell>
          <cell r="E1640" t="str">
            <v>No</v>
          </cell>
          <cell r="F1640" t="str">
            <v>No</v>
          </cell>
          <cell r="G1640">
            <v>-0.05</v>
          </cell>
          <cell r="H1640"/>
          <cell r="I1640"/>
          <cell r="J1640"/>
          <cell r="K1640">
            <v>44927</v>
          </cell>
          <cell r="L1640">
            <v>2.3333333333333334E-2</v>
          </cell>
          <cell r="M1640">
            <v>1.1666666666666665E-3</v>
          </cell>
          <cell r="N1640">
            <v>2.4500000000000001E-2</v>
          </cell>
        </row>
        <row r="1641">
          <cell r="B1641" t="str">
            <v>G362 OSP Gas Holders</v>
          </cell>
          <cell r="C1641">
            <v>0.5</v>
          </cell>
          <cell r="D1641" t="str">
            <v>Monthly</v>
          </cell>
          <cell r="E1641" t="str">
            <v>No</v>
          </cell>
          <cell r="F1641" t="str">
            <v>No</v>
          </cell>
          <cell r="G1641">
            <v>-0.05</v>
          </cell>
          <cell r="H1641"/>
          <cell r="I1641"/>
          <cell r="J1641"/>
          <cell r="K1641">
            <v>44927</v>
          </cell>
          <cell r="L1641">
            <v>2.3333333333333334E-2</v>
          </cell>
          <cell r="M1641">
            <v>1.1666666666666665E-3</v>
          </cell>
          <cell r="N1641">
            <v>2.4500000000000001E-2</v>
          </cell>
        </row>
        <row r="1642">
          <cell r="B1642" t="str">
            <v>G363 OSP Purification Equipment</v>
          </cell>
          <cell r="C1642">
            <v>0.5</v>
          </cell>
          <cell r="D1642" t="str">
            <v>Monthly</v>
          </cell>
          <cell r="E1642" t="str">
            <v>No</v>
          </cell>
          <cell r="F1642" t="str">
            <v>No</v>
          </cell>
          <cell r="G1642">
            <v>-0.05</v>
          </cell>
          <cell r="H1642"/>
          <cell r="I1642"/>
          <cell r="J1642"/>
          <cell r="K1642">
            <v>44927</v>
          </cell>
          <cell r="L1642">
            <v>2.3904761904761901E-2</v>
          </cell>
          <cell r="M1642">
            <v>1.1952380952380964E-3</v>
          </cell>
          <cell r="N1642">
            <v>2.5099999999999997E-2</v>
          </cell>
        </row>
        <row r="1643">
          <cell r="B1643" t="str">
            <v>G363 OSP Purification Equipment</v>
          </cell>
          <cell r="C1643">
            <v>0.5</v>
          </cell>
          <cell r="D1643" t="str">
            <v>Monthly</v>
          </cell>
          <cell r="E1643" t="str">
            <v>No</v>
          </cell>
          <cell r="F1643" t="str">
            <v>No</v>
          </cell>
          <cell r="G1643">
            <v>-0.05</v>
          </cell>
          <cell r="H1643"/>
          <cell r="I1643"/>
          <cell r="J1643"/>
          <cell r="K1643">
            <v>44927</v>
          </cell>
          <cell r="L1643">
            <v>2.3904761904761901E-2</v>
          </cell>
          <cell r="M1643">
            <v>1.1952380952380964E-3</v>
          </cell>
          <cell r="N1643">
            <v>2.5099999999999997E-2</v>
          </cell>
        </row>
        <row r="1644">
          <cell r="B1644" t="str">
            <v>Non-Depreciable - Other than land</v>
          </cell>
          <cell r="C1644">
            <v>0.5</v>
          </cell>
          <cell r="D1644" t="str">
            <v>Monthly</v>
          </cell>
          <cell r="E1644" t="str">
            <v>No</v>
          </cell>
          <cell r="F1644" t="str">
            <v>No</v>
          </cell>
          <cell r="G1644">
            <v>0</v>
          </cell>
          <cell r="H1644"/>
          <cell r="I1644"/>
          <cell r="J1644"/>
          <cell r="K1644">
            <v>44927</v>
          </cell>
          <cell r="L1644">
            <v>0</v>
          </cell>
          <cell r="M1644">
            <v>0</v>
          </cell>
          <cell r="N1644">
            <v>0</v>
          </cell>
        </row>
        <row r="1645">
          <cell r="B1645" t="str">
            <v>G364 LNG Transportation Equipment</v>
          </cell>
          <cell r="C1645">
            <v>0.5</v>
          </cell>
          <cell r="D1645" t="str">
            <v>Monthly</v>
          </cell>
          <cell r="E1645" t="str">
            <v>No</v>
          </cell>
          <cell r="F1645" t="str">
            <v>No</v>
          </cell>
          <cell r="G1645">
            <v>-0.05</v>
          </cell>
          <cell r="H1645"/>
          <cell r="I1645"/>
          <cell r="J1645"/>
          <cell r="K1645">
            <v>44927</v>
          </cell>
          <cell r="L1645">
            <v>3.266666666666667E-2</v>
          </cell>
          <cell r="M1645">
            <v>1.6333333333333339E-3</v>
          </cell>
          <cell r="N1645">
            <v>3.4300000000000004E-2</v>
          </cell>
        </row>
        <row r="1646">
          <cell r="B1646" t="str">
            <v>G364 LNG Transportation Equipment</v>
          </cell>
          <cell r="C1646">
            <v>0.5</v>
          </cell>
          <cell r="D1646" t="str">
            <v>Monthly</v>
          </cell>
          <cell r="E1646" t="str">
            <v>No</v>
          </cell>
          <cell r="F1646" t="str">
            <v>No</v>
          </cell>
          <cell r="G1646">
            <v>-0.05</v>
          </cell>
          <cell r="H1646"/>
          <cell r="I1646"/>
          <cell r="J1646"/>
          <cell r="K1646">
            <v>44927</v>
          </cell>
          <cell r="L1646">
            <v>3.266666666666667E-2</v>
          </cell>
          <cell r="M1646">
            <v>1.6333333333333339E-3</v>
          </cell>
          <cell r="N1646">
            <v>3.4300000000000004E-2</v>
          </cell>
        </row>
        <row r="1647">
          <cell r="B1647" t="str">
            <v>Asset Retirement Obligations</v>
          </cell>
          <cell r="C1647">
            <v>0.5</v>
          </cell>
          <cell r="D1647" t="str">
            <v>RATE</v>
          </cell>
          <cell r="E1647" t="str">
            <v>No</v>
          </cell>
          <cell r="F1647" t="str">
            <v>No</v>
          </cell>
          <cell r="G1647">
            <v>0</v>
          </cell>
          <cell r="H1647"/>
          <cell r="I1647"/>
          <cell r="J1647"/>
          <cell r="K1647">
            <v>42979</v>
          </cell>
          <cell r="L1647">
            <v>0</v>
          </cell>
          <cell r="M1647">
            <v>0</v>
          </cell>
          <cell r="N1647">
            <v>0</v>
          </cell>
        </row>
        <row r="1648">
          <cell r="B1648" t="str">
            <v>Non-Depreciable - Land</v>
          </cell>
          <cell r="C1648">
            <v>0.5</v>
          </cell>
          <cell r="D1648" t="str">
            <v>Monthly</v>
          </cell>
          <cell r="E1648" t="str">
            <v>No</v>
          </cell>
          <cell r="F1648" t="str">
            <v>No</v>
          </cell>
          <cell r="G1648">
            <v>0</v>
          </cell>
          <cell r="H1648"/>
          <cell r="I1648"/>
          <cell r="J1648"/>
          <cell r="K1648">
            <v>40391</v>
          </cell>
          <cell r="L1648">
            <v>0</v>
          </cell>
          <cell r="M1648">
            <v>0</v>
          </cell>
          <cell r="N1648">
            <v>0</v>
          </cell>
        </row>
        <row r="1649">
          <cell r="B1649" t="str">
            <v>Non-Depreciable - Land</v>
          </cell>
          <cell r="C1649">
            <v>0.5</v>
          </cell>
          <cell r="D1649" t="str">
            <v>Monthly</v>
          </cell>
          <cell r="E1649" t="str">
            <v>No</v>
          </cell>
          <cell r="F1649" t="str">
            <v>No</v>
          </cell>
          <cell r="G1649">
            <v>0</v>
          </cell>
          <cell r="H1649"/>
          <cell r="I1649"/>
          <cell r="J1649"/>
          <cell r="K1649">
            <v>40391</v>
          </cell>
          <cell r="L1649">
            <v>0</v>
          </cell>
          <cell r="M1649">
            <v>0</v>
          </cell>
          <cell r="N1649">
            <v>0</v>
          </cell>
        </row>
        <row r="1650">
          <cell r="B1650" t="str">
            <v>G3651 TSM Easements-NOTUSED</v>
          </cell>
          <cell r="C1650">
            <v>0.5</v>
          </cell>
          <cell r="D1650" t="str">
            <v>Monthly</v>
          </cell>
          <cell r="E1650" t="str">
            <v>No</v>
          </cell>
          <cell r="F1650" t="str">
            <v>No</v>
          </cell>
          <cell r="G1650">
            <v>0</v>
          </cell>
          <cell r="H1650"/>
          <cell r="I1650"/>
          <cell r="J1650"/>
          <cell r="K1650">
            <v>40330</v>
          </cell>
          <cell r="L1650">
            <v>0</v>
          </cell>
          <cell r="M1650">
            <v>0</v>
          </cell>
          <cell r="N1650">
            <v>0</v>
          </cell>
        </row>
        <row r="1651">
          <cell r="B1651" t="str">
            <v>G366 TSM Str/Impro - NOTUSED</v>
          </cell>
          <cell r="C1651">
            <v>0.5</v>
          </cell>
          <cell r="D1651" t="str">
            <v>Monthly</v>
          </cell>
          <cell r="E1651" t="str">
            <v>No</v>
          </cell>
          <cell r="F1651" t="str">
            <v>No</v>
          </cell>
          <cell r="G1651">
            <v>0</v>
          </cell>
          <cell r="H1651"/>
          <cell r="I1651"/>
          <cell r="J1651"/>
          <cell r="K1651">
            <v>40664</v>
          </cell>
          <cell r="L1651">
            <v>0</v>
          </cell>
          <cell r="M1651">
            <v>0</v>
          </cell>
          <cell r="N1651">
            <v>0</v>
          </cell>
        </row>
        <row r="1652">
          <cell r="B1652" t="str">
            <v>G367 TSM Mains-NOTUSED</v>
          </cell>
          <cell r="C1652">
            <v>0.5</v>
          </cell>
          <cell r="D1652" t="str">
            <v>Monthly</v>
          </cell>
          <cell r="E1652" t="str">
            <v>No</v>
          </cell>
          <cell r="F1652" t="str">
            <v>No</v>
          </cell>
          <cell r="G1652">
            <v>0</v>
          </cell>
          <cell r="H1652"/>
          <cell r="I1652"/>
          <cell r="J1652"/>
          <cell r="K1652">
            <v>40664</v>
          </cell>
          <cell r="L1652">
            <v>0</v>
          </cell>
          <cell r="M1652">
            <v>0</v>
          </cell>
          <cell r="N1652">
            <v>0</v>
          </cell>
        </row>
        <row r="1653">
          <cell r="B1653" t="str">
            <v>G369 TSM Reg Stations-NOTUSED</v>
          </cell>
          <cell r="C1653">
            <v>0.5</v>
          </cell>
          <cell r="D1653" t="str">
            <v>Monthly</v>
          </cell>
          <cell r="E1653" t="str">
            <v>No</v>
          </cell>
          <cell r="F1653" t="str">
            <v>No</v>
          </cell>
          <cell r="G1653">
            <v>0</v>
          </cell>
          <cell r="H1653"/>
          <cell r="I1653"/>
          <cell r="J1653"/>
          <cell r="K1653">
            <v>41791</v>
          </cell>
          <cell r="L1653">
            <v>0</v>
          </cell>
          <cell r="M1653">
            <v>0</v>
          </cell>
          <cell r="N1653">
            <v>0</v>
          </cell>
        </row>
        <row r="1654">
          <cell r="B1654" t="str">
            <v>Non-Depreciable - Land</v>
          </cell>
          <cell r="C1654">
            <v>0.5</v>
          </cell>
          <cell r="D1654" t="str">
            <v>Monthly</v>
          </cell>
          <cell r="E1654" t="str">
            <v>No</v>
          </cell>
          <cell r="F1654" t="str">
            <v>No</v>
          </cell>
          <cell r="G1654">
            <v>0</v>
          </cell>
          <cell r="H1654"/>
          <cell r="I1654"/>
          <cell r="J1654"/>
          <cell r="K1654">
            <v>40391</v>
          </cell>
          <cell r="L1654">
            <v>0</v>
          </cell>
          <cell r="M1654">
            <v>0</v>
          </cell>
          <cell r="N1654">
            <v>0</v>
          </cell>
        </row>
        <row r="1655">
          <cell r="B1655" t="str">
            <v>Non-Depreciable - Land</v>
          </cell>
          <cell r="C1655">
            <v>0.5</v>
          </cell>
          <cell r="D1655" t="str">
            <v>Monthly</v>
          </cell>
          <cell r="E1655" t="str">
            <v>No</v>
          </cell>
          <cell r="F1655" t="str">
            <v>No</v>
          </cell>
          <cell r="G1655">
            <v>0</v>
          </cell>
          <cell r="H1655"/>
          <cell r="I1655"/>
          <cell r="J1655"/>
          <cell r="K1655">
            <v>40391</v>
          </cell>
          <cell r="L1655">
            <v>0</v>
          </cell>
          <cell r="M1655">
            <v>0</v>
          </cell>
          <cell r="N1655">
            <v>0</v>
          </cell>
        </row>
        <row r="1656">
          <cell r="B1656" t="str">
            <v>Non-Depreciable - Land</v>
          </cell>
          <cell r="C1656">
            <v>0.5</v>
          </cell>
          <cell r="D1656" t="str">
            <v>Monthly</v>
          </cell>
          <cell r="E1656" t="str">
            <v>No</v>
          </cell>
          <cell r="F1656" t="str">
            <v>No</v>
          </cell>
          <cell r="G1656">
            <v>0</v>
          </cell>
          <cell r="H1656"/>
          <cell r="I1656"/>
          <cell r="J1656"/>
          <cell r="K1656">
            <v>40391</v>
          </cell>
          <cell r="L1656">
            <v>0</v>
          </cell>
          <cell r="M1656">
            <v>0</v>
          </cell>
          <cell r="N1656">
            <v>0</v>
          </cell>
        </row>
        <row r="1657">
          <cell r="B1657" t="str">
            <v>Non-Depreciable - Land</v>
          </cell>
          <cell r="C1657">
            <v>0.5</v>
          </cell>
          <cell r="D1657" t="str">
            <v>Monthly</v>
          </cell>
          <cell r="E1657" t="str">
            <v>No</v>
          </cell>
          <cell r="F1657" t="str">
            <v>No</v>
          </cell>
          <cell r="G1657">
            <v>0</v>
          </cell>
          <cell r="H1657"/>
          <cell r="I1657"/>
          <cell r="J1657"/>
          <cell r="K1657">
            <v>40391</v>
          </cell>
          <cell r="L1657">
            <v>0</v>
          </cell>
          <cell r="M1657">
            <v>0</v>
          </cell>
          <cell r="N1657">
            <v>0</v>
          </cell>
        </row>
        <row r="1658">
          <cell r="B1658" t="str">
            <v>G3742 105 DST Easements</v>
          </cell>
          <cell r="C1658">
            <v>0.5</v>
          </cell>
          <cell r="D1658" t="str">
            <v>Monthly</v>
          </cell>
          <cell r="E1658" t="str">
            <v>No</v>
          </cell>
          <cell r="F1658" t="str">
            <v>No</v>
          </cell>
          <cell r="G1658">
            <v>0</v>
          </cell>
          <cell r="H1658"/>
          <cell r="I1658"/>
          <cell r="J1658"/>
          <cell r="K1658">
            <v>40391</v>
          </cell>
          <cell r="L1658">
            <v>0</v>
          </cell>
          <cell r="M1658">
            <v>0</v>
          </cell>
          <cell r="N1658">
            <v>0</v>
          </cell>
        </row>
        <row r="1659">
          <cell r="B1659" t="str">
            <v>G3742 DST Easements</v>
          </cell>
          <cell r="C1659">
            <v>0.5</v>
          </cell>
          <cell r="D1659" t="str">
            <v>Monthly</v>
          </cell>
          <cell r="E1659" t="str">
            <v>No</v>
          </cell>
          <cell r="F1659" t="str">
            <v>No</v>
          </cell>
          <cell r="G1659">
            <v>0</v>
          </cell>
          <cell r="H1659"/>
          <cell r="I1659"/>
          <cell r="J1659"/>
          <cell r="K1659">
            <v>44927</v>
          </cell>
          <cell r="L1659">
            <v>1.44E-2</v>
          </cell>
          <cell r="M1659">
            <v>0</v>
          </cell>
          <cell r="N1659">
            <v>1.44E-2</v>
          </cell>
        </row>
        <row r="1660">
          <cell r="B1660" t="str">
            <v>G3742 DST Easements</v>
          </cell>
          <cell r="C1660">
            <v>0.5</v>
          </cell>
          <cell r="D1660" t="str">
            <v>Monthly</v>
          </cell>
          <cell r="E1660" t="str">
            <v>No</v>
          </cell>
          <cell r="F1660" t="str">
            <v>No</v>
          </cell>
          <cell r="G1660">
            <v>0</v>
          </cell>
          <cell r="H1660"/>
          <cell r="I1660"/>
          <cell r="J1660"/>
          <cell r="K1660">
            <v>44927</v>
          </cell>
          <cell r="L1660">
            <v>1.44E-2</v>
          </cell>
          <cell r="M1660">
            <v>0</v>
          </cell>
          <cell r="N1660">
            <v>1.44E-2</v>
          </cell>
        </row>
        <row r="1661">
          <cell r="B1661" t="str">
            <v>G3743 DST Easements, From Transmsn</v>
          </cell>
          <cell r="C1661">
            <v>0.5</v>
          </cell>
          <cell r="D1661" t="str">
            <v>Monthly</v>
          </cell>
          <cell r="E1661" t="str">
            <v>No</v>
          </cell>
          <cell r="F1661" t="str">
            <v>No</v>
          </cell>
          <cell r="G1661">
            <v>0</v>
          </cell>
          <cell r="H1661"/>
          <cell r="I1661"/>
          <cell r="J1661"/>
          <cell r="K1661">
            <v>44927</v>
          </cell>
          <cell r="L1661">
            <v>1.3100000000000001E-2</v>
          </cell>
          <cell r="M1661">
            <v>0</v>
          </cell>
          <cell r="N1661">
            <v>1.3100000000000001E-2</v>
          </cell>
        </row>
        <row r="1662">
          <cell r="B1662" t="str">
            <v>G3743 DST Easements, From Transmsn</v>
          </cell>
          <cell r="C1662">
            <v>0.5</v>
          </cell>
          <cell r="D1662" t="str">
            <v>Monthly</v>
          </cell>
          <cell r="E1662" t="str">
            <v>No</v>
          </cell>
          <cell r="F1662" t="str">
            <v>No</v>
          </cell>
          <cell r="G1662">
            <v>0</v>
          </cell>
          <cell r="H1662"/>
          <cell r="I1662"/>
          <cell r="J1662"/>
          <cell r="K1662">
            <v>44927</v>
          </cell>
          <cell r="L1662">
            <v>1.3100000000000001E-2</v>
          </cell>
          <cell r="M1662">
            <v>0</v>
          </cell>
          <cell r="N1662">
            <v>1.3100000000000001E-2</v>
          </cell>
        </row>
        <row r="1663">
          <cell r="B1663" t="str">
            <v>G3750 DST Structures &amp; Improvement</v>
          </cell>
          <cell r="C1663">
            <v>0.5</v>
          </cell>
          <cell r="D1663" t="str">
            <v>Monthly</v>
          </cell>
          <cell r="E1663" t="str">
            <v>No</v>
          </cell>
          <cell r="F1663" t="str">
            <v>No</v>
          </cell>
          <cell r="G1663">
            <v>-0.05</v>
          </cell>
          <cell r="H1663"/>
          <cell r="I1663"/>
          <cell r="J1663"/>
          <cell r="K1663">
            <v>44927</v>
          </cell>
          <cell r="L1663">
            <v>2.0285714285714285E-2</v>
          </cell>
          <cell r="M1663">
            <v>1.0142857142857141E-3</v>
          </cell>
          <cell r="N1663">
            <v>2.1299999999999999E-2</v>
          </cell>
        </row>
        <row r="1664">
          <cell r="B1664" t="str">
            <v>G3750 DST Structures &amp; Improvement</v>
          </cell>
          <cell r="C1664">
            <v>0.5</v>
          </cell>
          <cell r="D1664" t="str">
            <v>Monthly</v>
          </cell>
          <cell r="E1664" t="str">
            <v>No</v>
          </cell>
          <cell r="F1664" t="str">
            <v>No</v>
          </cell>
          <cell r="G1664">
            <v>-0.05</v>
          </cell>
          <cell r="H1664"/>
          <cell r="I1664"/>
          <cell r="J1664"/>
          <cell r="K1664">
            <v>44927</v>
          </cell>
          <cell r="L1664">
            <v>2.0285714285714285E-2</v>
          </cell>
          <cell r="M1664">
            <v>1.0142857142857141E-3</v>
          </cell>
          <cell r="N1664">
            <v>2.1299999999999999E-2</v>
          </cell>
        </row>
        <row r="1665">
          <cell r="B1665" t="str">
            <v>G3750 DST Structures &amp; Improvement</v>
          </cell>
          <cell r="C1665">
            <v>0.5</v>
          </cell>
          <cell r="D1665" t="str">
            <v>Monthly</v>
          </cell>
          <cell r="E1665" t="str">
            <v>No</v>
          </cell>
          <cell r="F1665" t="str">
            <v>No</v>
          </cell>
          <cell r="G1665">
            <v>-0.05</v>
          </cell>
          <cell r="H1665"/>
          <cell r="I1665"/>
          <cell r="J1665"/>
          <cell r="K1665">
            <v>44927</v>
          </cell>
          <cell r="L1665">
            <v>2.0285714285714285E-2</v>
          </cell>
          <cell r="M1665">
            <v>1.0142857142857141E-3</v>
          </cell>
          <cell r="N1665">
            <v>2.1299999999999999E-2</v>
          </cell>
        </row>
        <row r="1666">
          <cell r="B1666" t="str">
            <v>G3750 DST Structures &amp; Improvement</v>
          </cell>
          <cell r="C1666">
            <v>0.5</v>
          </cell>
          <cell r="D1666" t="str">
            <v>Monthly</v>
          </cell>
          <cell r="E1666" t="str">
            <v>No</v>
          </cell>
          <cell r="F1666" t="str">
            <v>No</v>
          </cell>
          <cell r="G1666">
            <v>-0.05</v>
          </cell>
          <cell r="H1666"/>
          <cell r="I1666"/>
          <cell r="J1666"/>
          <cell r="K1666">
            <v>44927</v>
          </cell>
          <cell r="L1666">
            <v>2.0285714285714285E-2</v>
          </cell>
          <cell r="M1666">
            <v>1.0142857142857141E-3</v>
          </cell>
          <cell r="N1666">
            <v>2.1299999999999999E-2</v>
          </cell>
        </row>
        <row r="1667">
          <cell r="B1667" t="str">
            <v>G3750 DST Structures &amp; Improvement</v>
          </cell>
          <cell r="C1667">
            <v>0.5</v>
          </cell>
          <cell r="D1667" t="str">
            <v>Monthly</v>
          </cell>
          <cell r="E1667" t="str">
            <v>No</v>
          </cell>
          <cell r="F1667" t="str">
            <v>No</v>
          </cell>
          <cell r="G1667">
            <v>-0.05</v>
          </cell>
          <cell r="H1667"/>
          <cell r="I1667"/>
          <cell r="J1667"/>
          <cell r="K1667">
            <v>44927</v>
          </cell>
          <cell r="L1667">
            <v>2.0285714285714285E-2</v>
          </cell>
          <cell r="M1667">
            <v>1.0142857142857141E-3</v>
          </cell>
          <cell r="N1667">
            <v>2.1299999999999999E-2</v>
          </cell>
        </row>
        <row r="1668">
          <cell r="B1668" t="str">
            <v>G3750 DST Structures &amp; Improvement</v>
          </cell>
          <cell r="C1668">
            <v>0.5</v>
          </cell>
          <cell r="D1668" t="str">
            <v>Monthly</v>
          </cell>
          <cell r="E1668" t="str">
            <v>No</v>
          </cell>
          <cell r="F1668" t="str">
            <v>No</v>
          </cell>
          <cell r="G1668">
            <v>-0.05</v>
          </cell>
          <cell r="H1668"/>
          <cell r="I1668"/>
          <cell r="J1668"/>
          <cell r="K1668">
            <v>44927</v>
          </cell>
          <cell r="L1668">
            <v>2.0285714285714285E-2</v>
          </cell>
          <cell r="M1668">
            <v>1.0142857142857141E-3</v>
          </cell>
          <cell r="N1668">
            <v>2.1299999999999999E-2</v>
          </cell>
        </row>
        <row r="1669">
          <cell r="B1669" t="str">
            <v>G3750 DST Structures &amp; Improvement</v>
          </cell>
          <cell r="C1669">
            <v>0.5</v>
          </cell>
          <cell r="D1669" t="str">
            <v>Monthly</v>
          </cell>
          <cell r="E1669" t="str">
            <v>No</v>
          </cell>
          <cell r="F1669" t="str">
            <v>No</v>
          </cell>
          <cell r="G1669">
            <v>-0.05</v>
          </cell>
          <cell r="H1669"/>
          <cell r="I1669"/>
          <cell r="J1669"/>
          <cell r="K1669">
            <v>44927</v>
          </cell>
          <cell r="L1669">
            <v>2.0285714285714285E-2</v>
          </cell>
          <cell r="M1669">
            <v>1.0142857142857141E-3</v>
          </cell>
          <cell r="N1669">
            <v>2.1299999999999999E-2</v>
          </cell>
        </row>
        <row r="1670">
          <cell r="B1670" t="str">
            <v>G3751 DST Structures &amp; Imprv, Trans</v>
          </cell>
          <cell r="C1670">
            <v>0.5</v>
          </cell>
          <cell r="D1670" t="str">
            <v>Monthly</v>
          </cell>
          <cell r="E1670" t="str">
            <v>No</v>
          </cell>
          <cell r="F1670" t="str">
            <v>No</v>
          </cell>
          <cell r="G1670">
            <v>-0.05</v>
          </cell>
          <cell r="H1670"/>
          <cell r="I1670"/>
          <cell r="J1670"/>
          <cell r="K1670">
            <v>44927</v>
          </cell>
          <cell r="L1670">
            <v>2.0285714285714285E-2</v>
          </cell>
          <cell r="M1670">
            <v>1.0142857142857141E-3</v>
          </cell>
          <cell r="N1670">
            <v>2.1299999999999999E-2</v>
          </cell>
        </row>
        <row r="1671">
          <cell r="B1671" t="str">
            <v>G3751 DST Structures &amp; Imprv, Trans</v>
          </cell>
          <cell r="C1671">
            <v>0.5</v>
          </cell>
          <cell r="D1671" t="str">
            <v>Monthly</v>
          </cell>
          <cell r="E1671" t="str">
            <v>No</v>
          </cell>
          <cell r="F1671" t="str">
            <v>No</v>
          </cell>
          <cell r="G1671">
            <v>-0.05</v>
          </cell>
          <cell r="H1671"/>
          <cell r="I1671"/>
          <cell r="J1671"/>
          <cell r="K1671">
            <v>44927</v>
          </cell>
          <cell r="L1671">
            <v>2.0285714285714285E-2</v>
          </cell>
          <cell r="M1671">
            <v>1.0142857142857141E-3</v>
          </cell>
          <cell r="N1671">
            <v>2.1299999999999999E-2</v>
          </cell>
        </row>
        <row r="1672">
          <cell r="B1672" t="str">
            <v>G3760 DST Mains-NOTUSED</v>
          </cell>
          <cell r="C1672">
            <v>0.5</v>
          </cell>
          <cell r="D1672" t="str">
            <v>Monthly</v>
          </cell>
          <cell r="E1672" t="str">
            <v>No</v>
          </cell>
          <cell r="F1672" t="str">
            <v>No</v>
          </cell>
          <cell r="G1672">
            <v>0</v>
          </cell>
          <cell r="H1672"/>
          <cell r="I1672"/>
          <cell r="J1672"/>
          <cell r="K1672">
            <v>40330</v>
          </cell>
          <cell r="L1672">
            <v>0</v>
          </cell>
          <cell r="M1672">
            <v>0</v>
          </cell>
          <cell r="N1672">
            <v>0</v>
          </cell>
        </row>
        <row r="1673">
          <cell r="B1673" t="str">
            <v>G3761 DST Mains, Cast Iron-NOT USED</v>
          </cell>
          <cell r="C1673">
            <v>0.5</v>
          </cell>
          <cell r="D1673" t="str">
            <v>Monthly</v>
          </cell>
          <cell r="E1673" t="str">
            <v>No</v>
          </cell>
          <cell r="F1673" t="str">
            <v>No</v>
          </cell>
          <cell r="G1673">
            <v>0</v>
          </cell>
          <cell r="H1673"/>
          <cell r="I1673"/>
          <cell r="J1673"/>
          <cell r="K1673">
            <v>40664</v>
          </cell>
          <cell r="L1673">
            <v>0</v>
          </cell>
          <cell r="M1673">
            <v>0</v>
          </cell>
          <cell r="N1673">
            <v>0</v>
          </cell>
        </row>
        <row r="1674">
          <cell r="B1674" t="str">
            <v>G3762 DST Mains, Plastic</v>
          </cell>
          <cell r="C1674">
            <v>0.5</v>
          </cell>
          <cell r="D1674" t="str">
            <v>Monthly</v>
          </cell>
          <cell r="E1674" t="str">
            <v>No</v>
          </cell>
          <cell r="F1674" t="str">
            <v>No</v>
          </cell>
          <cell r="G1674">
            <v>-0.5</v>
          </cell>
          <cell r="H1674"/>
          <cell r="I1674"/>
          <cell r="J1674"/>
          <cell r="K1674">
            <v>44927</v>
          </cell>
          <cell r="L1674">
            <v>1.84E-2</v>
          </cell>
          <cell r="M1674">
            <v>9.1999999999999998E-3</v>
          </cell>
          <cell r="N1674">
            <v>2.76E-2</v>
          </cell>
        </row>
        <row r="1675">
          <cell r="B1675" t="str">
            <v>G3762 DST Mains, Plastic</v>
          </cell>
          <cell r="C1675">
            <v>0.5</v>
          </cell>
          <cell r="D1675" t="str">
            <v>Monthly</v>
          </cell>
          <cell r="E1675" t="str">
            <v>No</v>
          </cell>
          <cell r="F1675" t="str">
            <v>No</v>
          </cell>
          <cell r="G1675">
            <v>-0.5</v>
          </cell>
          <cell r="H1675"/>
          <cell r="I1675"/>
          <cell r="J1675"/>
          <cell r="K1675">
            <v>44927</v>
          </cell>
          <cell r="L1675">
            <v>1.84E-2</v>
          </cell>
          <cell r="M1675">
            <v>9.1999999999999998E-3</v>
          </cell>
          <cell r="N1675">
            <v>2.76E-2</v>
          </cell>
        </row>
        <row r="1676">
          <cell r="B1676" t="str">
            <v>G3763 DST Mains, Bare Steel</v>
          </cell>
          <cell r="C1676">
            <v>0.5</v>
          </cell>
          <cell r="D1676" t="str">
            <v>Monthly</v>
          </cell>
          <cell r="E1676" t="str">
            <v>No</v>
          </cell>
          <cell r="F1676" t="str">
            <v>No</v>
          </cell>
          <cell r="G1676">
            <v>0</v>
          </cell>
          <cell r="H1676"/>
          <cell r="I1676"/>
          <cell r="J1676"/>
          <cell r="K1676">
            <v>43101</v>
          </cell>
          <cell r="L1676">
            <v>0</v>
          </cell>
          <cell r="M1676">
            <v>0</v>
          </cell>
          <cell r="N1676">
            <v>0</v>
          </cell>
        </row>
        <row r="1677">
          <cell r="B1677" t="str">
            <v>G3764 DST Mains, Wrap Stl, Kittitas</v>
          </cell>
          <cell r="C1677">
            <v>0.5</v>
          </cell>
          <cell r="D1677" t="str">
            <v>Monthly</v>
          </cell>
          <cell r="E1677" t="str">
            <v>No</v>
          </cell>
          <cell r="F1677" t="str">
            <v>No</v>
          </cell>
          <cell r="G1677">
            <v>-0.5</v>
          </cell>
          <cell r="H1677"/>
          <cell r="I1677"/>
          <cell r="J1677"/>
          <cell r="K1677">
            <v>44927</v>
          </cell>
          <cell r="L1677">
            <v>1.4999999999999999E-2</v>
          </cell>
          <cell r="M1677">
            <v>7.4999999999999997E-3</v>
          </cell>
          <cell r="N1677">
            <v>2.2499999999999999E-2</v>
          </cell>
        </row>
        <row r="1678">
          <cell r="B1678" t="str">
            <v>G3764 DST Mains, Wrap Stl, Kittitas</v>
          </cell>
          <cell r="C1678">
            <v>0.5</v>
          </cell>
          <cell r="D1678" t="str">
            <v>Monthly</v>
          </cell>
          <cell r="E1678" t="str">
            <v>No</v>
          </cell>
          <cell r="F1678" t="str">
            <v>No</v>
          </cell>
          <cell r="G1678">
            <v>-0.5</v>
          </cell>
          <cell r="H1678"/>
          <cell r="I1678"/>
          <cell r="J1678"/>
          <cell r="K1678">
            <v>44927</v>
          </cell>
          <cell r="L1678">
            <v>1.4999999999999999E-2</v>
          </cell>
          <cell r="M1678">
            <v>7.4999999999999997E-3</v>
          </cell>
          <cell r="N1678">
            <v>2.2499999999999999E-2</v>
          </cell>
        </row>
        <row r="1679">
          <cell r="B1679" t="str">
            <v>G3764 DST Mains, Wrapped Steel</v>
          </cell>
          <cell r="C1679">
            <v>0.5</v>
          </cell>
          <cell r="D1679" t="str">
            <v>Monthly</v>
          </cell>
          <cell r="E1679" t="str">
            <v>No</v>
          </cell>
          <cell r="F1679" t="str">
            <v>No</v>
          </cell>
          <cell r="G1679">
            <v>-0.5</v>
          </cell>
          <cell r="H1679"/>
          <cell r="I1679"/>
          <cell r="J1679"/>
          <cell r="K1679">
            <v>44927</v>
          </cell>
          <cell r="L1679">
            <v>1.4999999999999999E-2</v>
          </cell>
          <cell r="M1679">
            <v>7.4999999999999997E-3</v>
          </cell>
          <cell r="N1679">
            <v>2.2499999999999999E-2</v>
          </cell>
        </row>
        <row r="1680">
          <cell r="B1680" t="str">
            <v>G3764 DST Mains, Wrapped Steel</v>
          </cell>
          <cell r="C1680">
            <v>0.5</v>
          </cell>
          <cell r="D1680" t="str">
            <v>Monthly</v>
          </cell>
          <cell r="E1680" t="str">
            <v>No</v>
          </cell>
          <cell r="F1680" t="str">
            <v>No</v>
          </cell>
          <cell r="G1680">
            <v>-0.5</v>
          </cell>
          <cell r="H1680"/>
          <cell r="I1680"/>
          <cell r="J1680"/>
          <cell r="K1680">
            <v>44927</v>
          </cell>
          <cell r="L1680">
            <v>1.4999999999999999E-2</v>
          </cell>
          <cell r="M1680">
            <v>7.4999999999999997E-3</v>
          </cell>
          <cell r="N1680">
            <v>2.2499999999999999E-2</v>
          </cell>
        </row>
        <row r="1681">
          <cell r="B1681" t="str">
            <v>G3764 DST Mains, Wrapped Steel</v>
          </cell>
          <cell r="C1681">
            <v>0.5</v>
          </cell>
          <cell r="D1681" t="str">
            <v>Monthly</v>
          </cell>
          <cell r="E1681" t="str">
            <v>No</v>
          </cell>
          <cell r="F1681" t="str">
            <v>No</v>
          </cell>
          <cell r="G1681">
            <v>-0.5</v>
          </cell>
          <cell r="H1681"/>
          <cell r="I1681"/>
          <cell r="J1681"/>
          <cell r="K1681">
            <v>44927</v>
          </cell>
          <cell r="L1681">
            <v>1.4999999999999999E-2</v>
          </cell>
          <cell r="M1681">
            <v>7.4999999999999997E-3</v>
          </cell>
          <cell r="N1681">
            <v>2.2499999999999999E-2</v>
          </cell>
        </row>
        <row r="1682">
          <cell r="B1682" t="str">
            <v>G3765 DST Mains, Cathodic Protectio</v>
          </cell>
          <cell r="C1682">
            <v>0.5</v>
          </cell>
          <cell r="D1682" t="str">
            <v>Monthly</v>
          </cell>
          <cell r="E1682" t="str">
            <v>No</v>
          </cell>
          <cell r="F1682" t="str">
            <v>No</v>
          </cell>
          <cell r="G1682">
            <v>0</v>
          </cell>
          <cell r="H1682"/>
          <cell r="I1682"/>
          <cell r="J1682"/>
          <cell r="K1682">
            <v>44927</v>
          </cell>
          <cell r="L1682">
            <v>3.7100000000000001E-2</v>
          </cell>
          <cell r="M1682">
            <v>0</v>
          </cell>
          <cell r="N1682">
            <v>3.7100000000000001E-2</v>
          </cell>
        </row>
        <row r="1683">
          <cell r="B1683" t="str">
            <v>G3765 DST Mains, Cathodic Protectio</v>
          </cell>
          <cell r="C1683">
            <v>0.5</v>
          </cell>
          <cell r="D1683" t="str">
            <v>Monthly</v>
          </cell>
          <cell r="E1683" t="str">
            <v>No</v>
          </cell>
          <cell r="F1683" t="str">
            <v>No</v>
          </cell>
          <cell r="G1683">
            <v>0</v>
          </cell>
          <cell r="H1683"/>
          <cell r="I1683"/>
          <cell r="J1683"/>
          <cell r="K1683">
            <v>44927</v>
          </cell>
          <cell r="L1683">
            <v>3.7100000000000001E-2</v>
          </cell>
          <cell r="M1683">
            <v>0</v>
          </cell>
          <cell r="N1683">
            <v>3.7100000000000001E-2</v>
          </cell>
        </row>
        <row r="1684">
          <cell r="B1684" t="str">
            <v>G3766 DST Mains, Frm Trans, St Wrap</v>
          </cell>
          <cell r="C1684">
            <v>0.5</v>
          </cell>
          <cell r="D1684" t="str">
            <v>Monthly</v>
          </cell>
          <cell r="E1684" t="str">
            <v>No</v>
          </cell>
          <cell r="F1684" t="str">
            <v>No</v>
          </cell>
          <cell r="G1684">
            <v>-0.5</v>
          </cell>
          <cell r="H1684"/>
          <cell r="I1684"/>
          <cell r="J1684"/>
          <cell r="K1684">
            <v>44927</v>
          </cell>
          <cell r="L1684">
            <v>1.4999999999999999E-2</v>
          </cell>
          <cell r="M1684">
            <v>7.4999999999999997E-3</v>
          </cell>
          <cell r="N1684">
            <v>2.2499999999999999E-2</v>
          </cell>
        </row>
        <row r="1685">
          <cell r="B1685" t="str">
            <v>G3766 DST Mains, Frm Trans, St Wrap</v>
          </cell>
          <cell r="C1685">
            <v>0.5</v>
          </cell>
          <cell r="D1685" t="str">
            <v>Monthly</v>
          </cell>
          <cell r="E1685" t="str">
            <v>No</v>
          </cell>
          <cell r="F1685" t="str">
            <v>No</v>
          </cell>
          <cell r="G1685">
            <v>-0.5</v>
          </cell>
          <cell r="H1685"/>
          <cell r="I1685"/>
          <cell r="J1685"/>
          <cell r="K1685">
            <v>44927</v>
          </cell>
          <cell r="L1685">
            <v>1.4999999999999999E-2</v>
          </cell>
          <cell r="M1685">
            <v>7.4999999999999997E-3</v>
          </cell>
          <cell r="N1685">
            <v>2.2499999999999999E-2</v>
          </cell>
        </row>
        <row r="1686">
          <cell r="B1686" t="str">
            <v>G3766 DST Mains, Frm Trans, St Wrap</v>
          </cell>
          <cell r="C1686">
            <v>0.5</v>
          </cell>
          <cell r="D1686" t="str">
            <v>Monthly</v>
          </cell>
          <cell r="E1686" t="str">
            <v>No</v>
          </cell>
          <cell r="F1686" t="str">
            <v>No</v>
          </cell>
          <cell r="G1686">
            <v>-0.5</v>
          </cell>
          <cell r="H1686"/>
          <cell r="I1686"/>
          <cell r="J1686"/>
          <cell r="K1686">
            <v>44927</v>
          </cell>
          <cell r="L1686">
            <v>1.4999999999999999E-2</v>
          </cell>
          <cell r="M1686">
            <v>7.4999999999999997E-3</v>
          </cell>
          <cell r="N1686">
            <v>2.2499999999999999E-2</v>
          </cell>
        </row>
        <row r="1687">
          <cell r="B1687" t="str">
            <v>G3766 DST Mains, Frm Trans, St Wrap</v>
          </cell>
          <cell r="C1687">
            <v>0.5</v>
          </cell>
          <cell r="D1687" t="str">
            <v>Monthly</v>
          </cell>
          <cell r="E1687" t="str">
            <v>No</v>
          </cell>
          <cell r="F1687" t="str">
            <v>No</v>
          </cell>
          <cell r="G1687">
            <v>-0.5</v>
          </cell>
          <cell r="H1687"/>
          <cell r="I1687"/>
          <cell r="J1687"/>
          <cell r="K1687">
            <v>44927</v>
          </cell>
          <cell r="L1687">
            <v>1.4999999999999999E-2</v>
          </cell>
          <cell r="M1687">
            <v>7.4999999999999997E-3</v>
          </cell>
          <cell r="N1687">
            <v>2.2499999999999999E-2</v>
          </cell>
        </row>
        <row r="1688">
          <cell r="B1688" t="str">
            <v>G3767 DST Mains, Frm Trans, Bare St</v>
          </cell>
          <cell r="C1688">
            <v>0.5</v>
          </cell>
          <cell r="D1688" t="str">
            <v>Monthly</v>
          </cell>
          <cell r="E1688" t="str">
            <v>No</v>
          </cell>
          <cell r="F1688" t="str">
            <v>No</v>
          </cell>
          <cell r="G1688">
            <v>0</v>
          </cell>
          <cell r="H1688"/>
          <cell r="I1688"/>
          <cell r="J1688"/>
          <cell r="K1688">
            <v>43101</v>
          </cell>
          <cell r="L1688">
            <v>0</v>
          </cell>
          <cell r="M1688">
            <v>0</v>
          </cell>
          <cell r="N1688">
            <v>0</v>
          </cell>
        </row>
        <row r="1689">
          <cell r="B1689" t="str">
            <v>G3780 DST Measuring &amp; Reg Station</v>
          </cell>
          <cell r="C1689">
            <v>0.5</v>
          </cell>
          <cell r="D1689" t="str">
            <v>Monthly</v>
          </cell>
          <cell r="E1689" t="str">
            <v>No</v>
          </cell>
          <cell r="F1689" t="str">
            <v>No</v>
          </cell>
          <cell r="G1689">
            <v>-0.5</v>
          </cell>
          <cell r="H1689"/>
          <cell r="I1689"/>
          <cell r="J1689"/>
          <cell r="K1689">
            <v>44927</v>
          </cell>
          <cell r="L1689">
            <v>2.2933333333333333E-2</v>
          </cell>
          <cell r="M1689">
            <v>1.1466666666666667E-2</v>
          </cell>
          <cell r="N1689">
            <v>3.44E-2</v>
          </cell>
        </row>
        <row r="1690">
          <cell r="B1690" t="str">
            <v>G3780 DST Measuring &amp; Reg Station</v>
          </cell>
          <cell r="C1690">
            <v>0.5</v>
          </cell>
          <cell r="D1690" t="str">
            <v>Monthly</v>
          </cell>
          <cell r="E1690" t="str">
            <v>No</v>
          </cell>
          <cell r="F1690" t="str">
            <v>No</v>
          </cell>
          <cell r="G1690">
            <v>-0.5</v>
          </cell>
          <cell r="H1690"/>
          <cell r="I1690"/>
          <cell r="J1690"/>
          <cell r="K1690">
            <v>44927</v>
          </cell>
          <cell r="L1690">
            <v>2.2933333333333333E-2</v>
          </cell>
          <cell r="M1690">
            <v>1.1466666666666667E-2</v>
          </cell>
          <cell r="N1690">
            <v>3.44E-2</v>
          </cell>
        </row>
        <row r="1691">
          <cell r="B1691" t="str">
            <v>Non-Depreciable - Other than land</v>
          </cell>
          <cell r="C1691">
            <v>0.5</v>
          </cell>
          <cell r="D1691" t="str">
            <v>Monthly</v>
          </cell>
          <cell r="E1691" t="str">
            <v>No</v>
          </cell>
          <cell r="F1691" t="str">
            <v>No</v>
          </cell>
          <cell r="G1691">
            <v>0</v>
          </cell>
          <cell r="H1691"/>
          <cell r="I1691"/>
          <cell r="J1691"/>
          <cell r="K1691">
            <v>44927</v>
          </cell>
          <cell r="L1691">
            <v>0</v>
          </cell>
          <cell r="M1691">
            <v>0</v>
          </cell>
          <cell r="N1691">
            <v>0</v>
          </cell>
        </row>
        <row r="1692">
          <cell r="B1692" t="str">
            <v>G3781 DST Measuring &amp; Reg Sta, Tran</v>
          </cell>
          <cell r="C1692">
            <v>0.5</v>
          </cell>
          <cell r="D1692" t="str">
            <v>Monthly</v>
          </cell>
          <cell r="E1692" t="str">
            <v>No</v>
          </cell>
          <cell r="F1692" t="str">
            <v>No</v>
          </cell>
          <cell r="G1692">
            <v>-0.5</v>
          </cell>
          <cell r="H1692"/>
          <cell r="I1692"/>
          <cell r="J1692"/>
          <cell r="K1692">
            <v>44927</v>
          </cell>
          <cell r="L1692">
            <v>2.2933333333333333E-2</v>
          </cell>
          <cell r="M1692">
            <v>1.1466666666666667E-2</v>
          </cell>
          <cell r="N1692">
            <v>3.44E-2</v>
          </cell>
        </row>
        <row r="1693">
          <cell r="B1693" t="str">
            <v>G3781 DST Measuring &amp; Reg Sta, Tran</v>
          </cell>
          <cell r="C1693">
            <v>0.5</v>
          </cell>
          <cell r="D1693" t="str">
            <v>Monthly</v>
          </cell>
          <cell r="E1693" t="str">
            <v>No</v>
          </cell>
          <cell r="F1693" t="str">
            <v>No</v>
          </cell>
          <cell r="G1693">
            <v>-0.5</v>
          </cell>
          <cell r="H1693"/>
          <cell r="I1693"/>
          <cell r="J1693"/>
          <cell r="K1693">
            <v>44927</v>
          </cell>
          <cell r="L1693">
            <v>2.2933333333333333E-2</v>
          </cell>
          <cell r="M1693">
            <v>1.1466666666666667E-2</v>
          </cell>
          <cell r="N1693">
            <v>3.44E-2</v>
          </cell>
        </row>
        <row r="1694">
          <cell r="B1694" t="str">
            <v>G3800 DST Services-NOTUSED</v>
          </cell>
          <cell r="C1694">
            <v>0.5</v>
          </cell>
          <cell r="D1694" t="str">
            <v>Monthly</v>
          </cell>
          <cell r="E1694" t="str">
            <v>No</v>
          </cell>
          <cell r="F1694" t="str">
            <v>No</v>
          </cell>
          <cell r="G1694">
            <v>0</v>
          </cell>
          <cell r="H1694"/>
          <cell r="I1694"/>
          <cell r="J1694"/>
          <cell r="K1694">
            <v>40664</v>
          </cell>
          <cell r="L1694">
            <v>0</v>
          </cell>
          <cell r="M1694">
            <v>0</v>
          </cell>
          <cell r="N1694">
            <v>0</v>
          </cell>
        </row>
        <row r="1695">
          <cell r="B1695" t="str">
            <v>G3801 DST Services, Cathodic Protec</v>
          </cell>
          <cell r="C1695">
            <v>0.5</v>
          </cell>
          <cell r="D1695" t="str">
            <v>Monthly</v>
          </cell>
          <cell r="E1695" t="str">
            <v>No</v>
          </cell>
          <cell r="F1695" t="str">
            <v>No</v>
          </cell>
          <cell r="G1695">
            <v>0</v>
          </cell>
          <cell r="H1695"/>
          <cell r="I1695"/>
          <cell r="J1695"/>
          <cell r="K1695">
            <v>44927</v>
          </cell>
          <cell r="L1695">
            <v>3.5999999999999997E-2</v>
          </cell>
          <cell r="M1695">
            <v>0</v>
          </cell>
          <cell r="N1695">
            <v>3.5999999999999997E-2</v>
          </cell>
        </row>
        <row r="1696">
          <cell r="B1696" t="str">
            <v>G3801 DST Services, Cathodic Protec</v>
          </cell>
          <cell r="C1696">
            <v>0.5</v>
          </cell>
          <cell r="D1696" t="str">
            <v>Monthly</v>
          </cell>
          <cell r="E1696" t="str">
            <v>No</v>
          </cell>
          <cell r="F1696" t="str">
            <v>No</v>
          </cell>
          <cell r="G1696">
            <v>0</v>
          </cell>
          <cell r="H1696"/>
          <cell r="I1696"/>
          <cell r="J1696"/>
          <cell r="K1696">
            <v>44927</v>
          </cell>
          <cell r="L1696">
            <v>3.5999999999999997E-2</v>
          </cell>
          <cell r="M1696">
            <v>0</v>
          </cell>
          <cell r="N1696">
            <v>3.5999999999999997E-2</v>
          </cell>
        </row>
        <row r="1697">
          <cell r="B1697" t="str">
            <v>G3802 DST Services, Plastic</v>
          </cell>
          <cell r="C1697">
            <v>0.5</v>
          </cell>
          <cell r="D1697" t="str">
            <v>Monthly</v>
          </cell>
          <cell r="E1697" t="str">
            <v>No</v>
          </cell>
          <cell r="F1697" t="str">
            <v>No</v>
          </cell>
          <cell r="G1697">
            <v>-1</v>
          </cell>
          <cell r="H1697"/>
          <cell r="I1697"/>
          <cell r="J1697"/>
          <cell r="K1697">
            <v>44927</v>
          </cell>
          <cell r="L1697">
            <v>2.0150000000000001E-2</v>
          </cell>
          <cell r="M1697">
            <v>2.0150000000000001E-2</v>
          </cell>
          <cell r="N1697">
            <v>4.0300000000000002E-2</v>
          </cell>
        </row>
        <row r="1698">
          <cell r="B1698" t="str">
            <v>G3802 DST Services, Plastic</v>
          </cell>
          <cell r="C1698">
            <v>0.5</v>
          </cell>
          <cell r="D1698" t="str">
            <v>Monthly</v>
          </cell>
          <cell r="E1698" t="str">
            <v>No</v>
          </cell>
          <cell r="F1698" t="str">
            <v>No</v>
          </cell>
          <cell r="G1698">
            <v>-1</v>
          </cell>
          <cell r="H1698"/>
          <cell r="I1698"/>
          <cell r="J1698"/>
          <cell r="K1698">
            <v>44927</v>
          </cell>
          <cell r="L1698">
            <v>2.0150000000000001E-2</v>
          </cell>
          <cell r="M1698">
            <v>2.0150000000000001E-2</v>
          </cell>
          <cell r="N1698">
            <v>4.0300000000000002E-2</v>
          </cell>
        </row>
        <row r="1699">
          <cell r="B1699" t="str">
            <v>G3803 DST Services, Steel Wrapped</v>
          </cell>
          <cell r="C1699">
            <v>0.5</v>
          </cell>
          <cell r="D1699" t="str">
            <v>Monthly</v>
          </cell>
          <cell r="E1699" t="str">
            <v>No</v>
          </cell>
          <cell r="F1699" t="str">
            <v>No</v>
          </cell>
          <cell r="G1699">
            <v>-1</v>
          </cell>
          <cell r="H1699"/>
          <cell r="I1699"/>
          <cell r="J1699"/>
          <cell r="K1699">
            <v>44927</v>
          </cell>
          <cell r="L1699">
            <v>4.0199999999999993E-2</v>
          </cell>
          <cell r="M1699">
            <v>4.0199999999999993E-2</v>
          </cell>
          <cell r="N1699">
            <v>8.0399999999999985E-2</v>
          </cell>
        </row>
        <row r="1700">
          <cell r="B1700" t="str">
            <v>G3803 DST Services, Steel Wrapped</v>
          </cell>
          <cell r="C1700">
            <v>0.5</v>
          </cell>
          <cell r="D1700" t="str">
            <v>Monthly</v>
          </cell>
          <cell r="E1700" t="str">
            <v>No</v>
          </cell>
          <cell r="F1700" t="str">
            <v>No</v>
          </cell>
          <cell r="G1700">
            <v>-1</v>
          </cell>
          <cell r="H1700"/>
          <cell r="I1700"/>
          <cell r="J1700"/>
          <cell r="K1700">
            <v>44927</v>
          </cell>
          <cell r="L1700">
            <v>4.0199999999999993E-2</v>
          </cell>
          <cell r="M1700">
            <v>4.0199999999999993E-2</v>
          </cell>
          <cell r="N1700">
            <v>8.0399999999999985E-2</v>
          </cell>
        </row>
        <row r="1701">
          <cell r="B1701" t="str">
            <v>G3804 DST Services, Bare Steel</v>
          </cell>
          <cell r="C1701">
            <v>0.5</v>
          </cell>
          <cell r="D1701" t="str">
            <v>Monthly</v>
          </cell>
          <cell r="E1701" t="str">
            <v>No</v>
          </cell>
          <cell r="F1701" t="str">
            <v>No</v>
          </cell>
          <cell r="G1701">
            <v>0</v>
          </cell>
          <cell r="H1701"/>
          <cell r="I1701"/>
          <cell r="J1701"/>
          <cell r="K1701">
            <v>43101</v>
          </cell>
          <cell r="L1701">
            <v>0</v>
          </cell>
          <cell r="M1701">
            <v>0</v>
          </cell>
          <cell r="N1701">
            <v>0</v>
          </cell>
        </row>
        <row r="1702">
          <cell r="B1702" t="str">
            <v>G3805 DST Services, Copper</v>
          </cell>
          <cell r="C1702">
            <v>0.5</v>
          </cell>
          <cell r="D1702" t="str">
            <v>Monthly</v>
          </cell>
          <cell r="E1702" t="str">
            <v>No</v>
          </cell>
          <cell r="F1702" t="str">
            <v>No</v>
          </cell>
          <cell r="G1702">
            <v>0</v>
          </cell>
          <cell r="H1702"/>
          <cell r="I1702"/>
          <cell r="J1702"/>
          <cell r="K1702">
            <v>43101</v>
          </cell>
          <cell r="L1702">
            <v>0</v>
          </cell>
          <cell r="M1702">
            <v>0</v>
          </cell>
          <cell r="N1702">
            <v>0</v>
          </cell>
        </row>
        <row r="1703">
          <cell r="B1703" t="str">
            <v>G3810 DST Meters, AMR</v>
          </cell>
          <cell r="C1703">
            <v>0.5</v>
          </cell>
          <cell r="D1703" t="str">
            <v>Monthly</v>
          </cell>
          <cell r="E1703" t="str">
            <v>No</v>
          </cell>
          <cell r="F1703" t="str">
            <v>No</v>
          </cell>
          <cell r="G1703">
            <v>-0.3</v>
          </cell>
          <cell r="H1703"/>
          <cell r="I1703"/>
          <cell r="J1703"/>
          <cell r="K1703">
            <v>44927</v>
          </cell>
          <cell r="L1703">
            <v>2.6923076923076925E-2</v>
          </cell>
          <cell r="M1703">
            <v>8.0769230769230788E-3</v>
          </cell>
          <cell r="N1703">
            <v>3.5000000000000003E-2</v>
          </cell>
        </row>
        <row r="1704">
          <cell r="B1704" t="str">
            <v>G3810 DST Meters, AMR</v>
          </cell>
          <cell r="C1704">
            <v>0.5</v>
          </cell>
          <cell r="D1704" t="str">
            <v>Monthly</v>
          </cell>
          <cell r="E1704" t="str">
            <v>No</v>
          </cell>
          <cell r="F1704" t="str">
            <v>No</v>
          </cell>
          <cell r="G1704">
            <v>-0.3</v>
          </cell>
          <cell r="H1704"/>
          <cell r="I1704"/>
          <cell r="J1704"/>
          <cell r="K1704">
            <v>44927</v>
          </cell>
          <cell r="L1704">
            <v>2.6923076923076925E-2</v>
          </cell>
          <cell r="M1704">
            <v>8.0769230769230788E-3</v>
          </cell>
          <cell r="N1704">
            <v>3.5000000000000003E-2</v>
          </cell>
        </row>
        <row r="1705">
          <cell r="B1705" t="str">
            <v>Non-Depreciable - Other than land</v>
          </cell>
          <cell r="C1705">
            <v>0.5</v>
          </cell>
          <cell r="D1705" t="str">
            <v>Monthly</v>
          </cell>
          <cell r="E1705" t="str">
            <v>No</v>
          </cell>
          <cell r="F1705" t="str">
            <v>No</v>
          </cell>
          <cell r="G1705">
            <v>0</v>
          </cell>
          <cell r="H1705"/>
          <cell r="I1705"/>
          <cell r="J1705"/>
          <cell r="K1705">
            <v>41730</v>
          </cell>
          <cell r="L1705">
            <v>0</v>
          </cell>
          <cell r="M1705">
            <v>0</v>
          </cell>
          <cell r="N1705">
            <v>0</v>
          </cell>
        </row>
        <row r="1706">
          <cell r="B1706" t="str">
            <v>G3811 DST Meters, AMI-DONOTUSE</v>
          </cell>
          <cell r="C1706">
            <v>0.5</v>
          </cell>
          <cell r="D1706" t="str">
            <v>Monthly</v>
          </cell>
          <cell r="E1706" t="str">
            <v>No</v>
          </cell>
          <cell r="F1706" t="str">
            <v>No</v>
          </cell>
          <cell r="G1706">
            <v>0</v>
          </cell>
          <cell r="H1706"/>
          <cell r="I1706"/>
          <cell r="J1706"/>
          <cell r="K1706">
            <v>44927</v>
          </cell>
          <cell r="L1706">
            <v>0</v>
          </cell>
          <cell r="M1706">
            <v>0</v>
          </cell>
          <cell r="N1706">
            <v>0</v>
          </cell>
        </row>
        <row r="1707">
          <cell r="B1707" t="str">
            <v>G3812 DST Modules, AMI</v>
          </cell>
          <cell r="C1707">
            <v>0.5</v>
          </cell>
          <cell r="D1707" t="str">
            <v>Monthly</v>
          </cell>
          <cell r="E1707" t="str">
            <v>No</v>
          </cell>
          <cell r="F1707" t="str">
            <v>No</v>
          </cell>
          <cell r="G1707">
            <v>-0.05</v>
          </cell>
          <cell r="H1707"/>
          <cell r="I1707"/>
          <cell r="J1707"/>
          <cell r="K1707">
            <v>44927</v>
          </cell>
          <cell r="L1707">
            <v>5.0285714285714281E-2</v>
          </cell>
          <cell r="M1707">
            <v>2.5142857142857189E-3</v>
          </cell>
          <cell r="N1707">
            <v>5.28E-2</v>
          </cell>
        </row>
        <row r="1708">
          <cell r="B1708" t="str">
            <v>G3812 DST Modules, AMI</v>
          </cell>
          <cell r="C1708">
            <v>0.5</v>
          </cell>
          <cell r="D1708" t="str">
            <v>Monthly</v>
          </cell>
          <cell r="E1708" t="str">
            <v>No</v>
          </cell>
          <cell r="F1708" t="str">
            <v>No</v>
          </cell>
          <cell r="G1708">
            <v>-0.05</v>
          </cell>
          <cell r="H1708"/>
          <cell r="I1708"/>
          <cell r="J1708"/>
          <cell r="K1708">
            <v>44927</v>
          </cell>
          <cell r="L1708">
            <v>5.0285714285714281E-2</v>
          </cell>
          <cell r="M1708">
            <v>2.5142857142857189E-3</v>
          </cell>
          <cell r="N1708">
            <v>5.28E-2</v>
          </cell>
        </row>
        <row r="1709">
          <cell r="B1709" t="str">
            <v>G3813 DST Modules, AMR</v>
          </cell>
          <cell r="C1709">
            <v>0.5</v>
          </cell>
          <cell r="D1709" t="str">
            <v>Monthly</v>
          </cell>
          <cell r="E1709" t="str">
            <v>No</v>
          </cell>
          <cell r="F1709" t="str">
            <v>No</v>
          </cell>
          <cell r="G1709">
            <v>-0.05</v>
          </cell>
          <cell r="H1709"/>
          <cell r="I1709">
            <v>32</v>
          </cell>
          <cell r="J1709">
            <v>15</v>
          </cell>
          <cell r="K1709">
            <v>43101</v>
          </cell>
          <cell r="L1709">
            <v>6.6699999999999995E-2</v>
          </cell>
          <cell r="M1709">
            <v>3.3E-3</v>
          </cell>
          <cell r="N1709">
            <v>6.9999999999999993E-2</v>
          </cell>
        </row>
        <row r="1710">
          <cell r="B1710" t="str">
            <v>G3813 DST Modules, AMR</v>
          </cell>
          <cell r="C1710">
            <v>0.5</v>
          </cell>
          <cell r="D1710" t="str">
            <v>Monthly</v>
          </cell>
          <cell r="E1710" t="str">
            <v>No</v>
          </cell>
          <cell r="F1710" t="str">
            <v>No</v>
          </cell>
          <cell r="G1710">
            <v>-0.05</v>
          </cell>
          <cell r="H1710"/>
          <cell r="I1710">
            <v>32</v>
          </cell>
          <cell r="J1710">
            <v>15</v>
          </cell>
          <cell r="K1710">
            <v>43101</v>
          </cell>
          <cell r="L1710">
            <v>6.6699999999999995E-2</v>
          </cell>
          <cell r="M1710">
            <v>3.3E-3</v>
          </cell>
          <cell r="N1710">
            <v>6.9999999999999993E-2</v>
          </cell>
        </row>
        <row r="1711">
          <cell r="B1711" t="str">
            <v>G3820 DST Meter Installations, AMR</v>
          </cell>
          <cell r="C1711">
            <v>0.5</v>
          </cell>
          <cell r="D1711" t="str">
            <v>Monthly</v>
          </cell>
          <cell r="E1711" t="str">
            <v>No</v>
          </cell>
          <cell r="F1711" t="str">
            <v>No</v>
          </cell>
          <cell r="G1711">
            <v>-0.3</v>
          </cell>
          <cell r="H1711"/>
          <cell r="I1711"/>
          <cell r="J1711"/>
          <cell r="K1711">
            <v>44927</v>
          </cell>
          <cell r="L1711">
            <v>2.2384615384615385E-2</v>
          </cell>
          <cell r="M1711">
            <v>6.7153846153846161E-3</v>
          </cell>
          <cell r="N1711">
            <v>2.9100000000000001E-2</v>
          </cell>
        </row>
        <row r="1712">
          <cell r="B1712" t="str">
            <v>G3820 DST Meter Installations, AMR</v>
          </cell>
          <cell r="C1712">
            <v>0.5</v>
          </cell>
          <cell r="D1712" t="str">
            <v>Monthly</v>
          </cell>
          <cell r="E1712" t="str">
            <v>No</v>
          </cell>
          <cell r="F1712" t="str">
            <v>No</v>
          </cell>
          <cell r="G1712">
            <v>-0.3</v>
          </cell>
          <cell r="H1712"/>
          <cell r="I1712"/>
          <cell r="J1712"/>
          <cell r="K1712">
            <v>44927</v>
          </cell>
          <cell r="L1712">
            <v>2.2384615384615385E-2</v>
          </cell>
          <cell r="M1712">
            <v>6.7153846153846161E-3</v>
          </cell>
          <cell r="N1712">
            <v>2.9100000000000001E-2</v>
          </cell>
        </row>
        <row r="1713">
          <cell r="B1713" t="str">
            <v>G3821 DST MeterInstall AMI-DONOTUSE</v>
          </cell>
          <cell r="C1713">
            <v>0.5</v>
          </cell>
          <cell r="D1713" t="str">
            <v>Monthly</v>
          </cell>
          <cell r="E1713" t="str">
            <v>No</v>
          </cell>
          <cell r="F1713" t="str">
            <v>No</v>
          </cell>
          <cell r="G1713">
            <v>0</v>
          </cell>
          <cell r="H1713"/>
          <cell r="I1713"/>
          <cell r="J1713"/>
          <cell r="K1713">
            <v>44927</v>
          </cell>
          <cell r="L1713">
            <v>0</v>
          </cell>
          <cell r="M1713">
            <v>0</v>
          </cell>
          <cell r="N1713">
            <v>0</v>
          </cell>
        </row>
        <row r="1714">
          <cell r="B1714" t="str">
            <v>G3822 DST Module Installations, AMI</v>
          </cell>
          <cell r="C1714">
            <v>0.5</v>
          </cell>
          <cell r="D1714" t="str">
            <v>Monthly</v>
          </cell>
          <cell r="E1714" t="str">
            <v>No</v>
          </cell>
          <cell r="F1714" t="str">
            <v>No</v>
          </cell>
          <cell r="G1714">
            <v>-0.05</v>
          </cell>
          <cell r="H1714"/>
          <cell r="I1714"/>
          <cell r="J1714"/>
          <cell r="K1714">
            <v>44927</v>
          </cell>
          <cell r="L1714">
            <v>5.4095238095238092E-2</v>
          </cell>
          <cell r="M1714">
            <v>2.7047619047619043E-3</v>
          </cell>
          <cell r="N1714">
            <v>5.6799999999999996E-2</v>
          </cell>
        </row>
        <row r="1715">
          <cell r="B1715" t="str">
            <v>G3822 DST Module Installations, AMI</v>
          </cell>
          <cell r="C1715">
            <v>0.5</v>
          </cell>
          <cell r="D1715" t="str">
            <v>Monthly</v>
          </cell>
          <cell r="E1715" t="str">
            <v>No</v>
          </cell>
          <cell r="F1715" t="str">
            <v>No</v>
          </cell>
          <cell r="G1715">
            <v>-0.05</v>
          </cell>
          <cell r="H1715"/>
          <cell r="I1715"/>
          <cell r="J1715"/>
          <cell r="K1715">
            <v>44927</v>
          </cell>
          <cell r="L1715">
            <v>5.4095238095238092E-2</v>
          </cell>
          <cell r="M1715">
            <v>2.7047619047619043E-3</v>
          </cell>
          <cell r="N1715">
            <v>5.6799999999999996E-2</v>
          </cell>
        </row>
        <row r="1716">
          <cell r="B1716" t="str">
            <v>G3823 DST Module Installations, AMR</v>
          </cell>
          <cell r="C1716">
            <v>0.5</v>
          </cell>
          <cell r="D1716" t="str">
            <v>Monthly</v>
          </cell>
          <cell r="E1716" t="str">
            <v>No</v>
          </cell>
          <cell r="F1716" t="str">
            <v>No</v>
          </cell>
          <cell r="G1716">
            <v>-0.1</v>
          </cell>
          <cell r="H1716"/>
          <cell r="I1716"/>
          <cell r="J1716"/>
          <cell r="K1716">
            <v>43101</v>
          </cell>
          <cell r="L1716">
            <v>2.0500000000000001E-2</v>
          </cell>
          <cell r="M1716">
            <v>2E-3</v>
          </cell>
          <cell r="N1716">
            <v>2.2499999999999999E-2</v>
          </cell>
        </row>
        <row r="1717">
          <cell r="B1717" t="str">
            <v>G3823 DST Module Installations, AMR</v>
          </cell>
          <cell r="C1717">
            <v>0.5</v>
          </cell>
          <cell r="D1717" t="str">
            <v>Monthly</v>
          </cell>
          <cell r="E1717" t="str">
            <v>No</v>
          </cell>
          <cell r="F1717" t="str">
            <v>No</v>
          </cell>
          <cell r="G1717">
            <v>-0.1</v>
          </cell>
          <cell r="H1717"/>
          <cell r="I1717"/>
          <cell r="J1717"/>
          <cell r="K1717">
            <v>43101</v>
          </cell>
          <cell r="L1717">
            <v>2.0500000000000001E-2</v>
          </cell>
          <cell r="M1717">
            <v>2E-3</v>
          </cell>
          <cell r="N1717">
            <v>2.2499999999999999E-2</v>
          </cell>
        </row>
        <row r="1718">
          <cell r="B1718" t="str">
            <v>G383 DST House Regulators</v>
          </cell>
          <cell r="C1718">
            <v>0.5</v>
          </cell>
          <cell r="D1718" t="str">
            <v>Monthly</v>
          </cell>
          <cell r="E1718" t="str">
            <v>No</v>
          </cell>
          <cell r="F1718" t="str">
            <v>No</v>
          </cell>
          <cell r="G1718">
            <v>-0.05</v>
          </cell>
          <cell r="H1718"/>
          <cell r="I1718"/>
          <cell r="J1718"/>
          <cell r="K1718">
            <v>44927</v>
          </cell>
          <cell r="L1718">
            <v>1.8761904761904761E-2</v>
          </cell>
          <cell r="M1718">
            <v>9.3809523809523787E-4</v>
          </cell>
          <cell r="N1718">
            <v>1.9699999999999999E-2</v>
          </cell>
        </row>
        <row r="1719">
          <cell r="B1719" t="str">
            <v>G383 DST House Regulators</v>
          </cell>
          <cell r="C1719">
            <v>0.5</v>
          </cell>
          <cell r="D1719" t="str">
            <v>Monthly</v>
          </cell>
          <cell r="E1719" t="str">
            <v>No</v>
          </cell>
          <cell r="F1719" t="str">
            <v>No</v>
          </cell>
          <cell r="G1719">
            <v>-0.05</v>
          </cell>
          <cell r="H1719"/>
          <cell r="I1719"/>
          <cell r="J1719"/>
          <cell r="K1719">
            <v>44927</v>
          </cell>
          <cell r="L1719">
            <v>1.8761904761904761E-2</v>
          </cell>
          <cell r="M1719">
            <v>9.3809523809523787E-4</v>
          </cell>
          <cell r="N1719">
            <v>1.9699999999999999E-2</v>
          </cell>
        </row>
        <row r="1720">
          <cell r="B1720" t="str">
            <v>G384 DST House Regulator Installs</v>
          </cell>
          <cell r="C1720">
            <v>0.5</v>
          </cell>
          <cell r="D1720" t="str">
            <v>Monthly</v>
          </cell>
          <cell r="E1720" t="str">
            <v>No</v>
          </cell>
          <cell r="F1720" t="str">
            <v>No</v>
          </cell>
          <cell r="G1720">
            <v>-0.05</v>
          </cell>
          <cell r="H1720"/>
          <cell r="I1720"/>
          <cell r="J1720"/>
          <cell r="K1720">
            <v>44927</v>
          </cell>
          <cell r="L1720">
            <v>1.8285714285714284E-2</v>
          </cell>
          <cell r="M1720">
            <v>9.142857142857147E-4</v>
          </cell>
          <cell r="N1720">
            <v>1.9199999999999998E-2</v>
          </cell>
        </row>
        <row r="1721">
          <cell r="B1721" t="str">
            <v>G384 DST House Regulator Installs</v>
          </cell>
          <cell r="C1721">
            <v>0.5</v>
          </cell>
          <cell r="D1721" t="str">
            <v>Monthly</v>
          </cell>
          <cell r="E1721" t="str">
            <v>No</v>
          </cell>
          <cell r="F1721" t="str">
            <v>No</v>
          </cell>
          <cell r="G1721">
            <v>-0.05</v>
          </cell>
          <cell r="H1721"/>
          <cell r="I1721"/>
          <cell r="J1721"/>
          <cell r="K1721">
            <v>44927</v>
          </cell>
          <cell r="L1721">
            <v>1.8285714285714284E-2</v>
          </cell>
          <cell r="M1721">
            <v>9.142857142857147E-4</v>
          </cell>
          <cell r="N1721">
            <v>1.9199999999999998E-2</v>
          </cell>
        </row>
        <row r="1722">
          <cell r="B1722" t="str">
            <v>G385 DST Industrial M&amp;R Sta Eq</v>
          </cell>
          <cell r="C1722">
            <v>0.5</v>
          </cell>
          <cell r="D1722" t="str">
            <v>Monthly</v>
          </cell>
          <cell r="E1722" t="str">
            <v>No</v>
          </cell>
          <cell r="F1722" t="str">
            <v>No</v>
          </cell>
          <cell r="G1722">
            <v>-0.1</v>
          </cell>
          <cell r="H1722"/>
          <cell r="I1722"/>
          <cell r="J1722"/>
          <cell r="K1722">
            <v>44927</v>
          </cell>
          <cell r="L1722">
            <v>4.6545454545454543E-2</v>
          </cell>
          <cell r="M1722">
            <v>4.6545454545454598E-3</v>
          </cell>
          <cell r="N1722">
            <v>5.1200000000000002E-2</v>
          </cell>
        </row>
        <row r="1723">
          <cell r="B1723" t="str">
            <v>G385 DST Industrial M&amp;R Sta Eq</v>
          </cell>
          <cell r="C1723">
            <v>0.5</v>
          </cell>
          <cell r="D1723" t="str">
            <v>Monthly</v>
          </cell>
          <cell r="E1723" t="str">
            <v>No</v>
          </cell>
          <cell r="F1723" t="str">
            <v>No</v>
          </cell>
          <cell r="G1723">
            <v>-0.1</v>
          </cell>
          <cell r="H1723"/>
          <cell r="I1723"/>
          <cell r="J1723"/>
          <cell r="K1723">
            <v>44927</v>
          </cell>
          <cell r="L1723">
            <v>4.6545454545454543E-2</v>
          </cell>
          <cell r="M1723">
            <v>4.6545454545454598E-3</v>
          </cell>
          <cell r="N1723">
            <v>5.1200000000000002E-2</v>
          </cell>
        </row>
        <row r="1724">
          <cell r="B1724" t="str">
            <v>G38601 DST CNG</v>
          </cell>
          <cell r="C1724">
            <v>0.5</v>
          </cell>
          <cell r="D1724" t="str">
            <v>End of Life</v>
          </cell>
          <cell r="E1724" t="str">
            <v>No</v>
          </cell>
          <cell r="F1724" t="str">
            <v>No</v>
          </cell>
          <cell r="G1724">
            <v>0</v>
          </cell>
          <cell r="H1724">
            <v>203109</v>
          </cell>
          <cell r="I1724"/>
          <cell r="J1724"/>
          <cell r="K1724">
            <v>43101</v>
          </cell>
          <cell r="L1724">
            <v>0</v>
          </cell>
          <cell r="M1724">
            <v>0</v>
          </cell>
          <cell r="N1724">
            <v>0</v>
          </cell>
        </row>
        <row r="1725">
          <cell r="B1725" t="str">
            <v>G38601 DST CNG</v>
          </cell>
          <cell r="C1725">
            <v>0.5</v>
          </cell>
          <cell r="D1725" t="str">
            <v>End of Life</v>
          </cell>
          <cell r="E1725" t="str">
            <v>No</v>
          </cell>
          <cell r="F1725" t="str">
            <v>No</v>
          </cell>
          <cell r="G1725">
            <v>0</v>
          </cell>
          <cell r="H1725">
            <v>203109</v>
          </cell>
          <cell r="I1725"/>
          <cell r="J1725"/>
          <cell r="K1725">
            <v>43101</v>
          </cell>
          <cell r="L1725">
            <v>0</v>
          </cell>
          <cell r="M1725">
            <v>0</v>
          </cell>
          <cell r="N1725">
            <v>0</v>
          </cell>
        </row>
        <row r="1726">
          <cell r="B1726" t="str">
            <v>G3861 DST Com Water Heater</v>
          </cell>
          <cell r="C1726">
            <v>0.5</v>
          </cell>
          <cell r="D1726" t="str">
            <v>Monthly</v>
          </cell>
          <cell r="E1726" t="str">
            <v>No</v>
          </cell>
          <cell r="F1726" t="str">
            <v>No</v>
          </cell>
          <cell r="G1726">
            <v>0</v>
          </cell>
          <cell r="H1726"/>
          <cell r="I1726"/>
          <cell r="J1726"/>
          <cell r="K1726">
            <v>44927</v>
          </cell>
          <cell r="L1726">
            <v>0</v>
          </cell>
          <cell r="M1726">
            <v>0</v>
          </cell>
          <cell r="N1726">
            <v>0</v>
          </cell>
        </row>
        <row r="1727">
          <cell r="B1727" t="str">
            <v>G3861 DST Com Water Heater &lt; 1994</v>
          </cell>
          <cell r="C1727">
            <v>0.5</v>
          </cell>
          <cell r="D1727" t="str">
            <v>Monthly</v>
          </cell>
          <cell r="E1727" t="str">
            <v>No</v>
          </cell>
          <cell r="F1727" t="str">
            <v>No</v>
          </cell>
          <cell r="G1727">
            <v>0</v>
          </cell>
          <cell r="H1727"/>
          <cell r="I1727"/>
          <cell r="J1727"/>
          <cell r="K1727">
            <v>44927</v>
          </cell>
          <cell r="L1727">
            <v>0</v>
          </cell>
          <cell r="M1727">
            <v>0</v>
          </cell>
          <cell r="N1727">
            <v>0</v>
          </cell>
        </row>
        <row r="1728">
          <cell r="B1728" t="str">
            <v>G3861 DST Com Water Heater</v>
          </cell>
          <cell r="C1728">
            <v>0.5</v>
          </cell>
          <cell r="D1728" t="str">
            <v>Monthly</v>
          </cell>
          <cell r="E1728" t="str">
            <v>No</v>
          </cell>
          <cell r="F1728" t="str">
            <v>No</v>
          </cell>
          <cell r="G1728">
            <v>0</v>
          </cell>
          <cell r="H1728"/>
          <cell r="I1728"/>
          <cell r="J1728"/>
          <cell r="K1728">
            <v>44927</v>
          </cell>
          <cell r="L1728">
            <v>0</v>
          </cell>
          <cell r="M1728">
            <v>0</v>
          </cell>
          <cell r="N1728">
            <v>0</v>
          </cell>
        </row>
        <row r="1729">
          <cell r="B1729" t="str">
            <v>G3862 DST Res Water Heater</v>
          </cell>
          <cell r="C1729">
            <v>0.5</v>
          </cell>
          <cell r="D1729" t="str">
            <v>Monthly</v>
          </cell>
          <cell r="E1729" t="str">
            <v>No</v>
          </cell>
          <cell r="F1729" t="str">
            <v>No</v>
          </cell>
          <cell r="G1729">
            <v>0</v>
          </cell>
          <cell r="H1729"/>
          <cell r="I1729"/>
          <cell r="J1729"/>
          <cell r="K1729">
            <v>44927</v>
          </cell>
          <cell r="L1729">
            <v>0</v>
          </cell>
          <cell r="M1729">
            <v>0</v>
          </cell>
          <cell r="N1729">
            <v>0</v>
          </cell>
        </row>
        <row r="1730">
          <cell r="B1730" t="str">
            <v>G3862 DST Res Water Heater</v>
          </cell>
          <cell r="C1730">
            <v>0.5</v>
          </cell>
          <cell r="D1730" t="str">
            <v>Monthly</v>
          </cell>
          <cell r="E1730" t="str">
            <v>No</v>
          </cell>
          <cell r="F1730" t="str">
            <v>No</v>
          </cell>
          <cell r="G1730">
            <v>0</v>
          </cell>
          <cell r="H1730"/>
          <cell r="I1730"/>
          <cell r="J1730"/>
          <cell r="K1730">
            <v>44927</v>
          </cell>
          <cell r="L1730">
            <v>0</v>
          </cell>
          <cell r="M1730">
            <v>0</v>
          </cell>
          <cell r="N1730">
            <v>0</v>
          </cell>
        </row>
        <row r="1731">
          <cell r="B1731" t="str">
            <v>G3862 DST Res Water Heater, &lt; 1994</v>
          </cell>
          <cell r="C1731">
            <v>0.5</v>
          </cell>
          <cell r="D1731" t="str">
            <v>Monthly</v>
          </cell>
          <cell r="E1731" t="str">
            <v>No</v>
          </cell>
          <cell r="F1731" t="str">
            <v>No</v>
          </cell>
          <cell r="G1731">
            <v>0</v>
          </cell>
          <cell r="H1731"/>
          <cell r="I1731"/>
          <cell r="J1731"/>
          <cell r="K1731">
            <v>44927</v>
          </cell>
          <cell r="L1731">
            <v>0</v>
          </cell>
          <cell r="M1731">
            <v>0</v>
          </cell>
          <cell r="N1731">
            <v>0</v>
          </cell>
        </row>
        <row r="1732">
          <cell r="B1732" t="str">
            <v>G3863 DST Res Conv Burner</v>
          </cell>
          <cell r="C1732">
            <v>0.5</v>
          </cell>
          <cell r="D1732" t="str">
            <v>Monthly</v>
          </cell>
          <cell r="E1732" t="str">
            <v>No</v>
          </cell>
          <cell r="F1732" t="str">
            <v>No</v>
          </cell>
          <cell r="G1732">
            <v>0</v>
          </cell>
          <cell r="H1732"/>
          <cell r="I1732"/>
          <cell r="J1732"/>
          <cell r="K1732">
            <v>44927</v>
          </cell>
          <cell r="L1732">
            <v>0</v>
          </cell>
          <cell r="M1732">
            <v>0</v>
          </cell>
          <cell r="N1732">
            <v>0</v>
          </cell>
        </row>
        <row r="1733">
          <cell r="B1733" t="str">
            <v>G3863 DST Res Conv Burner</v>
          </cell>
          <cell r="C1733">
            <v>0.5</v>
          </cell>
          <cell r="D1733" t="str">
            <v>Monthly</v>
          </cell>
          <cell r="E1733" t="str">
            <v>No</v>
          </cell>
          <cell r="F1733" t="str">
            <v>No</v>
          </cell>
          <cell r="G1733">
            <v>0</v>
          </cell>
          <cell r="H1733"/>
          <cell r="I1733"/>
          <cell r="J1733"/>
          <cell r="K1733">
            <v>44927</v>
          </cell>
          <cell r="L1733">
            <v>0</v>
          </cell>
          <cell r="M1733">
            <v>0</v>
          </cell>
          <cell r="N1733">
            <v>0</v>
          </cell>
        </row>
        <row r="1734">
          <cell r="B1734" t="str">
            <v>G3864 DST Com WH, Pipe/Vent-RET</v>
          </cell>
          <cell r="C1734">
            <v>0.5</v>
          </cell>
          <cell r="D1734" t="str">
            <v>Monthly</v>
          </cell>
          <cell r="E1734" t="str">
            <v>No</v>
          </cell>
          <cell r="F1734" t="str">
            <v>No</v>
          </cell>
          <cell r="G1734">
            <v>0</v>
          </cell>
          <cell r="H1734"/>
          <cell r="I1734"/>
          <cell r="J1734"/>
          <cell r="K1734">
            <v>40330</v>
          </cell>
          <cell r="L1734">
            <v>0</v>
          </cell>
          <cell r="M1734">
            <v>0</v>
          </cell>
          <cell r="N1734">
            <v>0</v>
          </cell>
        </row>
        <row r="1735">
          <cell r="B1735" t="str">
            <v>G3865 DST Com Conv Burner</v>
          </cell>
          <cell r="C1735">
            <v>0.5</v>
          </cell>
          <cell r="D1735" t="str">
            <v>Monthly</v>
          </cell>
          <cell r="E1735" t="str">
            <v>No</v>
          </cell>
          <cell r="F1735" t="str">
            <v>No</v>
          </cell>
          <cell r="G1735">
            <v>0</v>
          </cell>
          <cell r="H1735"/>
          <cell r="I1735"/>
          <cell r="J1735"/>
          <cell r="K1735">
            <v>44927</v>
          </cell>
          <cell r="L1735">
            <v>0</v>
          </cell>
          <cell r="M1735">
            <v>0</v>
          </cell>
          <cell r="N1735">
            <v>0</v>
          </cell>
        </row>
        <row r="1736">
          <cell r="B1736" t="str">
            <v>G3865 DST Com Conv Burner</v>
          </cell>
          <cell r="C1736">
            <v>0.5</v>
          </cell>
          <cell r="D1736" t="str">
            <v>Monthly</v>
          </cell>
          <cell r="E1736" t="str">
            <v>No</v>
          </cell>
          <cell r="F1736" t="str">
            <v>No</v>
          </cell>
          <cell r="G1736">
            <v>0</v>
          </cell>
          <cell r="H1736"/>
          <cell r="I1736"/>
          <cell r="J1736"/>
          <cell r="K1736">
            <v>44927</v>
          </cell>
          <cell r="L1736">
            <v>0</v>
          </cell>
          <cell r="M1736">
            <v>0</v>
          </cell>
          <cell r="N1736">
            <v>0</v>
          </cell>
        </row>
        <row r="1737">
          <cell r="B1737" t="str">
            <v>G3865 DST Com Conv Burner</v>
          </cell>
          <cell r="C1737">
            <v>0.5</v>
          </cell>
          <cell r="D1737" t="str">
            <v>Monthly</v>
          </cell>
          <cell r="E1737" t="str">
            <v>No</v>
          </cell>
          <cell r="F1737" t="str">
            <v>No</v>
          </cell>
          <cell r="G1737">
            <v>0</v>
          </cell>
          <cell r="H1737"/>
          <cell r="I1737"/>
          <cell r="J1737"/>
          <cell r="K1737">
            <v>44927</v>
          </cell>
          <cell r="L1737">
            <v>0</v>
          </cell>
          <cell r="M1737">
            <v>0</v>
          </cell>
          <cell r="N1737">
            <v>0</v>
          </cell>
        </row>
        <row r="1738">
          <cell r="B1738" t="str">
            <v>G3865 DST Com Conv Burner</v>
          </cell>
          <cell r="C1738">
            <v>0.5</v>
          </cell>
          <cell r="D1738" t="str">
            <v>Monthly</v>
          </cell>
          <cell r="E1738" t="str">
            <v>No</v>
          </cell>
          <cell r="F1738" t="str">
            <v>No</v>
          </cell>
          <cell r="G1738">
            <v>0</v>
          </cell>
          <cell r="H1738"/>
          <cell r="I1738"/>
          <cell r="J1738"/>
          <cell r="K1738">
            <v>44927</v>
          </cell>
          <cell r="L1738">
            <v>0</v>
          </cell>
          <cell r="M1738">
            <v>0</v>
          </cell>
          <cell r="N1738">
            <v>0</v>
          </cell>
        </row>
        <row r="1739">
          <cell r="B1739" t="str">
            <v>G3866 DST Res CB, Pipe/Vent-RET</v>
          </cell>
          <cell r="C1739">
            <v>0.5</v>
          </cell>
          <cell r="D1739" t="str">
            <v>Monthly</v>
          </cell>
          <cell r="E1739" t="str">
            <v>No</v>
          </cell>
          <cell r="F1739" t="str">
            <v>No</v>
          </cell>
          <cell r="G1739">
            <v>0</v>
          </cell>
          <cell r="H1739"/>
          <cell r="I1739"/>
          <cell r="J1739"/>
          <cell r="K1739">
            <v>40664</v>
          </cell>
          <cell r="L1739">
            <v>0</v>
          </cell>
          <cell r="M1739">
            <v>0</v>
          </cell>
          <cell r="N1739">
            <v>0</v>
          </cell>
        </row>
        <row r="1740">
          <cell r="B1740" t="str">
            <v>G3867 DST Com C B P&amp;V, &lt; 1994-RET</v>
          </cell>
          <cell r="C1740">
            <v>0.5</v>
          </cell>
          <cell r="D1740" t="str">
            <v>Monthly</v>
          </cell>
          <cell r="E1740" t="str">
            <v>No</v>
          </cell>
          <cell r="F1740" t="str">
            <v>No</v>
          </cell>
          <cell r="G1740">
            <v>0</v>
          </cell>
          <cell r="H1740"/>
          <cell r="I1740"/>
          <cell r="J1740"/>
          <cell r="K1740">
            <v>40330</v>
          </cell>
          <cell r="L1740">
            <v>0</v>
          </cell>
          <cell r="M1740">
            <v>0</v>
          </cell>
          <cell r="N1740">
            <v>0</v>
          </cell>
        </row>
        <row r="1741">
          <cell r="B1741" t="str">
            <v>G3867 DST Com C B, Pipe/Vent-RET</v>
          </cell>
          <cell r="C1741">
            <v>0.5</v>
          </cell>
          <cell r="D1741" t="str">
            <v>Monthly</v>
          </cell>
          <cell r="E1741" t="str">
            <v>No</v>
          </cell>
          <cell r="F1741" t="str">
            <v>No</v>
          </cell>
          <cell r="G1741">
            <v>0</v>
          </cell>
          <cell r="H1741"/>
          <cell r="I1741"/>
          <cell r="J1741"/>
          <cell r="K1741">
            <v>40330</v>
          </cell>
          <cell r="L1741">
            <v>0</v>
          </cell>
          <cell r="M1741">
            <v>0</v>
          </cell>
          <cell r="N1741">
            <v>0</v>
          </cell>
        </row>
        <row r="1742">
          <cell r="B1742" t="str">
            <v>G3868 DST Res WH Pipe/Vent-RET</v>
          </cell>
          <cell r="C1742">
            <v>0.5</v>
          </cell>
          <cell r="D1742" t="str">
            <v>Monthly</v>
          </cell>
          <cell r="E1742" t="str">
            <v>No</v>
          </cell>
          <cell r="F1742" t="str">
            <v>No</v>
          </cell>
          <cell r="G1742">
            <v>0</v>
          </cell>
          <cell r="H1742"/>
          <cell r="I1742"/>
          <cell r="J1742"/>
          <cell r="K1742">
            <v>40330</v>
          </cell>
          <cell r="L1742">
            <v>0</v>
          </cell>
          <cell r="M1742">
            <v>0</v>
          </cell>
          <cell r="N1742">
            <v>0</v>
          </cell>
        </row>
        <row r="1743">
          <cell r="B1743" t="str">
            <v>G3869 DST Circulating Heaters-RET</v>
          </cell>
          <cell r="C1743">
            <v>0.5</v>
          </cell>
          <cell r="D1743" t="str">
            <v>Monthly</v>
          </cell>
          <cell r="E1743" t="str">
            <v>No</v>
          </cell>
          <cell r="F1743" t="str">
            <v>No</v>
          </cell>
          <cell r="G1743">
            <v>0</v>
          </cell>
          <cell r="H1743"/>
          <cell r="I1743"/>
          <cell r="J1743"/>
          <cell r="K1743">
            <v>40664</v>
          </cell>
          <cell r="L1743">
            <v>0</v>
          </cell>
          <cell r="M1743">
            <v>0</v>
          </cell>
          <cell r="N1743">
            <v>0</v>
          </cell>
        </row>
        <row r="1744">
          <cell r="B1744" t="str">
            <v>G387 DST Other Equipment</v>
          </cell>
          <cell r="C1744">
            <v>0.5</v>
          </cell>
          <cell r="D1744" t="str">
            <v>Monthly</v>
          </cell>
          <cell r="E1744" t="str">
            <v>No</v>
          </cell>
          <cell r="F1744" t="str">
            <v>No</v>
          </cell>
          <cell r="G1744">
            <v>0</v>
          </cell>
          <cell r="H1744"/>
          <cell r="I1744"/>
          <cell r="J1744"/>
          <cell r="K1744">
            <v>44927</v>
          </cell>
          <cell r="L1744">
            <v>0.1013</v>
          </cell>
          <cell r="M1744">
            <v>0</v>
          </cell>
          <cell r="N1744">
            <v>0.1013</v>
          </cell>
        </row>
        <row r="1745">
          <cell r="B1745" t="str">
            <v>G387 DST Other Equipment</v>
          </cell>
          <cell r="C1745">
            <v>0.5</v>
          </cell>
          <cell r="D1745" t="str">
            <v>Monthly</v>
          </cell>
          <cell r="E1745" t="str">
            <v>No</v>
          </cell>
          <cell r="F1745" t="str">
            <v>No</v>
          </cell>
          <cell r="G1745">
            <v>0</v>
          </cell>
          <cell r="H1745"/>
          <cell r="I1745"/>
          <cell r="J1745"/>
          <cell r="K1745">
            <v>44927</v>
          </cell>
          <cell r="L1745">
            <v>0.1013</v>
          </cell>
          <cell r="M1745">
            <v>0</v>
          </cell>
          <cell r="N1745">
            <v>0.1013</v>
          </cell>
        </row>
        <row r="1746">
          <cell r="B1746" t="str">
            <v>Asset Retirement Obligations</v>
          </cell>
          <cell r="C1746">
            <v>0.5</v>
          </cell>
          <cell r="D1746" t="str">
            <v>SL</v>
          </cell>
          <cell r="E1746" t="str">
            <v>No</v>
          </cell>
          <cell r="F1746" t="str">
            <v>No</v>
          </cell>
          <cell r="G1746">
            <v>0</v>
          </cell>
          <cell r="H1746"/>
          <cell r="I1746"/>
          <cell r="J1746"/>
          <cell r="K1746">
            <v>42979</v>
          </cell>
          <cell r="L1746">
            <v>0</v>
          </cell>
          <cell r="M1746">
            <v>0</v>
          </cell>
          <cell r="N1746">
            <v>0</v>
          </cell>
        </row>
        <row r="1747">
          <cell r="B1747" t="str">
            <v>Non-Depreciable - Land</v>
          </cell>
          <cell r="C1747">
            <v>0.5</v>
          </cell>
          <cell r="D1747" t="str">
            <v>Monthly</v>
          </cell>
          <cell r="E1747" t="str">
            <v>No</v>
          </cell>
          <cell r="F1747" t="str">
            <v>No</v>
          </cell>
          <cell r="G1747">
            <v>0</v>
          </cell>
          <cell r="H1747"/>
          <cell r="I1747"/>
          <cell r="J1747"/>
          <cell r="K1747">
            <v>40391</v>
          </cell>
          <cell r="L1747">
            <v>0</v>
          </cell>
          <cell r="M1747">
            <v>0</v>
          </cell>
          <cell r="N1747">
            <v>0</v>
          </cell>
        </row>
        <row r="1748">
          <cell r="B1748" t="str">
            <v>Non-Depreciable - Land</v>
          </cell>
          <cell r="C1748">
            <v>0.5</v>
          </cell>
          <cell r="D1748" t="str">
            <v>Monthly</v>
          </cell>
          <cell r="E1748" t="str">
            <v>No</v>
          </cell>
          <cell r="F1748" t="str">
            <v>No</v>
          </cell>
          <cell r="G1748">
            <v>0</v>
          </cell>
          <cell r="H1748"/>
          <cell r="I1748"/>
          <cell r="J1748"/>
          <cell r="K1748">
            <v>40391</v>
          </cell>
          <cell r="L1748">
            <v>0</v>
          </cell>
          <cell r="M1748">
            <v>0</v>
          </cell>
          <cell r="N1748">
            <v>0</v>
          </cell>
        </row>
        <row r="1749">
          <cell r="B1749" t="str">
            <v>Non-Depreciable - Other than land</v>
          </cell>
          <cell r="C1749">
            <v>0.5</v>
          </cell>
          <cell r="D1749" t="str">
            <v>Monthly</v>
          </cell>
          <cell r="E1749" t="str">
            <v>No</v>
          </cell>
          <cell r="F1749" t="str">
            <v>No</v>
          </cell>
          <cell r="G1749">
            <v>0</v>
          </cell>
          <cell r="H1749"/>
          <cell r="I1749"/>
          <cell r="J1749"/>
          <cell r="K1749">
            <v>44927</v>
          </cell>
          <cell r="L1749">
            <v>0</v>
          </cell>
          <cell r="M1749">
            <v>0</v>
          </cell>
          <cell r="N1749">
            <v>0</v>
          </cell>
        </row>
        <row r="1750">
          <cell r="B1750" t="str">
            <v>G390 GEN Structures&amp;Improvement new</v>
          </cell>
          <cell r="C1750">
            <v>0.5</v>
          </cell>
          <cell r="D1750" t="str">
            <v>Monthly</v>
          </cell>
          <cell r="E1750" t="str">
            <v>No</v>
          </cell>
          <cell r="F1750" t="str">
            <v>No</v>
          </cell>
          <cell r="G1750">
            <v>-0.5</v>
          </cell>
          <cell r="H1750"/>
          <cell r="I1750"/>
          <cell r="J1750"/>
          <cell r="K1750">
            <v>44927</v>
          </cell>
          <cell r="L1750">
            <v>1.5666666666666666E-2</v>
          </cell>
          <cell r="M1750">
            <v>7.8333333333333345E-3</v>
          </cell>
          <cell r="N1750">
            <v>2.35E-2</v>
          </cell>
        </row>
        <row r="1751">
          <cell r="B1751" t="str">
            <v>G390 GEN Structures&amp;Improvement new</v>
          </cell>
          <cell r="C1751">
            <v>0.5</v>
          </cell>
          <cell r="D1751" t="str">
            <v>Monthly</v>
          </cell>
          <cell r="E1751" t="str">
            <v>No</v>
          </cell>
          <cell r="F1751" t="str">
            <v>No</v>
          </cell>
          <cell r="G1751">
            <v>-0.5</v>
          </cell>
          <cell r="H1751"/>
          <cell r="I1751"/>
          <cell r="J1751"/>
          <cell r="K1751">
            <v>44927</v>
          </cell>
          <cell r="L1751">
            <v>1.5666666666666666E-2</v>
          </cell>
          <cell r="M1751">
            <v>7.8333333333333345E-3</v>
          </cell>
          <cell r="N1751">
            <v>2.35E-2</v>
          </cell>
        </row>
        <row r="1752">
          <cell r="B1752" t="str">
            <v>G390 GEN Structures&amp;Improvement new</v>
          </cell>
          <cell r="C1752">
            <v>0.5</v>
          </cell>
          <cell r="D1752" t="str">
            <v>Monthly</v>
          </cell>
          <cell r="E1752" t="str">
            <v>No</v>
          </cell>
          <cell r="F1752" t="str">
            <v>No</v>
          </cell>
          <cell r="G1752">
            <v>-0.5</v>
          </cell>
          <cell r="H1752"/>
          <cell r="I1752"/>
          <cell r="J1752"/>
          <cell r="K1752">
            <v>44927</v>
          </cell>
          <cell r="L1752">
            <v>1.5666666666666666E-2</v>
          </cell>
          <cell r="M1752">
            <v>7.8333333333333345E-3</v>
          </cell>
          <cell r="N1752">
            <v>2.35E-2</v>
          </cell>
        </row>
        <row r="1753">
          <cell r="B1753" t="str">
            <v>G390 GEN Structures&amp;Improvement new</v>
          </cell>
          <cell r="C1753">
            <v>0.5</v>
          </cell>
          <cell r="D1753" t="str">
            <v>Monthly</v>
          </cell>
          <cell r="E1753" t="str">
            <v>No</v>
          </cell>
          <cell r="F1753" t="str">
            <v>No</v>
          </cell>
          <cell r="G1753">
            <v>-0.5</v>
          </cell>
          <cell r="H1753"/>
          <cell r="I1753"/>
          <cell r="J1753"/>
          <cell r="K1753">
            <v>44927</v>
          </cell>
          <cell r="L1753">
            <v>1.5666666666666666E-2</v>
          </cell>
          <cell r="M1753">
            <v>7.8333333333333345E-3</v>
          </cell>
          <cell r="N1753">
            <v>2.35E-2</v>
          </cell>
        </row>
        <row r="1754">
          <cell r="B1754" t="str">
            <v>G3911 GEN Office F&amp;E, 20 yr new</v>
          </cell>
          <cell r="C1754">
            <v>0.5</v>
          </cell>
          <cell r="D1754" t="str">
            <v>Monthly</v>
          </cell>
          <cell r="E1754" t="str">
            <v>No</v>
          </cell>
          <cell r="F1754" t="str">
            <v>No</v>
          </cell>
          <cell r="G1754">
            <v>0</v>
          </cell>
          <cell r="H1754"/>
          <cell r="I1754"/>
          <cell r="J1754"/>
          <cell r="K1754">
            <v>44927</v>
          </cell>
          <cell r="L1754">
            <v>0</v>
          </cell>
          <cell r="M1754">
            <v>0</v>
          </cell>
          <cell r="N1754">
            <v>0</v>
          </cell>
        </row>
        <row r="1755">
          <cell r="B1755" t="str">
            <v>G3911 GEN Office F&amp;E, 20 yr new</v>
          </cell>
          <cell r="C1755">
            <v>0.5</v>
          </cell>
          <cell r="D1755" t="str">
            <v>Monthly</v>
          </cell>
          <cell r="E1755" t="str">
            <v>No</v>
          </cell>
          <cell r="F1755" t="str">
            <v>No</v>
          </cell>
          <cell r="G1755">
            <v>0</v>
          </cell>
          <cell r="H1755"/>
          <cell r="I1755"/>
          <cell r="J1755"/>
          <cell r="K1755">
            <v>44927</v>
          </cell>
          <cell r="L1755">
            <v>0.05</v>
          </cell>
          <cell r="M1755">
            <v>0</v>
          </cell>
          <cell r="N1755">
            <v>0.05</v>
          </cell>
        </row>
        <row r="1756">
          <cell r="B1756" t="str">
            <v>G3911 GEN Office F&amp;E, 20 yr new</v>
          </cell>
          <cell r="C1756">
            <v>0.5</v>
          </cell>
          <cell r="D1756" t="str">
            <v>Monthly</v>
          </cell>
          <cell r="E1756" t="str">
            <v>No</v>
          </cell>
          <cell r="F1756" t="str">
            <v>No</v>
          </cell>
          <cell r="G1756">
            <v>0</v>
          </cell>
          <cell r="H1756"/>
          <cell r="I1756"/>
          <cell r="J1756"/>
          <cell r="K1756">
            <v>44927</v>
          </cell>
          <cell r="L1756">
            <v>0.05</v>
          </cell>
          <cell r="M1756">
            <v>0</v>
          </cell>
          <cell r="N1756">
            <v>0.05</v>
          </cell>
        </row>
        <row r="1757">
          <cell r="B1757" t="str">
            <v>G3911 GEN Office F&amp;E, old</v>
          </cell>
          <cell r="C1757">
            <v>0.5</v>
          </cell>
          <cell r="D1757" t="str">
            <v>End of Life</v>
          </cell>
          <cell r="E1757" t="str">
            <v>No</v>
          </cell>
          <cell r="F1757" t="str">
            <v>No</v>
          </cell>
          <cell r="G1757">
            <v>0</v>
          </cell>
          <cell r="H1757">
            <v>202212</v>
          </cell>
          <cell r="I1757"/>
          <cell r="J1757"/>
          <cell r="K1757">
            <v>43132</v>
          </cell>
          <cell r="L1757">
            <v>0</v>
          </cell>
          <cell r="M1757">
            <v>0</v>
          </cell>
          <cell r="N1757">
            <v>0</v>
          </cell>
        </row>
        <row r="1758">
          <cell r="B1758" t="str">
            <v>G3911 GEN Office F&amp;E, old</v>
          </cell>
          <cell r="C1758">
            <v>0.5</v>
          </cell>
          <cell r="D1758" t="str">
            <v>End of Life</v>
          </cell>
          <cell r="E1758" t="str">
            <v>No</v>
          </cell>
          <cell r="F1758" t="str">
            <v>No</v>
          </cell>
          <cell r="G1758">
            <v>0</v>
          </cell>
          <cell r="H1758">
            <v>202212</v>
          </cell>
          <cell r="I1758"/>
          <cell r="J1758"/>
          <cell r="K1758">
            <v>43132</v>
          </cell>
          <cell r="L1758">
            <v>0</v>
          </cell>
          <cell r="M1758">
            <v>0</v>
          </cell>
          <cell r="N1758">
            <v>0</v>
          </cell>
        </row>
        <row r="1759">
          <cell r="B1759" t="str">
            <v>G3912 GEN Computer Eq, 5 yr new</v>
          </cell>
          <cell r="C1759">
            <v>0.5</v>
          </cell>
          <cell r="D1759" t="str">
            <v>Monthly</v>
          </cell>
          <cell r="E1759" t="str">
            <v>No</v>
          </cell>
          <cell r="F1759" t="str">
            <v>No</v>
          </cell>
          <cell r="G1759">
            <v>0</v>
          </cell>
          <cell r="H1759"/>
          <cell r="I1759"/>
          <cell r="J1759"/>
          <cell r="K1759">
            <v>44927</v>
          </cell>
          <cell r="L1759">
            <v>0.2</v>
          </cell>
          <cell r="M1759">
            <v>0</v>
          </cell>
          <cell r="N1759">
            <v>0.2</v>
          </cell>
        </row>
        <row r="1760">
          <cell r="B1760" t="str">
            <v>G3912 GEN Computer Eq, 5 yr new</v>
          </cell>
          <cell r="C1760">
            <v>0.5</v>
          </cell>
          <cell r="D1760" t="str">
            <v>Monthly</v>
          </cell>
          <cell r="E1760" t="str">
            <v>No</v>
          </cell>
          <cell r="F1760" t="str">
            <v>No</v>
          </cell>
          <cell r="G1760">
            <v>0</v>
          </cell>
          <cell r="H1760"/>
          <cell r="I1760"/>
          <cell r="J1760"/>
          <cell r="K1760">
            <v>44927</v>
          </cell>
          <cell r="L1760">
            <v>0.2</v>
          </cell>
          <cell r="M1760">
            <v>0</v>
          </cell>
          <cell r="N1760">
            <v>0.2</v>
          </cell>
        </row>
        <row r="1761">
          <cell r="B1761" t="str">
            <v>G3912 GEN Computer Eq, old-RETIRED</v>
          </cell>
          <cell r="C1761">
            <v>0.5</v>
          </cell>
          <cell r="D1761" t="str">
            <v>End of Life</v>
          </cell>
          <cell r="E1761" t="str">
            <v>No</v>
          </cell>
          <cell r="F1761" t="str">
            <v>No</v>
          </cell>
          <cell r="G1761">
            <v>0</v>
          </cell>
          <cell r="H1761">
            <v>201310</v>
          </cell>
          <cell r="I1761"/>
          <cell r="J1761"/>
          <cell r="K1761">
            <v>43132</v>
          </cell>
          <cell r="L1761">
            <v>0</v>
          </cell>
          <cell r="M1761">
            <v>0</v>
          </cell>
          <cell r="N1761">
            <v>0</v>
          </cell>
        </row>
        <row r="1762">
          <cell r="B1762" t="str">
            <v>G3913 GEN Printers, new</v>
          </cell>
          <cell r="C1762">
            <v>0.5</v>
          </cell>
          <cell r="D1762" t="str">
            <v>Monthly</v>
          </cell>
          <cell r="E1762" t="str">
            <v>No</v>
          </cell>
          <cell r="F1762" t="str">
            <v>No</v>
          </cell>
          <cell r="G1762">
            <v>0</v>
          </cell>
          <cell r="H1762"/>
          <cell r="I1762"/>
          <cell r="J1762"/>
          <cell r="K1762">
            <v>44927</v>
          </cell>
          <cell r="L1762">
            <v>0.05</v>
          </cell>
          <cell r="M1762">
            <v>0</v>
          </cell>
          <cell r="N1762">
            <v>0.05</v>
          </cell>
        </row>
        <row r="1763">
          <cell r="B1763" t="str">
            <v>G3913 GEN Printers, new</v>
          </cell>
          <cell r="C1763">
            <v>0.5</v>
          </cell>
          <cell r="D1763" t="str">
            <v>Monthly</v>
          </cell>
          <cell r="E1763" t="str">
            <v>No</v>
          </cell>
          <cell r="F1763" t="str">
            <v>No</v>
          </cell>
          <cell r="G1763">
            <v>0</v>
          </cell>
          <cell r="H1763"/>
          <cell r="I1763"/>
          <cell r="J1763"/>
          <cell r="K1763">
            <v>44927</v>
          </cell>
          <cell r="L1763">
            <v>0.05</v>
          </cell>
          <cell r="M1763">
            <v>0</v>
          </cell>
          <cell r="N1763">
            <v>0.05</v>
          </cell>
        </row>
        <row r="1764">
          <cell r="B1764" t="str">
            <v>G3914 GEN Computer Eq &gt; NOTUSED</v>
          </cell>
          <cell r="C1764">
            <v>0.5</v>
          </cell>
          <cell r="D1764" t="str">
            <v>Monthly</v>
          </cell>
          <cell r="E1764" t="str">
            <v>No</v>
          </cell>
          <cell r="F1764" t="str">
            <v>No</v>
          </cell>
          <cell r="G1764">
            <v>0</v>
          </cell>
          <cell r="H1764"/>
          <cell r="I1764"/>
          <cell r="J1764"/>
          <cell r="K1764">
            <v>40664</v>
          </cell>
          <cell r="L1764">
            <v>0</v>
          </cell>
          <cell r="M1764">
            <v>0</v>
          </cell>
          <cell r="N1764">
            <v>0</v>
          </cell>
        </row>
        <row r="1765">
          <cell r="B1765" t="str">
            <v>G3915 GEN Network Equipment NOTUSED</v>
          </cell>
          <cell r="C1765">
            <v>0.5</v>
          </cell>
          <cell r="D1765" t="str">
            <v>Monthly</v>
          </cell>
          <cell r="E1765" t="str">
            <v>No</v>
          </cell>
          <cell r="F1765" t="str">
            <v>No</v>
          </cell>
          <cell r="G1765">
            <v>0</v>
          </cell>
          <cell r="H1765"/>
          <cell r="I1765"/>
          <cell r="J1765"/>
          <cell r="K1765">
            <v>40664</v>
          </cell>
          <cell r="L1765">
            <v>0</v>
          </cell>
          <cell r="M1765">
            <v>0</v>
          </cell>
          <cell r="N1765">
            <v>0</v>
          </cell>
        </row>
        <row r="1766">
          <cell r="B1766" t="str">
            <v>G3916 GEN Data Equipment NOTUSED</v>
          </cell>
          <cell r="C1766">
            <v>0.5</v>
          </cell>
          <cell r="D1766" t="str">
            <v>Monthly</v>
          </cell>
          <cell r="E1766" t="str">
            <v>No</v>
          </cell>
          <cell r="F1766" t="str">
            <v>No</v>
          </cell>
          <cell r="G1766">
            <v>0</v>
          </cell>
          <cell r="H1766"/>
          <cell r="I1766"/>
          <cell r="J1766"/>
          <cell r="K1766">
            <v>40664</v>
          </cell>
          <cell r="L1766">
            <v>0</v>
          </cell>
          <cell r="M1766">
            <v>0</v>
          </cell>
          <cell r="N1766">
            <v>0</v>
          </cell>
        </row>
        <row r="1767">
          <cell r="B1767" t="str">
            <v>G392 GEN Trans Equip, 10 yr new</v>
          </cell>
          <cell r="C1767">
            <v>0.5</v>
          </cell>
          <cell r="D1767" t="str">
            <v>Monthly</v>
          </cell>
          <cell r="E1767" t="str">
            <v>No</v>
          </cell>
          <cell r="F1767" t="str">
            <v>No</v>
          </cell>
          <cell r="G1767">
            <v>0.1</v>
          </cell>
          <cell r="H1767"/>
          <cell r="I1767"/>
          <cell r="J1767"/>
          <cell r="K1767">
            <v>44927</v>
          </cell>
          <cell r="L1767">
            <v>5.2111111111111115E-2</v>
          </cell>
          <cell r="M1767">
            <v>-5.2111111111111108E-3</v>
          </cell>
          <cell r="N1767">
            <v>4.6900000000000004E-2</v>
          </cell>
        </row>
        <row r="1768">
          <cell r="B1768" t="str">
            <v>G392 GEN Trans Equip, 10 yr new</v>
          </cell>
          <cell r="C1768">
            <v>0.5</v>
          </cell>
          <cell r="D1768" t="str">
            <v>Monthly</v>
          </cell>
          <cell r="E1768" t="str">
            <v>No</v>
          </cell>
          <cell r="F1768" t="str">
            <v>No</v>
          </cell>
          <cell r="G1768">
            <v>0.1</v>
          </cell>
          <cell r="H1768"/>
          <cell r="I1768"/>
          <cell r="J1768"/>
          <cell r="K1768">
            <v>44927</v>
          </cell>
          <cell r="L1768">
            <v>5.2111111111111115E-2</v>
          </cell>
          <cell r="M1768">
            <v>-5.2111111111111108E-3</v>
          </cell>
          <cell r="N1768">
            <v>4.6900000000000004E-2</v>
          </cell>
        </row>
        <row r="1769">
          <cell r="B1769" t="str">
            <v>G392 GEN Trans Equip, old</v>
          </cell>
          <cell r="C1769">
            <v>0.5</v>
          </cell>
          <cell r="D1769" t="str">
            <v>End of Life</v>
          </cell>
          <cell r="E1769" t="str">
            <v>No</v>
          </cell>
          <cell r="F1769" t="str">
            <v>No</v>
          </cell>
          <cell r="G1769">
            <v>0</v>
          </cell>
          <cell r="H1769">
            <v>202212</v>
          </cell>
          <cell r="I1769"/>
          <cell r="J1769"/>
          <cell r="K1769">
            <v>43132</v>
          </cell>
          <cell r="L1769">
            <v>0</v>
          </cell>
          <cell r="M1769">
            <v>0</v>
          </cell>
          <cell r="N1769">
            <v>0</v>
          </cell>
        </row>
        <row r="1770">
          <cell r="B1770" t="str">
            <v>G392 GEN Trans Equip, old</v>
          </cell>
          <cell r="C1770">
            <v>0.5</v>
          </cell>
          <cell r="D1770" t="str">
            <v>End of Life</v>
          </cell>
          <cell r="E1770" t="str">
            <v>No</v>
          </cell>
          <cell r="F1770" t="str">
            <v>No</v>
          </cell>
          <cell r="G1770">
            <v>0</v>
          </cell>
          <cell r="H1770">
            <v>202212</v>
          </cell>
          <cell r="I1770"/>
          <cell r="J1770"/>
          <cell r="K1770">
            <v>43132</v>
          </cell>
          <cell r="L1770">
            <v>0</v>
          </cell>
          <cell r="M1770">
            <v>0</v>
          </cell>
          <cell r="N1770">
            <v>0</v>
          </cell>
        </row>
        <row r="1771">
          <cell r="B1771" t="str">
            <v>G3930 GEN Stores Equip, 20 yr new</v>
          </cell>
          <cell r="C1771">
            <v>0.5</v>
          </cell>
          <cell r="D1771" t="str">
            <v>Monthly</v>
          </cell>
          <cell r="E1771" t="str">
            <v>No</v>
          </cell>
          <cell r="F1771" t="str">
            <v>No</v>
          </cell>
          <cell r="G1771">
            <v>0</v>
          </cell>
          <cell r="H1771"/>
          <cell r="I1771"/>
          <cell r="J1771"/>
          <cell r="K1771">
            <v>43132</v>
          </cell>
          <cell r="L1771">
            <v>0</v>
          </cell>
          <cell r="M1771">
            <v>0</v>
          </cell>
          <cell r="N1771">
            <v>0</v>
          </cell>
        </row>
        <row r="1772">
          <cell r="B1772" t="str">
            <v>G3930 GEN Stores Equip, 20 yr new</v>
          </cell>
          <cell r="C1772">
            <v>0.5</v>
          </cell>
          <cell r="D1772" t="str">
            <v>Monthly</v>
          </cell>
          <cell r="E1772" t="str">
            <v>No</v>
          </cell>
          <cell r="F1772" t="str">
            <v>No</v>
          </cell>
          <cell r="G1772">
            <v>0</v>
          </cell>
          <cell r="H1772"/>
          <cell r="I1772"/>
          <cell r="J1772"/>
          <cell r="K1772">
            <v>43132</v>
          </cell>
          <cell r="L1772">
            <v>0</v>
          </cell>
          <cell r="M1772">
            <v>0</v>
          </cell>
          <cell r="N1772">
            <v>0</v>
          </cell>
        </row>
        <row r="1773">
          <cell r="B1773" t="str">
            <v>G3930 GEN Stores Equip, old</v>
          </cell>
          <cell r="C1773">
            <v>0.5</v>
          </cell>
          <cell r="D1773" t="str">
            <v>End of Life</v>
          </cell>
          <cell r="E1773" t="str">
            <v>No</v>
          </cell>
          <cell r="F1773" t="str">
            <v>No</v>
          </cell>
          <cell r="G1773">
            <v>0</v>
          </cell>
          <cell r="H1773">
            <v>202212</v>
          </cell>
          <cell r="I1773"/>
          <cell r="J1773"/>
          <cell r="K1773">
            <v>43132</v>
          </cell>
          <cell r="L1773">
            <v>0</v>
          </cell>
          <cell r="M1773">
            <v>0</v>
          </cell>
          <cell r="N1773">
            <v>0</v>
          </cell>
        </row>
        <row r="1774">
          <cell r="B1774" t="str">
            <v>G3930 GEN Stores Equip, old</v>
          </cell>
          <cell r="C1774">
            <v>0.5</v>
          </cell>
          <cell r="D1774" t="str">
            <v>End of Life</v>
          </cell>
          <cell r="E1774" t="str">
            <v>No</v>
          </cell>
          <cell r="F1774" t="str">
            <v>No</v>
          </cell>
          <cell r="G1774">
            <v>0</v>
          </cell>
          <cell r="H1774">
            <v>202212</v>
          </cell>
          <cell r="I1774"/>
          <cell r="J1774"/>
          <cell r="K1774">
            <v>43132</v>
          </cell>
          <cell r="L1774">
            <v>0</v>
          </cell>
          <cell r="M1774">
            <v>0</v>
          </cell>
          <cell r="N1774">
            <v>0</v>
          </cell>
        </row>
        <row r="1775">
          <cell r="B1775" t="str">
            <v>G3931 GEN Stores Equipment &gt;NOTUSED</v>
          </cell>
          <cell r="C1775">
            <v>0.5</v>
          </cell>
          <cell r="D1775" t="str">
            <v>Monthly</v>
          </cell>
          <cell r="E1775" t="str">
            <v>No</v>
          </cell>
          <cell r="F1775" t="str">
            <v>No</v>
          </cell>
          <cell r="G1775">
            <v>0</v>
          </cell>
          <cell r="H1775"/>
          <cell r="I1775"/>
          <cell r="J1775"/>
          <cell r="K1775">
            <v>43132</v>
          </cell>
          <cell r="L1775">
            <v>0</v>
          </cell>
          <cell r="M1775">
            <v>0</v>
          </cell>
          <cell r="N1775">
            <v>0</v>
          </cell>
        </row>
        <row r="1776">
          <cell r="B1776" t="str">
            <v>G3940 GEN Tools/Garage/Shop, new</v>
          </cell>
          <cell r="C1776">
            <v>0.5</v>
          </cell>
          <cell r="D1776" t="str">
            <v>Monthly</v>
          </cell>
          <cell r="E1776" t="str">
            <v>No</v>
          </cell>
          <cell r="F1776" t="str">
            <v>No</v>
          </cell>
          <cell r="G1776">
            <v>0</v>
          </cell>
          <cell r="H1776"/>
          <cell r="I1776"/>
          <cell r="J1776"/>
          <cell r="K1776">
            <v>43132</v>
          </cell>
          <cell r="L1776">
            <v>0.05</v>
          </cell>
          <cell r="M1776">
            <v>0</v>
          </cell>
          <cell r="N1776">
            <v>0.05</v>
          </cell>
        </row>
        <row r="1777">
          <cell r="B1777" t="str">
            <v>G3940 GEN Tools/Garage/Shop, new</v>
          </cell>
          <cell r="C1777">
            <v>0.5</v>
          </cell>
          <cell r="D1777" t="str">
            <v>Monthly</v>
          </cell>
          <cell r="E1777" t="str">
            <v>No</v>
          </cell>
          <cell r="F1777" t="str">
            <v>No</v>
          </cell>
          <cell r="G1777">
            <v>0</v>
          </cell>
          <cell r="H1777"/>
          <cell r="I1777"/>
          <cell r="J1777"/>
          <cell r="K1777">
            <v>43132</v>
          </cell>
          <cell r="L1777">
            <v>0.05</v>
          </cell>
          <cell r="M1777">
            <v>0</v>
          </cell>
          <cell r="N1777">
            <v>0.05</v>
          </cell>
        </row>
        <row r="1778">
          <cell r="B1778" t="str">
            <v>G3940 GEN Tools/Garage/Shop, old</v>
          </cell>
          <cell r="C1778">
            <v>0.5</v>
          </cell>
          <cell r="D1778" t="str">
            <v>End of Life</v>
          </cell>
          <cell r="E1778" t="str">
            <v>No</v>
          </cell>
          <cell r="F1778" t="str">
            <v>No</v>
          </cell>
          <cell r="G1778">
            <v>0</v>
          </cell>
          <cell r="H1778">
            <v>202212</v>
          </cell>
          <cell r="I1778"/>
          <cell r="J1778"/>
          <cell r="K1778">
            <v>43132</v>
          </cell>
          <cell r="L1778">
            <v>0</v>
          </cell>
          <cell r="M1778">
            <v>0</v>
          </cell>
          <cell r="N1778">
            <v>0</v>
          </cell>
        </row>
        <row r="1779">
          <cell r="B1779" t="str">
            <v>G3940 GEN Tools/Garage/Shop, old</v>
          </cell>
          <cell r="C1779">
            <v>0.5</v>
          </cell>
          <cell r="D1779" t="str">
            <v>End of Life</v>
          </cell>
          <cell r="E1779" t="str">
            <v>No</v>
          </cell>
          <cell r="F1779" t="str">
            <v>No</v>
          </cell>
          <cell r="G1779">
            <v>0</v>
          </cell>
          <cell r="H1779">
            <v>202212</v>
          </cell>
          <cell r="I1779"/>
          <cell r="J1779"/>
          <cell r="K1779">
            <v>43132</v>
          </cell>
          <cell r="L1779">
            <v>0</v>
          </cell>
          <cell r="M1779">
            <v>0</v>
          </cell>
          <cell r="N1779">
            <v>0</v>
          </cell>
        </row>
        <row r="1780">
          <cell r="B1780" t="str">
            <v>G3941 GEN Tools/Garage/Shop &gt;NOTUSE</v>
          </cell>
          <cell r="C1780">
            <v>0.5</v>
          </cell>
          <cell r="D1780" t="str">
            <v>Monthly</v>
          </cell>
          <cell r="E1780" t="str">
            <v>No</v>
          </cell>
          <cell r="F1780" t="str">
            <v>No</v>
          </cell>
          <cell r="G1780">
            <v>0</v>
          </cell>
          <cell r="H1780"/>
          <cell r="I1780"/>
          <cell r="J1780"/>
          <cell r="K1780">
            <v>43132</v>
          </cell>
          <cell r="L1780">
            <v>0.05</v>
          </cell>
          <cell r="M1780">
            <v>0</v>
          </cell>
          <cell r="N1780">
            <v>0.05</v>
          </cell>
        </row>
        <row r="1781">
          <cell r="B1781" t="str">
            <v>G3942 GEN Tools, 5 yrs NOTUSED</v>
          </cell>
          <cell r="C1781">
            <v>0.5</v>
          </cell>
          <cell r="D1781" t="str">
            <v>Monthly</v>
          </cell>
          <cell r="E1781" t="str">
            <v>No</v>
          </cell>
          <cell r="F1781" t="str">
            <v>No</v>
          </cell>
          <cell r="G1781">
            <v>0</v>
          </cell>
          <cell r="H1781"/>
          <cell r="I1781"/>
          <cell r="J1781"/>
          <cell r="K1781">
            <v>43132</v>
          </cell>
          <cell r="L1781">
            <v>0.05</v>
          </cell>
          <cell r="M1781">
            <v>0</v>
          </cell>
          <cell r="N1781">
            <v>0.05</v>
          </cell>
        </row>
        <row r="1782">
          <cell r="B1782" t="str">
            <v>G3943 GEN Tools, From G387 &lt;NOTUSED</v>
          </cell>
          <cell r="C1782">
            <v>0.5</v>
          </cell>
          <cell r="D1782" t="str">
            <v>Monthly</v>
          </cell>
          <cell r="E1782" t="str">
            <v>No</v>
          </cell>
          <cell r="F1782" t="str">
            <v>No</v>
          </cell>
          <cell r="G1782">
            <v>0</v>
          </cell>
          <cell r="H1782"/>
          <cell r="I1782"/>
          <cell r="J1782"/>
          <cell r="K1782">
            <v>43132</v>
          </cell>
          <cell r="L1782">
            <v>0.05</v>
          </cell>
          <cell r="M1782">
            <v>0</v>
          </cell>
          <cell r="N1782">
            <v>0.05</v>
          </cell>
        </row>
        <row r="1783">
          <cell r="B1783" t="str">
            <v>G3950 GEN Lab Equip, 20 yr new</v>
          </cell>
          <cell r="C1783">
            <v>0.5</v>
          </cell>
          <cell r="D1783" t="str">
            <v>Monthly</v>
          </cell>
          <cell r="E1783" t="str">
            <v>No</v>
          </cell>
          <cell r="F1783" t="str">
            <v>No</v>
          </cell>
          <cell r="G1783">
            <v>0</v>
          </cell>
          <cell r="H1783"/>
          <cell r="I1783"/>
          <cell r="J1783"/>
          <cell r="K1783">
            <v>43132</v>
          </cell>
          <cell r="L1783">
            <v>0.05</v>
          </cell>
          <cell r="M1783">
            <v>0</v>
          </cell>
          <cell r="N1783">
            <v>0.05</v>
          </cell>
        </row>
        <row r="1784">
          <cell r="B1784" t="str">
            <v>G3950 GEN Lab Equip, 20 yr new</v>
          </cell>
          <cell r="C1784">
            <v>0.5</v>
          </cell>
          <cell r="D1784" t="str">
            <v>Monthly</v>
          </cell>
          <cell r="E1784" t="str">
            <v>No</v>
          </cell>
          <cell r="F1784" t="str">
            <v>No</v>
          </cell>
          <cell r="G1784">
            <v>0</v>
          </cell>
          <cell r="H1784"/>
          <cell r="I1784"/>
          <cell r="J1784"/>
          <cell r="K1784">
            <v>43132</v>
          </cell>
          <cell r="L1784">
            <v>0.05</v>
          </cell>
          <cell r="M1784">
            <v>0</v>
          </cell>
          <cell r="N1784">
            <v>0.05</v>
          </cell>
        </row>
        <row r="1785">
          <cell r="B1785" t="str">
            <v>G3950 GEN Lab Equip, old</v>
          </cell>
          <cell r="C1785">
            <v>0.5</v>
          </cell>
          <cell r="D1785" t="str">
            <v>End of Life</v>
          </cell>
          <cell r="E1785" t="str">
            <v>No</v>
          </cell>
          <cell r="F1785" t="str">
            <v>No</v>
          </cell>
          <cell r="G1785">
            <v>0</v>
          </cell>
          <cell r="H1785">
            <v>202212</v>
          </cell>
          <cell r="I1785"/>
          <cell r="J1785"/>
          <cell r="K1785">
            <v>43132</v>
          </cell>
          <cell r="L1785">
            <v>0</v>
          </cell>
          <cell r="M1785">
            <v>0</v>
          </cell>
          <cell r="N1785">
            <v>0</v>
          </cell>
        </row>
        <row r="1786">
          <cell r="B1786" t="str">
            <v>G3950 GEN Lab Equip, old</v>
          </cell>
          <cell r="C1786">
            <v>0.5</v>
          </cell>
          <cell r="D1786" t="str">
            <v>End of Life</v>
          </cell>
          <cell r="E1786" t="str">
            <v>No</v>
          </cell>
          <cell r="F1786" t="str">
            <v>No</v>
          </cell>
          <cell r="G1786">
            <v>0</v>
          </cell>
          <cell r="H1786">
            <v>202212</v>
          </cell>
          <cell r="I1786"/>
          <cell r="J1786"/>
          <cell r="K1786">
            <v>43132</v>
          </cell>
          <cell r="L1786">
            <v>0</v>
          </cell>
          <cell r="M1786">
            <v>0</v>
          </cell>
          <cell r="N1786">
            <v>0</v>
          </cell>
        </row>
        <row r="1787">
          <cell r="B1787" t="str">
            <v>G3951 GEN Laboratory Equip &gt; NOTUSE</v>
          </cell>
          <cell r="C1787">
            <v>0.5</v>
          </cell>
          <cell r="D1787" t="str">
            <v>Monthly</v>
          </cell>
          <cell r="E1787" t="str">
            <v>No</v>
          </cell>
          <cell r="F1787" t="str">
            <v>No</v>
          </cell>
          <cell r="G1787">
            <v>0</v>
          </cell>
          <cell r="H1787"/>
          <cell r="I1787"/>
          <cell r="J1787"/>
          <cell r="K1787">
            <v>43132</v>
          </cell>
          <cell r="L1787">
            <v>0</v>
          </cell>
          <cell r="M1787">
            <v>0</v>
          </cell>
          <cell r="N1787">
            <v>0</v>
          </cell>
        </row>
        <row r="1788">
          <cell r="B1788" t="str">
            <v>G396 GEN Power Op Equip, 15 yr new</v>
          </cell>
          <cell r="C1788">
            <v>0.5</v>
          </cell>
          <cell r="D1788" t="str">
            <v>Monthly</v>
          </cell>
          <cell r="E1788" t="str">
            <v>No</v>
          </cell>
          <cell r="F1788" t="str">
            <v>No</v>
          </cell>
          <cell r="G1788">
            <v>0.1</v>
          </cell>
          <cell r="H1788"/>
          <cell r="I1788"/>
          <cell r="J1788"/>
          <cell r="K1788">
            <v>43132</v>
          </cell>
          <cell r="L1788">
            <v>0.13255555555555557</v>
          </cell>
          <cell r="M1788">
            <v>-1.3255555555555562E-2</v>
          </cell>
          <cell r="N1788">
            <v>0.1193</v>
          </cell>
        </row>
        <row r="1789">
          <cell r="B1789" t="str">
            <v>G396 GEN Power Op Equip, 15 yr new</v>
          </cell>
          <cell r="C1789">
            <v>0.5</v>
          </cell>
          <cell r="D1789" t="str">
            <v>Monthly</v>
          </cell>
          <cell r="E1789" t="str">
            <v>No</v>
          </cell>
          <cell r="F1789" t="str">
            <v>No</v>
          </cell>
          <cell r="G1789">
            <v>0.1</v>
          </cell>
          <cell r="H1789"/>
          <cell r="I1789"/>
          <cell r="J1789"/>
          <cell r="K1789">
            <v>43132</v>
          </cell>
          <cell r="L1789">
            <v>0.13255555555555557</v>
          </cell>
          <cell r="M1789">
            <v>-1.3255555555555562E-2</v>
          </cell>
          <cell r="N1789">
            <v>0.1193</v>
          </cell>
        </row>
        <row r="1790">
          <cell r="B1790" t="str">
            <v>G396 GEN Power Op Equip, old</v>
          </cell>
          <cell r="C1790">
            <v>0.5</v>
          </cell>
          <cell r="D1790" t="str">
            <v>End of Life</v>
          </cell>
          <cell r="E1790" t="str">
            <v>No</v>
          </cell>
          <cell r="F1790" t="str">
            <v>No</v>
          </cell>
          <cell r="G1790">
            <v>0</v>
          </cell>
          <cell r="H1790">
            <v>202212</v>
          </cell>
          <cell r="I1790"/>
          <cell r="J1790"/>
          <cell r="K1790">
            <v>43132</v>
          </cell>
          <cell r="L1790">
            <v>0</v>
          </cell>
          <cell r="M1790">
            <v>0</v>
          </cell>
          <cell r="N1790">
            <v>0</v>
          </cell>
        </row>
        <row r="1791">
          <cell r="B1791" t="str">
            <v>G396 GEN Power Op Equip, old</v>
          </cell>
          <cell r="C1791">
            <v>0.5</v>
          </cell>
          <cell r="D1791" t="str">
            <v>End of Life</v>
          </cell>
          <cell r="E1791" t="str">
            <v>No</v>
          </cell>
          <cell r="F1791" t="str">
            <v>No</v>
          </cell>
          <cell r="G1791">
            <v>0</v>
          </cell>
          <cell r="H1791">
            <v>202212</v>
          </cell>
          <cell r="I1791"/>
          <cell r="J1791"/>
          <cell r="K1791">
            <v>43132</v>
          </cell>
          <cell r="L1791">
            <v>0</v>
          </cell>
          <cell r="M1791">
            <v>0</v>
          </cell>
          <cell r="N1791">
            <v>0</v>
          </cell>
        </row>
        <row r="1792">
          <cell r="B1792" t="str">
            <v>G3970 GEN Comm Equip, 15 yr new</v>
          </cell>
          <cell r="C1792">
            <v>0.5</v>
          </cell>
          <cell r="D1792" t="str">
            <v>Monthly</v>
          </cell>
          <cell r="E1792" t="str">
            <v>No</v>
          </cell>
          <cell r="F1792" t="str">
            <v>No</v>
          </cell>
          <cell r="G1792">
            <v>0</v>
          </cell>
          <cell r="H1792"/>
          <cell r="I1792"/>
          <cell r="J1792"/>
          <cell r="K1792">
            <v>43132</v>
          </cell>
          <cell r="L1792">
            <v>6.6666666666666666E-2</v>
          </cell>
          <cell r="M1792">
            <v>0</v>
          </cell>
          <cell r="N1792">
            <v>6.6666666666666666E-2</v>
          </cell>
        </row>
        <row r="1793">
          <cell r="B1793" t="str">
            <v>G3970 GEN Comm Equip, 15 yr new</v>
          </cell>
          <cell r="C1793">
            <v>0.5</v>
          </cell>
          <cell r="D1793" t="str">
            <v>Monthly</v>
          </cell>
          <cell r="E1793" t="str">
            <v>No</v>
          </cell>
          <cell r="F1793" t="str">
            <v>No</v>
          </cell>
          <cell r="G1793">
            <v>0</v>
          </cell>
          <cell r="H1793"/>
          <cell r="I1793"/>
          <cell r="J1793"/>
          <cell r="K1793">
            <v>43132</v>
          </cell>
          <cell r="L1793">
            <v>6.6666666666666666E-2</v>
          </cell>
          <cell r="M1793">
            <v>0</v>
          </cell>
          <cell r="N1793">
            <v>6.6666666666666666E-2</v>
          </cell>
        </row>
        <row r="1794">
          <cell r="B1794" t="str">
            <v>G3970 GEN Comm Equip, old</v>
          </cell>
          <cell r="C1794">
            <v>0.5</v>
          </cell>
          <cell r="D1794" t="str">
            <v>End of Life</v>
          </cell>
          <cell r="E1794" t="str">
            <v>No</v>
          </cell>
          <cell r="F1794" t="str">
            <v>No</v>
          </cell>
          <cell r="G1794">
            <v>0</v>
          </cell>
          <cell r="H1794">
            <v>202212</v>
          </cell>
          <cell r="I1794"/>
          <cell r="J1794"/>
          <cell r="K1794">
            <v>43132</v>
          </cell>
          <cell r="L1794">
            <v>0</v>
          </cell>
          <cell r="M1794">
            <v>0</v>
          </cell>
          <cell r="N1794">
            <v>0</v>
          </cell>
        </row>
        <row r="1795">
          <cell r="B1795" t="str">
            <v>G3970 GEN Comm Equip, old</v>
          </cell>
          <cell r="C1795">
            <v>0.5</v>
          </cell>
          <cell r="D1795" t="str">
            <v>End of Life</v>
          </cell>
          <cell r="E1795" t="str">
            <v>No</v>
          </cell>
          <cell r="F1795" t="str">
            <v>No</v>
          </cell>
          <cell r="G1795">
            <v>0</v>
          </cell>
          <cell r="H1795">
            <v>202212</v>
          </cell>
          <cell r="I1795"/>
          <cell r="J1795"/>
          <cell r="K1795">
            <v>43132</v>
          </cell>
          <cell r="L1795">
            <v>0</v>
          </cell>
          <cell r="M1795">
            <v>0</v>
          </cell>
          <cell r="N1795">
            <v>0</v>
          </cell>
        </row>
        <row r="1796">
          <cell r="B1796" t="str">
            <v>G3971 GEN Mobile Comm Eq NOTUSED</v>
          </cell>
          <cell r="C1796">
            <v>0.5</v>
          </cell>
          <cell r="D1796" t="str">
            <v>Monthly</v>
          </cell>
          <cell r="E1796" t="str">
            <v>No</v>
          </cell>
          <cell r="F1796" t="str">
            <v>No</v>
          </cell>
          <cell r="G1796">
            <v>0</v>
          </cell>
          <cell r="H1796"/>
          <cell r="I1796"/>
          <cell r="J1796"/>
          <cell r="K1796">
            <v>43132</v>
          </cell>
          <cell r="L1796">
            <v>0</v>
          </cell>
          <cell r="M1796">
            <v>0</v>
          </cell>
          <cell r="N1796">
            <v>0</v>
          </cell>
        </row>
        <row r="1797">
          <cell r="B1797" t="str">
            <v>G3972 GEN Telecom Eq NOTUSED</v>
          </cell>
          <cell r="C1797">
            <v>0.5</v>
          </cell>
          <cell r="D1797" t="str">
            <v>Monthly</v>
          </cell>
          <cell r="E1797" t="str">
            <v>No</v>
          </cell>
          <cell r="F1797" t="str">
            <v>No</v>
          </cell>
          <cell r="G1797">
            <v>0</v>
          </cell>
          <cell r="H1797"/>
          <cell r="I1797"/>
          <cell r="J1797"/>
          <cell r="K1797">
            <v>43132</v>
          </cell>
          <cell r="L1797">
            <v>0</v>
          </cell>
          <cell r="M1797">
            <v>0</v>
          </cell>
          <cell r="N1797">
            <v>0</v>
          </cell>
        </row>
        <row r="1798">
          <cell r="B1798" t="str">
            <v>G3980 GEN Misc Equip, 15 yr new</v>
          </cell>
          <cell r="C1798">
            <v>0.5</v>
          </cell>
          <cell r="D1798" t="str">
            <v>Monthly</v>
          </cell>
          <cell r="E1798" t="str">
            <v>No</v>
          </cell>
          <cell r="F1798" t="str">
            <v>No</v>
          </cell>
          <cell r="G1798">
            <v>0</v>
          </cell>
          <cell r="H1798"/>
          <cell r="I1798"/>
          <cell r="J1798"/>
          <cell r="K1798">
            <v>43132</v>
          </cell>
          <cell r="L1798">
            <v>6.6666666666666666E-2</v>
          </cell>
          <cell r="M1798">
            <v>0</v>
          </cell>
          <cell r="N1798">
            <v>6.6666666666666666E-2</v>
          </cell>
        </row>
        <row r="1799">
          <cell r="B1799" t="str">
            <v>G3980 GEN Misc Equip, 15 yr new</v>
          </cell>
          <cell r="C1799">
            <v>0.5</v>
          </cell>
          <cell r="D1799" t="str">
            <v>Monthly</v>
          </cell>
          <cell r="E1799" t="str">
            <v>No</v>
          </cell>
          <cell r="F1799" t="str">
            <v>No</v>
          </cell>
          <cell r="G1799">
            <v>0</v>
          </cell>
          <cell r="H1799"/>
          <cell r="I1799"/>
          <cell r="J1799"/>
          <cell r="K1799">
            <v>43132</v>
          </cell>
          <cell r="L1799">
            <v>6.6666666666666666E-2</v>
          </cell>
          <cell r="M1799">
            <v>0</v>
          </cell>
          <cell r="N1799">
            <v>6.6666666666666666E-2</v>
          </cell>
        </row>
        <row r="1800">
          <cell r="B1800" t="str">
            <v>G3980 GEN Misc Equip, old</v>
          </cell>
          <cell r="C1800">
            <v>0.5</v>
          </cell>
          <cell r="D1800" t="str">
            <v>End of Life</v>
          </cell>
          <cell r="E1800" t="str">
            <v>No</v>
          </cell>
          <cell r="F1800" t="str">
            <v>No</v>
          </cell>
          <cell r="G1800">
            <v>0</v>
          </cell>
          <cell r="H1800">
            <v>202212</v>
          </cell>
          <cell r="I1800"/>
          <cell r="J1800"/>
          <cell r="K1800">
            <v>43132</v>
          </cell>
          <cell r="L1800">
            <v>0</v>
          </cell>
          <cell r="M1800">
            <v>0</v>
          </cell>
          <cell r="N1800">
            <v>0</v>
          </cell>
        </row>
        <row r="1801">
          <cell r="B1801" t="str">
            <v>G3980 GEN Misc Equip, old</v>
          </cell>
          <cell r="C1801">
            <v>0.5</v>
          </cell>
          <cell r="D1801" t="str">
            <v>End of Life</v>
          </cell>
          <cell r="E1801" t="str">
            <v>No</v>
          </cell>
          <cell r="F1801" t="str">
            <v>No</v>
          </cell>
          <cell r="G1801">
            <v>0</v>
          </cell>
          <cell r="H1801">
            <v>202212</v>
          </cell>
          <cell r="I1801"/>
          <cell r="J1801"/>
          <cell r="K1801">
            <v>43132</v>
          </cell>
          <cell r="L1801">
            <v>0</v>
          </cell>
          <cell r="M1801">
            <v>0</v>
          </cell>
          <cell r="N1801">
            <v>0</v>
          </cell>
        </row>
        <row r="1802">
          <cell r="B1802" t="str">
            <v>G3981 GEN Misc Equipment &gt; NOTUSED</v>
          </cell>
          <cell r="C1802">
            <v>0.5</v>
          </cell>
          <cell r="D1802" t="str">
            <v>Monthly</v>
          </cell>
          <cell r="E1802" t="str">
            <v>No</v>
          </cell>
          <cell r="F1802" t="str">
            <v>No</v>
          </cell>
          <cell r="G1802">
            <v>0</v>
          </cell>
          <cell r="H1802"/>
          <cell r="I1802"/>
          <cell r="J1802"/>
          <cell r="K1802">
            <v>40330</v>
          </cell>
          <cell r="L1802">
            <v>0</v>
          </cell>
          <cell r="M1802">
            <v>0</v>
          </cell>
          <cell r="N1802">
            <v>0</v>
          </cell>
        </row>
        <row r="1803">
          <cell r="B1803" t="str">
            <v>G399 GEN OtherTangible Property RET</v>
          </cell>
          <cell r="C1803">
            <v>0.5</v>
          </cell>
          <cell r="D1803" t="str">
            <v>Monthly</v>
          </cell>
          <cell r="E1803" t="str">
            <v>No</v>
          </cell>
          <cell r="F1803" t="str">
            <v>No</v>
          </cell>
          <cell r="G1803">
            <v>0</v>
          </cell>
          <cell r="H1803"/>
          <cell r="I1803"/>
          <cell r="J1803"/>
          <cell r="K1803">
            <v>43101</v>
          </cell>
          <cell r="L1803">
            <v>0</v>
          </cell>
          <cell r="M1803">
            <v>0</v>
          </cell>
          <cell r="N1803">
            <v>0</v>
          </cell>
        </row>
        <row r="1804">
          <cell r="B1804" t="str">
            <v>G399 GEN OtherTangible Property RET</v>
          </cell>
          <cell r="C1804">
            <v>0.5</v>
          </cell>
          <cell r="D1804" t="str">
            <v>Monthly</v>
          </cell>
          <cell r="E1804" t="str">
            <v>No</v>
          </cell>
          <cell r="F1804" t="str">
            <v>No</v>
          </cell>
          <cell r="G1804">
            <v>0</v>
          </cell>
          <cell r="H1804"/>
          <cell r="I1804"/>
          <cell r="J1804"/>
          <cell r="K1804">
            <v>43101</v>
          </cell>
          <cell r="L1804">
            <v>0</v>
          </cell>
          <cell r="M1804">
            <v>0</v>
          </cell>
          <cell r="N1804">
            <v>0</v>
          </cell>
        </row>
        <row r="1805">
          <cell r="B1805" t="str">
            <v>G361 LNG Structures &amp; Improvements Tacoma</v>
          </cell>
          <cell r="C1805">
            <v>0.5</v>
          </cell>
          <cell r="D1805" t="str">
            <v>Monthly</v>
          </cell>
          <cell r="E1805" t="str">
            <v>No</v>
          </cell>
          <cell r="F1805" t="str">
            <v>No</v>
          </cell>
          <cell r="G1805">
            <v>-0.05</v>
          </cell>
          <cell r="H1805"/>
          <cell r="I1805"/>
          <cell r="J1805"/>
          <cell r="K1805">
            <v>44927</v>
          </cell>
          <cell r="L1805">
            <v>2.3142857142857146E-2</v>
          </cell>
          <cell r="M1805">
            <v>1.1571428571428566E-3</v>
          </cell>
          <cell r="N1805">
            <v>2.4300000000000002E-2</v>
          </cell>
        </row>
        <row r="1806">
          <cell r="B1806" t="str">
            <v>G362 LNG Gas Holders Tacoma</v>
          </cell>
          <cell r="C1806">
            <v>0.5</v>
          </cell>
          <cell r="D1806" t="str">
            <v>Monthly</v>
          </cell>
          <cell r="E1806" t="str">
            <v>No</v>
          </cell>
          <cell r="F1806" t="str">
            <v>No</v>
          </cell>
          <cell r="G1806">
            <v>-0.05</v>
          </cell>
          <cell r="H1806"/>
          <cell r="I1806"/>
          <cell r="J1806"/>
          <cell r="K1806">
            <v>44927</v>
          </cell>
          <cell r="L1806">
            <v>2.3142857142857146E-2</v>
          </cell>
          <cell r="M1806">
            <v>1.1571428571428566E-3</v>
          </cell>
          <cell r="N1806">
            <v>2.4300000000000002E-2</v>
          </cell>
        </row>
        <row r="1807">
          <cell r="B1807" t="str">
            <v>G3630 LNG Purification Equipment Tacoma</v>
          </cell>
          <cell r="C1807">
            <v>0.5</v>
          </cell>
          <cell r="D1807" t="str">
            <v>Monthly</v>
          </cell>
          <cell r="E1807" t="str">
            <v>No</v>
          </cell>
          <cell r="F1807" t="str">
            <v>No</v>
          </cell>
          <cell r="G1807">
            <v>-0.05</v>
          </cell>
          <cell r="H1807"/>
          <cell r="I1807"/>
          <cell r="J1807"/>
          <cell r="K1807">
            <v>44927</v>
          </cell>
          <cell r="L1807">
            <v>2.6285714285714284E-2</v>
          </cell>
          <cell r="M1807">
            <v>1.3142857142857158E-3</v>
          </cell>
          <cell r="N1807">
            <v>2.76E-2</v>
          </cell>
        </row>
        <row r="1808">
          <cell r="B1808" t="str">
            <v>G3631 LNG Liquifaction Equipment Tacoma</v>
          </cell>
          <cell r="C1808">
            <v>0.5</v>
          </cell>
          <cell r="D1808" t="str">
            <v>Monthly</v>
          </cell>
          <cell r="E1808" t="str">
            <v>No</v>
          </cell>
          <cell r="F1808" t="str">
            <v>No</v>
          </cell>
          <cell r="G1808">
            <v>-0.05</v>
          </cell>
          <cell r="H1808"/>
          <cell r="I1808"/>
          <cell r="J1808"/>
          <cell r="K1808">
            <v>44927</v>
          </cell>
          <cell r="L1808">
            <v>2.9238095238095237E-2</v>
          </cell>
          <cell r="M1808">
            <v>1.4619047619047615E-3</v>
          </cell>
          <cell r="N1808">
            <v>3.0699999999999998E-2</v>
          </cell>
        </row>
        <row r="1809">
          <cell r="B1809" t="str">
            <v>G3632 LNG Vaporizing Equipment Tacoma</v>
          </cell>
          <cell r="C1809">
            <v>0.5</v>
          </cell>
          <cell r="D1809" t="str">
            <v>Monthly</v>
          </cell>
          <cell r="E1809" t="str">
            <v>No</v>
          </cell>
          <cell r="F1809" t="str">
            <v>No</v>
          </cell>
          <cell r="G1809">
            <v>-0.05</v>
          </cell>
          <cell r="H1809"/>
          <cell r="I1809"/>
          <cell r="J1809"/>
          <cell r="K1809">
            <v>44927</v>
          </cell>
          <cell r="L1809">
            <v>2.6285714285714284E-2</v>
          </cell>
          <cell r="M1809">
            <v>1.3142857142857158E-3</v>
          </cell>
          <cell r="N1809">
            <v>2.76E-2</v>
          </cell>
        </row>
        <row r="1810">
          <cell r="B1810" t="str">
            <v>G3633 LNG Compressor Equipment Tacoma</v>
          </cell>
          <cell r="C1810">
            <v>0.5</v>
          </cell>
          <cell r="D1810" t="str">
            <v>Monthly</v>
          </cell>
          <cell r="E1810" t="str">
            <v>No</v>
          </cell>
          <cell r="F1810" t="str">
            <v>No</v>
          </cell>
          <cell r="G1810">
            <v>-0.05</v>
          </cell>
          <cell r="H1810"/>
          <cell r="I1810"/>
          <cell r="J1810"/>
          <cell r="K1810">
            <v>44927</v>
          </cell>
          <cell r="L1810">
            <v>2.9619047619047618E-2</v>
          </cell>
          <cell r="M1810">
            <v>1.4809523809523814E-3</v>
          </cell>
          <cell r="N1810">
            <v>3.1099999999999999E-2</v>
          </cell>
        </row>
        <row r="1811">
          <cell r="B1811" t="str">
            <v>G3635 LNG Other Equipment Tacoma</v>
          </cell>
          <cell r="C1811">
            <v>0.5</v>
          </cell>
          <cell r="D1811" t="str">
            <v>Monthly</v>
          </cell>
          <cell r="E1811" t="str">
            <v>No</v>
          </cell>
          <cell r="F1811" t="str">
            <v>No</v>
          </cell>
          <cell r="G1811">
            <v>-0.05</v>
          </cell>
          <cell r="H1811"/>
          <cell r="I1811"/>
          <cell r="J1811"/>
          <cell r="K1811">
            <v>44927</v>
          </cell>
          <cell r="L1811">
            <v>2.6666666666666661E-2</v>
          </cell>
          <cell r="M1811">
            <v>1.3333333333333357E-3</v>
          </cell>
          <cell r="N1811">
            <v>2.7999999999999997E-2</v>
          </cell>
        </row>
        <row r="1812">
          <cell r="B1812" t="str">
            <v>G3643 LNG Terminal Equipment Tacoma</v>
          </cell>
          <cell r="C1812">
            <v>0.5</v>
          </cell>
          <cell r="D1812" t="str">
            <v>Monthly</v>
          </cell>
          <cell r="E1812" t="str">
            <v>No</v>
          </cell>
          <cell r="F1812" t="str">
            <v>No</v>
          </cell>
          <cell r="G1812">
            <v>-0.05</v>
          </cell>
          <cell r="H1812"/>
          <cell r="I1812"/>
          <cell r="J1812"/>
          <cell r="K1812">
            <v>44927</v>
          </cell>
          <cell r="L1812">
            <v>2.6666666666666661E-2</v>
          </cell>
          <cell r="M1812">
            <v>1.3333333333333357E-3</v>
          </cell>
          <cell r="N1812">
            <v>2.7999999999999997E-2</v>
          </cell>
        </row>
        <row r="1813">
          <cell r="B1813" t="str">
            <v>G3645 LNG Meas &amp; Reg Equipment Tacoma</v>
          </cell>
          <cell r="C1813">
            <v>0.5</v>
          </cell>
          <cell r="D1813" t="str">
            <v>Monthly</v>
          </cell>
          <cell r="E1813" t="str">
            <v>No</v>
          </cell>
          <cell r="F1813" t="str">
            <v>No</v>
          </cell>
          <cell r="G1813">
            <v>-0.05</v>
          </cell>
          <cell r="H1813"/>
          <cell r="I1813"/>
          <cell r="J1813"/>
          <cell r="K1813">
            <v>44927</v>
          </cell>
          <cell r="L1813">
            <v>2.6666666666666661E-2</v>
          </cell>
          <cell r="M1813">
            <v>1.3333333333333357E-3</v>
          </cell>
          <cell r="N1813">
            <v>2.7999999999999997E-2</v>
          </cell>
        </row>
        <row r="1814">
          <cell r="B1814" t="str">
            <v>G3646 LNG Compressor Equipment Tacoma</v>
          </cell>
          <cell r="C1814">
            <v>0.5</v>
          </cell>
          <cell r="D1814" t="str">
            <v>Monthly</v>
          </cell>
          <cell r="E1814" t="str">
            <v>No</v>
          </cell>
          <cell r="F1814" t="str">
            <v>No</v>
          </cell>
          <cell r="G1814">
            <v>-0.05</v>
          </cell>
          <cell r="H1814"/>
          <cell r="I1814"/>
          <cell r="J1814"/>
          <cell r="K1814">
            <v>44927</v>
          </cell>
          <cell r="L1814">
            <v>2.6285714285714284E-2</v>
          </cell>
          <cell r="M1814">
            <v>1.3142857142857158E-3</v>
          </cell>
          <cell r="N1814">
            <v>2.76E-2</v>
          </cell>
        </row>
        <row r="1815">
          <cell r="B1815" t="str">
            <v>New Renewable Natural Gas Assets</v>
          </cell>
          <cell r="C1815">
            <v>0.5</v>
          </cell>
          <cell r="D1815" t="str">
            <v>Monthly</v>
          </cell>
          <cell r="E1815" t="str">
            <v>No</v>
          </cell>
          <cell r="F1815" t="str">
            <v>No</v>
          </cell>
          <cell r="G1815">
            <v>-0.05</v>
          </cell>
          <cell r="H1815"/>
          <cell r="I1815"/>
          <cell r="J1815"/>
          <cell r="K1815">
            <v>44927</v>
          </cell>
          <cell r="L1815">
            <v>3.3333333333333333E-2</v>
          </cell>
          <cell r="M1815">
            <v>1.6666666666666705E-3</v>
          </cell>
          <cell r="N1815">
            <v>3.5000000000000003E-2</v>
          </cell>
        </row>
        <row r="1816">
          <cell r="B1816" t="str">
            <v>Lease - Puget Sound Energy</v>
          </cell>
          <cell r="C1816">
            <v>1</v>
          </cell>
          <cell r="D1816" t="str">
            <v>SL</v>
          </cell>
          <cell r="E1816" t="str">
            <v>No</v>
          </cell>
          <cell r="F1816" t="str">
            <v>No</v>
          </cell>
          <cell r="G1816">
            <v>0</v>
          </cell>
          <cell r="H1816"/>
          <cell r="I1816"/>
          <cell r="J1816"/>
          <cell r="K1816">
            <v>40179.5</v>
          </cell>
          <cell r="L1816">
            <v>0</v>
          </cell>
          <cell r="M1816">
            <v>0</v>
          </cell>
          <cell r="N1816">
            <v>0</v>
          </cell>
        </row>
        <row r="1817">
          <cell r="B1817" t="str">
            <v>Lease - Puget Sound Energy</v>
          </cell>
          <cell r="C1817">
            <v>1</v>
          </cell>
          <cell r="D1817" t="str">
            <v>SL</v>
          </cell>
          <cell r="E1817" t="str">
            <v>No</v>
          </cell>
          <cell r="F1817" t="str">
            <v>No</v>
          </cell>
          <cell r="G1817">
            <v>0</v>
          </cell>
          <cell r="H1817"/>
          <cell r="I1817"/>
          <cell r="J1817"/>
          <cell r="K1817">
            <v>40179.5</v>
          </cell>
          <cell r="L1817">
            <v>0</v>
          </cell>
          <cell r="M1817">
            <v>0</v>
          </cell>
          <cell r="N1817">
            <v>0</v>
          </cell>
        </row>
        <row r="1818">
          <cell r="B1818" t="str">
            <v>Lease - Puget Sound Energy</v>
          </cell>
          <cell r="C1818">
            <v>1</v>
          </cell>
          <cell r="D1818" t="str">
            <v>SL</v>
          </cell>
          <cell r="E1818" t="str">
            <v>No</v>
          </cell>
          <cell r="F1818" t="str">
            <v>No</v>
          </cell>
          <cell r="G1818">
            <v>0</v>
          </cell>
          <cell r="H1818"/>
          <cell r="I1818"/>
          <cell r="J1818"/>
          <cell r="K1818">
            <v>40179.5</v>
          </cell>
          <cell r="L1818">
            <v>0</v>
          </cell>
          <cell r="M1818">
            <v>0</v>
          </cell>
          <cell r="N1818">
            <v>0</v>
          </cell>
        </row>
        <row r="1819">
          <cell r="B1819" t="str">
            <v>Lease - Puget Sound Energy</v>
          </cell>
          <cell r="C1819">
            <v>1</v>
          </cell>
          <cell r="D1819" t="str">
            <v>SL</v>
          </cell>
          <cell r="E1819" t="str">
            <v>No</v>
          </cell>
          <cell r="F1819" t="str">
            <v>No</v>
          </cell>
          <cell r="G1819">
            <v>0</v>
          </cell>
          <cell r="H1819"/>
          <cell r="I1819"/>
          <cell r="J1819"/>
          <cell r="K1819">
            <v>40179.5</v>
          </cell>
          <cell r="L1819">
            <v>0</v>
          </cell>
          <cell r="M1819">
            <v>0</v>
          </cell>
          <cell r="N1819">
            <v>0</v>
          </cell>
        </row>
        <row r="1820">
          <cell r="B1820" t="str">
            <v>Lease - Puget Sound Energy</v>
          </cell>
          <cell r="C1820">
            <v>1</v>
          </cell>
          <cell r="D1820" t="str">
            <v>SL</v>
          </cell>
          <cell r="E1820" t="str">
            <v>No</v>
          </cell>
          <cell r="F1820" t="str">
            <v>No</v>
          </cell>
          <cell r="G1820">
            <v>0</v>
          </cell>
          <cell r="H1820"/>
          <cell r="I1820"/>
          <cell r="J1820"/>
          <cell r="K1820">
            <v>40179.5</v>
          </cell>
          <cell r="L1820">
            <v>0</v>
          </cell>
          <cell r="M1820">
            <v>0</v>
          </cell>
          <cell r="N1820">
            <v>0</v>
          </cell>
        </row>
        <row r="1821">
          <cell r="B1821" t="str">
            <v>Lease - Puget Sound Energy</v>
          </cell>
          <cell r="C1821">
            <v>1</v>
          </cell>
          <cell r="D1821" t="str">
            <v>SL</v>
          </cell>
          <cell r="E1821" t="str">
            <v>No</v>
          </cell>
          <cell r="F1821" t="str">
            <v>No</v>
          </cell>
          <cell r="G1821">
            <v>0</v>
          </cell>
          <cell r="H1821"/>
          <cell r="I1821"/>
          <cell r="J1821"/>
          <cell r="K1821">
            <v>40179.5</v>
          </cell>
          <cell r="L1821">
            <v>0</v>
          </cell>
          <cell r="M1821">
            <v>0</v>
          </cell>
          <cell r="N1821">
            <v>0</v>
          </cell>
        </row>
        <row r="1822">
          <cell r="B1822" t="str">
            <v>Lease - Puget Sound Energy</v>
          </cell>
          <cell r="C1822">
            <v>1</v>
          </cell>
          <cell r="D1822" t="str">
            <v>SL</v>
          </cell>
          <cell r="E1822" t="str">
            <v>No</v>
          </cell>
          <cell r="F1822" t="str">
            <v>No</v>
          </cell>
          <cell r="G1822">
            <v>0</v>
          </cell>
          <cell r="H1822"/>
          <cell r="I1822"/>
          <cell r="J1822"/>
          <cell r="K1822">
            <v>40179.5</v>
          </cell>
          <cell r="L1822">
            <v>0</v>
          </cell>
          <cell r="M1822">
            <v>0</v>
          </cell>
          <cell r="N1822">
            <v>0</v>
          </cell>
        </row>
        <row r="1823">
          <cell r="B1823" t="str">
            <v>Lease - Puget Sound Energy</v>
          </cell>
          <cell r="C1823">
            <v>1</v>
          </cell>
          <cell r="D1823" t="str">
            <v>SL</v>
          </cell>
          <cell r="E1823" t="str">
            <v>No</v>
          </cell>
          <cell r="F1823" t="str">
            <v>No</v>
          </cell>
          <cell r="G1823">
            <v>0</v>
          </cell>
          <cell r="H1823"/>
          <cell r="I1823"/>
          <cell r="J1823"/>
          <cell r="K1823">
            <v>40179.5</v>
          </cell>
          <cell r="L1823">
            <v>0</v>
          </cell>
          <cell r="M1823">
            <v>0</v>
          </cell>
          <cell r="N1823">
            <v>0</v>
          </cell>
        </row>
        <row r="1824">
          <cell r="B1824" t="str">
            <v>Lease - Puget Sound Energy</v>
          </cell>
          <cell r="C1824">
            <v>1</v>
          </cell>
          <cell r="D1824" t="str">
            <v>SL</v>
          </cell>
          <cell r="E1824" t="str">
            <v>No</v>
          </cell>
          <cell r="F1824" t="str">
            <v>No</v>
          </cell>
          <cell r="G1824">
            <v>0</v>
          </cell>
          <cell r="H1824"/>
          <cell r="I1824"/>
          <cell r="J1824"/>
          <cell r="K1824">
            <v>40179.5</v>
          </cell>
          <cell r="L1824">
            <v>0</v>
          </cell>
          <cell r="M1824">
            <v>0</v>
          </cell>
          <cell r="N1824">
            <v>0</v>
          </cell>
        </row>
        <row r="1825">
          <cell r="B1825" t="str">
            <v>Lease - Puget Sound Energy</v>
          </cell>
          <cell r="C1825">
            <v>1</v>
          </cell>
          <cell r="D1825" t="str">
            <v>SL</v>
          </cell>
          <cell r="E1825" t="str">
            <v>No</v>
          </cell>
          <cell r="F1825" t="str">
            <v>No</v>
          </cell>
          <cell r="G1825">
            <v>0</v>
          </cell>
          <cell r="H1825"/>
          <cell r="I1825"/>
          <cell r="J1825"/>
          <cell r="K1825">
            <v>40179.5</v>
          </cell>
          <cell r="L1825">
            <v>0</v>
          </cell>
          <cell r="M1825">
            <v>0</v>
          </cell>
          <cell r="N1825">
            <v>0</v>
          </cell>
        </row>
        <row r="1826">
          <cell r="B1826" t="str">
            <v>Lease - Puget Sound Energy</v>
          </cell>
          <cell r="C1826">
            <v>1</v>
          </cell>
          <cell r="D1826" t="str">
            <v>SL</v>
          </cell>
          <cell r="E1826" t="str">
            <v>No</v>
          </cell>
          <cell r="F1826" t="str">
            <v>No</v>
          </cell>
          <cell r="G1826">
            <v>0</v>
          </cell>
          <cell r="H1826"/>
          <cell r="I1826"/>
          <cell r="J1826"/>
          <cell r="K1826">
            <v>40179.5</v>
          </cell>
          <cell r="L1826">
            <v>0</v>
          </cell>
          <cell r="M1826">
            <v>0</v>
          </cell>
          <cell r="N1826">
            <v>0</v>
          </cell>
        </row>
        <row r="1827">
          <cell r="B1827" t="str">
            <v>Lease - Puget Sound Energy</v>
          </cell>
          <cell r="C1827">
            <v>1</v>
          </cell>
          <cell r="D1827" t="str">
            <v>SL</v>
          </cell>
          <cell r="E1827" t="str">
            <v>No</v>
          </cell>
          <cell r="F1827" t="str">
            <v>No</v>
          </cell>
          <cell r="G1827">
            <v>0</v>
          </cell>
          <cell r="H1827"/>
          <cell r="I1827"/>
          <cell r="J1827"/>
          <cell r="K1827">
            <v>40179.5</v>
          </cell>
          <cell r="L1827">
            <v>0</v>
          </cell>
          <cell r="M1827">
            <v>0</v>
          </cell>
          <cell r="N1827">
            <v>0</v>
          </cell>
        </row>
        <row r="1828">
          <cell r="B1828" t="str">
            <v>Lease - Puget Sound Energy</v>
          </cell>
          <cell r="C1828">
            <v>1</v>
          </cell>
          <cell r="D1828" t="str">
            <v>SL</v>
          </cell>
          <cell r="E1828" t="str">
            <v>No</v>
          </cell>
          <cell r="F1828" t="str">
            <v>No</v>
          </cell>
          <cell r="G1828">
            <v>0</v>
          </cell>
          <cell r="H1828"/>
          <cell r="I1828"/>
          <cell r="J1828"/>
          <cell r="K1828">
            <v>40179.5</v>
          </cell>
          <cell r="L1828">
            <v>0</v>
          </cell>
          <cell r="M1828">
            <v>0</v>
          </cell>
          <cell r="N1828">
            <v>0</v>
          </cell>
        </row>
        <row r="1829">
          <cell r="B1829" t="str">
            <v>Lease - Puget Sound Energy</v>
          </cell>
          <cell r="C1829">
            <v>1</v>
          </cell>
          <cell r="D1829" t="str">
            <v>SL</v>
          </cell>
          <cell r="E1829" t="str">
            <v>No</v>
          </cell>
          <cell r="F1829" t="str">
            <v>No</v>
          </cell>
          <cell r="G1829">
            <v>0</v>
          </cell>
          <cell r="H1829"/>
          <cell r="I1829"/>
          <cell r="J1829"/>
          <cell r="K1829">
            <v>40179.5</v>
          </cell>
          <cell r="L1829">
            <v>0</v>
          </cell>
          <cell r="M1829">
            <v>0</v>
          </cell>
          <cell r="N1829">
            <v>0</v>
          </cell>
        </row>
        <row r="1830">
          <cell r="B1830" t="str">
            <v>Lease - Puget Sound Energy</v>
          </cell>
          <cell r="C1830">
            <v>1</v>
          </cell>
          <cell r="D1830" t="str">
            <v>SL</v>
          </cell>
          <cell r="E1830" t="str">
            <v>No</v>
          </cell>
          <cell r="F1830" t="str">
            <v>No</v>
          </cell>
          <cell r="G1830">
            <v>0</v>
          </cell>
          <cell r="H1830"/>
          <cell r="I1830"/>
          <cell r="J1830"/>
          <cell r="K1830">
            <v>40179.5</v>
          </cell>
          <cell r="L1830">
            <v>0</v>
          </cell>
          <cell r="M1830">
            <v>0</v>
          </cell>
          <cell r="N1830">
            <v>0</v>
          </cell>
        </row>
        <row r="1831">
          <cell r="B1831" t="str">
            <v>Lease - Puget Sound Energy</v>
          </cell>
          <cell r="C1831">
            <v>1</v>
          </cell>
          <cell r="D1831" t="str">
            <v>SL</v>
          </cell>
          <cell r="E1831" t="str">
            <v>No</v>
          </cell>
          <cell r="F1831" t="str">
            <v>No</v>
          </cell>
          <cell r="G1831">
            <v>0</v>
          </cell>
          <cell r="H1831"/>
          <cell r="I1831"/>
          <cell r="J1831"/>
          <cell r="K1831">
            <v>40179.5</v>
          </cell>
          <cell r="L1831">
            <v>0</v>
          </cell>
          <cell r="M1831">
            <v>0</v>
          </cell>
          <cell r="N1831">
            <v>0</v>
          </cell>
        </row>
        <row r="1832">
          <cell r="B1832" t="str">
            <v>Lease - Puget Sound Energy</v>
          </cell>
          <cell r="C1832">
            <v>1</v>
          </cell>
          <cell r="D1832" t="str">
            <v>SL</v>
          </cell>
          <cell r="E1832" t="str">
            <v>No</v>
          </cell>
          <cell r="F1832" t="str">
            <v>No</v>
          </cell>
          <cell r="G1832">
            <v>0</v>
          </cell>
          <cell r="H1832"/>
          <cell r="I1832"/>
          <cell r="J1832"/>
          <cell r="K1832">
            <v>40179.5</v>
          </cell>
          <cell r="L1832">
            <v>0</v>
          </cell>
          <cell r="M1832">
            <v>0</v>
          </cell>
          <cell r="N1832">
            <v>0</v>
          </cell>
        </row>
        <row r="1833">
          <cell r="B1833" t="str">
            <v>Lease - Puget Sound Energy</v>
          </cell>
          <cell r="C1833">
            <v>1</v>
          </cell>
          <cell r="D1833" t="str">
            <v>SL</v>
          </cell>
          <cell r="E1833" t="str">
            <v>No</v>
          </cell>
          <cell r="F1833" t="str">
            <v>No</v>
          </cell>
          <cell r="G1833">
            <v>0</v>
          </cell>
          <cell r="H1833"/>
          <cell r="I1833"/>
          <cell r="J1833"/>
          <cell r="K1833">
            <v>40179.5</v>
          </cell>
          <cell r="L1833">
            <v>0</v>
          </cell>
          <cell r="M1833">
            <v>0</v>
          </cell>
          <cell r="N1833">
            <v>0</v>
          </cell>
        </row>
        <row r="1834">
          <cell r="B1834" t="str">
            <v>Lease - Puget Sound Energy</v>
          </cell>
          <cell r="C1834">
            <v>1</v>
          </cell>
          <cell r="D1834" t="str">
            <v>SL</v>
          </cell>
          <cell r="E1834" t="str">
            <v>No</v>
          </cell>
          <cell r="F1834" t="str">
            <v>No</v>
          </cell>
          <cell r="G1834">
            <v>0</v>
          </cell>
          <cell r="H1834"/>
          <cell r="I1834"/>
          <cell r="J1834"/>
          <cell r="K1834">
            <v>40179.5</v>
          </cell>
          <cell r="L1834">
            <v>0</v>
          </cell>
          <cell r="M1834">
            <v>0</v>
          </cell>
          <cell r="N1834">
            <v>0</v>
          </cell>
        </row>
        <row r="1835">
          <cell r="B1835" t="str">
            <v>Lease - Puget Sound Energy</v>
          </cell>
          <cell r="C1835">
            <v>1</v>
          </cell>
          <cell r="D1835" t="str">
            <v>SL</v>
          </cell>
          <cell r="E1835" t="str">
            <v>No</v>
          </cell>
          <cell r="F1835" t="str">
            <v>No</v>
          </cell>
          <cell r="G1835">
            <v>0</v>
          </cell>
          <cell r="H1835"/>
          <cell r="I1835"/>
          <cell r="J1835"/>
          <cell r="K1835">
            <v>40179.5</v>
          </cell>
          <cell r="L1835">
            <v>0</v>
          </cell>
          <cell r="M1835">
            <v>0</v>
          </cell>
          <cell r="N1835">
            <v>0</v>
          </cell>
        </row>
        <row r="1836">
          <cell r="B1836" t="str">
            <v>Lease - Puget Sound Energy</v>
          </cell>
          <cell r="C1836">
            <v>1</v>
          </cell>
          <cell r="D1836" t="str">
            <v>SL</v>
          </cell>
          <cell r="E1836" t="str">
            <v>No</v>
          </cell>
          <cell r="F1836" t="str">
            <v>No</v>
          </cell>
          <cell r="G1836">
            <v>0</v>
          </cell>
          <cell r="H1836"/>
          <cell r="I1836"/>
          <cell r="J1836"/>
          <cell r="K1836">
            <v>40179.5</v>
          </cell>
          <cell r="L1836">
            <v>0</v>
          </cell>
          <cell r="M1836">
            <v>0</v>
          </cell>
          <cell r="N1836">
            <v>0</v>
          </cell>
        </row>
        <row r="1837">
          <cell r="B1837" t="str">
            <v>Lease - Puget Sound Energy</v>
          </cell>
          <cell r="C1837">
            <v>1</v>
          </cell>
          <cell r="D1837" t="str">
            <v>SL</v>
          </cell>
          <cell r="E1837" t="str">
            <v>No</v>
          </cell>
          <cell r="F1837" t="str">
            <v>No</v>
          </cell>
          <cell r="G1837">
            <v>0</v>
          </cell>
          <cell r="H1837"/>
          <cell r="I1837"/>
          <cell r="J1837"/>
          <cell r="K1837">
            <v>40179.5</v>
          </cell>
          <cell r="L1837">
            <v>0</v>
          </cell>
          <cell r="M1837">
            <v>0</v>
          </cell>
          <cell r="N1837">
            <v>0</v>
          </cell>
        </row>
        <row r="1838">
          <cell r="B1838" t="str">
            <v>Lease - Puget Sound Energy</v>
          </cell>
          <cell r="C1838">
            <v>1</v>
          </cell>
          <cell r="D1838" t="str">
            <v>SL</v>
          </cell>
          <cell r="E1838" t="str">
            <v>No</v>
          </cell>
          <cell r="F1838" t="str">
            <v>No</v>
          </cell>
          <cell r="G1838">
            <v>0</v>
          </cell>
          <cell r="H1838"/>
          <cell r="I1838"/>
          <cell r="J1838"/>
          <cell r="K1838">
            <v>40179.5</v>
          </cell>
          <cell r="L1838">
            <v>0</v>
          </cell>
          <cell r="M1838">
            <v>0</v>
          </cell>
          <cell r="N1838">
            <v>0</v>
          </cell>
        </row>
        <row r="1839">
          <cell r="B1839" t="str">
            <v>Lease - Puget Sound Energy</v>
          </cell>
          <cell r="C1839">
            <v>1</v>
          </cell>
          <cell r="D1839" t="str">
            <v>SL</v>
          </cell>
          <cell r="E1839" t="str">
            <v>No</v>
          </cell>
          <cell r="F1839" t="str">
            <v>No</v>
          </cell>
          <cell r="G1839">
            <v>0</v>
          </cell>
          <cell r="H1839"/>
          <cell r="I1839"/>
          <cell r="J1839"/>
          <cell r="K1839">
            <v>40179.5</v>
          </cell>
          <cell r="L1839">
            <v>0</v>
          </cell>
          <cell r="M1839">
            <v>0</v>
          </cell>
          <cell r="N1839">
            <v>0</v>
          </cell>
        </row>
        <row r="1840">
          <cell r="B1840" t="str">
            <v>Lease - Puget Sound Energy</v>
          </cell>
          <cell r="C1840">
            <v>1</v>
          </cell>
          <cell r="D1840" t="str">
            <v>SL</v>
          </cell>
          <cell r="E1840" t="str">
            <v>No</v>
          </cell>
          <cell r="F1840" t="str">
            <v>No</v>
          </cell>
          <cell r="G1840">
            <v>0</v>
          </cell>
          <cell r="H1840"/>
          <cell r="I1840"/>
          <cell r="J1840"/>
          <cell r="K1840">
            <v>40179.5</v>
          </cell>
          <cell r="L1840">
            <v>0</v>
          </cell>
          <cell r="M1840">
            <v>0</v>
          </cell>
          <cell r="N1840">
            <v>0</v>
          </cell>
        </row>
        <row r="1841">
          <cell r="B1841" t="str">
            <v>Lease - Puget Sound Energy</v>
          </cell>
          <cell r="C1841">
            <v>1</v>
          </cell>
          <cell r="D1841" t="str">
            <v>SL</v>
          </cell>
          <cell r="E1841" t="str">
            <v>No</v>
          </cell>
          <cell r="F1841" t="str">
            <v>No</v>
          </cell>
          <cell r="G1841">
            <v>0</v>
          </cell>
          <cell r="H1841"/>
          <cell r="I1841"/>
          <cell r="J1841"/>
          <cell r="K1841">
            <v>40179.5</v>
          </cell>
          <cell r="L1841">
            <v>0</v>
          </cell>
          <cell r="M1841">
            <v>0</v>
          </cell>
          <cell r="N1841">
            <v>0</v>
          </cell>
        </row>
        <row r="1842">
          <cell r="B1842" t="str">
            <v>Lease - Puget Sound Energy</v>
          </cell>
          <cell r="C1842">
            <v>1</v>
          </cell>
          <cell r="D1842" t="str">
            <v>SL</v>
          </cell>
          <cell r="E1842" t="str">
            <v>No</v>
          </cell>
          <cell r="F1842" t="str">
            <v>No</v>
          </cell>
          <cell r="G1842">
            <v>0</v>
          </cell>
          <cell r="H1842"/>
          <cell r="I1842"/>
          <cell r="J1842"/>
          <cell r="K1842">
            <v>40179.5</v>
          </cell>
          <cell r="L1842">
            <v>0</v>
          </cell>
          <cell r="M1842">
            <v>0</v>
          </cell>
          <cell r="N1842">
            <v>0</v>
          </cell>
        </row>
        <row r="1843">
          <cell r="B1843" t="str">
            <v>Lease - Puget Sound Energy</v>
          </cell>
          <cell r="C1843">
            <v>1</v>
          </cell>
          <cell r="D1843" t="str">
            <v>SL</v>
          </cell>
          <cell r="E1843" t="str">
            <v>No</v>
          </cell>
          <cell r="F1843" t="str">
            <v>No</v>
          </cell>
          <cell r="G1843">
            <v>0</v>
          </cell>
          <cell r="H1843"/>
          <cell r="I1843"/>
          <cell r="J1843"/>
          <cell r="K1843">
            <v>40179.5</v>
          </cell>
          <cell r="L1843">
            <v>0</v>
          </cell>
          <cell r="M1843">
            <v>0</v>
          </cell>
          <cell r="N1843">
            <v>0</v>
          </cell>
        </row>
        <row r="1844">
          <cell r="B1844" t="str">
            <v>Lease - Puget Sound Energy</v>
          </cell>
          <cell r="C1844">
            <v>1</v>
          </cell>
          <cell r="D1844" t="str">
            <v>SL</v>
          </cell>
          <cell r="E1844" t="str">
            <v>No</v>
          </cell>
          <cell r="F1844" t="str">
            <v>No</v>
          </cell>
          <cell r="G1844">
            <v>0</v>
          </cell>
          <cell r="H1844"/>
          <cell r="I1844"/>
          <cell r="J1844"/>
          <cell r="K1844">
            <v>40179.5</v>
          </cell>
          <cell r="L1844">
            <v>0</v>
          </cell>
          <cell r="M1844">
            <v>0</v>
          </cell>
          <cell r="N1844">
            <v>0</v>
          </cell>
        </row>
        <row r="1845">
          <cell r="B1845" t="str">
            <v>Lease - Puget Sound Energy</v>
          </cell>
          <cell r="C1845">
            <v>1</v>
          </cell>
          <cell r="D1845" t="str">
            <v>SL</v>
          </cell>
          <cell r="E1845" t="str">
            <v>No</v>
          </cell>
          <cell r="F1845" t="str">
            <v>No</v>
          </cell>
          <cell r="G1845">
            <v>0</v>
          </cell>
          <cell r="H1845"/>
          <cell r="I1845"/>
          <cell r="J1845"/>
          <cell r="K1845">
            <v>40179.5</v>
          </cell>
          <cell r="L1845">
            <v>0</v>
          </cell>
          <cell r="M1845">
            <v>0</v>
          </cell>
          <cell r="N1845">
            <v>0</v>
          </cell>
        </row>
        <row r="1846">
          <cell r="B1846" t="str">
            <v>Lease - Puget Sound Energy</v>
          </cell>
          <cell r="C1846">
            <v>1</v>
          </cell>
          <cell r="D1846" t="str">
            <v>SL</v>
          </cell>
          <cell r="E1846" t="str">
            <v>No</v>
          </cell>
          <cell r="F1846" t="str">
            <v>No</v>
          </cell>
          <cell r="G1846">
            <v>0</v>
          </cell>
          <cell r="H1846"/>
          <cell r="I1846"/>
          <cell r="J1846"/>
          <cell r="K1846">
            <v>40179.5</v>
          </cell>
          <cell r="L1846">
            <v>0</v>
          </cell>
          <cell r="M1846">
            <v>0</v>
          </cell>
          <cell r="N1846">
            <v>0</v>
          </cell>
        </row>
        <row r="1847">
          <cell r="B1847" t="str">
            <v>Lease - Puget Sound Energy</v>
          </cell>
          <cell r="C1847">
            <v>1</v>
          </cell>
          <cell r="D1847" t="str">
            <v>SL</v>
          </cell>
          <cell r="E1847" t="str">
            <v>No</v>
          </cell>
          <cell r="F1847" t="str">
            <v>No</v>
          </cell>
          <cell r="G1847">
            <v>0</v>
          </cell>
          <cell r="H1847"/>
          <cell r="I1847"/>
          <cell r="J1847"/>
          <cell r="K1847">
            <v>40179.5</v>
          </cell>
          <cell r="L1847">
            <v>0</v>
          </cell>
          <cell r="M1847">
            <v>0</v>
          </cell>
          <cell r="N1847">
            <v>0</v>
          </cell>
        </row>
        <row r="1848">
          <cell r="B1848" t="str">
            <v>Lease - Puget Sound Energy</v>
          </cell>
          <cell r="C1848">
            <v>1</v>
          </cell>
          <cell r="D1848" t="str">
            <v>SL</v>
          </cell>
          <cell r="E1848" t="str">
            <v>No</v>
          </cell>
          <cell r="F1848" t="str">
            <v>No</v>
          </cell>
          <cell r="G1848">
            <v>0</v>
          </cell>
          <cell r="H1848"/>
          <cell r="I1848"/>
          <cell r="J1848"/>
          <cell r="K1848">
            <v>40179.5</v>
          </cell>
          <cell r="L1848">
            <v>0</v>
          </cell>
          <cell r="M1848">
            <v>0</v>
          </cell>
          <cell r="N1848">
            <v>0</v>
          </cell>
        </row>
        <row r="1849">
          <cell r="B1849" t="str">
            <v>Lease - Puget Sound Energy</v>
          </cell>
          <cell r="C1849">
            <v>1</v>
          </cell>
          <cell r="D1849" t="str">
            <v>SL</v>
          </cell>
          <cell r="E1849" t="str">
            <v>No</v>
          </cell>
          <cell r="F1849" t="str">
            <v>No</v>
          </cell>
          <cell r="G1849">
            <v>0</v>
          </cell>
          <cell r="H1849"/>
          <cell r="I1849"/>
          <cell r="J1849"/>
          <cell r="K1849">
            <v>40179.5</v>
          </cell>
          <cell r="L1849">
            <v>0</v>
          </cell>
          <cell r="M1849">
            <v>0</v>
          </cell>
          <cell r="N1849">
            <v>0</v>
          </cell>
        </row>
        <row r="1850">
          <cell r="B1850" t="str">
            <v>Lease - Puget Sound Energy</v>
          </cell>
          <cell r="C1850">
            <v>1</v>
          </cell>
          <cell r="D1850" t="str">
            <v>SL</v>
          </cell>
          <cell r="E1850" t="str">
            <v>No</v>
          </cell>
          <cell r="F1850" t="str">
            <v>No</v>
          </cell>
          <cell r="G1850">
            <v>0</v>
          </cell>
          <cell r="H1850"/>
          <cell r="I1850"/>
          <cell r="J1850"/>
          <cell r="K1850">
            <v>40179.5</v>
          </cell>
          <cell r="L1850">
            <v>0</v>
          </cell>
          <cell r="M1850">
            <v>0</v>
          </cell>
          <cell r="N1850">
            <v>0</v>
          </cell>
        </row>
        <row r="1851">
          <cell r="B1851" t="str">
            <v>Lease - Puget Sound Energy</v>
          </cell>
          <cell r="C1851">
            <v>1</v>
          </cell>
          <cell r="D1851" t="str">
            <v>SL</v>
          </cell>
          <cell r="E1851" t="str">
            <v>No</v>
          </cell>
          <cell r="F1851" t="str">
            <v>No</v>
          </cell>
          <cell r="G1851">
            <v>0</v>
          </cell>
          <cell r="H1851"/>
          <cell r="I1851"/>
          <cell r="J1851"/>
          <cell r="K1851">
            <v>40179.5</v>
          </cell>
          <cell r="L1851">
            <v>0</v>
          </cell>
          <cell r="M1851">
            <v>0</v>
          </cell>
          <cell r="N1851">
            <v>0</v>
          </cell>
        </row>
        <row r="1852">
          <cell r="B1852" t="str">
            <v>Lease - Puget Sound Energy</v>
          </cell>
          <cell r="C1852">
            <v>1</v>
          </cell>
          <cell r="D1852" t="str">
            <v>SL</v>
          </cell>
          <cell r="E1852" t="str">
            <v>No</v>
          </cell>
          <cell r="F1852" t="str">
            <v>No</v>
          </cell>
          <cell r="G1852">
            <v>0</v>
          </cell>
          <cell r="H1852"/>
          <cell r="I1852"/>
          <cell r="J1852"/>
          <cell r="K1852">
            <v>40179.5</v>
          </cell>
          <cell r="L1852">
            <v>0</v>
          </cell>
          <cell r="M1852">
            <v>0</v>
          </cell>
          <cell r="N1852">
            <v>0</v>
          </cell>
        </row>
        <row r="1853">
          <cell r="B1853" t="str">
            <v>Lease - Puget Sound Energy</v>
          </cell>
          <cell r="C1853">
            <v>1</v>
          </cell>
          <cell r="D1853" t="str">
            <v>SL</v>
          </cell>
          <cell r="E1853" t="str">
            <v>No</v>
          </cell>
          <cell r="F1853" t="str">
            <v>No</v>
          </cell>
          <cell r="G1853">
            <v>0</v>
          </cell>
          <cell r="H1853"/>
          <cell r="I1853"/>
          <cell r="J1853"/>
          <cell r="K1853">
            <v>40179.5</v>
          </cell>
          <cell r="L1853">
            <v>0</v>
          </cell>
          <cell r="M1853">
            <v>0</v>
          </cell>
          <cell r="N1853">
            <v>0</v>
          </cell>
        </row>
        <row r="1854">
          <cell r="B1854" t="str">
            <v>Lease - Puget Sound Energy</v>
          </cell>
          <cell r="C1854">
            <v>1</v>
          </cell>
          <cell r="D1854" t="str">
            <v>SL</v>
          </cell>
          <cell r="E1854" t="str">
            <v>No</v>
          </cell>
          <cell r="F1854" t="str">
            <v>No</v>
          </cell>
          <cell r="G1854">
            <v>0</v>
          </cell>
          <cell r="H1854"/>
          <cell r="I1854"/>
          <cell r="J1854"/>
          <cell r="K1854">
            <v>40179.5</v>
          </cell>
          <cell r="L1854">
            <v>0</v>
          </cell>
          <cell r="M1854">
            <v>0</v>
          </cell>
          <cell r="N1854">
            <v>0</v>
          </cell>
        </row>
        <row r="1855">
          <cell r="B1855" t="str">
            <v>Lease - Puget Sound Energy</v>
          </cell>
          <cell r="C1855">
            <v>1</v>
          </cell>
          <cell r="D1855" t="str">
            <v>SL</v>
          </cell>
          <cell r="E1855" t="str">
            <v>No</v>
          </cell>
          <cell r="F1855" t="str">
            <v>No</v>
          </cell>
          <cell r="G1855">
            <v>0</v>
          </cell>
          <cell r="H1855"/>
          <cell r="I1855"/>
          <cell r="J1855"/>
          <cell r="K1855">
            <v>40179.5</v>
          </cell>
          <cell r="L1855">
            <v>0</v>
          </cell>
          <cell r="M1855">
            <v>0</v>
          </cell>
          <cell r="N1855">
            <v>0</v>
          </cell>
        </row>
        <row r="1856">
          <cell r="B1856" t="str">
            <v>Lease - Puget Sound Energy</v>
          </cell>
          <cell r="C1856">
            <v>1</v>
          </cell>
          <cell r="D1856" t="str">
            <v>SL</v>
          </cell>
          <cell r="E1856" t="str">
            <v>No</v>
          </cell>
          <cell r="F1856" t="str">
            <v>No</v>
          </cell>
          <cell r="G1856">
            <v>0</v>
          </cell>
          <cell r="H1856"/>
          <cell r="I1856"/>
          <cell r="J1856"/>
          <cell r="K1856">
            <v>40179.5</v>
          </cell>
          <cell r="L1856">
            <v>0</v>
          </cell>
          <cell r="M1856">
            <v>0</v>
          </cell>
          <cell r="N1856">
            <v>0</v>
          </cell>
        </row>
        <row r="1857">
          <cell r="B1857" t="str">
            <v>Lease - Puget Sound Energy</v>
          </cell>
          <cell r="C1857">
            <v>1</v>
          </cell>
          <cell r="D1857" t="str">
            <v>SL</v>
          </cell>
          <cell r="E1857" t="str">
            <v>No</v>
          </cell>
          <cell r="F1857" t="str">
            <v>No</v>
          </cell>
          <cell r="G1857">
            <v>0</v>
          </cell>
          <cell r="H1857"/>
          <cell r="I1857"/>
          <cell r="J1857"/>
          <cell r="K1857">
            <v>40179.5</v>
          </cell>
          <cell r="L1857">
            <v>0</v>
          </cell>
          <cell r="M1857">
            <v>0</v>
          </cell>
          <cell r="N1857">
            <v>0</v>
          </cell>
        </row>
        <row r="1858">
          <cell r="B1858" t="str">
            <v>Lease - Puget Sound Energy</v>
          </cell>
          <cell r="C1858">
            <v>1</v>
          </cell>
          <cell r="D1858" t="str">
            <v>SL</v>
          </cell>
          <cell r="E1858" t="str">
            <v>No</v>
          </cell>
          <cell r="F1858" t="str">
            <v>No</v>
          </cell>
          <cell r="G1858">
            <v>0</v>
          </cell>
          <cell r="H1858"/>
          <cell r="I1858"/>
          <cell r="J1858"/>
          <cell r="K1858">
            <v>40179.5</v>
          </cell>
          <cell r="L1858">
            <v>0</v>
          </cell>
          <cell r="M1858">
            <v>0</v>
          </cell>
          <cell r="N1858">
            <v>0</v>
          </cell>
        </row>
        <row r="1859">
          <cell r="B1859" t="str">
            <v>Lease - Puget Sound Energy</v>
          </cell>
          <cell r="C1859">
            <v>1</v>
          </cell>
          <cell r="D1859" t="str">
            <v>SL</v>
          </cell>
          <cell r="E1859" t="str">
            <v>No</v>
          </cell>
          <cell r="F1859" t="str">
            <v>No</v>
          </cell>
          <cell r="G1859">
            <v>0</v>
          </cell>
          <cell r="H1859"/>
          <cell r="I1859"/>
          <cell r="J1859"/>
          <cell r="K1859">
            <v>40179.5</v>
          </cell>
          <cell r="L1859">
            <v>0</v>
          </cell>
          <cell r="M1859">
            <v>0</v>
          </cell>
          <cell r="N1859">
            <v>0</v>
          </cell>
        </row>
        <row r="1860">
          <cell r="B1860" t="str">
            <v>Lease - Puget Sound Energy</v>
          </cell>
          <cell r="C1860">
            <v>1</v>
          </cell>
          <cell r="D1860" t="str">
            <v>SL</v>
          </cell>
          <cell r="E1860" t="str">
            <v>No</v>
          </cell>
          <cell r="F1860" t="str">
            <v>No</v>
          </cell>
          <cell r="G1860">
            <v>0</v>
          </cell>
          <cell r="H1860"/>
          <cell r="I1860"/>
          <cell r="J1860"/>
          <cell r="K1860">
            <v>40179.5</v>
          </cell>
          <cell r="L1860">
            <v>0</v>
          </cell>
          <cell r="M1860">
            <v>0</v>
          </cell>
          <cell r="N1860">
            <v>0</v>
          </cell>
        </row>
        <row r="1861">
          <cell r="B1861" t="str">
            <v>Lease - Puget Sound Energy</v>
          </cell>
          <cell r="C1861">
            <v>1</v>
          </cell>
          <cell r="D1861" t="str">
            <v>SL</v>
          </cell>
          <cell r="E1861" t="str">
            <v>No</v>
          </cell>
          <cell r="F1861" t="str">
            <v>No</v>
          </cell>
          <cell r="G1861">
            <v>0</v>
          </cell>
          <cell r="H1861"/>
          <cell r="I1861"/>
          <cell r="J1861"/>
          <cell r="K1861">
            <v>40179.5</v>
          </cell>
          <cell r="L1861">
            <v>0</v>
          </cell>
          <cell r="M1861">
            <v>0</v>
          </cell>
          <cell r="N1861">
            <v>0</v>
          </cell>
        </row>
        <row r="1862">
          <cell r="B1862" t="str">
            <v>Lease - Puget Sound Energy</v>
          </cell>
          <cell r="C1862">
            <v>1</v>
          </cell>
          <cell r="D1862" t="str">
            <v>SL</v>
          </cell>
          <cell r="E1862" t="str">
            <v>No</v>
          </cell>
          <cell r="F1862" t="str">
            <v>No</v>
          </cell>
          <cell r="G1862">
            <v>0</v>
          </cell>
          <cell r="H1862"/>
          <cell r="I1862"/>
          <cell r="J1862"/>
          <cell r="K1862">
            <v>40179.5</v>
          </cell>
          <cell r="L1862">
            <v>0</v>
          </cell>
          <cell r="M1862">
            <v>0</v>
          </cell>
          <cell r="N1862">
            <v>0</v>
          </cell>
        </row>
        <row r="1863">
          <cell r="B1863" t="str">
            <v>Lease - Puget Sound Energy</v>
          </cell>
          <cell r="C1863">
            <v>1</v>
          </cell>
          <cell r="D1863" t="str">
            <v>SL</v>
          </cell>
          <cell r="E1863" t="str">
            <v>No</v>
          </cell>
          <cell r="F1863" t="str">
            <v>No</v>
          </cell>
          <cell r="G1863">
            <v>0</v>
          </cell>
          <cell r="H1863"/>
          <cell r="I1863"/>
          <cell r="J1863"/>
          <cell r="K1863">
            <v>40179.5</v>
          </cell>
          <cell r="L1863">
            <v>0</v>
          </cell>
          <cell r="M1863">
            <v>0</v>
          </cell>
          <cell r="N1863">
            <v>0</v>
          </cell>
        </row>
        <row r="1864">
          <cell r="B1864" t="str">
            <v>Lease - Puget Sound Energy</v>
          </cell>
          <cell r="C1864">
            <v>1</v>
          </cell>
          <cell r="D1864" t="str">
            <v>SL</v>
          </cell>
          <cell r="E1864" t="str">
            <v>No</v>
          </cell>
          <cell r="F1864" t="str">
            <v>No</v>
          </cell>
          <cell r="G1864">
            <v>0</v>
          </cell>
          <cell r="H1864"/>
          <cell r="I1864"/>
          <cell r="J1864"/>
          <cell r="K1864">
            <v>40179.5</v>
          </cell>
          <cell r="L1864">
            <v>0</v>
          </cell>
          <cell r="M1864">
            <v>0</v>
          </cell>
          <cell r="N1864">
            <v>0</v>
          </cell>
        </row>
        <row r="1865">
          <cell r="B1865" t="str">
            <v>Lease - Puget Sound Energy</v>
          </cell>
          <cell r="C1865">
            <v>1</v>
          </cell>
          <cell r="D1865" t="str">
            <v>SL</v>
          </cell>
          <cell r="E1865" t="str">
            <v>No</v>
          </cell>
          <cell r="F1865" t="str">
            <v>No</v>
          </cell>
          <cell r="G1865">
            <v>0</v>
          </cell>
          <cell r="H1865"/>
          <cell r="I1865"/>
          <cell r="J1865"/>
          <cell r="K1865">
            <v>40179.5</v>
          </cell>
          <cell r="L1865">
            <v>0</v>
          </cell>
          <cell r="M1865">
            <v>0</v>
          </cell>
          <cell r="N1865">
            <v>0</v>
          </cell>
        </row>
        <row r="1866">
          <cell r="B1866" t="str">
            <v>Lease - Puget Sound Energy</v>
          </cell>
          <cell r="C1866">
            <v>1</v>
          </cell>
          <cell r="D1866" t="str">
            <v>SL</v>
          </cell>
          <cell r="E1866" t="str">
            <v>No</v>
          </cell>
          <cell r="F1866" t="str">
            <v>No</v>
          </cell>
          <cell r="G1866">
            <v>0</v>
          </cell>
          <cell r="H1866"/>
          <cell r="I1866"/>
          <cell r="J1866"/>
          <cell r="K1866">
            <v>40179.5</v>
          </cell>
          <cell r="L1866">
            <v>0</v>
          </cell>
          <cell r="M1866">
            <v>0</v>
          </cell>
          <cell r="N1866">
            <v>0</v>
          </cell>
        </row>
        <row r="1867">
          <cell r="B1867" t="str">
            <v>Lease - Puget Sound Energy</v>
          </cell>
          <cell r="C1867">
            <v>1</v>
          </cell>
          <cell r="D1867" t="str">
            <v>SL</v>
          </cell>
          <cell r="E1867" t="str">
            <v>No</v>
          </cell>
          <cell r="F1867" t="str">
            <v>No</v>
          </cell>
          <cell r="G1867">
            <v>0</v>
          </cell>
          <cell r="H1867"/>
          <cell r="I1867"/>
          <cell r="J1867"/>
          <cell r="K1867">
            <v>40179.5</v>
          </cell>
          <cell r="L1867">
            <v>0</v>
          </cell>
          <cell r="M1867">
            <v>0</v>
          </cell>
          <cell r="N1867">
            <v>0</v>
          </cell>
        </row>
        <row r="1868">
          <cell r="B1868" t="str">
            <v>Lease - Puget Sound Energy</v>
          </cell>
          <cell r="C1868">
            <v>1</v>
          </cell>
          <cell r="D1868" t="str">
            <v>SL</v>
          </cell>
          <cell r="E1868" t="str">
            <v>No</v>
          </cell>
          <cell r="F1868" t="str">
            <v>No</v>
          </cell>
          <cell r="G1868">
            <v>0</v>
          </cell>
          <cell r="H1868"/>
          <cell r="I1868"/>
          <cell r="J1868"/>
          <cell r="K1868">
            <v>40179.5</v>
          </cell>
          <cell r="L1868">
            <v>0</v>
          </cell>
          <cell r="M1868">
            <v>0</v>
          </cell>
          <cell r="N1868">
            <v>0</v>
          </cell>
        </row>
        <row r="1869">
          <cell r="B1869" t="str">
            <v>Lease - Puget Sound Energy</v>
          </cell>
          <cell r="C1869">
            <v>1</v>
          </cell>
          <cell r="D1869" t="str">
            <v>SL</v>
          </cell>
          <cell r="E1869" t="str">
            <v>No</v>
          </cell>
          <cell r="F1869" t="str">
            <v>No</v>
          </cell>
          <cell r="G1869">
            <v>0</v>
          </cell>
          <cell r="H1869"/>
          <cell r="I1869"/>
          <cell r="J1869"/>
          <cell r="K1869">
            <v>40179.5</v>
          </cell>
          <cell r="L1869">
            <v>0</v>
          </cell>
          <cell r="M1869">
            <v>0</v>
          </cell>
          <cell r="N1869">
            <v>0</v>
          </cell>
        </row>
        <row r="1870">
          <cell r="B1870" t="str">
            <v>Lease - Puget Sound Energy</v>
          </cell>
          <cell r="C1870">
            <v>1</v>
          </cell>
          <cell r="D1870" t="str">
            <v>SL</v>
          </cell>
          <cell r="E1870" t="str">
            <v>No</v>
          </cell>
          <cell r="F1870" t="str">
            <v>No</v>
          </cell>
          <cell r="G1870">
            <v>0</v>
          </cell>
          <cell r="H1870"/>
          <cell r="I1870"/>
          <cell r="J1870"/>
          <cell r="K1870">
            <v>40179.5</v>
          </cell>
          <cell r="L1870">
            <v>0</v>
          </cell>
          <cell r="M1870">
            <v>0</v>
          </cell>
          <cell r="N1870">
            <v>0</v>
          </cell>
        </row>
        <row r="1871">
          <cell r="B1871" t="str">
            <v>Lease - Puget Sound Energy</v>
          </cell>
          <cell r="C1871">
            <v>1</v>
          </cell>
          <cell r="D1871" t="str">
            <v>SL</v>
          </cell>
          <cell r="E1871" t="str">
            <v>No</v>
          </cell>
          <cell r="F1871" t="str">
            <v>No</v>
          </cell>
          <cell r="G1871">
            <v>0</v>
          </cell>
          <cell r="H1871"/>
          <cell r="I1871"/>
          <cell r="J1871"/>
          <cell r="K1871">
            <v>40179.5</v>
          </cell>
          <cell r="L1871">
            <v>0</v>
          </cell>
          <cell r="M1871">
            <v>0</v>
          </cell>
          <cell r="N1871">
            <v>0</v>
          </cell>
        </row>
        <row r="1872">
          <cell r="B1872" t="str">
            <v>Lease - Puget Sound Energy</v>
          </cell>
          <cell r="C1872">
            <v>1</v>
          </cell>
          <cell r="D1872" t="str">
            <v>SL</v>
          </cell>
          <cell r="E1872" t="str">
            <v>No</v>
          </cell>
          <cell r="F1872" t="str">
            <v>No</v>
          </cell>
          <cell r="G1872">
            <v>0</v>
          </cell>
          <cell r="H1872"/>
          <cell r="I1872"/>
          <cell r="J1872"/>
          <cell r="K1872">
            <v>40179.5</v>
          </cell>
          <cell r="L1872">
            <v>0</v>
          </cell>
          <cell r="M1872">
            <v>0</v>
          </cell>
          <cell r="N1872">
            <v>0</v>
          </cell>
        </row>
        <row r="1873">
          <cell r="B1873" t="str">
            <v>Lease - Puget Sound Energy</v>
          </cell>
          <cell r="C1873">
            <v>1</v>
          </cell>
          <cell r="D1873" t="str">
            <v>SL</v>
          </cell>
          <cell r="E1873" t="str">
            <v>No</v>
          </cell>
          <cell r="F1873" t="str">
            <v>No</v>
          </cell>
          <cell r="G1873">
            <v>0</v>
          </cell>
          <cell r="H1873"/>
          <cell r="I1873"/>
          <cell r="J1873"/>
          <cell r="K1873">
            <v>40179.5</v>
          </cell>
          <cell r="L1873">
            <v>0</v>
          </cell>
          <cell r="M1873">
            <v>0</v>
          </cell>
          <cell r="N1873">
            <v>0</v>
          </cell>
        </row>
        <row r="1874">
          <cell r="B1874" t="str">
            <v>Lease - Puget Sound Energy</v>
          </cell>
          <cell r="C1874">
            <v>1</v>
          </cell>
          <cell r="D1874" t="str">
            <v>SL</v>
          </cell>
          <cell r="E1874" t="str">
            <v>No</v>
          </cell>
          <cell r="F1874" t="str">
            <v>No</v>
          </cell>
          <cell r="G1874">
            <v>0</v>
          </cell>
          <cell r="H1874"/>
          <cell r="I1874"/>
          <cell r="J1874"/>
          <cell r="K1874">
            <v>40179.5</v>
          </cell>
          <cell r="L1874">
            <v>0</v>
          </cell>
          <cell r="M1874">
            <v>0</v>
          </cell>
          <cell r="N1874">
            <v>0</v>
          </cell>
        </row>
        <row r="1875">
          <cell r="B1875" t="str">
            <v>Lease - Puget Sound Energy</v>
          </cell>
          <cell r="C1875">
            <v>1</v>
          </cell>
          <cell r="D1875" t="str">
            <v>SL</v>
          </cell>
          <cell r="E1875" t="str">
            <v>No</v>
          </cell>
          <cell r="F1875" t="str">
            <v>No</v>
          </cell>
          <cell r="G1875">
            <v>0</v>
          </cell>
          <cell r="H1875"/>
          <cell r="I1875"/>
          <cell r="J1875"/>
          <cell r="K1875">
            <v>40179.5</v>
          </cell>
          <cell r="L1875">
            <v>0</v>
          </cell>
          <cell r="M1875">
            <v>0</v>
          </cell>
          <cell r="N1875">
            <v>0</v>
          </cell>
        </row>
        <row r="1876">
          <cell r="B1876" t="str">
            <v>Lease - Puget Sound Energy</v>
          </cell>
          <cell r="C1876">
            <v>1</v>
          </cell>
          <cell r="D1876" t="str">
            <v>SL</v>
          </cell>
          <cell r="E1876" t="str">
            <v>No</v>
          </cell>
          <cell r="F1876" t="str">
            <v>No</v>
          </cell>
          <cell r="G1876">
            <v>0</v>
          </cell>
          <cell r="H1876"/>
          <cell r="I1876"/>
          <cell r="J1876"/>
          <cell r="K1876">
            <v>40179.5</v>
          </cell>
          <cell r="L1876">
            <v>0</v>
          </cell>
          <cell r="M1876">
            <v>0</v>
          </cell>
          <cell r="N1876">
            <v>0</v>
          </cell>
        </row>
        <row r="1877">
          <cell r="B1877" t="str">
            <v>Lease - Puget Sound Energy</v>
          </cell>
          <cell r="C1877">
            <v>1</v>
          </cell>
          <cell r="D1877" t="str">
            <v>SL</v>
          </cell>
          <cell r="E1877" t="str">
            <v>No</v>
          </cell>
          <cell r="F1877" t="str">
            <v>No</v>
          </cell>
          <cell r="G1877">
            <v>0</v>
          </cell>
          <cell r="H1877"/>
          <cell r="I1877"/>
          <cell r="J1877"/>
          <cell r="K1877">
            <v>40179.5</v>
          </cell>
          <cell r="L1877">
            <v>0</v>
          </cell>
          <cell r="M1877">
            <v>0</v>
          </cell>
          <cell r="N1877">
            <v>0</v>
          </cell>
        </row>
        <row r="1878">
          <cell r="B1878" t="str">
            <v>Lease - Puget Sound Energy</v>
          </cell>
          <cell r="C1878">
            <v>1</v>
          </cell>
          <cell r="D1878" t="str">
            <v>SL</v>
          </cell>
          <cell r="E1878" t="str">
            <v>No</v>
          </cell>
          <cell r="F1878" t="str">
            <v>No</v>
          </cell>
          <cell r="G1878">
            <v>0</v>
          </cell>
          <cell r="H1878"/>
          <cell r="I1878"/>
          <cell r="J1878"/>
          <cell r="K1878">
            <v>40179.5</v>
          </cell>
          <cell r="L1878">
            <v>0</v>
          </cell>
          <cell r="M1878">
            <v>0</v>
          </cell>
          <cell r="N1878">
            <v>0</v>
          </cell>
        </row>
        <row r="1879">
          <cell r="B1879" t="str">
            <v>Lease - Puget Sound Energy</v>
          </cell>
          <cell r="C1879">
            <v>1</v>
          </cell>
          <cell r="D1879" t="str">
            <v>SL</v>
          </cell>
          <cell r="E1879" t="str">
            <v>No</v>
          </cell>
          <cell r="F1879" t="str">
            <v>No</v>
          </cell>
          <cell r="G1879">
            <v>0</v>
          </cell>
          <cell r="H1879"/>
          <cell r="I1879"/>
          <cell r="J1879"/>
          <cell r="K1879">
            <v>40179.5</v>
          </cell>
          <cell r="L1879">
            <v>0</v>
          </cell>
          <cell r="M1879">
            <v>0</v>
          </cell>
          <cell r="N1879">
            <v>0</v>
          </cell>
        </row>
        <row r="1880">
          <cell r="B1880" t="str">
            <v>Lease - Puget Sound Energy</v>
          </cell>
          <cell r="C1880">
            <v>1</v>
          </cell>
          <cell r="D1880" t="str">
            <v>SL</v>
          </cell>
          <cell r="E1880" t="str">
            <v>No</v>
          </cell>
          <cell r="F1880" t="str">
            <v>No</v>
          </cell>
          <cell r="G1880">
            <v>0</v>
          </cell>
          <cell r="H1880"/>
          <cell r="I1880"/>
          <cell r="J1880"/>
          <cell r="K1880">
            <v>40179.5</v>
          </cell>
          <cell r="L1880">
            <v>0</v>
          </cell>
          <cell r="M1880">
            <v>0</v>
          </cell>
          <cell r="N1880">
            <v>0</v>
          </cell>
        </row>
        <row r="1881">
          <cell r="B1881" t="str">
            <v>Lease - Puget Sound Energy</v>
          </cell>
          <cell r="C1881">
            <v>1</v>
          </cell>
          <cell r="D1881" t="str">
            <v>SL</v>
          </cell>
          <cell r="E1881" t="str">
            <v>No</v>
          </cell>
          <cell r="F1881" t="str">
            <v>No</v>
          </cell>
          <cell r="G1881">
            <v>0</v>
          </cell>
          <cell r="H1881"/>
          <cell r="I1881"/>
          <cell r="J1881"/>
          <cell r="K1881">
            <v>40179.5</v>
          </cell>
          <cell r="L1881">
            <v>0</v>
          </cell>
          <cell r="M1881">
            <v>0</v>
          </cell>
          <cell r="N1881">
            <v>0</v>
          </cell>
        </row>
        <row r="1882">
          <cell r="B1882" t="str">
            <v>Lease - Puget Sound Energy</v>
          </cell>
          <cell r="C1882">
            <v>1</v>
          </cell>
          <cell r="D1882" t="str">
            <v>SL</v>
          </cell>
          <cell r="E1882" t="str">
            <v>No</v>
          </cell>
          <cell r="F1882" t="str">
            <v>No</v>
          </cell>
          <cell r="G1882">
            <v>0</v>
          </cell>
          <cell r="H1882"/>
          <cell r="I1882"/>
          <cell r="J1882"/>
          <cell r="K1882">
            <v>40179.5</v>
          </cell>
          <cell r="L1882">
            <v>0</v>
          </cell>
          <cell r="M1882">
            <v>0</v>
          </cell>
          <cell r="N1882">
            <v>0</v>
          </cell>
        </row>
        <row r="1883">
          <cell r="B1883" t="str">
            <v>Lease - Puget Sound Energy</v>
          </cell>
          <cell r="C1883">
            <v>1</v>
          </cell>
          <cell r="D1883" t="str">
            <v>SL</v>
          </cell>
          <cell r="E1883" t="str">
            <v>No</v>
          </cell>
          <cell r="F1883" t="str">
            <v>No</v>
          </cell>
          <cell r="G1883">
            <v>0</v>
          </cell>
          <cell r="H1883"/>
          <cell r="I1883"/>
          <cell r="J1883"/>
          <cell r="K1883">
            <v>40179.5</v>
          </cell>
          <cell r="L1883">
            <v>0</v>
          </cell>
          <cell r="M1883">
            <v>0</v>
          </cell>
          <cell r="N1883">
            <v>0</v>
          </cell>
        </row>
        <row r="1884">
          <cell r="B1884" t="str">
            <v>Lease - Puget Sound Energy</v>
          </cell>
          <cell r="C1884">
            <v>1</v>
          </cell>
          <cell r="D1884" t="str">
            <v>SL</v>
          </cell>
          <cell r="E1884" t="str">
            <v>No</v>
          </cell>
          <cell r="F1884" t="str">
            <v>No</v>
          </cell>
          <cell r="G1884">
            <v>0</v>
          </cell>
          <cell r="H1884"/>
          <cell r="I1884"/>
          <cell r="J1884"/>
          <cell r="K1884">
            <v>40179.5</v>
          </cell>
          <cell r="L1884">
            <v>0</v>
          </cell>
          <cell r="M1884">
            <v>0</v>
          </cell>
          <cell r="N1884">
            <v>0</v>
          </cell>
        </row>
        <row r="1885">
          <cell r="B1885" t="str">
            <v>Lease - Puget Sound Energy</v>
          </cell>
          <cell r="C1885">
            <v>1</v>
          </cell>
          <cell r="D1885" t="str">
            <v>SL</v>
          </cell>
          <cell r="E1885" t="str">
            <v>No</v>
          </cell>
          <cell r="F1885" t="str">
            <v>No</v>
          </cell>
          <cell r="G1885">
            <v>0</v>
          </cell>
          <cell r="H1885"/>
          <cell r="I1885"/>
          <cell r="J1885"/>
          <cell r="K1885">
            <v>40179.5</v>
          </cell>
          <cell r="L1885">
            <v>0</v>
          </cell>
          <cell r="M1885">
            <v>0</v>
          </cell>
          <cell r="N1885">
            <v>0</v>
          </cell>
        </row>
        <row r="1886">
          <cell r="B1886" t="str">
            <v>Lease - Puget Sound Energy</v>
          </cell>
          <cell r="C1886">
            <v>1</v>
          </cell>
          <cell r="D1886" t="str">
            <v>SL</v>
          </cell>
          <cell r="E1886" t="str">
            <v>No</v>
          </cell>
          <cell r="F1886" t="str">
            <v>No</v>
          </cell>
          <cell r="G1886">
            <v>0</v>
          </cell>
          <cell r="H1886"/>
          <cell r="I1886"/>
          <cell r="J1886"/>
          <cell r="K1886">
            <v>40179.5</v>
          </cell>
          <cell r="L1886">
            <v>0</v>
          </cell>
          <cell r="M1886">
            <v>0</v>
          </cell>
          <cell r="N1886">
            <v>0</v>
          </cell>
        </row>
        <row r="1887">
          <cell r="B1887" t="str">
            <v>Lease - Puget Sound Energy</v>
          </cell>
          <cell r="C1887">
            <v>1</v>
          </cell>
          <cell r="D1887" t="str">
            <v>SL</v>
          </cell>
          <cell r="E1887" t="str">
            <v>No</v>
          </cell>
          <cell r="F1887" t="str">
            <v>No</v>
          </cell>
          <cell r="G1887">
            <v>0</v>
          </cell>
          <cell r="H1887"/>
          <cell r="I1887"/>
          <cell r="J1887"/>
          <cell r="K1887">
            <v>40179.5</v>
          </cell>
          <cell r="L1887">
            <v>0</v>
          </cell>
          <cell r="M1887">
            <v>0</v>
          </cell>
          <cell r="N1887">
            <v>0</v>
          </cell>
        </row>
        <row r="1888">
          <cell r="B1888" t="str">
            <v>Lease - Puget Sound Energy</v>
          </cell>
          <cell r="C1888">
            <v>1</v>
          </cell>
          <cell r="D1888" t="str">
            <v>SL</v>
          </cell>
          <cell r="E1888" t="str">
            <v>No</v>
          </cell>
          <cell r="F1888" t="str">
            <v>No</v>
          </cell>
          <cell r="G1888">
            <v>0</v>
          </cell>
          <cell r="H1888"/>
          <cell r="I1888"/>
          <cell r="J1888"/>
          <cell r="K1888">
            <v>40179.5</v>
          </cell>
          <cell r="L1888">
            <v>0</v>
          </cell>
          <cell r="M1888">
            <v>0</v>
          </cell>
          <cell r="N1888">
            <v>0</v>
          </cell>
        </row>
        <row r="1889">
          <cell r="B1889" t="str">
            <v>Lease - Puget Sound Energy</v>
          </cell>
          <cell r="C1889">
            <v>1</v>
          </cell>
          <cell r="D1889" t="str">
            <v>SL</v>
          </cell>
          <cell r="E1889" t="str">
            <v>No</v>
          </cell>
          <cell r="F1889" t="str">
            <v>No</v>
          </cell>
          <cell r="G1889">
            <v>0</v>
          </cell>
          <cell r="H1889"/>
          <cell r="I1889"/>
          <cell r="J1889"/>
          <cell r="K1889">
            <v>40179.5</v>
          </cell>
          <cell r="L1889">
            <v>0</v>
          </cell>
          <cell r="M1889">
            <v>0</v>
          </cell>
          <cell r="N1889">
            <v>0</v>
          </cell>
        </row>
        <row r="1890">
          <cell r="B1890" t="str">
            <v>Lease - Puget Sound Energy</v>
          </cell>
          <cell r="C1890">
            <v>1</v>
          </cell>
          <cell r="D1890" t="str">
            <v>SL</v>
          </cell>
          <cell r="E1890" t="str">
            <v>No</v>
          </cell>
          <cell r="F1890" t="str">
            <v>No</v>
          </cell>
          <cell r="G1890">
            <v>0</v>
          </cell>
          <cell r="H1890"/>
          <cell r="I1890"/>
          <cell r="J1890"/>
          <cell r="K1890">
            <v>40179.5</v>
          </cell>
          <cell r="L1890">
            <v>0</v>
          </cell>
          <cell r="M1890">
            <v>0</v>
          </cell>
          <cell r="N1890">
            <v>0</v>
          </cell>
        </row>
        <row r="1891">
          <cell r="B1891" t="str">
            <v>Lease - Puget Sound Energy</v>
          </cell>
          <cell r="C1891">
            <v>1</v>
          </cell>
          <cell r="D1891" t="str">
            <v>SL</v>
          </cell>
          <cell r="E1891" t="str">
            <v>No</v>
          </cell>
          <cell r="F1891" t="str">
            <v>No</v>
          </cell>
          <cell r="G1891">
            <v>0</v>
          </cell>
          <cell r="H1891"/>
          <cell r="I1891"/>
          <cell r="J1891"/>
          <cell r="K1891">
            <v>40179.5</v>
          </cell>
          <cell r="L1891">
            <v>0</v>
          </cell>
          <cell r="M1891">
            <v>0</v>
          </cell>
          <cell r="N1891">
            <v>0</v>
          </cell>
        </row>
        <row r="1892">
          <cell r="B1892" t="str">
            <v>Lease - Puget Sound Energy</v>
          </cell>
          <cell r="C1892">
            <v>1</v>
          </cell>
          <cell r="D1892" t="str">
            <v>SL</v>
          </cell>
          <cell r="E1892" t="str">
            <v>No</v>
          </cell>
          <cell r="F1892" t="str">
            <v>No</v>
          </cell>
          <cell r="G1892">
            <v>0</v>
          </cell>
          <cell r="H1892"/>
          <cell r="I1892"/>
          <cell r="J1892"/>
          <cell r="K1892">
            <v>40179.5</v>
          </cell>
          <cell r="L1892">
            <v>0</v>
          </cell>
          <cell r="M1892">
            <v>0</v>
          </cell>
          <cell r="N1892">
            <v>0</v>
          </cell>
        </row>
        <row r="1893">
          <cell r="B1893" t="str">
            <v>Lease - Puget Sound Energy</v>
          </cell>
          <cell r="C1893">
            <v>1</v>
          </cell>
          <cell r="D1893" t="str">
            <v>SL</v>
          </cell>
          <cell r="E1893" t="str">
            <v>No</v>
          </cell>
          <cell r="F1893" t="str">
            <v>No</v>
          </cell>
          <cell r="G1893">
            <v>0</v>
          </cell>
          <cell r="H1893"/>
          <cell r="I1893"/>
          <cell r="J1893"/>
          <cell r="K1893">
            <v>40179.5</v>
          </cell>
          <cell r="L1893">
            <v>0</v>
          </cell>
          <cell r="M1893">
            <v>0</v>
          </cell>
          <cell r="N1893">
            <v>0</v>
          </cell>
        </row>
        <row r="1894">
          <cell r="B1894" t="str">
            <v>Lease - Puget Sound Energy</v>
          </cell>
          <cell r="C1894">
            <v>1</v>
          </cell>
          <cell r="D1894" t="str">
            <v>SL</v>
          </cell>
          <cell r="E1894" t="str">
            <v>No</v>
          </cell>
          <cell r="F1894" t="str">
            <v>No</v>
          </cell>
          <cell r="G1894">
            <v>0</v>
          </cell>
          <cell r="H1894"/>
          <cell r="I1894"/>
          <cell r="J1894"/>
          <cell r="K1894">
            <v>40179.5</v>
          </cell>
          <cell r="L1894">
            <v>0</v>
          </cell>
          <cell r="M1894">
            <v>0</v>
          </cell>
          <cell r="N1894">
            <v>0</v>
          </cell>
        </row>
        <row r="1895">
          <cell r="B1895" t="str">
            <v>Lease - Puget Sound Energy</v>
          </cell>
          <cell r="C1895">
            <v>1</v>
          </cell>
          <cell r="D1895" t="str">
            <v>SL</v>
          </cell>
          <cell r="E1895" t="str">
            <v>No</v>
          </cell>
          <cell r="F1895" t="str">
            <v>No</v>
          </cell>
          <cell r="G1895">
            <v>0</v>
          </cell>
          <cell r="H1895"/>
          <cell r="I1895"/>
          <cell r="J1895"/>
          <cell r="K1895">
            <v>40179.5</v>
          </cell>
          <cell r="L1895">
            <v>0</v>
          </cell>
          <cell r="M1895">
            <v>0</v>
          </cell>
          <cell r="N1895">
            <v>0</v>
          </cell>
        </row>
        <row r="1896">
          <cell r="B1896" t="str">
            <v>Lease - Puget Sound Energy</v>
          </cell>
          <cell r="C1896">
            <v>1</v>
          </cell>
          <cell r="D1896" t="str">
            <v>SL</v>
          </cell>
          <cell r="E1896" t="str">
            <v>No</v>
          </cell>
          <cell r="F1896" t="str">
            <v>No</v>
          </cell>
          <cell r="G1896">
            <v>0</v>
          </cell>
          <cell r="H1896"/>
          <cell r="I1896"/>
          <cell r="J1896"/>
          <cell r="K1896">
            <v>40179.5</v>
          </cell>
          <cell r="L1896">
            <v>0</v>
          </cell>
          <cell r="M1896">
            <v>0</v>
          </cell>
          <cell r="N1896">
            <v>0</v>
          </cell>
        </row>
        <row r="1897">
          <cell r="B1897" t="str">
            <v>Lease - Puget Sound Energy</v>
          </cell>
          <cell r="C1897">
            <v>1</v>
          </cell>
          <cell r="D1897" t="str">
            <v>SL</v>
          </cell>
          <cell r="E1897" t="str">
            <v>No</v>
          </cell>
          <cell r="F1897" t="str">
            <v>No</v>
          </cell>
          <cell r="G1897">
            <v>0</v>
          </cell>
          <cell r="H1897"/>
          <cell r="I1897"/>
          <cell r="J1897"/>
          <cell r="K1897">
            <v>40179.5</v>
          </cell>
          <cell r="L1897">
            <v>0</v>
          </cell>
          <cell r="M1897">
            <v>0</v>
          </cell>
          <cell r="N1897">
            <v>0</v>
          </cell>
        </row>
        <row r="1898">
          <cell r="B1898" t="str">
            <v>Lease - Puget Sound Energy</v>
          </cell>
          <cell r="C1898">
            <v>1</v>
          </cell>
          <cell r="D1898" t="str">
            <v>SL</v>
          </cell>
          <cell r="E1898" t="str">
            <v>No</v>
          </cell>
          <cell r="F1898" t="str">
            <v>No</v>
          </cell>
          <cell r="G1898">
            <v>0</v>
          </cell>
          <cell r="H1898"/>
          <cell r="I1898"/>
          <cell r="J1898"/>
          <cell r="K1898">
            <v>40179.5</v>
          </cell>
          <cell r="L1898">
            <v>0</v>
          </cell>
          <cell r="M1898">
            <v>0</v>
          </cell>
          <cell r="N1898">
            <v>0</v>
          </cell>
        </row>
        <row r="1899">
          <cell r="B1899" t="str">
            <v>Lease - Puget Sound Energy</v>
          </cell>
          <cell r="C1899">
            <v>1</v>
          </cell>
          <cell r="D1899" t="str">
            <v>SL</v>
          </cell>
          <cell r="E1899" t="str">
            <v>No</v>
          </cell>
          <cell r="F1899" t="str">
            <v>No</v>
          </cell>
          <cell r="G1899">
            <v>0</v>
          </cell>
          <cell r="H1899"/>
          <cell r="I1899"/>
          <cell r="J1899"/>
          <cell r="K1899">
            <v>40179.5</v>
          </cell>
          <cell r="L1899">
            <v>0</v>
          </cell>
          <cell r="M1899">
            <v>0</v>
          </cell>
          <cell r="N1899">
            <v>0</v>
          </cell>
        </row>
        <row r="1900">
          <cell r="B1900" t="str">
            <v>Lease - Puget Sound Energy</v>
          </cell>
          <cell r="C1900">
            <v>1</v>
          </cell>
          <cell r="D1900" t="str">
            <v>SL</v>
          </cell>
          <cell r="E1900" t="str">
            <v>No</v>
          </cell>
          <cell r="F1900" t="str">
            <v>No</v>
          </cell>
          <cell r="G1900">
            <v>0</v>
          </cell>
          <cell r="H1900"/>
          <cell r="I1900"/>
          <cell r="J1900"/>
          <cell r="K1900">
            <v>40179.5</v>
          </cell>
          <cell r="L1900">
            <v>0</v>
          </cell>
          <cell r="M1900">
            <v>0</v>
          </cell>
          <cell r="N1900">
            <v>0</v>
          </cell>
        </row>
        <row r="1901">
          <cell r="B1901" t="str">
            <v>Lease - Puget Sound Energy</v>
          </cell>
          <cell r="C1901">
            <v>1</v>
          </cell>
          <cell r="D1901" t="str">
            <v>SL</v>
          </cell>
          <cell r="E1901" t="str">
            <v>No</v>
          </cell>
          <cell r="F1901" t="str">
            <v>No</v>
          </cell>
          <cell r="G1901">
            <v>0</v>
          </cell>
          <cell r="H1901"/>
          <cell r="I1901"/>
          <cell r="J1901"/>
          <cell r="K1901">
            <v>40179.5</v>
          </cell>
          <cell r="L1901">
            <v>0</v>
          </cell>
          <cell r="M1901">
            <v>0</v>
          </cell>
          <cell r="N1901">
            <v>0</v>
          </cell>
        </row>
        <row r="1902">
          <cell r="B1902" t="str">
            <v>Lease - Puget Sound Energy</v>
          </cell>
          <cell r="C1902">
            <v>1</v>
          </cell>
          <cell r="D1902" t="str">
            <v>SL</v>
          </cell>
          <cell r="E1902" t="str">
            <v>No</v>
          </cell>
          <cell r="F1902" t="str">
            <v>No</v>
          </cell>
          <cell r="G1902">
            <v>0</v>
          </cell>
          <cell r="H1902"/>
          <cell r="I1902"/>
          <cell r="J1902"/>
          <cell r="K1902">
            <v>40179.5</v>
          </cell>
          <cell r="L1902">
            <v>0</v>
          </cell>
          <cell r="M1902">
            <v>0</v>
          </cell>
          <cell r="N1902">
            <v>0</v>
          </cell>
        </row>
        <row r="1903">
          <cell r="B1903" t="str">
            <v>Lease - Puget Sound Energy</v>
          </cell>
          <cell r="C1903">
            <v>1</v>
          </cell>
          <cell r="D1903" t="str">
            <v>SL</v>
          </cell>
          <cell r="E1903" t="str">
            <v>No</v>
          </cell>
          <cell r="F1903" t="str">
            <v>No</v>
          </cell>
          <cell r="G1903">
            <v>0</v>
          </cell>
          <cell r="H1903"/>
          <cell r="I1903"/>
          <cell r="J1903"/>
          <cell r="K1903">
            <v>40179.5</v>
          </cell>
          <cell r="L1903">
            <v>0</v>
          </cell>
          <cell r="M1903">
            <v>0</v>
          </cell>
          <cell r="N1903">
            <v>0</v>
          </cell>
        </row>
        <row r="1904">
          <cell r="B1904" t="str">
            <v>Lease - Puget Sound Energy</v>
          </cell>
          <cell r="C1904">
            <v>1</v>
          </cell>
          <cell r="D1904" t="str">
            <v>SL</v>
          </cell>
          <cell r="E1904" t="str">
            <v>No</v>
          </cell>
          <cell r="F1904" t="str">
            <v>No</v>
          </cell>
          <cell r="G1904">
            <v>0</v>
          </cell>
          <cell r="H1904"/>
          <cell r="I1904"/>
          <cell r="J1904"/>
          <cell r="K1904">
            <v>40179.5</v>
          </cell>
          <cell r="L1904">
            <v>0</v>
          </cell>
          <cell r="M1904">
            <v>0</v>
          </cell>
          <cell r="N1904">
            <v>0</v>
          </cell>
        </row>
        <row r="1905">
          <cell r="B1905" t="str">
            <v>Lease - Puget Sound Energy</v>
          </cell>
          <cell r="C1905">
            <v>1</v>
          </cell>
          <cell r="D1905" t="str">
            <v>SL</v>
          </cell>
          <cell r="E1905" t="str">
            <v>No</v>
          </cell>
          <cell r="F1905" t="str">
            <v>No</v>
          </cell>
          <cell r="G1905">
            <v>0</v>
          </cell>
          <cell r="H1905"/>
          <cell r="I1905"/>
          <cell r="J1905"/>
          <cell r="K1905">
            <v>40179.5</v>
          </cell>
          <cell r="L1905">
            <v>0</v>
          </cell>
          <cell r="M1905">
            <v>0</v>
          </cell>
          <cell r="N1905">
            <v>0</v>
          </cell>
        </row>
        <row r="1906">
          <cell r="B1906" t="str">
            <v>Lease - Puget Sound Energy</v>
          </cell>
          <cell r="C1906">
            <v>1</v>
          </cell>
          <cell r="D1906" t="str">
            <v>SL</v>
          </cell>
          <cell r="E1906" t="str">
            <v>No</v>
          </cell>
          <cell r="F1906" t="str">
            <v>No</v>
          </cell>
          <cell r="G1906">
            <v>0</v>
          </cell>
          <cell r="H1906"/>
          <cell r="I1906"/>
          <cell r="J1906"/>
          <cell r="K1906">
            <v>40179.5</v>
          </cell>
          <cell r="L1906">
            <v>0</v>
          </cell>
          <cell r="M1906">
            <v>0</v>
          </cell>
          <cell r="N1906">
            <v>0</v>
          </cell>
        </row>
        <row r="1907">
          <cell r="B1907" t="str">
            <v>Lease - Puget Sound Energy</v>
          </cell>
          <cell r="C1907">
            <v>1</v>
          </cell>
          <cell r="D1907" t="str">
            <v>SL</v>
          </cell>
          <cell r="E1907" t="str">
            <v>No</v>
          </cell>
          <cell r="F1907" t="str">
            <v>No</v>
          </cell>
          <cell r="G1907">
            <v>0</v>
          </cell>
          <cell r="H1907"/>
          <cell r="I1907"/>
          <cell r="J1907"/>
          <cell r="K1907">
            <v>40179.5</v>
          </cell>
          <cell r="L1907">
            <v>0</v>
          </cell>
          <cell r="M1907">
            <v>0</v>
          </cell>
          <cell r="N1907">
            <v>0</v>
          </cell>
        </row>
        <row r="1908">
          <cell r="B1908" t="str">
            <v>Lease - Puget Sound Energy</v>
          </cell>
          <cell r="C1908">
            <v>1</v>
          </cell>
          <cell r="D1908" t="str">
            <v>SL</v>
          </cell>
          <cell r="E1908" t="str">
            <v>No</v>
          </cell>
          <cell r="F1908" t="str">
            <v>No</v>
          </cell>
          <cell r="G1908">
            <v>0</v>
          </cell>
          <cell r="H1908"/>
          <cell r="I1908"/>
          <cell r="J1908"/>
          <cell r="K1908">
            <v>40179.5</v>
          </cell>
          <cell r="L1908">
            <v>0</v>
          </cell>
          <cell r="M1908">
            <v>0</v>
          </cell>
          <cell r="N1908">
            <v>0</v>
          </cell>
        </row>
        <row r="1909">
          <cell r="B1909" t="str">
            <v>Lease - Puget Sound Energy</v>
          </cell>
          <cell r="C1909">
            <v>1</v>
          </cell>
          <cell r="D1909" t="str">
            <v>SL</v>
          </cell>
          <cell r="E1909" t="str">
            <v>No</v>
          </cell>
          <cell r="F1909" t="str">
            <v>No</v>
          </cell>
          <cell r="G1909">
            <v>0</v>
          </cell>
          <cell r="H1909"/>
          <cell r="I1909"/>
          <cell r="J1909"/>
          <cell r="K1909">
            <v>40179.5</v>
          </cell>
          <cell r="L1909">
            <v>0</v>
          </cell>
          <cell r="M1909">
            <v>0</v>
          </cell>
          <cell r="N1909">
            <v>0</v>
          </cell>
        </row>
        <row r="1910">
          <cell r="B1910" t="str">
            <v>Lease - Puget Sound Energy</v>
          </cell>
          <cell r="C1910">
            <v>1</v>
          </cell>
          <cell r="D1910" t="str">
            <v>SL</v>
          </cell>
          <cell r="E1910" t="str">
            <v>No</v>
          </cell>
          <cell r="F1910" t="str">
            <v>No</v>
          </cell>
          <cell r="G1910">
            <v>0</v>
          </cell>
          <cell r="H1910"/>
          <cell r="I1910"/>
          <cell r="J1910"/>
          <cell r="K1910">
            <v>40179.5</v>
          </cell>
          <cell r="L1910">
            <v>0</v>
          </cell>
          <cell r="M1910">
            <v>0</v>
          </cell>
          <cell r="N1910">
            <v>0</v>
          </cell>
        </row>
        <row r="1911">
          <cell r="B1911" t="str">
            <v>Lease - Puget Sound Energy</v>
          </cell>
          <cell r="C1911">
            <v>1</v>
          </cell>
          <cell r="D1911" t="str">
            <v>SL</v>
          </cell>
          <cell r="E1911" t="str">
            <v>No</v>
          </cell>
          <cell r="F1911" t="str">
            <v>No</v>
          </cell>
          <cell r="G1911">
            <v>0</v>
          </cell>
          <cell r="H1911"/>
          <cell r="I1911"/>
          <cell r="J1911"/>
          <cell r="K1911">
            <v>40179.5</v>
          </cell>
          <cell r="L1911">
            <v>0</v>
          </cell>
          <cell r="M1911">
            <v>0</v>
          </cell>
          <cell r="N1911">
            <v>0</v>
          </cell>
        </row>
        <row r="1912">
          <cell r="B1912" t="str">
            <v>Lease - Puget Sound Energy</v>
          </cell>
          <cell r="C1912">
            <v>1</v>
          </cell>
          <cell r="D1912" t="str">
            <v>SL</v>
          </cell>
          <cell r="E1912" t="str">
            <v>No</v>
          </cell>
          <cell r="F1912" t="str">
            <v>No</v>
          </cell>
          <cell r="G1912">
            <v>0</v>
          </cell>
          <cell r="H1912"/>
          <cell r="I1912"/>
          <cell r="J1912"/>
          <cell r="K1912">
            <v>40179.5</v>
          </cell>
          <cell r="L1912">
            <v>0</v>
          </cell>
          <cell r="M1912">
            <v>0</v>
          </cell>
          <cell r="N1912">
            <v>0</v>
          </cell>
        </row>
        <row r="1913">
          <cell r="B1913" t="str">
            <v>Lease - Puget Sound Energy</v>
          </cell>
          <cell r="C1913">
            <v>1</v>
          </cell>
          <cell r="D1913" t="str">
            <v>SL</v>
          </cell>
          <cell r="E1913" t="str">
            <v>No</v>
          </cell>
          <cell r="F1913" t="str">
            <v>No</v>
          </cell>
          <cell r="G1913">
            <v>0</v>
          </cell>
          <cell r="H1913"/>
          <cell r="I1913"/>
          <cell r="J1913"/>
          <cell r="K1913">
            <v>40179.5</v>
          </cell>
          <cell r="L1913">
            <v>0</v>
          </cell>
          <cell r="M1913">
            <v>0</v>
          </cell>
          <cell r="N1913">
            <v>0</v>
          </cell>
        </row>
        <row r="1914">
          <cell r="B1914" t="str">
            <v>Lease - Puget Sound Energy</v>
          </cell>
          <cell r="C1914">
            <v>1</v>
          </cell>
          <cell r="D1914" t="str">
            <v>SL</v>
          </cell>
          <cell r="E1914" t="str">
            <v>No</v>
          </cell>
          <cell r="F1914" t="str">
            <v>No</v>
          </cell>
          <cell r="G1914">
            <v>0</v>
          </cell>
          <cell r="H1914"/>
          <cell r="I1914"/>
          <cell r="J1914"/>
          <cell r="K1914">
            <v>40179.5</v>
          </cell>
          <cell r="L1914">
            <v>0</v>
          </cell>
          <cell r="M1914">
            <v>0</v>
          </cell>
          <cell r="N1914">
            <v>0</v>
          </cell>
        </row>
        <row r="1915">
          <cell r="B1915" t="str">
            <v>Lease - Puget Sound Energy</v>
          </cell>
          <cell r="C1915">
            <v>1</v>
          </cell>
          <cell r="D1915" t="str">
            <v>SL</v>
          </cell>
          <cell r="E1915" t="str">
            <v>No</v>
          </cell>
          <cell r="F1915" t="str">
            <v>No</v>
          </cell>
          <cell r="G1915">
            <v>0</v>
          </cell>
          <cell r="H1915"/>
          <cell r="I1915"/>
          <cell r="J1915"/>
          <cell r="K1915">
            <v>40179.5</v>
          </cell>
          <cell r="L1915">
            <v>0</v>
          </cell>
          <cell r="M1915">
            <v>0</v>
          </cell>
          <cell r="N1915">
            <v>0</v>
          </cell>
        </row>
        <row r="1916">
          <cell r="B1916" t="str">
            <v>Lease - Puget Sound Energy</v>
          </cell>
          <cell r="C1916">
            <v>1</v>
          </cell>
          <cell r="D1916" t="str">
            <v>SL</v>
          </cell>
          <cell r="E1916" t="str">
            <v>No</v>
          </cell>
          <cell r="F1916" t="str">
            <v>No</v>
          </cell>
          <cell r="G1916">
            <v>0</v>
          </cell>
          <cell r="H1916"/>
          <cell r="I1916"/>
          <cell r="J1916"/>
          <cell r="K1916">
            <v>40179.5</v>
          </cell>
          <cell r="L1916">
            <v>0</v>
          </cell>
          <cell r="M1916">
            <v>0</v>
          </cell>
          <cell r="N1916">
            <v>0</v>
          </cell>
        </row>
        <row r="1917">
          <cell r="B1917" t="str">
            <v>Lease - Puget Sound Energy</v>
          </cell>
          <cell r="C1917">
            <v>1</v>
          </cell>
          <cell r="D1917" t="str">
            <v>SL</v>
          </cell>
          <cell r="E1917" t="str">
            <v>No</v>
          </cell>
          <cell r="F1917" t="str">
            <v>No</v>
          </cell>
          <cell r="G1917">
            <v>0</v>
          </cell>
          <cell r="H1917"/>
          <cell r="I1917"/>
          <cell r="J1917"/>
          <cell r="K1917">
            <v>40179.5</v>
          </cell>
          <cell r="L1917">
            <v>0</v>
          </cell>
          <cell r="M1917">
            <v>0</v>
          </cell>
          <cell r="N1917">
            <v>0</v>
          </cell>
        </row>
        <row r="1918">
          <cell r="B1918" t="str">
            <v>Lease - Puget Sound Energy</v>
          </cell>
          <cell r="C1918">
            <v>1</v>
          </cell>
          <cell r="D1918" t="str">
            <v>SL</v>
          </cell>
          <cell r="E1918" t="str">
            <v>No</v>
          </cell>
          <cell r="F1918" t="str">
            <v>No</v>
          </cell>
          <cell r="G1918">
            <v>0</v>
          </cell>
          <cell r="H1918"/>
          <cell r="I1918"/>
          <cell r="J1918"/>
          <cell r="K1918">
            <v>40179.5</v>
          </cell>
          <cell r="L1918">
            <v>0</v>
          </cell>
          <cell r="M1918">
            <v>0</v>
          </cell>
          <cell r="N1918">
            <v>0</v>
          </cell>
        </row>
        <row r="1919">
          <cell r="B1919" t="str">
            <v>Lease - Puget Sound Energy</v>
          </cell>
          <cell r="C1919">
            <v>1</v>
          </cell>
          <cell r="D1919" t="str">
            <v>SL</v>
          </cell>
          <cell r="E1919" t="str">
            <v>No</v>
          </cell>
          <cell r="F1919" t="str">
            <v>No</v>
          </cell>
          <cell r="G1919">
            <v>0</v>
          </cell>
          <cell r="H1919"/>
          <cell r="I1919"/>
          <cell r="J1919"/>
          <cell r="K1919">
            <v>40179.5</v>
          </cell>
          <cell r="L1919">
            <v>0</v>
          </cell>
          <cell r="M1919">
            <v>0</v>
          </cell>
          <cell r="N1919">
            <v>0</v>
          </cell>
        </row>
        <row r="1920">
          <cell r="B1920" t="str">
            <v>Lease - Puget Sound Energy</v>
          </cell>
          <cell r="C1920">
            <v>1</v>
          </cell>
          <cell r="D1920" t="str">
            <v>SL</v>
          </cell>
          <cell r="E1920" t="str">
            <v>No</v>
          </cell>
          <cell r="F1920" t="str">
            <v>No</v>
          </cell>
          <cell r="G1920">
            <v>0</v>
          </cell>
          <cell r="H1920"/>
          <cell r="I1920"/>
          <cell r="J1920"/>
          <cell r="K1920">
            <v>40179.5</v>
          </cell>
          <cell r="L1920">
            <v>0</v>
          </cell>
          <cell r="M1920">
            <v>0</v>
          </cell>
          <cell r="N1920">
            <v>0</v>
          </cell>
        </row>
        <row r="1921">
          <cell r="B1921" t="str">
            <v>Lease - Puget Sound Energy</v>
          </cell>
          <cell r="C1921">
            <v>1</v>
          </cell>
          <cell r="D1921" t="str">
            <v>SL</v>
          </cell>
          <cell r="E1921" t="str">
            <v>No</v>
          </cell>
          <cell r="F1921" t="str">
            <v>No</v>
          </cell>
          <cell r="G1921">
            <v>0</v>
          </cell>
          <cell r="H1921"/>
          <cell r="I1921"/>
          <cell r="J1921"/>
          <cell r="K1921">
            <v>40179.5</v>
          </cell>
          <cell r="L1921">
            <v>0</v>
          </cell>
          <cell r="M1921">
            <v>0</v>
          </cell>
          <cell r="N1921">
            <v>0</v>
          </cell>
        </row>
        <row r="1922">
          <cell r="B1922" t="str">
            <v>Lease - Puget Sound Energy</v>
          </cell>
          <cell r="C1922">
            <v>1</v>
          </cell>
          <cell r="D1922" t="str">
            <v>SL</v>
          </cell>
          <cell r="E1922" t="str">
            <v>No</v>
          </cell>
          <cell r="F1922" t="str">
            <v>No</v>
          </cell>
          <cell r="G1922">
            <v>0</v>
          </cell>
          <cell r="H1922"/>
          <cell r="I1922"/>
          <cell r="J1922"/>
          <cell r="K1922">
            <v>40179.5</v>
          </cell>
          <cell r="L1922">
            <v>0</v>
          </cell>
          <cell r="M1922">
            <v>0</v>
          </cell>
          <cell r="N1922">
            <v>0</v>
          </cell>
        </row>
        <row r="1923">
          <cell r="B1923" t="str">
            <v>Lease - Puget Sound Energy</v>
          </cell>
          <cell r="C1923">
            <v>1</v>
          </cell>
          <cell r="D1923" t="str">
            <v>SL</v>
          </cell>
          <cell r="E1923" t="str">
            <v>No</v>
          </cell>
          <cell r="F1923" t="str">
            <v>No</v>
          </cell>
          <cell r="G1923">
            <v>0</v>
          </cell>
          <cell r="H1923"/>
          <cell r="I1923"/>
          <cell r="J1923"/>
          <cell r="K1923">
            <v>40179.5</v>
          </cell>
          <cell r="L1923">
            <v>0</v>
          </cell>
          <cell r="M1923">
            <v>0</v>
          </cell>
          <cell r="N1923">
            <v>0</v>
          </cell>
        </row>
        <row r="1924">
          <cell r="B1924" t="str">
            <v>Lease - Puget Sound Energy</v>
          </cell>
          <cell r="C1924">
            <v>1</v>
          </cell>
          <cell r="D1924" t="str">
            <v>SL</v>
          </cell>
          <cell r="E1924" t="str">
            <v>No</v>
          </cell>
          <cell r="F1924" t="str">
            <v>No</v>
          </cell>
          <cell r="G1924">
            <v>0</v>
          </cell>
          <cell r="H1924"/>
          <cell r="I1924"/>
          <cell r="J1924"/>
          <cell r="K1924">
            <v>40179.5</v>
          </cell>
          <cell r="L1924">
            <v>0</v>
          </cell>
          <cell r="M1924">
            <v>0</v>
          </cell>
          <cell r="N1924">
            <v>0</v>
          </cell>
        </row>
        <row r="1925">
          <cell r="B1925" t="str">
            <v>Lease - Puget Sound Energy</v>
          </cell>
          <cell r="C1925">
            <v>1</v>
          </cell>
          <cell r="D1925" t="str">
            <v>SL</v>
          </cell>
          <cell r="E1925" t="str">
            <v>No</v>
          </cell>
          <cell r="F1925" t="str">
            <v>No</v>
          </cell>
          <cell r="G1925">
            <v>0</v>
          </cell>
          <cell r="H1925"/>
          <cell r="I1925"/>
          <cell r="J1925"/>
          <cell r="K1925">
            <v>40179.5</v>
          </cell>
          <cell r="L1925">
            <v>0</v>
          </cell>
          <cell r="M1925">
            <v>0</v>
          </cell>
          <cell r="N1925">
            <v>0</v>
          </cell>
        </row>
        <row r="1926">
          <cell r="B1926" t="str">
            <v>Lease - Puget Sound Energy</v>
          </cell>
          <cell r="C1926">
            <v>1</v>
          </cell>
          <cell r="D1926" t="str">
            <v>SL</v>
          </cell>
          <cell r="E1926" t="str">
            <v>No</v>
          </cell>
          <cell r="F1926" t="str">
            <v>No</v>
          </cell>
          <cell r="G1926">
            <v>0</v>
          </cell>
          <cell r="H1926"/>
          <cell r="I1926"/>
          <cell r="J1926"/>
          <cell r="K1926">
            <v>40179.5</v>
          </cell>
          <cell r="L1926">
            <v>0</v>
          </cell>
          <cell r="M1926">
            <v>0</v>
          </cell>
          <cell r="N1926">
            <v>0</v>
          </cell>
        </row>
        <row r="1927">
          <cell r="B1927" t="str">
            <v>Lease - Puget Sound Energy</v>
          </cell>
          <cell r="C1927">
            <v>1</v>
          </cell>
          <cell r="D1927" t="str">
            <v>SL</v>
          </cell>
          <cell r="E1927" t="str">
            <v>No</v>
          </cell>
          <cell r="F1927" t="str">
            <v>No</v>
          </cell>
          <cell r="G1927">
            <v>0</v>
          </cell>
          <cell r="H1927"/>
          <cell r="I1927"/>
          <cell r="J1927"/>
          <cell r="K1927">
            <v>40179.5</v>
          </cell>
          <cell r="L1927">
            <v>0</v>
          </cell>
          <cell r="M1927">
            <v>0</v>
          </cell>
          <cell r="N1927">
            <v>0</v>
          </cell>
        </row>
        <row r="1928">
          <cell r="B1928" t="str">
            <v>Lease - Puget Sound Energy</v>
          </cell>
          <cell r="C1928">
            <v>1</v>
          </cell>
          <cell r="D1928" t="str">
            <v>SL</v>
          </cell>
          <cell r="E1928" t="str">
            <v>No</v>
          </cell>
          <cell r="F1928" t="str">
            <v>No</v>
          </cell>
          <cell r="G1928">
            <v>0</v>
          </cell>
          <cell r="H1928"/>
          <cell r="I1928"/>
          <cell r="J1928"/>
          <cell r="K1928">
            <v>40179.5</v>
          </cell>
          <cell r="L1928">
            <v>0</v>
          </cell>
          <cell r="M1928">
            <v>0</v>
          </cell>
          <cell r="N1928">
            <v>0</v>
          </cell>
        </row>
        <row r="1929">
          <cell r="B1929" t="str">
            <v>Lease - Puget Sound Energy</v>
          </cell>
          <cell r="C1929">
            <v>1</v>
          </cell>
          <cell r="D1929" t="str">
            <v>SL</v>
          </cell>
          <cell r="E1929" t="str">
            <v>No</v>
          </cell>
          <cell r="F1929" t="str">
            <v>No</v>
          </cell>
          <cell r="G1929">
            <v>0</v>
          </cell>
          <cell r="H1929"/>
          <cell r="I1929"/>
          <cell r="J1929"/>
          <cell r="K1929">
            <v>40179.5</v>
          </cell>
          <cell r="L1929">
            <v>0</v>
          </cell>
          <cell r="M1929">
            <v>0</v>
          </cell>
          <cell r="N1929">
            <v>0</v>
          </cell>
        </row>
        <row r="1930">
          <cell r="B1930" t="str">
            <v>Lease - Puget Sound Energy</v>
          </cell>
          <cell r="C1930">
            <v>1</v>
          </cell>
          <cell r="D1930" t="str">
            <v>SL</v>
          </cell>
          <cell r="E1930" t="str">
            <v>No</v>
          </cell>
          <cell r="F1930" t="str">
            <v>No</v>
          </cell>
          <cell r="G1930">
            <v>0</v>
          </cell>
          <cell r="H1930"/>
          <cell r="I1930"/>
          <cell r="J1930"/>
          <cell r="K1930">
            <v>40179.5</v>
          </cell>
          <cell r="L1930">
            <v>0</v>
          </cell>
          <cell r="M1930">
            <v>0</v>
          </cell>
          <cell r="N1930">
            <v>0</v>
          </cell>
        </row>
        <row r="1931">
          <cell r="B1931" t="str">
            <v>Lease - Puget Sound Energy</v>
          </cell>
          <cell r="C1931">
            <v>1</v>
          </cell>
          <cell r="D1931" t="str">
            <v>SL</v>
          </cell>
          <cell r="E1931" t="str">
            <v>No</v>
          </cell>
          <cell r="F1931" t="str">
            <v>No</v>
          </cell>
          <cell r="G1931">
            <v>0</v>
          </cell>
          <cell r="H1931"/>
          <cell r="I1931"/>
          <cell r="J1931"/>
          <cell r="K1931">
            <v>40179.5</v>
          </cell>
          <cell r="L1931">
            <v>0</v>
          </cell>
          <cell r="M1931">
            <v>0</v>
          </cell>
          <cell r="N1931">
            <v>0</v>
          </cell>
        </row>
        <row r="1932">
          <cell r="B1932" t="str">
            <v>Lease - Puget Sound Energy</v>
          </cell>
          <cell r="C1932">
            <v>1</v>
          </cell>
          <cell r="D1932" t="str">
            <v>SL</v>
          </cell>
          <cell r="E1932" t="str">
            <v>No</v>
          </cell>
          <cell r="F1932" t="str">
            <v>No</v>
          </cell>
          <cell r="G1932">
            <v>0</v>
          </cell>
          <cell r="H1932"/>
          <cell r="I1932"/>
          <cell r="J1932"/>
          <cell r="K1932">
            <v>40179.5</v>
          </cell>
          <cell r="L1932">
            <v>0</v>
          </cell>
          <cell r="M1932">
            <v>0</v>
          </cell>
          <cell r="N1932">
            <v>0</v>
          </cell>
        </row>
        <row r="1933">
          <cell r="B1933" t="str">
            <v>Lease - Puget Sound Energy</v>
          </cell>
          <cell r="C1933">
            <v>1</v>
          </cell>
          <cell r="D1933" t="str">
            <v>SL</v>
          </cell>
          <cell r="E1933" t="str">
            <v>No</v>
          </cell>
          <cell r="F1933" t="str">
            <v>No</v>
          </cell>
          <cell r="G1933">
            <v>0</v>
          </cell>
          <cell r="H1933"/>
          <cell r="I1933"/>
          <cell r="J1933"/>
          <cell r="K1933">
            <v>40179.5</v>
          </cell>
          <cell r="L1933">
            <v>0</v>
          </cell>
          <cell r="M1933">
            <v>0</v>
          </cell>
          <cell r="N1933">
            <v>0</v>
          </cell>
        </row>
        <row r="1934">
          <cell r="B1934" t="str">
            <v>Lease - Puget Sound Energy</v>
          </cell>
          <cell r="C1934">
            <v>1</v>
          </cell>
          <cell r="D1934" t="str">
            <v>SL</v>
          </cell>
          <cell r="E1934" t="str">
            <v>No</v>
          </cell>
          <cell r="F1934" t="str">
            <v>No</v>
          </cell>
          <cell r="G1934">
            <v>0</v>
          </cell>
          <cell r="H1934"/>
          <cell r="I1934"/>
          <cell r="J1934"/>
          <cell r="K1934">
            <v>40179.5</v>
          </cell>
          <cell r="L1934">
            <v>0</v>
          </cell>
          <cell r="M1934">
            <v>0</v>
          </cell>
          <cell r="N1934">
            <v>0</v>
          </cell>
        </row>
        <row r="1935">
          <cell r="B1935" t="str">
            <v>Lease - Puget Sound Energy</v>
          </cell>
          <cell r="C1935">
            <v>1</v>
          </cell>
          <cell r="D1935" t="str">
            <v>SL</v>
          </cell>
          <cell r="E1935" t="str">
            <v>No</v>
          </cell>
          <cell r="F1935" t="str">
            <v>No</v>
          </cell>
          <cell r="G1935">
            <v>0</v>
          </cell>
          <cell r="H1935"/>
          <cell r="I1935"/>
          <cell r="J1935"/>
          <cell r="K1935">
            <v>40179.5</v>
          </cell>
          <cell r="L1935">
            <v>0</v>
          </cell>
          <cell r="M1935">
            <v>0</v>
          </cell>
          <cell r="N1935">
            <v>0</v>
          </cell>
        </row>
        <row r="1936">
          <cell r="B1936" t="str">
            <v>Lease - Puget Sound Energy</v>
          </cell>
          <cell r="C1936">
            <v>1</v>
          </cell>
          <cell r="D1936" t="str">
            <v>SL</v>
          </cell>
          <cell r="E1936" t="str">
            <v>No</v>
          </cell>
          <cell r="F1936" t="str">
            <v>No</v>
          </cell>
          <cell r="G1936">
            <v>0</v>
          </cell>
          <cell r="H1936"/>
          <cell r="I1936"/>
          <cell r="J1936"/>
          <cell r="K1936">
            <v>40179.5</v>
          </cell>
          <cell r="L1936">
            <v>0</v>
          </cell>
          <cell r="M1936">
            <v>0</v>
          </cell>
          <cell r="N1936">
            <v>0</v>
          </cell>
        </row>
        <row r="1937">
          <cell r="B1937" t="str">
            <v>Lease - Puget Sound Energy</v>
          </cell>
          <cell r="C1937">
            <v>1</v>
          </cell>
          <cell r="D1937" t="str">
            <v>SL</v>
          </cell>
          <cell r="E1937" t="str">
            <v>No</v>
          </cell>
          <cell r="F1937" t="str">
            <v>No</v>
          </cell>
          <cell r="G1937">
            <v>0</v>
          </cell>
          <cell r="H1937"/>
          <cell r="I1937"/>
          <cell r="J1937"/>
          <cell r="K1937">
            <v>40179.5</v>
          </cell>
          <cell r="L1937">
            <v>0</v>
          </cell>
          <cell r="M1937">
            <v>0</v>
          </cell>
          <cell r="N1937">
            <v>0</v>
          </cell>
        </row>
        <row r="1938">
          <cell r="B1938" t="str">
            <v>Lease - Puget Sound Energy</v>
          </cell>
          <cell r="C1938">
            <v>1</v>
          </cell>
          <cell r="D1938" t="str">
            <v>SL</v>
          </cell>
          <cell r="E1938" t="str">
            <v>No</v>
          </cell>
          <cell r="F1938" t="str">
            <v>No</v>
          </cell>
          <cell r="G1938">
            <v>0</v>
          </cell>
          <cell r="H1938"/>
          <cell r="I1938"/>
          <cell r="J1938"/>
          <cell r="K1938">
            <v>40179.5</v>
          </cell>
          <cell r="L1938">
            <v>0</v>
          </cell>
          <cell r="M1938">
            <v>0</v>
          </cell>
          <cell r="N1938">
            <v>0</v>
          </cell>
        </row>
        <row r="1939">
          <cell r="B1939" t="str">
            <v>Lease - Puget Sound Energy</v>
          </cell>
          <cell r="C1939">
            <v>1</v>
          </cell>
          <cell r="D1939" t="str">
            <v>SL</v>
          </cell>
          <cell r="E1939" t="str">
            <v>No</v>
          </cell>
          <cell r="F1939" t="str">
            <v>No</v>
          </cell>
          <cell r="G1939">
            <v>0</v>
          </cell>
          <cell r="H1939"/>
          <cell r="I1939"/>
          <cell r="J1939"/>
          <cell r="K1939">
            <v>40179.5</v>
          </cell>
          <cell r="L1939">
            <v>0</v>
          </cell>
          <cell r="M1939">
            <v>0</v>
          </cell>
          <cell r="N1939">
            <v>0</v>
          </cell>
        </row>
        <row r="1940">
          <cell r="B1940" t="str">
            <v>Lease - Puget Sound Energy</v>
          </cell>
          <cell r="C1940">
            <v>1</v>
          </cell>
          <cell r="D1940" t="str">
            <v>SL</v>
          </cell>
          <cell r="E1940" t="str">
            <v>No</v>
          </cell>
          <cell r="F1940" t="str">
            <v>No</v>
          </cell>
          <cell r="G1940">
            <v>0</v>
          </cell>
          <cell r="H1940"/>
          <cell r="I1940"/>
          <cell r="J1940"/>
          <cell r="K1940">
            <v>40179.5</v>
          </cell>
          <cell r="L1940">
            <v>0</v>
          </cell>
          <cell r="M1940">
            <v>0</v>
          </cell>
          <cell r="N1940">
            <v>0</v>
          </cell>
        </row>
        <row r="1941">
          <cell r="B1941" t="str">
            <v>Lease - Puget Sound Energy</v>
          </cell>
          <cell r="C1941">
            <v>1</v>
          </cell>
          <cell r="D1941" t="str">
            <v>SL</v>
          </cell>
          <cell r="E1941" t="str">
            <v>No</v>
          </cell>
          <cell r="F1941" t="str">
            <v>No</v>
          </cell>
          <cell r="G1941">
            <v>0</v>
          </cell>
          <cell r="H1941"/>
          <cell r="I1941"/>
          <cell r="J1941"/>
          <cell r="K1941">
            <v>40179.5</v>
          </cell>
          <cell r="L1941">
            <v>0</v>
          </cell>
          <cell r="M1941">
            <v>0</v>
          </cell>
          <cell r="N1941">
            <v>0</v>
          </cell>
        </row>
        <row r="1942">
          <cell r="B1942" t="str">
            <v>Lease - Puget Sound Energy</v>
          </cell>
          <cell r="C1942">
            <v>1</v>
          </cell>
          <cell r="D1942" t="str">
            <v>SL</v>
          </cell>
          <cell r="E1942" t="str">
            <v>No</v>
          </cell>
          <cell r="F1942" t="str">
            <v>No</v>
          </cell>
          <cell r="G1942">
            <v>0</v>
          </cell>
          <cell r="H1942"/>
          <cell r="I1942"/>
          <cell r="J1942"/>
          <cell r="K1942">
            <v>40179.5</v>
          </cell>
          <cell r="L1942">
            <v>0</v>
          </cell>
          <cell r="M1942">
            <v>0</v>
          </cell>
          <cell r="N1942">
            <v>0</v>
          </cell>
        </row>
        <row r="1943">
          <cell r="B1943" t="str">
            <v>Lease - Puget Sound Energy</v>
          </cell>
          <cell r="C1943">
            <v>1</v>
          </cell>
          <cell r="D1943" t="str">
            <v>SL</v>
          </cell>
          <cell r="E1943" t="str">
            <v>No</v>
          </cell>
          <cell r="F1943" t="str">
            <v>No</v>
          </cell>
          <cell r="G1943">
            <v>0</v>
          </cell>
          <cell r="H1943"/>
          <cell r="I1943"/>
          <cell r="J1943"/>
          <cell r="K1943">
            <v>40179.5</v>
          </cell>
          <cell r="L1943">
            <v>0</v>
          </cell>
          <cell r="M1943">
            <v>0</v>
          </cell>
          <cell r="N1943">
            <v>0</v>
          </cell>
        </row>
        <row r="1944">
          <cell r="B1944" t="str">
            <v>Lease - Puget Sound Energy</v>
          </cell>
          <cell r="C1944">
            <v>1</v>
          </cell>
          <cell r="D1944" t="str">
            <v>SL</v>
          </cell>
          <cell r="E1944" t="str">
            <v>No</v>
          </cell>
          <cell r="F1944" t="str">
            <v>No</v>
          </cell>
          <cell r="G1944">
            <v>0</v>
          </cell>
          <cell r="H1944"/>
          <cell r="I1944"/>
          <cell r="J1944"/>
          <cell r="K1944">
            <v>40179.5</v>
          </cell>
          <cell r="L1944">
            <v>0</v>
          </cell>
          <cell r="M1944">
            <v>0</v>
          </cell>
          <cell r="N1944">
            <v>0</v>
          </cell>
        </row>
        <row r="1945">
          <cell r="B1945" t="str">
            <v>Lease - Puget Sound Energy</v>
          </cell>
          <cell r="C1945">
            <v>1</v>
          </cell>
          <cell r="D1945" t="str">
            <v>SL</v>
          </cell>
          <cell r="E1945" t="str">
            <v>No</v>
          </cell>
          <cell r="F1945" t="str">
            <v>No</v>
          </cell>
          <cell r="G1945">
            <v>0</v>
          </cell>
          <cell r="H1945"/>
          <cell r="I1945"/>
          <cell r="J1945"/>
          <cell r="K1945">
            <v>40179.5</v>
          </cell>
          <cell r="L1945">
            <v>0</v>
          </cell>
          <cell r="M1945">
            <v>0</v>
          </cell>
          <cell r="N1945">
            <v>0</v>
          </cell>
        </row>
        <row r="1946">
          <cell r="B1946" t="str">
            <v>Lease - Puget Sound Energy</v>
          </cell>
          <cell r="C1946">
            <v>1</v>
          </cell>
          <cell r="D1946" t="str">
            <v>SL</v>
          </cell>
          <cell r="E1946" t="str">
            <v>No</v>
          </cell>
          <cell r="F1946" t="str">
            <v>No</v>
          </cell>
          <cell r="G1946">
            <v>0</v>
          </cell>
          <cell r="H1946"/>
          <cell r="I1946"/>
          <cell r="J1946"/>
          <cell r="K1946">
            <v>40179.5</v>
          </cell>
          <cell r="L1946">
            <v>0</v>
          </cell>
          <cell r="M1946">
            <v>0</v>
          </cell>
          <cell r="N1946">
            <v>0</v>
          </cell>
        </row>
        <row r="1947">
          <cell r="B1947" t="str">
            <v>Lease - Puget Sound Energy</v>
          </cell>
          <cell r="C1947">
            <v>1</v>
          </cell>
          <cell r="D1947" t="str">
            <v>SL</v>
          </cell>
          <cell r="E1947" t="str">
            <v>No</v>
          </cell>
          <cell r="F1947" t="str">
            <v>No</v>
          </cell>
          <cell r="G1947">
            <v>0</v>
          </cell>
          <cell r="H1947"/>
          <cell r="I1947"/>
          <cell r="J1947"/>
          <cell r="K1947">
            <v>40179.5</v>
          </cell>
          <cell r="L1947">
            <v>0</v>
          </cell>
          <cell r="M1947">
            <v>0</v>
          </cell>
          <cell r="N1947">
            <v>0</v>
          </cell>
        </row>
        <row r="1948">
          <cell r="B1948" t="str">
            <v>Lease - Puget Sound Energy</v>
          </cell>
          <cell r="C1948">
            <v>1</v>
          </cell>
          <cell r="D1948" t="str">
            <v>SL</v>
          </cell>
          <cell r="E1948" t="str">
            <v>No</v>
          </cell>
          <cell r="F1948" t="str">
            <v>No</v>
          </cell>
          <cell r="G1948">
            <v>0</v>
          </cell>
          <cell r="H1948"/>
          <cell r="I1948"/>
          <cell r="J1948"/>
          <cell r="K1948">
            <v>40179.5</v>
          </cell>
          <cell r="L1948">
            <v>0</v>
          </cell>
          <cell r="M1948">
            <v>0</v>
          </cell>
          <cell r="N1948">
            <v>0</v>
          </cell>
        </row>
        <row r="1949">
          <cell r="B1949" t="str">
            <v>Lease - Puget Sound Energy</v>
          </cell>
          <cell r="C1949">
            <v>1</v>
          </cell>
          <cell r="D1949" t="str">
            <v>SL</v>
          </cell>
          <cell r="E1949" t="str">
            <v>No</v>
          </cell>
          <cell r="F1949" t="str">
            <v>No</v>
          </cell>
          <cell r="G1949">
            <v>0</v>
          </cell>
          <cell r="H1949"/>
          <cell r="I1949"/>
          <cell r="J1949"/>
          <cell r="K1949">
            <v>40179.5</v>
          </cell>
          <cell r="L1949">
            <v>0</v>
          </cell>
          <cell r="M1949">
            <v>0</v>
          </cell>
          <cell r="N1949">
            <v>0</v>
          </cell>
        </row>
        <row r="1950">
          <cell r="B1950" t="str">
            <v>Lease - Puget Sound Energy</v>
          </cell>
          <cell r="C1950">
            <v>1</v>
          </cell>
          <cell r="D1950" t="str">
            <v>SL</v>
          </cell>
          <cell r="E1950" t="str">
            <v>No</v>
          </cell>
          <cell r="F1950" t="str">
            <v>No</v>
          </cell>
          <cell r="G1950">
            <v>0</v>
          </cell>
          <cell r="H1950"/>
          <cell r="I1950"/>
          <cell r="J1950"/>
          <cell r="K1950">
            <v>40179.5</v>
          </cell>
          <cell r="L1950">
            <v>0</v>
          </cell>
          <cell r="M1950">
            <v>0</v>
          </cell>
          <cell r="N1950">
            <v>0</v>
          </cell>
        </row>
        <row r="1951">
          <cell r="B1951" t="str">
            <v>Lease - Puget Sound Energy</v>
          </cell>
          <cell r="C1951">
            <v>1</v>
          </cell>
          <cell r="D1951" t="str">
            <v>SL</v>
          </cell>
          <cell r="E1951" t="str">
            <v>No</v>
          </cell>
          <cell r="F1951" t="str">
            <v>No</v>
          </cell>
          <cell r="G1951">
            <v>0</v>
          </cell>
          <cell r="H1951"/>
          <cell r="I1951"/>
          <cell r="J1951"/>
          <cell r="K1951">
            <v>40179.5</v>
          </cell>
          <cell r="L1951">
            <v>0</v>
          </cell>
          <cell r="M1951">
            <v>0</v>
          </cell>
          <cell r="N1951">
            <v>0</v>
          </cell>
        </row>
        <row r="1952">
          <cell r="B1952" t="str">
            <v>Lease - Puget Sound Energy</v>
          </cell>
          <cell r="C1952">
            <v>1</v>
          </cell>
          <cell r="D1952" t="str">
            <v>SL</v>
          </cell>
          <cell r="E1952" t="str">
            <v>No</v>
          </cell>
          <cell r="F1952" t="str">
            <v>No</v>
          </cell>
          <cell r="G1952">
            <v>0</v>
          </cell>
          <cell r="H1952"/>
          <cell r="I1952"/>
          <cell r="J1952"/>
          <cell r="K1952">
            <v>40179.5</v>
          </cell>
          <cell r="L1952">
            <v>0</v>
          </cell>
          <cell r="M1952">
            <v>0</v>
          </cell>
          <cell r="N1952">
            <v>0</v>
          </cell>
        </row>
        <row r="1953">
          <cell r="B1953" t="str">
            <v>Lease - Puget Sound Energy</v>
          </cell>
          <cell r="C1953">
            <v>1</v>
          </cell>
          <cell r="D1953" t="str">
            <v>SL</v>
          </cell>
          <cell r="E1953" t="str">
            <v>No</v>
          </cell>
          <cell r="F1953" t="str">
            <v>No</v>
          </cell>
          <cell r="G1953">
            <v>0</v>
          </cell>
          <cell r="H1953"/>
          <cell r="I1953"/>
          <cell r="J1953"/>
          <cell r="K1953">
            <v>40179.5</v>
          </cell>
          <cell r="L1953">
            <v>0</v>
          </cell>
          <cell r="M1953">
            <v>0</v>
          </cell>
          <cell r="N1953">
            <v>0</v>
          </cell>
        </row>
        <row r="1954">
          <cell r="B1954" t="str">
            <v>Lease - Puget Sound Energy</v>
          </cell>
          <cell r="C1954">
            <v>1</v>
          </cell>
          <cell r="D1954" t="str">
            <v>SL</v>
          </cell>
          <cell r="E1954" t="str">
            <v>No</v>
          </cell>
          <cell r="F1954" t="str">
            <v>No</v>
          </cell>
          <cell r="G1954">
            <v>0</v>
          </cell>
          <cell r="H1954"/>
          <cell r="I1954"/>
          <cell r="J1954"/>
          <cell r="K1954">
            <v>40179.5</v>
          </cell>
          <cell r="L1954">
            <v>0</v>
          </cell>
          <cell r="M1954">
            <v>0</v>
          </cell>
          <cell r="N1954">
            <v>0</v>
          </cell>
        </row>
        <row r="1955">
          <cell r="B1955" t="str">
            <v>Lease - Puget Sound Energy</v>
          </cell>
          <cell r="C1955">
            <v>1</v>
          </cell>
          <cell r="D1955" t="str">
            <v>SL</v>
          </cell>
          <cell r="E1955" t="str">
            <v>No</v>
          </cell>
          <cell r="F1955" t="str">
            <v>No</v>
          </cell>
          <cell r="G1955">
            <v>0</v>
          </cell>
          <cell r="H1955"/>
          <cell r="I1955"/>
          <cell r="J1955"/>
          <cell r="K1955">
            <v>40179.5</v>
          </cell>
          <cell r="L1955">
            <v>0</v>
          </cell>
          <cell r="M1955">
            <v>0</v>
          </cell>
          <cell r="N1955">
            <v>0</v>
          </cell>
        </row>
        <row r="1956">
          <cell r="B1956" t="str">
            <v>Lease - Puget Sound Energy</v>
          </cell>
          <cell r="C1956">
            <v>1</v>
          </cell>
          <cell r="D1956" t="str">
            <v>SL</v>
          </cell>
          <cell r="E1956" t="str">
            <v>No</v>
          </cell>
          <cell r="F1956" t="str">
            <v>No</v>
          </cell>
          <cell r="G1956">
            <v>0</v>
          </cell>
          <cell r="H1956"/>
          <cell r="I1956"/>
          <cell r="J1956"/>
          <cell r="K1956">
            <v>40179.5</v>
          </cell>
          <cell r="L1956">
            <v>0</v>
          </cell>
          <cell r="M1956">
            <v>0</v>
          </cell>
          <cell r="N1956">
            <v>0</v>
          </cell>
        </row>
        <row r="1957">
          <cell r="B1957" t="str">
            <v>Lease - Puget Sound Energy</v>
          </cell>
          <cell r="C1957">
            <v>1</v>
          </cell>
          <cell r="D1957" t="str">
            <v>SL</v>
          </cell>
          <cell r="E1957" t="str">
            <v>No</v>
          </cell>
          <cell r="F1957" t="str">
            <v>No</v>
          </cell>
          <cell r="G1957">
            <v>0</v>
          </cell>
          <cell r="H1957"/>
          <cell r="I1957"/>
          <cell r="J1957"/>
          <cell r="K1957">
            <v>40179.5</v>
          </cell>
          <cell r="L1957">
            <v>0</v>
          </cell>
          <cell r="M1957">
            <v>0</v>
          </cell>
          <cell r="N1957">
            <v>0</v>
          </cell>
        </row>
        <row r="1958">
          <cell r="B1958" t="str">
            <v>Lease - Puget Sound Energy</v>
          </cell>
          <cell r="C1958">
            <v>1</v>
          </cell>
          <cell r="D1958" t="str">
            <v>SL</v>
          </cell>
          <cell r="E1958" t="str">
            <v>No</v>
          </cell>
          <cell r="F1958" t="str">
            <v>No</v>
          </cell>
          <cell r="G1958">
            <v>0</v>
          </cell>
          <cell r="H1958"/>
          <cell r="I1958"/>
          <cell r="J1958"/>
          <cell r="K1958">
            <v>40179.5</v>
          </cell>
          <cell r="L1958">
            <v>0</v>
          </cell>
          <cell r="M1958">
            <v>0</v>
          </cell>
          <cell r="N1958">
            <v>0</v>
          </cell>
        </row>
        <row r="1959">
          <cell r="B1959" t="str">
            <v>Lease - Puget Sound Energy</v>
          </cell>
          <cell r="C1959">
            <v>1</v>
          </cell>
          <cell r="D1959" t="str">
            <v>SL</v>
          </cell>
          <cell r="E1959" t="str">
            <v>No</v>
          </cell>
          <cell r="F1959" t="str">
            <v>No</v>
          </cell>
          <cell r="G1959">
            <v>0</v>
          </cell>
          <cell r="H1959"/>
          <cell r="I1959"/>
          <cell r="J1959"/>
          <cell r="K1959">
            <v>40179.5</v>
          </cell>
          <cell r="L1959">
            <v>0</v>
          </cell>
          <cell r="M1959">
            <v>0</v>
          </cell>
          <cell r="N1959">
            <v>0</v>
          </cell>
        </row>
        <row r="1960">
          <cell r="B1960" t="str">
            <v>Lease - Puget Sound Energy</v>
          </cell>
          <cell r="C1960">
            <v>1</v>
          </cell>
          <cell r="D1960" t="str">
            <v>SL</v>
          </cell>
          <cell r="E1960" t="str">
            <v>No</v>
          </cell>
          <cell r="F1960" t="str">
            <v>No</v>
          </cell>
          <cell r="G1960">
            <v>0</v>
          </cell>
          <cell r="H1960"/>
          <cell r="I1960"/>
          <cell r="J1960"/>
          <cell r="K1960">
            <v>40179.5</v>
          </cell>
          <cell r="L1960">
            <v>0</v>
          </cell>
          <cell r="M1960">
            <v>0</v>
          </cell>
          <cell r="N1960">
            <v>0</v>
          </cell>
        </row>
        <row r="1961">
          <cell r="B1961" t="str">
            <v>Lease - Puget Sound Energy</v>
          </cell>
          <cell r="C1961">
            <v>1</v>
          </cell>
          <cell r="D1961" t="str">
            <v>SL</v>
          </cell>
          <cell r="E1961" t="str">
            <v>No</v>
          </cell>
          <cell r="F1961" t="str">
            <v>No</v>
          </cell>
          <cell r="G1961">
            <v>0</v>
          </cell>
          <cell r="H1961"/>
          <cell r="I1961"/>
          <cell r="J1961"/>
          <cell r="K1961">
            <v>40179.5</v>
          </cell>
          <cell r="L1961">
            <v>0</v>
          </cell>
          <cell r="M1961">
            <v>0</v>
          </cell>
          <cell r="N1961">
            <v>0</v>
          </cell>
        </row>
        <row r="1962">
          <cell r="B1962" t="str">
            <v>Lease - Puget Sound Energy</v>
          </cell>
          <cell r="C1962">
            <v>1</v>
          </cell>
          <cell r="D1962" t="str">
            <v>SL</v>
          </cell>
          <cell r="E1962" t="str">
            <v>No</v>
          </cell>
          <cell r="F1962" t="str">
            <v>No</v>
          </cell>
          <cell r="G1962">
            <v>0</v>
          </cell>
          <cell r="H1962"/>
          <cell r="I1962"/>
          <cell r="J1962"/>
          <cell r="K1962">
            <v>40179.5</v>
          </cell>
          <cell r="L1962">
            <v>0</v>
          </cell>
          <cell r="M1962">
            <v>0</v>
          </cell>
          <cell r="N1962">
            <v>0</v>
          </cell>
        </row>
        <row r="1963">
          <cell r="B1963" t="str">
            <v>Lease - Puget Sound Energy</v>
          </cell>
          <cell r="C1963">
            <v>1</v>
          </cell>
          <cell r="D1963" t="str">
            <v>SL</v>
          </cell>
          <cell r="E1963" t="str">
            <v>No</v>
          </cell>
          <cell r="F1963" t="str">
            <v>No</v>
          </cell>
          <cell r="G1963">
            <v>0</v>
          </cell>
          <cell r="H1963"/>
          <cell r="I1963"/>
          <cell r="J1963"/>
          <cell r="K1963">
            <v>40179.5</v>
          </cell>
          <cell r="L1963">
            <v>0</v>
          </cell>
          <cell r="M1963">
            <v>0</v>
          </cell>
          <cell r="N1963">
            <v>0</v>
          </cell>
        </row>
        <row r="1964">
          <cell r="B1964" t="str">
            <v>Lease - Puget Sound Energy</v>
          </cell>
          <cell r="C1964">
            <v>1</v>
          </cell>
          <cell r="D1964" t="str">
            <v>SL</v>
          </cell>
          <cell r="E1964" t="str">
            <v>No</v>
          </cell>
          <cell r="F1964" t="str">
            <v>No</v>
          </cell>
          <cell r="G1964">
            <v>0</v>
          </cell>
          <cell r="H1964"/>
          <cell r="I1964"/>
          <cell r="J1964"/>
          <cell r="K1964">
            <v>40179.5</v>
          </cell>
          <cell r="L1964">
            <v>0</v>
          </cell>
          <cell r="M1964">
            <v>0</v>
          </cell>
          <cell r="N1964">
            <v>0</v>
          </cell>
        </row>
        <row r="1965">
          <cell r="B1965" t="str">
            <v>Lease - Puget Sound Energy</v>
          </cell>
          <cell r="C1965">
            <v>1</v>
          </cell>
          <cell r="D1965" t="str">
            <v>SL</v>
          </cell>
          <cell r="E1965" t="str">
            <v>No</v>
          </cell>
          <cell r="F1965" t="str">
            <v>No</v>
          </cell>
          <cell r="G1965">
            <v>0</v>
          </cell>
          <cell r="H1965"/>
          <cell r="I1965"/>
          <cell r="J1965"/>
          <cell r="K1965">
            <v>40179.5</v>
          </cell>
          <cell r="L1965">
            <v>0</v>
          </cell>
          <cell r="M1965">
            <v>0</v>
          </cell>
          <cell r="N1965">
            <v>0</v>
          </cell>
        </row>
        <row r="1966">
          <cell r="B1966" t="str">
            <v>Lease - Puget Sound Energy</v>
          </cell>
          <cell r="C1966">
            <v>1</v>
          </cell>
          <cell r="D1966" t="str">
            <v>SL</v>
          </cell>
          <cell r="E1966" t="str">
            <v>No</v>
          </cell>
          <cell r="F1966" t="str">
            <v>No</v>
          </cell>
          <cell r="G1966">
            <v>0</v>
          </cell>
          <cell r="H1966"/>
          <cell r="I1966"/>
          <cell r="J1966"/>
          <cell r="K1966">
            <v>40179.5</v>
          </cell>
          <cell r="L1966">
            <v>0</v>
          </cell>
          <cell r="M1966">
            <v>0</v>
          </cell>
          <cell r="N1966">
            <v>0</v>
          </cell>
        </row>
        <row r="1967">
          <cell r="B1967" t="str">
            <v>Lease - Puget Sound Energy</v>
          </cell>
          <cell r="C1967">
            <v>1</v>
          </cell>
          <cell r="D1967" t="str">
            <v>SL</v>
          </cell>
          <cell r="E1967" t="str">
            <v>No</v>
          </cell>
          <cell r="F1967" t="str">
            <v>No</v>
          </cell>
          <cell r="G1967">
            <v>0</v>
          </cell>
          <cell r="H1967"/>
          <cell r="I1967"/>
          <cell r="J1967"/>
          <cell r="K1967">
            <v>40179.5</v>
          </cell>
          <cell r="L1967">
            <v>0</v>
          </cell>
          <cell r="M1967">
            <v>0</v>
          </cell>
          <cell r="N1967">
            <v>0</v>
          </cell>
        </row>
        <row r="1968">
          <cell r="B1968" t="str">
            <v>Lease - Puget Sound Energy</v>
          </cell>
          <cell r="C1968">
            <v>1</v>
          </cell>
          <cell r="D1968" t="str">
            <v>SL</v>
          </cell>
          <cell r="E1968" t="str">
            <v>No</v>
          </cell>
          <cell r="F1968" t="str">
            <v>No</v>
          </cell>
          <cell r="G1968">
            <v>0</v>
          </cell>
          <cell r="H1968"/>
          <cell r="I1968"/>
          <cell r="J1968"/>
          <cell r="K1968">
            <v>40179.5</v>
          </cell>
          <cell r="L1968">
            <v>0</v>
          </cell>
          <cell r="M1968">
            <v>0</v>
          </cell>
          <cell r="N1968">
            <v>0</v>
          </cell>
        </row>
        <row r="1969">
          <cell r="B1969" t="str">
            <v>Lease - Puget Sound Energy</v>
          </cell>
          <cell r="C1969">
            <v>1</v>
          </cell>
          <cell r="D1969" t="str">
            <v>SL</v>
          </cell>
          <cell r="E1969" t="str">
            <v>No</v>
          </cell>
          <cell r="F1969" t="str">
            <v>No</v>
          </cell>
          <cell r="G1969">
            <v>0</v>
          </cell>
          <cell r="H1969"/>
          <cell r="I1969"/>
          <cell r="J1969"/>
          <cell r="K1969">
            <v>40179.5</v>
          </cell>
          <cell r="L1969">
            <v>0</v>
          </cell>
          <cell r="M1969">
            <v>0</v>
          </cell>
          <cell r="N1969">
            <v>0</v>
          </cell>
        </row>
        <row r="1970">
          <cell r="B1970" t="str">
            <v>Lease - Puget Sound Energy</v>
          </cell>
          <cell r="C1970">
            <v>1</v>
          </cell>
          <cell r="D1970" t="str">
            <v>SL</v>
          </cell>
          <cell r="E1970" t="str">
            <v>No</v>
          </cell>
          <cell r="F1970" t="str">
            <v>No</v>
          </cell>
          <cell r="G1970">
            <v>0</v>
          </cell>
          <cell r="H1970"/>
          <cell r="I1970"/>
          <cell r="J1970"/>
          <cell r="K1970">
            <v>40179.5</v>
          </cell>
          <cell r="L1970">
            <v>0</v>
          </cell>
          <cell r="M1970">
            <v>0</v>
          </cell>
          <cell r="N1970">
            <v>0</v>
          </cell>
        </row>
        <row r="1971">
          <cell r="B1971" t="str">
            <v>Lease - Puget Sound Energy</v>
          </cell>
          <cell r="C1971">
            <v>1</v>
          </cell>
          <cell r="D1971" t="str">
            <v>SL</v>
          </cell>
          <cell r="E1971" t="str">
            <v>No</v>
          </cell>
          <cell r="F1971" t="str">
            <v>No</v>
          </cell>
          <cell r="G1971">
            <v>0</v>
          </cell>
          <cell r="H1971"/>
          <cell r="I1971"/>
          <cell r="J1971"/>
          <cell r="K1971">
            <v>40179.5</v>
          </cell>
          <cell r="L1971">
            <v>0</v>
          </cell>
          <cell r="M1971">
            <v>0</v>
          </cell>
          <cell r="N1971">
            <v>0</v>
          </cell>
        </row>
        <row r="1972">
          <cell r="B1972" t="str">
            <v>Lease - Puget Sound Energy</v>
          </cell>
          <cell r="C1972">
            <v>1</v>
          </cell>
          <cell r="D1972" t="str">
            <v>SL</v>
          </cell>
          <cell r="E1972" t="str">
            <v>No</v>
          </cell>
          <cell r="F1972" t="str">
            <v>No</v>
          </cell>
          <cell r="G1972">
            <v>0</v>
          </cell>
          <cell r="H1972"/>
          <cell r="I1972"/>
          <cell r="J1972"/>
          <cell r="K1972">
            <v>40179.5</v>
          </cell>
          <cell r="L1972">
            <v>0</v>
          </cell>
          <cell r="M1972">
            <v>0</v>
          </cell>
          <cell r="N1972">
            <v>0</v>
          </cell>
        </row>
        <row r="1973">
          <cell r="B1973" t="str">
            <v>Lease - Puget Sound Energy</v>
          </cell>
          <cell r="C1973">
            <v>1</v>
          </cell>
          <cell r="D1973" t="str">
            <v>SL</v>
          </cell>
          <cell r="E1973" t="str">
            <v>No</v>
          </cell>
          <cell r="F1973" t="str">
            <v>No</v>
          </cell>
          <cell r="G1973">
            <v>0</v>
          </cell>
          <cell r="H1973"/>
          <cell r="I1973"/>
          <cell r="J1973"/>
          <cell r="K1973">
            <v>40179.5</v>
          </cell>
          <cell r="L1973">
            <v>0</v>
          </cell>
          <cell r="M1973">
            <v>0</v>
          </cell>
          <cell r="N1973">
            <v>0</v>
          </cell>
        </row>
        <row r="1974">
          <cell r="B1974" t="str">
            <v>Lease - Puget Sound Energy</v>
          </cell>
          <cell r="C1974">
            <v>1</v>
          </cell>
          <cell r="D1974" t="str">
            <v>SL</v>
          </cell>
          <cell r="E1974" t="str">
            <v>No</v>
          </cell>
          <cell r="F1974" t="str">
            <v>No</v>
          </cell>
          <cell r="G1974">
            <v>0</v>
          </cell>
          <cell r="H1974"/>
          <cell r="I1974"/>
          <cell r="J1974"/>
          <cell r="K1974">
            <v>40179.5</v>
          </cell>
          <cell r="L1974">
            <v>0</v>
          </cell>
          <cell r="M1974">
            <v>0</v>
          </cell>
          <cell r="N1974">
            <v>0</v>
          </cell>
        </row>
        <row r="1975">
          <cell r="B1975" t="str">
            <v>Lease - Puget Sound Energy</v>
          </cell>
          <cell r="C1975">
            <v>1</v>
          </cell>
          <cell r="D1975" t="str">
            <v>SL</v>
          </cell>
          <cell r="E1975" t="str">
            <v>No</v>
          </cell>
          <cell r="F1975" t="str">
            <v>No</v>
          </cell>
          <cell r="G1975">
            <v>0</v>
          </cell>
          <cell r="H1975"/>
          <cell r="I1975"/>
          <cell r="J1975"/>
          <cell r="K1975">
            <v>40179.5</v>
          </cell>
          <cell r="L1975">
            <v>0</v>
          </cell>
          <cell r="M1975">
            <v>0</v>
          </cell>
          <cell r="N1975">
            <v>0</v>
          </cell>
        </row>
        <row r="1976">
          <cell r="B1976" t="str">
            <v>Lease - Puget Sound Energy</v>
          </cell>
          <cell r="C1976">
            <v>1</v>
          </cell>
          <cell r="D1976" t="str">
            <v>SL</v>
          </cell>
          <cell r="E1976" t="str">
            <v>No</v>
          </cell>
          <cell r="F1976" t="str">
            <v>No</v>
          </cell>
          <cell r="G1976">
            <v>0</v>
          </cell>
          <cell r="H1976"/>
          <cell r="I1976"/>
          <cell r="J1976"/>
          <cell r="K1976">
            <v>40179.5</v>
          </cell>
          <cell r="L1976">
            <v>0</v>
          </cell>
          <cell r="M1976">
            <v>0</v>
          </cell>
          <cell r="N1976">
            <v>0</v>
          </cell>
        </row>
        <row r="1977">
          <cell r="B1977" t="str">
            <v>Lease - Puget Sound Energy</v>
          </cell>
          <cell r="C1977">
            <v>1</v>
          </cell>
          <cell r="D1977" t="str">
            <v>SL</v>
          </cell>
          <cell r="E1977" t="str">
            <v>No</v>
          </cell>
          <cell r="F1977" t="str">
            <v>No</v>
          </cell>
          <cell r="G1977">
            <v>0</v>
          </cell>
          <cell r="H1977"/>
          <cell r="I1977"/>
          <cell r="J1977"/>
          <cell r="K1977">
            <v>40179.5</v>
          </cell>
          <cell r="L1977">
            <v>0</v>
          </cell>
          <cell r="M1977">
            <v>0</v>
          </cell>
          <cell r="N1977">
            <v>0</v>
          </cell>
        </row>
        <row r="1978">
          <cell r="B1978" t="str">
            <v>Lease - Puget Sound Energy</v>
          </cell>
          <cell r="C1978">
            <v>1</v>
          </cell>
          <cell r="D1978" t="str">
            <v>SL</v>
          </cell>
          <cell r="E1978" t="str">
            <v>No</v>
          </cell>
          <cell r="F1978" t="str">
            <v>No</v>
          </cell>
          <cell r="G1978">
            <v>0</v>
          </cell>
          <cell r="H1978"/>
          <cell r="I1978"/>
          <cell r="J1978"/>
          <cell r="K1978">
            <v>40179.5</v>
          </cell>
          <cell r="L1978">
            <v>0</v>
          </cell>
          <cell r="M1978">
            <v>0</v>
          </cell>
          <cell r="N1978">
            <v>0</v>
          </cell>
        </row>
        <row r="1979">
          <cell r="B1979" t="str">
            <v>Lease - Puget Sound Energy</v>
          </cell>
          <cell r="C1979">
            <v>1</v>
          </cell>
          <cell r="D1979" t="str">
            <v>SL</v>
          </cell>
          <cell r="E1979" t="str">
            <v>No</v>
          </cell>
          <cell r="F1979" t="str">
            <v>No</v>
          </cell>
          <cell r="G1979">
            <v>0</v>
          </cell>
          <cell r="H1979"/>
          <cell r="I1979"/>
          <cell r="J1979"/>
          <cell r="K1979">
            <v>40179.5</v>
          </cell>
          <cell r="L1979">
            <v>0</v>
          </cell>
          <cell r="M1979">
            <v>0</v>
          </cell>
          <cell r="N1979">
            <v>0</v>
          </cell>
        </row>
        <row r="1980">
          <cell r="B1980" t="str">
            <v>Lease - Puget Sound Energy</v>
          </cell>
          <cell r="C1980">
            <v>1</v>
          </cell>
          <cell r="D1980" t="str">
            <v>SL</v>
          </cell>
          <cell r="E1980" t="str">
            <v>No</v>
          </cell>
          <cell r="F1980" t="str">
            <v>No</v>
          </cell>
          <cell r="G1980">
            <v>0</v>
          </cell>
          <cell r="H1980"/>
          <cell r="I1980"/>
          <cell r="J1980"/>
          <cell r="K1980">
            <v>40179.5</v>
          </cell>
          <cell r="L1980">
            <v>0</v>
          </cell>
          <cell r="M1980">
            <v>0</v>
          </cell>
          <cell r="N1980">
            <v>0</v>
          </cell>
        </row>
        <row r="1981">
          <cell r="B1981" t="str">
            <v>Lease - Puget Sound Energy</v>
          </cell>
          <cell r="C1981">
            <v>1</v>
          </cell>
          <cell r="D1981" t="str">
            <v>SL</v>
          </cell>
          <cell r="E1981" t="str">
            <v>No</v>
          </cell>
          <cell r="F1981" t="str">
            <v>No</v>
          </cell>
          <cell r="G1981">
            <v>0</v>
          </cell>
          <cell r="H1981"/>
          <cell r="I1981"/>
          <cell r="J1981"/>
          <cell r="K1981">
            <v>40179.5</v>
          </cell>
          <cell r="L1981">
            <v>0</v>
          </cell>
          <cell r="M1981">
            <v>0</v>
          </cell>
          <cell r="N1981">
            <v>0</v>
          </cell>
        </row>
        <row r="1982">
          <cell r="B1982" t="str">
            <v>Lease - Puget Sound Energy</v>
          </cell>
          <cell r="C1982">
            <v>1</v>
          </cell>
          <cell r="D1982" t="str">
            <v>SL</v>
          </cell>
          <cell r="E1982" t="str">
            <v>No</v>
          </cell>
          <cell r="F1982" t="str">
            <v>No</v>
          </cell>
          <cell r="G1982">
            <v>0</v>
          </cell>
          <cell r="H1982"/>
          <cell r="I1982"/>
          <cell r="J1982"/>
          <cell r="K1982">
            <v>40179.5</v>
          </cell>
          <cell r="L1982">
            <v>0</v>
          </cell>
          <cell r="M1982">
            <v>0</v>
          </cell>
          <cell r="N1982">
            <v>0</v>
          </cell>
        </row>
        <row r="1983">
          <cell r="B1983" t="str">
            <v>Lease - Puget Sound Energy</v>
          </cell>
          <cell r="C1983">
            <v>1</v>
          </cell>
          <cell r="D1983" t="str">
            <v>SL</v>
          </cell>
          <cell r="E1983" t="str">
            <v>No</v>
          </cell>
          <cell r="F1983" t="str">
            <v>No</v>
          </cell>
          <cell r="G1983">
            <v>0</v>
          </cell>
          <cell r="H1983"/>
          <cell r="I1983"/>
          <cell r="J1983"/>
          <cell r="K1983">
            <v>40179.5</v>
          </cell>
          <cell r="L1983">
            <v>0</v>
          </cell>
          <cell r="M1983">
            <v>0</v>
          </cell>
          <cell r="N1983">
            <v>0</v>
          </cell>
        </row>
        <row r="1984">
          <cell r="B1984" t="str">
            <v>Lease - Puget Sound Energy</v>
          </cell>
          <cell r="C1984">
            <v>1</v>
          </cell>
          <cell r="D1984" t="str">
            <v>SL</v>
          </cell>
          <cell r="E1984" t="str">
            <v>No</v>
          </cell>
          <cell r="F1984" t="str">
            <v>No</v>
          </cell>
          <cell r="G1984">
            <v>0</v>
          </cell>
          <cell r="H1984"/>
          <cell r="I1984"/>
          <cell r="J1984"/>
          <cell r="K1984">
            <v>40179.5</v>
          </cell>
          <cell r="L1984">
            <v>0</v>
          </cell>
          <cell r="M1984">
            <v>0</v>
          </cell>
          <cell r="N1984">
            <v>0</v>
          </cell>
        </row>
        <row r="1985">
          <cell r="B1985" t="str">
            <v>Lease - Puget Sound Energy</v>
          </cell>
          <cell r="C1985">
            <v>1</v>
          </cell>
          <cell r="D1985" t="str">
            <v>SL</v>
          </cell>
          <cell r="E1985" t="str">
            <v>No</v>
          </cell>
          <cell r="F1985" t="str">
            <v>No</v>
          </cell>
          <cell r="G1985">
            <v>0</v>
          </cell>
          <cell r="H1985"/>
          <cell r="I1985"/>
          <cell r="J1985"/>
          <cell r="K1985">
            <v>40179.5</v>
          </cell>
          <cell r="L1985">
            <v>0</v>
          </cell>
          <cell r="M1985">
            <v>0</v>
          </cell>
          <cell r="N1985">
            <v>0</v>
          </cell>
        </row>
        <row r="1986">
          <cell r="B1986" t="str">
            <v>Lease - Puget Sound Energy</v>
          </cell>
          <cell r="C1986">
            <v>1</v>
          </cell>
          <cell r="D1986" t="str">
            <v>SL</v>
          </cell>
          <cell r="E1986" t="str">
            <v>No</v>
          </cell>
          <cell r="F1986" t="str">
            <v>No</v>
          </cell>
          <cell r="G1986">
            <v>0</v>
          </cell>
          <cell r="H1986"/>
          <cell r="I1986"/>
          <cell r="J1986"/>
          <cell r="K1986">
            <v>40179.5</v>
          </cell>
          <cell r="L1986">
            <v>0</v>
          </cell>
          <cell r="M1986">
            <v>0</v>
          </cell>
          <cell r="N1986">
            <v>0</v>
          </cell>
        </row>
        <row r="1987">
          <cell r="B1987" t="str">
            <v>Lease - Puget Sound Energy</v>
          </cell>
          <cell r="C1987">
            <v>1</v>
          </cell>
          <cell r="D1987" t="str">
            <v>SL</v>
          </cell>
          <cell r="E1987" t="str">
            <v>No</v>
          </cell>
          <cell r="F1987" t="str">
            <v>No</v>
          </cell>
          <cell r="G1987">
            <v>0</v>
          </cell>
          <cell r="H1987"/>
          <cell r="I1987"/>
          <cell r="J1987"/>
          <cell r="K1987">
            <v>40179.5</v>
          </cell>
          <cell r="L1987">
            <v>0</v>
          </cell>
          <cell r="M1987">
            <v>0</v>
          </cell>
          <cell r="N1987">
            <v>0</v>
          </cell>
        </row>
        <row r="1988">
          <cell r="B1988" t="str">
            <v>Lease - Puget Sound Energy</v>
          </cell>
          <cell r="C1988">
            <v>1</v>
          </cell>
          <cell r="D1988" t="str">
            <v>SL</v>
          </cell>
          <cell r="E1988" t="str">
            <v>No</v>
          </cell>
          <cell r="F1988" t="str">
            <v>No</v>
          </cell>
          <cell r="G1988">
            <v>0</v>
          </cell>
          <cell r="H1988"/>
          <cell r="I1988"/>
          <cell r="J1988"/>
          <cell r="K1988">
            <v>40179.5</v>
          </cell>
          <cell r="L1988">
            <v>0</v>
          </cell>
          <cell r="M1988">
            <v>0</v>
          </cell>
          <cell r="N1988">
            <v>0</v>
          </cell>
        </row>
        <row r="1989">
          <cell r="B1989" t="str">
            <v>Lease - Puget Sound Energy</v>
          </cell>
          <cell r="C1989">
            <v>1</v>
          </cell>
          <cell r="D1989" t="str">
            <v>SL</v>
          </cell>
          <cell r="E1989" t="str">
            <v>No</v>
          </cell>
          <cell r="F1989" t="str">
            <v>No</v>
          </cell>
          <cell r="G1989">
            <v>0</v>
          </cell>
          <cell r="H1989"/>
          <cell r="I1989"/>
          <cell r="J1989"/>
          <cell r="K1989">
            <v>40179.5</v>
          </cell>
          <cell r="L1989">
            <v>0</v>
          </cell>
          <cell r="M1989">
            <v>0</v>
          </cell>
          <cell r="N1989">
            <v>0</v>
          </cell>
        </row>
        <row r="1990">
          <cell r="B1990" t="str">
            <v>Lease - Puget Sound Energy</v>
          </cell>
          <cell r="C1990">
            <v>1</v>
          </cell>
          <cell r="D1990" t="str">
            <v>SL</v>
          </cell>
          <cell r="E1990" t="str">
            <v>No</v>
          </cell>
          <cell r="F1990" t="str">
            <v>No</v>
          </cell>
          <cell r="G1990">
            <v>0</v>
          </cell>
          <cell r="H1990"/>
          <cell r="I1990"/>
          <cell r="J1990"/>
          <cell r="K1990">
            <v>40179.5</v>
          </cell>
          <cell r="L1990">
            <v>0</v>
          </cell>
          <cell r="M1990">
            <v>0</v>
          </cell>
          <cell r="N1990">
            <v>0</v>
          </cell>
        </row>
        <row r="1991">
          <cell r="B1991" t="str">
            <v>Lease - Puget Sound Energy</v>
          </cell>
          <cell r="C1991">
            <v>1</v>
          </cell>
          <cell r="D1991" t="str">
            <v>SL</v>
          </cell>
          <cell r="E1991" t="str">
            <v>No</v>
          </cell>
          <cell r="F1991" t="str">
            <v>No</v>
          </cell>
          <cell r="G1991">
            <v>0</v>
          </cell>
          <cell r="H1991"/>
          <cell r="I1991"/>
          <cell r="J1991"/>
          <cell r="K1991">
            <v>40179.5</v>
          </cell>
          <cell r="L1991">
            <v>0</v>
          </cell>
          <cell r="M1991">
            <v>0</v>
          </cell>
          <cell r="N1991">
            <v>0</v>
          </cell>
        </row>
        <row r="1992">
          <cell r="B1992" t="str">
            <v>Lease - Puget Sound Energy</v>
          </cell>
          <cell r="C1992">
            <v>1</v>
          </cell>
          <cell r="D1992" t="str">
            <v>SL</v>
          </cell>
          <cell r="E1992" t="str">
            <v>No</v>
          </cell>
          <cell r="F1992" t="str">
            <v>No</v>
          </cell>
          <cell r="G1992">
            <v>0</v>
          </cell>
          <cell r="H1992"/>
          <cell r="I1992"/>
          <cell r="J1992"/>
          <cell r="K1992">
            <v>40179.5</v>
          </cell>
          <cell r="L1992">
            <v>0</v>
          </cell>
          <cell r="M1992">
            <v>0</v>
          </cell>
          <cell r="N1992">
            <v>0</v>
          </cell>
        </row>
        <row r="1993">
          <cell r="B1993" t="str">
            <v>Lease - Puget Sound Energy</v>
          </cell>
          <cell r="C1993">
            <v>1</v>
          </cell>
          <cell r="D1993" t="str">
            <v>SL</v>
          </cell>
          <cell r="E1993" t="str">
            <v>No</v>
          </cell>
          <cell r="F1993" t="str">
            <v>No</v>
          </cell>
          <cell r="G1993">
            <v>0</v>
          </cell>
          <cell r="H1993"/>
          <cell r="I1993"/>
          <cell r="J1993"/>
          <cell r="K1993">
            <v>40179.5</v>
          </cell>
          <cell r="L1993">
            <v>0</v>
          </cell>
          <cell r="M1993">
            <v>0</v>
          </cell>
          <cell r="N1993">
            <v>0</v>
          </cell>
        </row>
        <row r="1994">
          <cell r="B1994" t="str">
            <v>Lease - Puget Sound Energy</v>
          </cell>
          <cell r="C1994">
            <v>1</v>
          </cell>
          <cell r="D1994" t="str">
            <v>SL</v>
          </cell>
          <cell r="E1994" t="str">
            <v>No</v>
          </cell>
          <cell r="F1994" t="str">
            <v>No</v>
          </cell>
          <cell r="G1994">
            <v>0</v>
          </cell>
          <cell r="H1994"/>
          <cell r="I1994"/>
          <cell r="J1994"/>
          <cell r="K1994">
            <v>40179.5</v>
          </cell>
          <cell r="L1994">
            <v>0</v>
          </cell>
          <cell r="M1994">
            <v>0</v>
          </cell>
          <cell r="N1994">
            <v>0</v>
          </cell>
        </row>
        <row r="1995">
          <cell r="B1995" t="str">
            <v>Lease - Puget Sound Energy</v>
          </cell>
          <cell r="C1995">
            <v>1</v>
          </cell>
          <cell r="D1995" t="str">
            <v>SL</v>
          </cell>
          <cell r="E1995" t="str">
            <v>No</v>
          </cell>
          <cell r="F1995" t="str">
            <v>No</v>
          </cell>
          <cell r="G1995">
            <v>0</v>
          </cell>
          <cell r="H1995"/>
          <cell r="I1995"/>
          <cell r="J1995"/>
          <cell r="K1995">
            <v>40179.5</v>
          </cell>
          <cell r="L1995">
            <v>0</v>
          </cell>
          <cell r="M1995">
            <v>0</v>
          </cell>
          <cell r="N1995">
            <v>0</v>
          </cell>
        </row>
        <row r="1996">
          <cell r="B1996" t="str">
            <v>Lease - Puget Sound Energy</v>
          </cell>
          <cell r="C1996">
            <v>1</v>
          </cell>
          <cell r="D1996" t="str">
            <v>SL</v>
          </cell>
          <cell r="E1996" t="str">
            <v>No</v>
          </cell>
          <cell r="F1996" t="str">
            <v>No</v>
          </cell>
          <cell r="G1996">
            <v>0</v>
          </cell>
          <cell r="H1996"/>
          <cell r="I1996"/>
          <cell r="J1996"/>
          <cell r="K1996">
            <v>40179.5</v>
          </cell>
          <cell r="L1996">
            <v>0</v>
          </cell>
          <cell r="M1996">
            <v>0</v>
          </cell>
          <cell r="N1996">
            <v>0</v>
          </cell>
        </row>
        <row r="1997">
          <cell r="B1997" t="str">
            <v>Lease - Puget Sound Energy</v>
          </cell>
          <cell r="C1997">
            <v>1</v>
          </cell>
          <cell r="D1997" t="str">
            <v>SL</v>
          </cell>
          <cell r="E1997" t="str">
            <v>No</v>
          </cell>
          <cell r="F1997" t="str">
            <v>No</v>
          </cell>
          <cell r="G1997">
            <v>0</v>
          </cell>
          <cell r="H1997"/>
          <cell r="I1997"/>
          <cell r="J1997"/>
          <cell r="K1997">
            <v>40179.5</v>
          </cell>
          <cell r="L1997">
            <v>0</v>
          </cell>
          <cell r="M1997">
            <v>0</v>
          </cell>
          <cell r="N1997">
            <v>0</v>
          </cell>
        </row>
        <row r="1998">
          <cell r="B1998" t="str">
            <v>Lease - Puget Sound Energy</v>
          </cell>
          <cell r="C1998">
            <v>1</v>
          </cell>
          <cell r="D1998" t="str">
            <v>SL</v>
          </cell>
          <cell r="E1998" t="str">
            <v>No</v>
          </cell>
          <cell r="F1998" t="str">
            <v>No</v>
          </cell>
          <cell r="G1998">
            <v>0</v>
          </cell>
          <cell r="H1998"/>
          <cell r="I1998"/>
          <cell r="J1998"/>
          <cell r="K1998">
            <v>40179.5</v>
          </cell>
          <cell r="L1998">
            <v>0</v>
          </cell>
          <cell r="M1998">
            <v>0</v>
          </cell>
          <cell r="N1998">
            <v>0</v>
          </cell>
        </row>
        <row r="1999">
          <cell r="B1999" t="str">
            <v>Lease - Puget Sound Energy</v>
          </cell>
          <cell r="C1999">
            <v>1</v>
          </cell>
          <cell r="D1999" t="str">
            <v>SL</v>
          </cell>
          <cell r="E1999" t="str">
            <v>No</v>
          </cell>
          <cell r="F1999" t="str">
            <v>No</v>
          </cell>
          <cell r="G1999">
            <v>0</v>
          </cell>
          <cell r="H1999"/>
          <cell r="I1999"/>
          <cell r="J1999"/>
          <cell r="K1999">
            <v>40179.5</v>
          </cell>
          <cell r="L1999">
            <v>0</v>
          </cell>
          <cell r="M1999">
            <v>0</v>
          </cell>
          <cell r="N1999">
            <v>0</v>
          </cell>
        </row>
        <row r="2000">
          <cell r="B2000" t="str">
            <v>Lease - Puget Sound Energy</v>
          </cell>
          <cell r="C2000">
            <v>1</v>
          </cell>
          <cell r="D2000" t="str">
            <v>SL</v>
          </cell>
          <cell r="E2000" t="str">
            <v>No</v>
          </cell>
          <cell r="F2000" t="str">
            <v>No</v>
          </cell>
          <cell r="G2000">
            <v>0</v>
          </cell>
          <cell r="H2000"/>
          <cell r="I2000"/>
          <cell r="J2000"/>
          <cell r="K2000">
            <v>40179.5</v>
          </cell>
          <cell r="L2000">
            <v>0</v>
          </cell>
          <cell r="M2000">
            <v>0</v>
          </cell>
          <cell r="N2000">
            <v>0</v>
          </cell>
        </row>
        <row r="2001">
          <cell r="B2001" t="str">
            <v>Lease - Puget Sound Energy</v>
          </cell>
          <cell r="C2001">
            <v>1</v>
          </cell>
          <cell r="D2001" t="str">
            <v>SL</v>
          </cell>
          <cell r="E2001" t="str">
            <v>No</v>
          </cell>
          <cell r="F2001" t="str">
            <v>No</v>
          </cell>
          <cell r="G2001">
            <v>0</v>
          </cell>
          <cell r="H2001"/>
          <cell r="I2001"/>
          <cell r="J2001"/>
          <cell r="K2001">
            <v>40179.5</v>
          </cell>
          <cell r="L2001">
            <v>0</v>
          </cell>
          <cell r="M2001">
            <v>0</v>
          </cell>
          <cell r="N2001">
            <v>0</v>
          </cell>
        </row>
        <row r="2002">
          <cell r="B2002" t="str">
            <v>Lease - Puget Sound Energy</v>
          </cell>
          <cell r="C2002">
            <v>1</v>
          </cell>
          <cell r="D2002" t="str">
            <v>SL</v>
          </cell>
          <cell r="E2002" t="str">
            <v>No</v>
          </cell>
          <cell r="F2002" t="str">
            <v>No</v>
          </cell>
          <cell r="G2002">
            <v>0</v>
          </cell>
          <cell r="H2002"/>
          <cell r="I2002"/>
          <cell r="J2002"/>
          <cell r="K2002">
            <v>40179.5</v>
          </cell>
          <cell r="L2002">
            <v>0</v>
          </cell>
          <cell r="M2002">
            <v>0</v>
          </cell>
          <cell r="N2002">
            <v>0</v>
          </cell>
        </row>
        <row r="2003">
          <cell r="B2003" t="str">
            <v>Lease - Puget Sound Energy</v>
          </cell>
          <cell r="C2003">
            <v>1</v>
          </cell>
          <cell r="D2003" t="str">
            <v>SL</v>
          </cell>
          <cell r="E2003" t="str">
            <v>No</v>
          </cell>
          <cell r="F2003" t="str">
            <v>No</v>
          </cell>
          <cell r="G2003">
            <v>0</v>
          </cell>
          <cell r="H2003"/>
          <cell r="I2003"/>
          <cell r="J2003"/>
          <cell r="K2003">
            <v>40179.5</v>
          </cell>
          <cell r="L2003">
            <v>0</v>
          </cell>
          <cell r="M2003">
            <v>0</v>
          </cell>
          <cell r="N2003">
            <v>0</v>
          </cell>
        </row>
        <row r="2004">
          <cell r="B2004" t="str">
            <v>Lease - Puget Sound Energy</v>
          </cell>
          <cell r="C2004">
            <v>1</v>
          </cell>
          <cell r="D2004" t="str">
            <v>SL</v>
          </cell>
          <cell r="E2004" t="str">
            <v>No</v>
          </cell>
          <cell r="F2004" t="str">
            <v>No</v>
          </cell>
          <cell r="G2004">
            <v>0</v>
          </cell>
          <cell r="H2004"/>
          <cell r="I2004"/>
          <cell r="J2004"/>
          <cell r="K2004">
            <v>40179.5</v>
          </cell>
          <cell r="L2004">
            <v>0</v>
          </cell>
          <cell r="M2004">
            <v>0</v>
          </cell>
          <cell r="N2004">
            <v>0</v>
          </cell>
        </row>
        <row r="2005">
          <cell r="B2005" t="str">
            <v>Lease - Puget Sound Energy</v>
          </cell>
          <cell r="C2005">
            <v>1</v>
          </cell>
          <cell r="D2005" t="str">
            <v>SL</v>
          </cell>
          <cell r="E2005" t="str">
            <v>No</v>
          </cell>
          <cell r="F2005" t="str">
            <v>No</v>
          </cell>
          <cell r="G2005">
            <v>0</v>
          </cell>
          <cell r="H2005"/>
          <cell r="I2005"/>
          <cell r="J2005"/>
          <cell r="K2005">
            <v>40179.5</v>
          </cell>
          <cell r="L2005">
            <v>0</v>
          </cell>
          <cell r="M2005">
            <v>0</v>
          </cell>
          <cell r="N2005">
            <v>0</v>
          </cell>
        </row>
        <row r="2006">
          <cell r="B2006" t="str">
            <v>Lease - Puget Sound Energy</v>
          </cell>
          <cell r="C2006">
            <v>1</v>
          </cell>
          <cell r="D2006" t="str">
            <v>SL</v>
          </cell>
          <cell r="E2006" t="str">
            <v>No</v>
          </cell>
          <cell r="F2006" t="str">
            <v>No</v>
          </cell>
          <cell r="G2006">
            <v>0</v>
          </cell>
          <cell r="H2006"/>
          <cell r="I2006"/>
          <cell r="J2006"/>
          <cell r="K2006">
            <v>40179.5</v>
          </cell>
          <cell r="L2006">
            <v>0</v>
          </cell>
          <cell r="M2006">
            <v>0</v>
          </cell>
          <cell r="N2006">
            <v>0</v>
          </cell>
        </row>
        <row r="2007">
          <cell r="B2007" t="str">
            <v>Lease - Puget Sound Energy</v>
          </cell>
          <cell r="C2007">
            <v>1</v>
          </cell>
          <cell r="D2007" t="str">
            <v>SL</v>
          </cell>
          <cell r="E2007" t="str">
            <v>No</v>
          </cell>
          <cell r="F2007" t="str">
            <v>No</v>
          </cell>
          <cell r="G2007">
            <v>0</v>
          </cell>
          <cell r="H2007"/>
          <cell r="I2007"/>
          <cell r="J2007"/>
          <cell r="K2007">
            <v>40179.5</v>
          </cell>
          <cell r="L2007">
            <v>0</v>
          </cell>
          <cell r="M2007">
            <v>0</v>
          </cell>
          <cell r="N2007">
            <v>0</v>
          </cell>
        </row>
        <row r="2008">
          <cell r="B2008" t="str">
            <v>Lease - Puget Sound Energy</v>
          </cell>
          <cell r="C2008">
            <v>1</v>
          </cell>
          <cell r="D2008" t="str">
            <v>SL</v>
          </cell>
          <cell r="E2008" t="str">
            <v>No</v>
          </cell>
          <cell r="F2008" t="str">
            <v>No</v>
          </cell>
          <cell r="G2008">
            <v>0</v>
          </cell>
          <cell r="H2008"/>
          <cell r="I2008"/>
          <cell r="J2008"/>
          <cell r="K2008">
            <v>40179.5</v>
          </cell>
          <cell r="L2008">
            <v>0</v>
          </cell>
          <cell r="M2008">
            <v>0</v>
          </cell>
          <cell r="N2008">
            <v>0</v>
          </cell>
        </row>
        <row r="2009">
          <cell r="B2009" t="str">
            <v>Lease - Puget Sound Energy</v>
          </cell>
          <cell r="C2009">
            <v>1</v>
          </cell>
          <cell r="D2009" t="str">
            <v>SL</v>
          </cell>
          <cell r="E2009" t="str">
            <v>No</v>
          </cell>
          <cell r="F2009" t="str">
            <v>No</v>
          </cell>
          <cell r="G2009">
            <v>0</v>
          </cell>
          <cell r="H2009"/>
          <cell r="I2009"/>
          <cell r="J2009"/>
          <cell r="K2009">
            <v>40179.5</v>
          </cell>
          <cell r="L2009">
            <v>0</v>
          </cell>
          <cell r="M2009">
            <v>0</v>
          </cell>
          <cell r="N2009">
            <v>0</v>
          </cell>
        </row>
        <row r="2010">
          <cell r="B2010" t="str">
            <v>Lease - Puget Sound Energy</v>
          </cell>
          <cell r="C2010">
            <v>1</v>
          </cell>
          <cell r="D2010" t="str">
            <v>SL</v>
          </cell>
          <cell r="E2010" t="str">
            <v>No</v>
          </cell>
          <cell r="F2010" t="str">
            <v>No</v>
          </cell>
          <cell r="G2010">
            <v>0</v>
          </cell>
          <cell r="H2010"/>
          <cell r="I2010"/>
          <cell r="J2010"/>
          <cell r="K2010">
            <v>40179.5</v>
          </cell>
          <cell r="L2010">
            <v>0</v>
          </cell>
          <cell r="M2010">
            <v>0</v>
          </cell>
          <cell r="N2010">
            <v>0</v>
          </cell>
        </row>
        <row r="2011">
          <cell r="B2011" t="str">
            <v>Lease - Puget Sound Energy</v>
          </cell>
          <cell r="C2011">
            <v>1</v>
          </cell>
          <cell r="D2011" t="str">
            <v>SL</v>
          </cell>
          <cell r="E2011" t="str">
            <v>No</v>
          </cell>
          <cell r="F2011" t="str">
            <v>No</v>
          </cell>
          <cell r="G2011">
            <v>0</v>
          </cell>
          <cell r="H2011"/>
          <cell r="I2011"/>
          <cell r="J2011"/>
          <cell r="K2011">
            <v>40179.5</v>
          </cell>
          <cell r="L2011">
            <v>0</v>
          </cell>
          <cell r="M2011">
            <v>0</v>
          </cell>
          <cell r="N2011">
            <v>0</v>
          </cell>
        </row>
        <row r="2012">
          <cell r="B2012" t="str">
            <v>Lease - Puget Sound Energy</v>
          </cell>
          <cell r="C2012">
            <v>1</v>
          </cell>
          <cell r="D2012" t="str">
            <v>SL</v>
          </cell>
          <cell r="E2012" t="str">
            <v>No</v>
          </cell>
          <cell r="F2012" t="str">
            <v>No</v>
          </cell>
          <cell r="G2012">
            <v>0</v>
          </cell>
          <cell r="H2012"/>
          <cell r="I2012"/>
          <cell r="J2012"/>
          <cell r="K2012">
            <v>40179.5</v>
          </cell>
          <cell r="L2012">
            <v>0</v>
          </cell>
          <cell r="M2012">
            <v>0</v>
          </cell>
          <cell r="N2012">
            <v>0</v>
          </cell>
        </row>
        <row r="2013">
          <cell r="B2013" t="str">
            <v>Lease - Puget Sound Energy</v>
          </cell>
          <cell r="C2013">
            <v>1</v>
          </cell>
          <cell r="D2013" t="str">
            <v>SL</v>
          </cell>
          <cell r="E2013" t="str">
            <v>No</v>
          </cell>
          <cell r="F2013" t="str">
            <v>No</v>
          </cell>
          <cell r="G2013">
            <v>0</v>
          </cell>
          <cell r="H2013"/>
          <cell r="I2013"/>
          <cell r="J2013"/>
          <cell r="K2013">
            <v>40179.5</v>
          </cell>
          <cell r="L2013">
            <v>0</v>
          </cell>
          <cell r="M2013">
            <v>0</v>
          </cell>
          <cell r="N2013">
            <v>0</v>
          </cell>
        </row>
        <row r="2014">
          <cell r="B2014" t="str">
            <v>Lease - Puget Sound Energy</v>
          </cell>
          <cell r="C2014">
            <v>1</v>
          </cell>
          <cell r="D2014" t="str">
            <v>SL</v>
          </cell>
          <cell r="E2014" t="str">
            <v>No</v>
          </cell>
          <cell r="F2014" t="str">
            <v>No</v>
          </cell>
          <cell r="G2014">
            <v>0</v>
          </cell>
          <cell r="H2014"/>
          <cell r="I2014"/>
          <cell r="J2014"/>
          <cell r="K2014">
            <v>40179.5</v>
          </cell>
          <cell r="L2014">
            <v>0</v>
          </cell>
          <cell r="M2014">
            <v>0</v>
          </cell>
          <cell r="N2014">
            <v>0</v>
          </cell>
        </row>
        <row r="2015">
          <cell r="B2015" t="str">
            <v>Lease - Puget Sound Energy</v>
          </cell>
          <cell r="C2015">
            <v>1</v>
          </cell>
          <cell r="D2015" t="str">
            <v>SL</v>
          </cell>
          <cell r="E2015" t="str">
            <v>No</v>
          </cell>
          <cell r="F2015" t="str">
            <v>No</v>
          </cell>
          <cell r="G2015">
            <v>0</v>
          </cell>
          <cell r="H2015"/>
          <cell r="I2015"/>
          <cell r="J2015"/>
          <cell r="K2015">
            <v>40179.5</v>
          </cell>
          <cell r="L2015">
            <v>0</v>
          </cell>
          <cell r="M2015">
            <v>0</v>
          </cell>
          <cell r="N2015">
            <v>0</v>
          </cell>
        </row>
        <row r="2016">
          <cell r="B2016" t="str">
            <v>Lease - Puget Sound Energy</v>
          </cell>
          <cell r="C2016">
            <v>1</v>
          </cell>
          <cell r="D2016" t="str">
            <v>SL</v>
          </cell>
          <cell r="E2016" t="str">
            <v>No</v>
          </cell>
          <cell r="F2016" t="str">
            <v>No</v>
          </cell>
          <cell r="G2016">
            <v>0</v>
          </cell>
          <cell r="H2016"/>
          <cell r="I2016"/>
          <cell r="J2016"/>
          <cell r="K2016">
            <v>40179.5</v>
          </cell>
          <cell r="L2016">
            <v>0</v>
          </cell>
          <cell r="M2016">
            <v>0</v>
          </cell>
          <cell r="N2016">
            <v>0</v>
          </cell>
        </row>
        <row r="2017">
          <cell r="B2017" t="str">
            <v>Lease - Puget Sound Energy</v>
          </cell>
          <cell r="C2017">
            <v>1</v>
          </cell>
          <cell r="D2017" t="str">
            <v>SL</v>
          </cell>
          <cell r="E2017" t="str">
            <v>No</v>
          </cell>
          <cell r="F2017" t="str">
            <v>No</v>
          </cell>
          <cell r="G2017">
            <v>0</v>
          </cell>
          <cell r="H2017"/>
          <cell r="I2017"/>
          <cell r="J2017"/>
          <cell r="K2017">
            <v>40179.5</v>
          </cell>
          <cell r="L2017">
            <v>0</v>
          </cell>
          <cell r="M2017">
            <v>0</v>
          </cell>
          <cell r="N2017">
            <v>0</v>
          </cell>
        </row>
        <row r="2018">
          <cell r="B2018" t="str">
            <v>Lease - Puget Sound Energy</v>
          </cell>
          <cell r="C2018">
            <v>1</v>
          </cell>
          <cell r="D2018" t="str">
            <v>SL</v>
          </cell>
          <cell r="E2018" t="str">
            <v>No</v>
          </cell>
          <cell r="F2018" t="str">
            <v>No</v>
          </cell>
          <cell r="G2018">
            <v>0</v>
          </cell>
          <cell r="H2018"/>
          <cell r="I2018"/>
          <cell r="J2018"/>
          <cell r="K2018">
            <v>40179.5</v>
          </cell>
          <cell r="L2018">
            <v>0</v>
          </cell>
          <cell r="M2018">
            <v>0</v>
          </cell>
          <cell r="N2018">
            <v>0</v>
          </cell>
        </row>
        <row r="2019">
          <cell r="B2019" t="str">
            <v>Lease - Puget Sound Energy</v>
          </cell>
          <cell r="C2019">
            <v>1</v>
          </cell>
          <cell r="D2019" t="str">
            <v>SL</v>
          </cell>
          <cell r="E2019" t="str">
            <v>No</v>
          </cell>
          <cell r="F2019" t="str">
            <v>No</v>
          </cell>
          <cell r="G2019">
            <v>0</v>
          </cell>
          <cell r="H2019"/>
          <cell r="I2019"/>
          <cell r="J2019"/>
          <cell r="K2019">
            <v>40179.5</v>
          </cell>
          <cell r="L2019">
            <v>0</v>
          </cell>
          <cell r="M2019">
            <v>0</v>
          </cell>
          <cell r="N2019">
            <v>0</v>
          </cell>
        </row>
        <row r="2020">
          <cell r="B2020" t="str">
            <v>Lease - Puget Sound Energy</v>
          </cell>
          <cell r="C2020">
            <v>1</v>
          </cell>
          <cell r="D2020" t="str">
            <v>SL</v>
          </cell>
          <cell r="E2020" t="str">
            <v>No</v>
          </cell>
          <cell r="F2020" t="str">
            <v>No</v>
          </cell>
          <cell r="G2020">
            <v>0</v>
          </cell>
          <cell r="H2020"/>
          <cell r="I2020"/>
          <cell r="J2020"/>
          <cell r="K2020">
            <v>40179.5</v>
          </cell>
          <cell r="L2020">
            <v>0</v>
          </cell>
          <cell r="M2020">
            <v>0</v>
          </cell>
          <cell r="N2020">
            <v>0</v>
          </cell>
        </row>
        <row r="2021">
          <cell r="B2021" t="str">
            <v>Lease - Puget Sound Energy</v>
          </cell>
          <cell r="C2021">
            <v>1</v>
          </cell>
          <cell r="D2021" t="str">
            <v>SL</v>
          </cell>
          <cell r="E2021" t="str">
            <v>No</v>
          </cell>
          <cell r="F2021" t="str">
            <v>No</v>
          </cell>
          <cell r="G2021">
            <v>0</v>
          </cell>
          <cell r="H2021"/>
          <cell r="I2021"/>
          <cell r="J2021"/>
          <cell r="K2021">
            <v>40179.5</v>
          </cell>
          <cell r="L2021">
            <v>0</v>
          </cell>
          <cell r="M2021">
            <v>0</v>
          </cell>
          <cell r="N2021">
            <v>0</v>
          </cell>
        </row>
        <row r="2022">
          <cell r="B2022" t="str">
            <v>Lease - Puget Sound Energy</v>
          </cell>
          <cell r="C2022">
            <v>1</v>
          </cell>
          <cell r="D2022" t="str">
            <v>SL</v>
          </cell>
          <cell r="E2022" t="str">
            <v>No</v>
          </cell>
          <cell r="F2022" t="str">
            <v>No</v>
          </cell>
          <cell r="G2022">
            <v>0</v>
          </cell>
          <cell r="H2022"/>
          <cell r="I2022"/>
          <cell r="J2022"/>
          <cell r="K2022">
            <v>40179.5</v>
          </cell>
          <cell r="L2022">
            <v>0</v>
          </cell>
          <cell r="M2022">
            <v>0</v>
          </cell>
          <cell r="N2022">
            <v>0</v>
          </cell>
        </row>
        <row r="2023">
          <cell r="B2023" t="str">
            <v>Lease - Puget Sound Energy</v>
          </cell>
          <cell r="C2023">
            <v>1</v>
          </cell>
          <cell r="D2023" t="str">
            <v>SL</v>
          </cell>
          <cell r="E2023" t="str">
            <v>No</v>
          </cell>
          <cell r="F2023" t="str">
            <v>No</v>
          </cell>
          <cell r="G2023">
            <v>0</v>
          </cell>
          <cell r="H2023"/>
          <cell r="I2023"/>
          <cell r="J2023"/>
          <cell r="K2023">
            <v>40179.5</v>
          </cell>
          <cell r="L2023">
            <v>0</v>
          </cell>
          <cell r="M2023">
            <v>0</v>
          </cell>
          <cell r="N2023">
            <v>0</v>
          </cell>
        </row>
        <row r="2024">
          <cell r="B2024" t="str">
            <v>Lease - Puget Sound Energy</v>
          </cell>
          <cell r="C2024">
            <v>1</v>
          </cell>
          <cell r="D2024" t="str">
            <v>SL</v>
          </cell>
          <cell r="E2024" t="str">
            <v>No</v>
          </cell>
          <cell r="F2024" t="str">
            <v>No</v>
          </cell>
          <cell r="G2024">
            <v>0</v>
          </cell>
          <cell r="H2024"/>
          <cell r="I2024"/>
          <cell r="J2024"/>
          <cell r="K2024">
            <v>40179.5</v>
          </cell>
          <cell r="L2024">
            <v>0</v>
          </cell>
          <cell r="M2024">
            <v>0</v>
          </cell>
          <cell r="N2024">
            <v>0</v>
          </cell>
        </row>
        <row r="2025">
          <cell r="B2025" t="str">
            <v>Lease - Puget Sound Energy</v>
          </cell>
          <cell r="C2025">
            <v>1</v>
          </cell>
          <cell r="D2025" t="str">
            <v>SL</v>
          </cell>
          <cell r="E2025" t="str">
            <v>No</v>
          </cell>
          <cell r="F2025" t="str">
            <v>No</v>
          </cell>
          <cell r="G2025">
            <v>0</v>
          </cell>
          <cell r="H2025"/>
          <cell r="I2025"/>
          <cell r="J2025"/>
          <cell r="K2025">
            <v>40179.5</v>
          </cell>
          <cell r="L2025">
            <v>0</v>
          </cell>
          <cell r="M2025">
            <v>0</v>
          </cell>
          <cell r="N2025">
            <v>0</v>
          </cell>
        </row>
        <row r="2026">
          <cell r="B2026" t="str">
            <v>Lease - Puget Sound Energy</v>
          </cell>
          <cell r="C2026">
            <v>1</v>
          </cell>
          <cell r="D2026" t="str">
            <v>SL</v>
          </cell>
          <cell r="E2026" t="str">
            <v>No</v>
          </cell>
          <cell r="F2026" t="str">
            <v>No</v>
          </cell>
          <cell r="G2026">
            <v>0</v>
          </cell>
          <cell r="H2026"/>
          <cell r="I2026"/>
          <cell r="J2026"/>
          <cell r="K2026">
            <v>40179.5</v>
          </cell>
          <cell r="L2026">
            <v>0</v>
          </cell>
          <cell r="M2026">
            <v>0</v>
          </cell>
          <cell r="N2026">
            <v>0</v>
          </cell>
        </row>
        <row r="2027">
          <cell r="B2027" t="str">
            <v>Lease - Puget Sound Energy</v>
          </cell>
          <cell r="C2027">
            <v>1</v>
          </cell>
          <cell r="D2027" t="str">
            <v>SL</v>
          </cell>
          <cell r="E2027" t="str">
            <v>No</v>
          </cell>
          <cell r="F2027" t="str">
            <v>No</v>
          </cell>
          <cell r="G2027">
            <v>0</v>
          </cell>
          <cell r="H2027"/>
          <cell r="I2027"/>
          <cell r="J2027"/>
          <cell r="K2027">
            <v>40179.5</v>
          </cell>
          <cell r="L2027">
            <v>0</v>
          </cell>
          <cell r="M2027">
            <v>0</v>
          </cell>
          <cell r="N2027">
            <v>0</v>
          </cell>
        </row>
        <row r="2028">
          <cell r="B2028" t="str">
            <v>Lease - Puget Sound Energy</v>
          </cell>
          <cell r="C2028">
            <v>1</v>
          </cell>
          <cell r="D2028" t="str">
            <v>SL</v>
          </cell>
          <cell r="E2028" t="str">
            <v>No</v>
          </cell>
          <cell r="F2028" t="str">
            <v>No</v>
          </cell>
          <cell r="G2028">
            <v>0</v>
          </cell>
          <cell r="H2028"/>
          <cell r="I2028"/>
          <cell r="J2028"/>
          <cell r="K2028">
            <v>40179.5</v>
          </cell>
          <cell r="L2028">
            <v>0</v>
          </cell>
          <cell r="M2028">
            <v>0</v>
          </cell>
          <cell r="N2028">
            <v>0</v>
          </cell>
        </row>
        <row r="2029">
          <cell r="B2029" t="str">
            <v>Lease - Puget Sound Energy</v>
          </cell>
          <cell r="C2029">
            <v>1</v>
          </cell>
          <cell r="D2029" t="str">
            <v>SL</v>
          </cell>
          <cell r="E2029" t="str">
            <v>No</v>
          </cell>
          <cell r="F2029" t="str">
            <v>No</v>
          </cell>
          <cell r="G2029">
            <v>0</v>
          </cell>
          <cell r="H2029"/>
          <cell r="I2029"/>
          <cell r="J2029"/>
          <cell r="K2029">
            <v>40179.5</v>
          </cell>
          <cell r="L2029">
            <v>0</v>
          </cell>
          <cell r="M2029">
            <v>0</v>
          </cell>
          <cell r="N2029">
            <v>0</v>
          </cell>
        </row>
        <row r="2030">
          <cell r="B2030" t="str">
            <v>Lease - Puget Sound Energy</v>
          </cell>
          <cell r="C2030">
            <v>1</v>
          </cell>
          <cell r="D2030" t="str">
            <v>SL</v>
          </cell>
          <cell r="E2030" t="str">
            <v>No</v>
          </cell>
          <cell r="F2030" t="str">
            <v>No</v>
          </cell>
          <cell r="G2030">
            <v>0</v>
          </cell>
          <cell r="H2030"/>
          <cell r="I2030"/>
          <cell r="J2030"/>
          <cell r="K2030">
            <v>40179.5</v>
          </cell>
          <cell r="L2030">
            <v>0</v>
          </cell>
          <cell r="M2030">
            <v>0</v>
          </cell>
          <cell r="N2030">
            <v>0</v>
          </cell>
        </row>
        <row r="2031">
          <cell r="B2031" t="str">
            <v>Lease - Puget Sound Energy</v>
          </cell>
          <cell r="C2031">
            <v>1</v>
          </cell>
          <cell r="D2031" t="str">
            <v>SL</v>
          </cell>
          <cell r="E2031" t="str">
            <v>No</v>
          </cell>
          <cell r="F2031" t="str">
            <v>No</v>
          </cell>
          <cell r="G2031">
            <v>0</v>
          </cell>
          <cell r="H2031"/>
          <cell r="I2031"/>
          <cell r="J2031"/>
          <cell r="K2031">
            <v>40179.5</v>
          </cell>
          <cell r="L2031">
            <v>0</v>
          </cell>
          <cell r="M2031">
            <v>0</v>
          </cell>
          <cell r="N2031">
            <v>0</v>
          </cell>
        </row>
        <row r="2032">
          <cell r="B2032" t="str">
            <v>Lease - Puget Sound Energy</v>
          </cell>
          <cell r="C2032">
            <v>1</v>
          </cell>
          <cell r="D2032" t="str">
            <v>SL</v>
          </cell>
          <cell r="E2032" t="str">
            <v>No</v>
          </cell>
          <cell r="F2032" t="str">
            <v>No</v>
          </cell>
          <cell r="G2032">
            <v>0</v>
          </cell>
          <cell r="H2032"/>
          <cell r="I2032"/>
          <cell r="J2032"/>
          <cell r="K2032">
            <v>40179.5</v>
          </cell>
          <cell r="L2032">
            <v>0</v>
          </cell>
          <cell r="M2032">
            <v>0</v>
          </cell>
          <cell r="N2032">
            <v>0</v>
          </cell>
        </row>
        <row r="2033">
          <cell r="B2033" t="str">
            <v>Lease - Puget Sound Energy</v>
          </cell>
          <cell r="C2033">
            <v>1</v>
          </cell>
          <cell r="D2033" t="str">
            <v>SL</v>
          </cell>
          <cell r="E2033" t="str">
            <v>No</v>
          </cell>
          <cell r="F2033" t="str">
            <v>No</v>
          </cell>
          <cell r="G2033">
            <v>0</v>
          </cell>
          <cell r="H2033"/>
          <cell r="I2033"/>
          <cell r="J2033"/>
          <cell r="K2033">
            <v>40179.5</v>
          </cell>
          <cell r="L2033">
            <v>0</v>
          </cell>
          <cell r="M2033">
            <v>0</v>
          </cell>
          <cell r="N2033">
            <v>0</v>
          </cell>
        </row>
        <row r="2034">
          <cell r="B2034" t="str">
            <v>Lease - Puget Sound Energy</v>
          </cell>
          <cell r="C2034">
            <v>1</v>
          </cell>
          <cell r="D2034" t="str">
            <v>SL</v>
          </cell>
          <cell r="E2034" t="str">
            <v>No</v>
          </cell>
          <cell r="F2034" t="str">
            <v>No</v>
          </cell>
          <cell r="G2034">
            <v>0</v>
          </cell>
          <cell r="H2034"/>
          <cell r="I2034"/>
          <cell r="J2034"/>
          <cell r="K2034">
            <v>40179.5</v>
          </cell>
          <cell r="L2034">
            <v>0</v>
          </cell>
          <cell r="M2034">
            <v>0</v>
          </cell>
          <cell r="N2034">
            <v>0</v>
          </cell>
        </row>
        <row r="2035">
          <cell r="B2035" t="str">
            <v>Lease - Puget Sound Energy</v>
          </cell>
          <cell r="C2035">
            <v>1</v>
          </cell>
          <cell r="D2035" t="str">
            <v>SL</v>
          </cell>
          <cell r="E2035" t="str">
            <v>No</v>
          </cell>
          <cell r="F2035" t="str">
            <v>No</v>
          </cell>
          <cell r="G2035">
            <v>0</v>
          </cell>
          <cell r="H2035"/>
          <cell r="I2035"/>
          <cell r="J2035"/>
          <cell r="K2035">
            <v>40179.5</v>
          </cell>
          <cell r="L2035">
            <v>0</v>
          </cell>
          <cell r="M2035">
            <v>0</v>
          </cell>
          <cell r="N2035">
            <v>0</v>
          </cell>
        </row>
        <row r="2036">
          <cell r="B2036" t="str">
            <v>Lease - Puget Sound Energy</v>
          </cell>
          <cell r="C2036">
            <v>1</v>
          </cell>
          <cell r="D2036" t="str">
            <v>SL</v>
          </cell>
          <cell r="E2036" t="str">
            <v>No</v>
          </cell>
          <cell r="F2036" t="str">
            <v>No</v>
          </cell>
          <cell r="G2036">
            <v>0</v>
          </cell>
          <cell r="H2036"/>
          <cell r="I2036"/>
          <cell r="J2036"/>
          <cell r="K2036">
            <v>40179.5</v>
          </cell>
          <cell r="L2036">
            <v>0</v>
          </cell>
          <cell r="M2036">
            <v>0</v>
          </cell>
          <cell r="N2036">
            <v>0</v>
          </cell>
        </row>
        <row r="2037">
          <cell r="B2037" t="str">
            <v>Lease - Puget Sound Energy</v>
          </cell>
          <cell r="C2037">
            <v>1</v>
          </cell>
          <cell r="D2037" t="str">
            <v>SL</v>
          </cell>
          <cell r="E2037" t="str">
            <v>No</v>
          </cell>
          <cell r="F2037" t="str">
            <v>No</v>
          </cell>
          <cell r="G2037">
            <v>0</v>
          </cell>
          <cell r="H2037"/>
          <cell r="I2037"/>
          <cell r="J2037"/>
          <cell r="K2037">
            <v>40179.5</v>
          </cell>
          <cell r="L2037">
            <v>0</v>
          </cell>
          <cell r="M2037">
            <v>0</v>
          </cell>
          <cell r="N2037">
            <v>0</v>
          </cell>
        </row>
        <row r="2038">
          <cell r="B2038" t="str">
            <v>Lease - Puget Sound Energy</v>
          </cell>
          <cell r="C2038">
            <v>1</v>
          </cell>
          <cell r="D2038" t="str">
            <v>SL</v>
          </cell>
          <cell r="E2038" t="str">
            <v>No</v>
          </cell>
          <cell r="F2038" t="str">
            <v>No</v>
          </cell>
          <cell r="G2038">
            <v>0</v>
          </cell>
          <cell r="H2038"/>
          <cell r="I2038"/>
          <cell r="J2038"/>
          <cell r="K2038">
            <v>40179.5</v>
          </cell>
          <cell r="L2038">
            <v>0</v>
          </cell>
          <cell r="M2038">
            <v>0</v>
          </cell>
          <cell r="N2038">
            <v>0</v>
          </cell>
        </row>
        <row r="2039">
          <cell r="B2039" t="str">
            <v>Lease - Puget Sound Energy</v>
          </cell>
          <cell r="C2039">
            <v>1</v>
          </cell>
          <cell r="D2039" t="str">
            <v>SL</v>
          </cell>
          <cell r="E2039" t="str">
            <v>No</v>
          </cell>
          <cell r="F2039" t="str">
            <v>No</v>
          </cell>
          <cell r="G2039">
            <v>0</v>
          </cell>
          <cell r="H2039"/>
          <cell r="I2039"/>
          <cell r="J2039"/>
          <cell r="K2039">
            <v>40179.5</v>
          </cell>
          <cell r="L2039">
            <v>0</v>
          </cell>
          <cell r="M2039">
            <v>0</v>
          </cell>
          <cell r="N2039">
            <v>0</v>
          </cell>
        </row>
        <row r="2040">
          <cell r="B2040" t="str">
            <v>Lease - Puget Sound Energy</v>
          </cell>
          <cell r="C2040">
            <v>1</v>
          </cell>
          <cell r="D2040" t="str">
            <v>SL</v>
          </cell>
          <cell r="E2040" t="str">
            <v>No</v>
          </cell>
          <cell r="F2040" t="str">
            <v>No</v>
          </cell>
          <cell r="G2040">
            <v>0</v>
          </cell>
          <cell r="H2040"/>
          <cell r="I2040"/>
          <cell r="J2040"/>
          <cell r="K2040">
            <v>40179.5</v>
          </cell>
          <cell r="L2040">
            <v>0</v>
          </cell>
          <cell r="M2040">
            <v>0</v>
          </cell>
          <cell r="N2040">
            <v>0</v>
          </cell>
        </row>
        <row r="2041">
          <cell r="B2041" t="str">
            <v>Lease - Puget Sound Energy</v>
          </cell>
          <cell r="C2041">
            <v>1</v>
          </cell>
          <cell r="D2041" t="str">
            <v>SL</v>
          </cell>
          <cell r="E2041" t="str">
            <v>No</v>
          </cell>
          <cell r="F2041" t="str">
            <v>No</v>
          </cell>
          <cell r="G2041">
            <v>0</v>
          </cell>
          <cell r="H2041"/>
          <cell r="I2041"/>
          <cell r="J2041"/>
          <cell r="K2041">
            <v>40179.5</v>
          </cell>
          <cell r="L2041">
            <v>0</v>
          </cell>
          <cell r="M2041">
            <v>0</v>
          </cell>
          <cell r="N2041">
            <v>0</v>
          </cell>
        </row>
        <row r="2042">
          <cell r="B2042" t="str">
            <v>Lease - Puget Sound Energy</v>
          </cell>
          <cell r="C2042">
            <v>1</v>
          </cell>
          <cell r="D2042" t="str">
            <v>SL</v>
          </cell>
          <cell r="E2042" t="str">
            <v>No</v>
          </cell>
          <cell r="F2042" t="str">
            <v>No</v>
          </cell>
          <cell r="G2042">
            <v>0</v>
          </cell>
          <cell r="H2042"/>
          <cell r="I2042"/>
          <cell r="J2042"/>
          <cell r="K2042">
            <v>40179.5</v>
          </cell>
          <cell r="L2042">
            <v>0</v>
          </cell>
          <cell r="M2042">
            <v>0</v>
          </cell>
          <cell r="N2042">
            <v>0</v>
          </cell>
        </row>
        <row r="2043">
          <cell r="B2043" t="str">
            <v>Lease - Puget Sound Energy</v>
          </cell>
          <cell r="C2043">
            <v>1</v>
          </cell>
          <cell r="D2043" t="str">
            <v>SL</v>
          </cell>
          <cell r="E2043" t="str">
            <v>No</v>
          </cell>
          <cell r="F2043" t="str">
            <v>No</v>
          </cell>
          <cell r="G2043">
            <v>0</v>
          </cell>
          <cell r="H2043"/>
          <cell r="I2043"/>
          <cell r="J2043"/>
          <cell r="K2043">
            <v>40179.5</v>
          </cell>
          <cell r="L2043">
            <v>0</v>
          </cell>
          <cell r="M2043">
            <v>0</v>
          </cell>
          <cell r="N2043">
            <v>0</v>
          </cell>
        </row>
        <row r="2044">
          <cell r="B2044" t="str">
            <v>Lease - Puget Sound Energy</v>
          </cell>
          <cell r="C2044">
            <v>1</v>
          </cell>
          <cell r="D2044" t="str">
            <v>SL</v>
          </cell>
          <cell r="E2044" t="str">
            <v>No</v>
          </cell>
          <cell r="F2044" t="str">
            <v>No</v>
          </cell>
          <cell r="G2044">
            <v>0</v>
          </cell>
          <cell r="H2044"/>
          <cell r="I2044"/>
          <cell r="J2044"/>
          <cell r="K2044">
            <v>40179.5</v>
          </cell>
          <cell r="L2044">
            <v>0</v>
          </cell>
          <cell r="M2044">
            <v>0</v>
          </cell>
          <cell r="N2044">
            <v>0</v>
          </cell>
        </row>
        <row r="2045">
          <cell r="B2045" t="str">
            <v>Lease - Puget Sound Energy</v>
          </cell>
          <cell r="C2045">
            <v>1</v>
          </cell>
          <cell r="D2045" t="str">
            <v>SL</v>
          </cell>
          <cell r="E2045" t="str">
            <v>No</v>
          </cell>
          <cell r="F2045" t="str">
            <v>No</v>
          </cell>
          <cell r="G2045">
            <v>0</v>
          </cell>
          <cell r="H2045"/>
          <cell r="I2045"/>
          <cell r="J2045"/>
          <cell r="K2045">
            <v>40179.5</v>
          </cell>
          <cell r="L2045">
            <v>0</v>
          </cell>
          <cell r="M2045">
            <v>0</v>
          </cell>
          <cell r="N2045">
            <v>0</v>
          </cell>
        </row>
        <row r="2046">
          <cell r="B2046" t="str">
            <v>Lease - Puget Sound Energy</v>
          </cell>
          <cell r="C2046">
            <v>1</v>
          </cell>
          <cell r="D2046" t="str">
            <v>SL</v>
          </cell>
          <cell r="E2046" t="str">
            <v>No</v>
          </cell>
          <cell r="F2046" t="str">
            <v>No</v>
          </cell>
          <cell r="G2046">
            <v>0</v>
          </cell>
          <cell r="H2046"/>
          <cell r="I2046"/>
          <cell r="J2046"/>
          <cell r="K2046">
            <v>40179.5</v>
          </cell>
          <cell r="L2046">
            <v>0</v>
          </cell>
          <cell r="M2046">
            <v>0</v>
          </cell>
          <cell r="N2046">
            <v>0</v>
          </cell>
        </row>
        <row r="2047">
          <cell r="B2047" t="str">
            <v>Lease - Puget Sound Energy</v>
          </cell>
          <cell r="C2047">
            <v>1</v>
          </cell>
          <cell r="D2047" t="str">
            <v>SL</v>
          </cell>
          <cell r="E2047" t="str">
            <v>No</v>
          </cell>
          <cell r="F2047" t="str">
            <v>No</v>
          </cell>
          <cell r="G2047">
            <v>0</v>
          </cell>
          <cell r="H2047"/>
          <cell r="I2047"/>
          <cell r="J2047"/>
          <cell r="K2047">
            <v>40179.5</v>
          </cell>
          <cell r="L2047">
            <v>0</v>
          </cell>
          <cell r="M2047">
            <v>0</v>
          </cell>
          <cell r="N2047">
            <v>0</v>
          </cell>
        </row>
        <row r="2048">
          <cell r="B2048" t="str">
            <v>Lease - Puget Sound Energy</v>
          </cell>
          <cell r="C2048">
            <v>1</v>
          </cell>
          <cell r="D2048" t="str">
            <v>SL</v>
          </cell>
          <cell r="E2048" t="str">
            <v>No</v>
          </cell>
          <cell r="F2048" t="str">
            <v>No</v>
          </cell>
          <cell r="G2048">
            <v>0</v>
          </cell>
          <cell r="H2048"/>
          <cell r="I2048"/>
          <cell r="J2048"/>
          <cell r="K2048">
            <v>40179.5</v>
          </cell>
          <cell r="L2048">
            <v>0</v>
          </cell>
          <cell r="M2048">
            <v>0</v>
          </cell>
          <cell r="N2048">
            <v>0</v>
          </cell>
        </row>
        <row r="2049">
          <cell r="B2049" t="str">
            <v>Lease - Puget Sound Energy</v>
          </cell>
          <cell r="C2049">
            <v>1</v>
          </cell>
          <cell r="D2049" t="str">
            <v>SL</v>
          </cell>
          <cell r="E2049" t="str">
            <v>No</v>
          </cell>
          <cell r="F2049" t="str">
            <v>No</v>
          </cell>
          <cell r="G2049">
            <v>0</v>
          </cell>
          <cell r="H2049"/>
          <cell r="I2049"/>
          <cell r="J2049"/>
          <cell r="K2049">
            <v>40179.5</v>
          </cell>
          <cell r="L2049">
            <v>0</v>
          </cell>
          <cell r="M2049">
            <v>0</v>
          </cell>
          <cell r="N2049">
            <v>0</v>
          </cell>
        </row>
        <row r="2050">
          <cell r="B2050" t="str">
            <v>Lease - Puget Sound Energy</v>
          </cell>
          <cell r="C2050">
            <v>1</v>
          </cell>
          <cell r="D2050" t="str">
            <v>SL</v>
          </cell>
          <cell r="E2050" t="str">
            <v>No</v>
          </cell>
          <cell r="F2050" t="str">
            <v>No</v>
          </cell>
          <cell r="G2050">
            <v>0</v>
          </cell>
          <cell r="H2050"/>
          <cell r="I2050"/>
          <cell r="J2050"/>
          <cell r="K2050">
            <v>40179.5</v>
          </cell>
          <cell r="L2050">
            <v>0</v>
          </cell>
          <cell r="M2050">
            <v>0</v>
          </cell>
          <cell r="N2050">
            <v>0</v>
          </cell>
        </row>
        <row r="2051">
          <cell r="B2051" t="str">
            <v>Lease - Puget Sound Energy</v>
          </cell>
          <cell r="C2051">
            <v>1</v>
          </cell>
          <cell r="D2051" t="str">
            <v>SL</v>
          </cell>
          <cell r="E2051" t="str">
            <v>No</v>
          </cell>
          <cell r="F2051" t="str">
            <v>No</v>
          </cell>
          <cell r="G2051">
            <v>0</v>
          </cell>
          <cell r="H2051"/>
          <cell r="I2051"/>
          <cell r="J2051"/>
          <cell r="K2051">
            <v>40179.5</v>
          </cell>
          <cell r="L2051">
            <v>0</v>
          </cell>
          <cell r="M2051">
            <v>0</v>
          </cell>
          <cell r="N2051">
            <v>0</v>
          </cell>
        </row>
        <row r="2052">
          <cell r="B2052" t="str">
            <v>Lease - Puget Sound Energy</v>
          </cell>
          <cell r="C2052">
            <v>1</v>
          </cell>
          <cell r="D2052" t="str">
            <v>SL</v>
          </cell>
          <cell r="E2052" t="str">
            <v>No</v>
          </cell>
          <cell r="F2052" t="str">
            <v>No</v>
          </cell>
          <cell r="G2052">
            <v>0</v>
          </cell>
          <cell r="H2052"/>
          <cell r="I2052"/>
          <cell r="J2052"/>
          <cell r="K2052">
            <v>40179.5</v>
          </cell>
          <cell r="L2052">
            <v>0</v>
          </cell>
          <cell r="M2052">
            <v>0</v>
          </cell>
          <cell r="N2052">
            <v>0</v>
          </cell>
        </row>
        <row r="2053">
          <cell r="B2053" t="str">
            <v>Lease - Puget Sound Energy</v>
          </cell>
          <cell r="C2053">
            <v>1</v>
          </cell>
          <cell r="D2053" t="str">
            <v>SL</v>
          </cell>
          <cell r="E2053" t="str">
            <v>No</v>
          </cell>
          <cell r="F2053" t="str">
            <v>No</v>
          </cell>
          <cell r="G2053">
            <v>0</v>
          </cell>
          <cell r="H2053"/>
          <cell r="I2053"/>
          <cell r="J2053"/>
          <cell r="K2053">
            <v>40179.5</v>
          </cell>
          <cell r="L2053">
            <v>0</v>
          </cell>
          <cell r="M2053">
            <v>0</v>
          </cell>
          <cell r="N2053">
            <v>0</v>
          </cell>
        </row>
        <row r="2054">
          <cell r="B2054" t="str">
            <v>Lease - Puget Sound Energy</v>
          </cell>
          <cell r="C2054">
            <v>1</v>
          </cell>
          <cell r="D2054" t="str">
            <v>SL</v>
          </cell>
          <cell r="E2054" t="str">
            <v>No</v>
          </cell>
          <cell r="F2054" t="str">
            <v>No</v>
          </cell>
          <cell r="G2054">
            <v>0</v>
          </cell>
          <cell r="H2054"/>
          <cell r="I2054"/>
          <cell r="J2054"/>
          <cell r="K2054">
            <v>40179.5</v>
          </cell>
          <cell r="L2054">
            <v>0</v>
          </cell>
          <cell r="M2054">
            <v>0</v>
          </cell>
          <cell r="N2054">
            <v>0</v>
          </cell>
        </row>
        <row r="2055">
          <cell r="B2055" t="str">
            <v>Lease - Puget Sound Energy</v>
          </cell>
          <cell r="C2055">
            <v>1</v>
          </cell>
          <cell r="D2055" t="str">
            <v>SL</v>
          </cell>
          <cell r="E2055" t="str">
            <v>No</v>
          </cell>
          <cell r="F2055" t="str">
            <v>No</v>
          </cell>
          <cell r="G2055">
            <v>0</v>
          </cell>
          <cell r="H2055"/>
          <cell r="I2055"/>
          <cell r="J2055"/>
          <cell r="K2055">
            <v>40179.5</v>
          </cell>
          <cell r="L2055">
            <v>0</v>
          </cell>
          <cell r="M2055">
            <v>0</v>
          </cell>
          <cell r="N2055">
            <v>0</v>
          </cell>
        </row>
        <row r="2056">
          <cell r="B2056" t="str">
            <v>Lease - Puget Sound Energy</v>
          </cell>
          <cell r="C2056">
            <v>1</v>
          </cell>
          <cell r="D2056" t="str">
            <v>SL</v>
          </cell>
          <cell r="E2056" t="str">
            <v>No</v>
          </cell>
          <cell r="F2056" t="str">
            <v>No</v>
          </cell>
          <cell r="G2056">
            <v>0</v>
          </cell>
          <cell r="H2056"/>
          <cell r="I2056"/>
          <cell r="J2056"/>
          <cell r="K2056">
            <v>40179.5</v>
          </cell>
          <cell r="L2056">
            <v>0</v>
          </cell>
          <cell r="M2056">
            <v>0</v>
          </cell>
          <cell r="N2056">
            <v>0</v>
          </cell>
        </row>
        <row r="2057">
          <cell r="B2057" t="str">
            <v>Lease - Puget Sound Energy</v>
          </cell>
          <cell r="C2057">
            <v>1</v>
          </cell>
          <cell r="D2057" t="str">
            <v>SLE</v>
          </cell>
          <cell r="E2057" t="str">
            <v>No</v>
          </cell>
          <cell r="F2057" t="str">
            <v>No</v>
          </cell>
          <cell r="G2057">
            <v>0</v>
          </cell>
          <cell r="H2057"/>
          <cell r="I2057"/>
          <cell r="J2057"/>
          <cell r="K2057">
            <v>40179.5</v>
          </cell>
          <cell r="L2057">
            <v>0</v>
          </cell>
          <cell r="M2057">
            <v>0</v>
          </cell>
          <cell r="N2057">
            <v>0</v>
          </cell>
        </row>
        <row r="2058">
          <cell r="B2058" t="str">
            <v>Lease - Puget Sound Energy</v>
          </cell>
          <cell r="C2058">
            <v>1</v>
          </cell>
          <cell r="D2058" t="str">
            <v>SLE</v>
          </cell>
          <cell r="E2058" t="str">
            <v>No</v>
          </cell>
          <cell r="F2058" t="str">
            <v>No</v>
          </cell>
          <cell r="G2058">
            <v>0</v>
          </cell>
          <cell r="H2058"/>
          <cell r="I2058"/>
          <cell r="J2058"/>
          <cell r="K2058">
            <v>40179.5</v>
          </cell>
          <cell r="L2058">
            <v>0</v>
          </cell>
          <cell r="M2058">
            <v>0</v>
          </cell>
          <cell r="N2058">
            <v>0</v>
          </cell>
        </row>
        <row r="2059">
          <cell r="B2059" t="str">
            <v>Lease - Puget Sound Energy</v>
          </cell>
          <cell r="C2059">
            <v>1</v>
          </cell>
          <cell r="D2059" t="str">
            <v>SLE</v>
          </cell>
          <cell r="E2059" t="str">
            <v>No</v>
          </cell>
          <cell r="F2059" t="str">
            <v>No</v>
          </cell>
          <cell r="G2059">
            <v>0</v>
          </cell>
          <cell r="H2059"/>
          <cell r="I2059"/>
          <cell r="J2059"/>
          <cell r="K2059">
            <v>40179.5</v>
          </cell>
          <cell r="L2059">
            <v>0</v>
          </cell>
          <cell r="M2059">
            <v>0</v>
          </cell>
          <cell r="N2059">
            <v>0</v>
          </cell>
        </row>
        <row r="2060">
          <cell r="B2060" t="str">
            <v>Lease - Puget Sound Energy</v>
          </cell>
          <cell r="C2060">
            <v>1</v>
          </cell>
          <cell r="D2060" t="str">
            <v>SLE</v>
          </cell>
          <cell r="E2060" t="str">
            <v>No</v>
          </cell>
          <cell r="F2060" t="str">
            <v>No</v>
          </cell>
          <cell r="G2060">
            <v>0</v>
          </cell>
          <cell r="H2060"/>
          <cell r="I2060"/>
          <cell r="J2060"/>
          <cell r="K2060">
            <v>40179.5</v>
          </cell>
          <cell r="L2060">
            <v>0</v>
          </cell>
          <cell r="M2060">
            <v>0</v>
          </cell>
          <cell r="N2060">
            <v>0</v>
          </cell>
        </row>
        <row r="2061">
          <cell r="B2061" t="str">
            <v>Lease - Puget Sound Energy</v>
          </cell>
          <cell r="C2061">
            <v>1</v>
          </cell>
          <cell r="D2061" t="str">
            <v>SLE</v>
          </cell>
          <cell r="E2061" t="str">
            <v>No</v>
          </cell>
          <cell r="F2061" t="str">
            <v>No</v>
          </cell>
          <cell r="G2061">
            <v>0</v>
          </cell>
          <cell r="H2061"/>
          <cell r="I2061"/>
          <cell r="J2061"/>
          <cell r="K2061">
            <v>40179.5</v>
          </cell>
          <cell r="L2061">
            <v>0</v>
          </cell>
          <cell r="M2061">
            <v>0</v>
          </cell>
          <cell r="N2061">
            <v>0</v>
          </cell>
        </row>
        <row r="2062">
          <cell r="B2062" t="str">
            <v>Lease - Puget Sound Energy</v>
          </cell>
          <cell r="C2062">
            <v>1</v>
          </cell>
          <cell r="D2062" t="str">
            <v>SLE</v>
          </cell>
          <cell r="E2062" t="str">
            <v>No</v>
          </cell>
          <cell r="F2062" t="str">
            <v>No</v>
          </cell>
          <cell r="G2062">
            <v>0</v>
          </cell>
          <cell r="H2062"/>
          <cell r="I2062"/>
          <cell r="J2062"/>
          <cell r="K2062">
            <v>40179.5</v>
          </cell>
          <cell r="L2062">
            <v>0</v>
          </cell>
          <cell r="M2062">
            <v>0</v>
          </cell>
          <cell r="N2062">
            <v>0</v>
          </cell>
        </row>
        <row r="2063">
          <cell r="B2063" t="str">
            <v>Lease - Puget Sound Energy</v>
          </cell>
          <cell r="C2063">
            <v>1</v>
          </cell>
          <cell r="D2063" t="str">
            <v>SLE</v>
          </cell>
          <cell r="E2063" t="str">
            <v>No</v>
          </cell>
          <cell r="F2063" t="str">
            <v>No</v>
          </cell>
          <cell r="G2063">
            <v>0</v>
          </cell>
          <cell r="H2063"/>
          <cell r="I2063"/>
          <cell r="J2063"/>
          <cell r="K2063">
            <v>40179.5</v>
          </cell>
          <cell r="L2063">
            <v>0</v>
          </cell>
          <cell r="M2063">
            <v>0</v>
          </cell>
          <cell r="N2063">
            <v>0</v>
          </cell>
        </row>
        <row r="2064">
          <cell r="B2064" t="str">
            <v>Lease - Puget Sound Energy</v>
          </cell>
          <cell r="C2064">
            <v>1</v>
          </cell>
          <cell r="D2064" t="str">
            <v>SLE</v>
          </cell>
          <cell r="E2064" t="str">
            <v>No</v>
          </cell>
          <cell r="F2064" t="str">
            <v>No</v>
          </cell>
          <cell r="G2064">
            <v>0</v>
          </cell>
          <cell r="H2064"/>
          <cell r="I2064"/>
          <cell r="J2064"/>
          <cell r="K2064">
            <v>40179.5</v>
          </cell>
          <cell r="L2064">
            <v>0</v>
          </cell>
          <cell r="M2064">
            <v>0</v>
          </cell>
          <cell r="N2064">
            <v>0</v>
          </cell>
        </row>
        <row r="2065">
          <cell r="B2065" t="str">
            <v>Lease - Puget Sound Energy</v>
          </cell>
          <cell r="C2065">
            <v>1</v>
          </cell>
          <cell r="D2065" t="str">
            <v>SLE</v>
          </cell>
          <cell r="E2065" t="str">
            <v>No</v>
          </cell>
          <cell r="F2065" t="str">
            <v>No</v>
          </cell>
          <cell r="G2065">
            <v>0</v>
          </cell>
          <cell r="H2065"/>
          <cell r="I2065"/>
          <cell r="J2065"/>
          <cell r="K2065">
            <v>40179.5</v>
          </cell>
          <cell r="L2065">
            <v>0</v>
          </cell>
          <cell r="M2065">
            <v>0</v>
          </cell>
          <cell r="N2065">
            <v>0</v>
          </cell>
        </row>
        <row r="2066">
          <cell r="B2066" t="str">
            <v>Lease - Puget Sound Energy</v>
          </cell>
          <cell r="C2066">
            <v>1</v>
          </cell>
          <cell r="D2066" t="str">
            <v>SLE</v>
          </cell>
          <cell r="E2066" t="str">
            <v>No</v>
          </cell>
          <cell r="F2066" t="str">
            <v>No</v>
          </cell>
          <cell r="G2066">
            <v>0</v>
          </cell>
          <cell r="H2066"/>
          <cell r="I2066"/>
          <cell r="J2066"/>
          <cell r="K2066">
            <v>40179.5</v>
          </cell>
          <cell r="L2066">
            <v>0</v>
          </cell>
          <cell r="M2066">
            <v>0</v>
          </cell>
          <cell r="N2066">
            <v>0</v>
          </cell>
        </row>
        <row r="2067">
          <cell r="B2067" t="str">
            <v>Lease - Puget Sound Energy</v>
          </cell>
          <cell r="C2067">
            <v>1</v>
          </cell>
          <cell r="D2067" t="str">
            <v>SLE</v>
          </cell>
          <cell r="E2067" t="str">
            <v>No</v>
          </cell>
          <cell r="F2067" t="str">
            <v>No</v>
          </cell>
          <cell r="G2067">
            <v>0</v>
          </cell>
          <cell r="H2067"/>
          <cell r="I2067"/>
          <cell r="J2067"/>
          <cell r="K2067">
            <v>40179.5</v>
          </cell>
          <cell r="L2067">
            <v>0</v>
          </cell>
          <cell r="M2067">
            <v>0</v>
          </cell>
          <cell r="N2067">
            <v>0</v>
          </cell>
        </row>
        <row r="2068">
          <cell r="B2068" t="str">
            <v>Lease - Puget Sound Energy</v>
          </cell>
          <cell r="C2068">
            <v>1</v>
          </cell>
          <cell r="D2068" t="str">
            <v>SLE</v>
          </cell>
          <cell r="E2068" t="str">
            <v>No</v>
          </cell>
          <cell r="F2068" t="str">
            <v>No</v>
          </cell>
          <cell r="G2068">
            <v>0</v>
          </cell>
          <cell r="H2068"/>
          <cell r="I2068"/>
          <cell r="J2068"/>
          <cell r="K2068">
            <v>40179.5</v>
          </cell>
          <cell r="L2068">
            <v>0</v>
          </cell>
          <cell r="M2068">
            <v>0</v>
          </cell>
          <cell r="N2068">
            <v>0</v>
          </cell>
        </row>
        <row r="2069">
          <cell r="B2069" t="str">
            <v>Lease - Puget Sound Energy</v>
          </cell>
          <cell r="C2069">
            <v>1</v>
          </cell>
          <cell r="D2069" t="str">
            <v>SLE</v>
          </cell>
          <cell r="E2069" t="str">
            <v>No</v>
          </cell>
          <cell r="F2069" t="str">
            <v>No</v>
          </cell>
          <cell r="G2069">
            <v>0</v>
          </cell>
          <cell r="H2069"/>
          <cell r="I2069"/>
          <cell r="J2069"/>
          <cell r="K2069">
            <v>40179.5</v>
          </cell>
          <cell r="L2069">
            <v>0</v>
          </cell>
          <cell r="M2069">
            <v>0</v>
          </cell>
          <cell r="N2069">
            <v>0</v>
          </cell>
        </row>
        <row r="2070">
          <cell r="B2070" t="str">
            <v>Lease - Puget Sound Energy</v>
          </cell>
          <cell r="C2070">
            <v>1</v>
          </cell>
          <cell r="D2070" t="str">
            <v>SLE</v>
          </cell>
          <cell r="E2070" t="str">
            <v>No</v>
          </cell>
          <cell r="F2070" t="str">
            <v>No</v>
          </cell>
          <cell r="G2070">
            <v>0</v>
          </cell>
          <cell r="H2070"/>
          <cell r="I2070"/>
          <cell r="J2070"/>
          <cell r="K2070">
            <v>40179.5</v>
          </cell>
          <cell r="L2070">
            <v>0</v>
          </cell>
          <cell r="M2070">
            <v>0</v>
          </cell>
          <cell r="N2070">
            <v>0</v>
          </cell>
        </row>
        <row r="2071">
          <cell r="B2071" t="str">
            <v>Lease - Puget Sound Energy</v>
          </cell>
          <cell r="C2071">
            <v>1</v>
          </cell>
          <cell r="D2071" t="str">
            <v>SLE</v>
          </cell>
          <cell r="E2071" t="str">
            <v>No</v>
          </cell>
          <cell r="F2071" t="str">
            <v>No</v>
          </cell>
          <cell r="G2071">
            <v>0</v>
          </cell>
          <cell r="H2071"/>
          <cell r="I2071"/>
          <cell r="J2071"/>
          <cell r="K2071">
            <v>40179.5</v>
          </cell>
          <cell r="L2071">
            <v>0</v>
          </cell>
          <cell r="M2071">
            <v>0</v>
          </cell>
          <cell r="N2071">
            <v>0</v>
          </cell>
        </row>
        <row r="2072">
          <cell r="B2072" t="str">
            <v>Lease - Puget Sound Energy</v>
          </cell>
          <cell r="C2072">
            <v>1</v>
          </cell>
          <cell r="D2072" t="str">
            <v>SLE</v>
          </cell>
          <cell r="E2072" t="str">
            <v>No</v>
          </cell>
          <cell r="F2072" t="str">
            <v>No</v>
          </cell>
          <cell r="G2072">
            <v>0</v>
          </cell>
          <cell r="H2072"/>
          <cell r="I2072"/>
          <cell r="J2072"/>
          <cell r="K2072">
            <v>40179.5</v>
          </cell>
          <cell r="L2072">
            <v>0</v>
          </cell>
          <cell r="M2072">
            <v>0</v>
          </cell>
          <cell r="N2072">
            <v>0</v>
          </cell>
        </row>
        <row r="2073">
          <cell r="B2073" t="str">
            <v>Lease - Puget Sound Energy</v>
          </cell>
          <cell r="C2073">
            <v>1</v>
          </cell>
          <cell r="D2073" t="str">
            <v>SLE</v>
          </cell>
          <cell r="E2073" t="str">
            <v>No</v>
          </cell>
          <cell r="F2073" t="str">
            <v>No</v>
          </cell>
          <cell r="G2073">
            <v>0</v>
          </cell>
          <cell r="H2073"/>
          <cell r="I2073"/>
          <cell r="J2073"/>
          <cell r="K2073">
            <v>40179.5</v>
          </cell>
          <cell r="L2073">
            <v>0</v>
          </cell>
          <cell r="M2073">
            <v>0</v>
          </cell>
          <cell r="N2073">
            <v>0</v>
          </cell>
        </row>
        <row r="2074">
          <cell r="B2074" t="str">
            <v>Lease - Puget Sound Energy</v>
          </cell>
          <cell r="C2074">
            <v>1</v>
          </cell>
          <cell r="D2074" t="str">
            <v>SLE</v>
          </cell>
          <cell r="E2074" t="str">
            <v>No</v>
          </cell>
          <cell r="F2074" t="str">
            <v>No</v>
          </cell>
          <cell r="G2074">
            <v>0</v>
          </cell>
          <cell r="H2074"/>
          <cell r="I2074"/>
          <cell r="J2074"/>
          <cell r="K2074">
            <v>40179.5</v>
          </cell>
          <cell r="L2074">
            <v>0</v>
          </cell>
          <cell r="M2074">
            <v>0</v>
          </cell>
          <cell r="N2074">
            <v>0</v>
          </cell>
        </row>
        <row r="2075">
          <cell r="B2075" t="str">
            <v>Lease - Puget Sound Energy</v>
          </cell>
          <cell r="C2075">
            <v>1</v>
          </cell>
          <cell r="D2075" t="str">
            <v>SLE</v>
          </cell>
          <cell r="E2075" t="str">
            <v>No</v>
          </cell>
          <cell r="F2075" t="str">
            <v>No</v>
          </cell>
          <cell r="G2075">
            <v>0</v>
          </cell>
          <cell r="H2075"/>
          <cell r="I2075"/>
          <cell r="J2075"/>
          <cell r="K2075">
            <v>40179.5</v>
          </cell>
          <cell r="L2075">
            <v>0</v>
          </cell>
          <cell r="M2075">
            <v>0</v>
          </cell>
          <cell r="N2075">
            <v>0</v>
          </cell>
        </row>
        <row r="2076">
          <cell r="B2076" t="str">
            <v>Lease - Puget Sound Energy</v>
          </cell>
          <cell r="C2076">
            <v>1</v>
          </cell>
          <cell r="D2076" t="str">
            <v>SLE</v>
          </cell>
          <cell r="E2076" t="str">
            <v>No</v>
          </cell>
          <cell r="F2076" t="str">
            <v>No</v>
          </cell>
          <cell r="G2076">
            <v>0</v>
          </cell>
          <cell r="H2076"/>
          <cell r="I2076"/>
          <cell r="J2076"/>
          <cell r="K2076">
            <v>40179.5</v>
          </cell>
          <cell r="L2076">
            <v>0</v>
          </cell>
          <cell r="M2076">
            <v>0</v>
          </cell>
          <cell r="N2076">
            <v>0</v>
          </cell>
        </row>
        <row r="2077">
          <cell r="B2077" t="str">
            <v>Lease - Puget Sound Energy</v>
          </cell>
          <cell r="C2077">
            <v>1</v>
          </cell>
          <cell r="D2077" t="str">
            <v>SLE</v>
          </cell>
          <cell r="E2077" t="str">
            <v>No</v>
          </cell>
          <cell r="F2077" t="str">
            <v>No</v>
          </cell>
          <cell r="G2077">
            <v>0</v>
          </cell>
          <cell r="H2077"/>
          <cell r="I2077"/>
          <cell r="J2077"/>
          <cell r="K2077">
            <v>40179.5</v>
          </cell>
          <cell r="L2077">
            <v>0</v>
          </cell>
          <cell r="M2077">
            <v>0</v>
          </cell>
          <cell r="N2077">
            <v>0</v>
          </cell>
        </row>
        <row r="2078">
          <cell r="B2078" t="str">
            <v>Lease - Puget Sound Energy</v>
          </cell>
          <cell r="C2078">
            <v>1</v>
          </cell>
          <cell r="D2078" t="str">
            <v>SLE</v>
          </cell>
          <cell r="E2078" t="str">
            <v>No</v>
          </cell>
          <cell r="F2078" t="str">
            <v>No</v>
          </cell>
          <cell r="G2078">
            <v>0</v>
          </cell>
          <cell r="H2078"/>
          <cell r="I2078"/>
          <cell r="J2078"/>
          <cell r="K2078">
            <v>40179.5</v>
          </cell>
          <cell r="L2078">
            <v>0</v>
          </cell>
          <cell r="M2078">
            <v>0</v>
          </cell>
          <cell r="N2078">
            <v>0</v>
          </cell>
        </row>
        <row r="2079">
          <cell r="B2079" t="str">
            <v>Lease - Puget Sound Energy</v>
          </cell>
          <cell r="C2079">
            <v>1</v>
          </cell>
          <cell r="D2079" t="str">
            <v>SLE</v>
          </cell>
          <cell r="E2079" t="str">
            <v>No</v>
          </cell>
          <cell r="F2079" t="str">
            <v>No</v>
          </cell>
          <cell r="G2079">
            <v>0</v>
          </cell>
          <cell r="H2079"/>
          <cell r="I2079"/>
          <cell r="J2079"/>
          <cell r="K2079">
            <v>40179.5</v>
          </cell>
          <cell r="L2079">
            <v>0</v>
          </cell>
          <cell r="M2079">
            <v>0</v>
          </cell>
          <cell r="N2079">
            <v>0</v>
          </cell>
        </row>
        <row r="2080">
          <cell r="B2080" t="str">
            <v>Lease - Puget Sound Energy</v>
          </cell>
          <cell r="C2080">
            <v>1</v>
          </cell>
          <cell r="D2080" t="str">
            <v>SLE</v>
          </cell>
          <cell r="E2080" t="str">
            <v>No</v>
          </cell>
          <cell r="F2080" t="str">
            <v>No</v>
          </cell>
          <cell r="G2080">
            <v>0</v>
          </cell>
          <cell r="H2080"/>
          <cell r="I2080"/>
          <cell r="J2080"/>
          <cell r="K2080">
            <v>40179.5</v>
          </cell>
          <cell r="L2080">
            <v>0</v>
          </cell>
          <cell r="M2080">
            <v>0</v>
          </cell>
          <cell r="N2080">
            <v>0</v>
          </cell>
        </row>
        <row r="2081">
          <cell r="B2081" t="str">
            <v>Lease - Puget Sound Energy</v>
          </cell>
          <cell r="C2081">
            <v>1</v>
          </cell>
          <cell r="D2081" t="str">
            <v>SLE</v>
          </cell>
          <cell r="E2081" t="str">
            <v>No</v>
          </cell>
          <cell r="F2081" t="str">
            <v>No</v>
          </cell>
          <cell r="G2081">
            <v>0</v>
          </cell>
          <cell r="H2081"/>
          <cell r="I2081"/>
          <cell r="J2081"/>
          <cell r="K2081">
            <v>40179.5</v>
          </cell>
          <cell r="L2081">
            <v>0</v>
          </cell>
          <cell r="M2081">
            <v>0</v>
          </cell>
          <cell r="N2081">
            <v>0</v>
          </cell>
        </row>
        <row r="2082">
          <cell r="B2082" t="str">
            <v>Lease - Puget Sound Energy</v>
          </cell>
          <cell r="C2082">
            <v>1</v>
          </cell>
          <cell r="D2082" t="str">
            <v>SLE</v>
          </cell>
          <cell r="E2082" t="str">
            <v>No</v>
          </cell>
          <cell r="F2082" t="str">
            <v>No</v>
          </cell>
          <cell r="G2082">
            <v>0</v>
          </cell>
          <cell r="H2082"/>
          <cell r="I2082"/>
          <cell r="J2082"/>
          <cell r="K2082">
            <v>40179.5</v>
          </cell>
          <cell r="L2082">
            <v>0</v>
          </cell>
          <cell r="M2082">
            <v>0</v>
          </cell>
          <cell r="N2082">
            <v>0</v>
          </cell>
        </row>
        <row r="2083">
          <cell r="B2083" t="str">
            <v>Lease - Puget Sound Energy</v>
          </cell>
          <cell r="C2083">
            <v>1</v>
          </cell>
          <cell r="D2083" t="str">
            <v>SLE</v>
          </cell>
          <cell r="E2083" t="str">
            <v>No</v>
          </cell>
          <cell r="F2083" t="str">
            <v>No</v>
          </cell>
          <cell r="G2083">
            <v>0</v>
          </cell>
          <cell r="H2083"/>
          <cell r="I2083"/>
          <cell r="J2083"/>
          <cell r="K2083">
            <v>40179.5</v>
          </cell>
          <cell r="L2083">
            <v>0</v>
          </cell>
          <cell r="M2083">
            <v>0</v>
          </cell>
          <cell r="N2083">
            <v>0</v>
          </cell>
        </row>
        <row r="2084">
          <cell r="B2084" t="str">
            <v>Lease - Puget Sound Energy</v>
          </cell>
          <cell r="C2084">
            <v>1</v>
          </cell>
          <cell r="D2084" t="str">
            <v>SLE</v>
          </cell>
          <cell r="E2084" t="str">
            <v>No</v>
          </cell>
          <cell r="F2084" t="str">
            <v>No</v>
          </cell>
          <cell r="G2084">
            <v>0</v>
          </cell>
          <cell r="H2084"/>
          <cell r="I2084"/>
          <cell r="J2084"/>
          <cell r="K2084">
            <v>40179.5</v>
          </cell>
          <cell r="L2084">
            <v>0</v>
          </cell>
          <cell r="M2084">
            <v>0</v>
          </cell>
          <cell r="N2084">
            <v>0</v>
          </cell>
        </row>
        <row r="2085">
          <cell r="B2085" t="str">
            <v>Lease - Puget Sound Energy</v>
          </cell>
          <cell r="C2085">
            <v>1</v>
          </cell>
          <cell r="D2085" t="str">
            <v>SLE</v>
          </cell>
          <cell r="E2085" t="str">
            <v>No</v>
          </cell>
          <cell r="F2085" t="str">
            <v>No</v>
          </cell>
          <cell r="G2085">
            <v>0</v>
          </cell>
          <cell r="H2085"/>
          <cell r="I2085"/>
          <cell r="J2085"/>
          <cell r="K2085">
            <v>40179.5</v>
          </cell>
          <cell r="L2085">
            <v>0</v>
          </cell>
          <cell r="M2085">
            <v>0</v>
          </cell>
          <cell r="N2085">
            <v>0</v>
          </cell>
        </row>
        <row r="2086">
          <cell r="B2086" t="str">
            <v>Lease - Puget Sound Energy</v>
          </cell>
          <cell r="C2086">
            <v>1</v>
          </cell>
          <cell r="D2086" t="str">
            <v>SLE</v>
          </cell>
          <cell r="E2086" t="str">
            <v>No</v>
          </cell>
          <cell r="F2086" t="str">
            <v>No</v>
          </cell>
          <cell r="G2086">
            <v>0</v>
          </cell>
          <cell r="H2086"/>
          <cell r="I2086"/>
          <cell r="J2086"/>
          <cell r="K2086">
            <v>40179.5</v>
          </cell>
          <cell r="L2086">
            <v>0</v>
          </cell>
          <cell r="M2086">
            <v>0</v>
          </cell>
          <cell r="N2086">
            <v>0</v>
          </cell>
        </row>
        <row r="2087">
          <cell r="B2087" t="str">
            <v>Lease - Puget Sound Energy</v>
          </cell>
          <cell r="C2087">
            <v>1</v>
          </cell>
          <cell r="D2087" t="str">
            <v>SLE</v>
          </cell>
          <cell r="E2087" t="str">
            <v>No</v>
          </cell>
          <cell r="F2087" t="str">
            <v>No</v>
          </cell>
          <cell r="G2087">
            <v>0</v>
          </cell>
          <cell r="H2087"/>
          <cell r="I2087"/>
          <cell r="J2087"/>
          <cell r="K2087">
            <v>40179.5</v>
          </cell>
          <cell r="L2087">
            <v>0</v>
          </cell>
          <cell r="M2087">
            <v>0</v>
          </cell>
          <cell r="N2087">
            <v>0</v>
          </cell>
        </row>
        <row r="2088">
          <cell r="B2088" t="str">
            <v>Lease - Puget Sound Energy</v>
          </cell>
          <cell r="C2088">
            <v>1</v>
          </cell>
          <cell r="D2088" t="str">
            <v>SLE</v>
          </cell>
          <cell r="E2088" t="str">
            <v>No</v>
          </cell>
          <cell r="F2088" t="str">
            <v>No</v>
          </cell>
          <cell r="G2088">
            <v>0</v>
          </cell>
          <cell r="H2088"/>
          <cell r="I2088"/>
          <cell r="J2088"/>
          <cell r="K2088">
            <v>40179.5</v>
          </cell>
          <cell r="L2088">
            <v>0</v>
          </cell>
          <cell r="M2088">
            <v>0</v>
          </cell>
          <cell r="N2088">
            <v>0</v>
          </cell>
        </row>
        <row r="2089">
          <cell r="B2089" t="str">
            <v>Lease - Puget Sound Energy</v>
          </cell>
          <cell r="C2089">
            <v>1</v>
          </cell>
          <cell r="D2089" t="str">
            <v>SLE</v>
          </cell>
          <cell r="E2089" t="str">
            <v>No</v>
          </cell>
          <cell r="F2089" t="str">
            <v>No</v>
          </cell>
          <cell r="G2089">
            <v>0</v>
          </cell>
          <cell r="H2089"/>
          <cell r="I2089"/>
          <cell r="J2089"/>
          <cell r="K2089">
            <v>40179.5</v>
          </cell>
          <cell r="L2089">
            <v>0</v>
          </cell>
          <cell r="M2089">
            <v>0</v>
          </cell>
          <cell r="N2089">
            <v>0</v>
          </cell>
        </row>
        <row r="2090">
          <cell r="B2090" t="str">
            <v>Lease - Puget Sound Energy</v>
          </cell>
          <cell r="C2090">
            <v>1</v>
          </cell>
          <cell r="D2090" t="str">
            <v>SLE</v>
          </cell>
          <cell r="E2090" t="str">
            <v>No</v>
          </cell>
          <cell r="F2090" t="str">
            <v>No</v>
          </cell>
          <cell r="G2090">
            <v>0</v>
          </cell>
          <cell r="H2090"/>
          <cell r="I2090"/>
          <cell r="J2090"/>
          <cell r="K2090">
            <v>40179.5</v>
          </cell>
          <cell r="L2090">
            <v>0</v>
          </cell>
          <cell r="M2090">
            <v>0</v>
          </cell>
          <cell r="N2090">
            <v>0</v>
          </cell>
        </row>
        <row r="2091">
          <cell r="B2091" t="str">
            <v>Lease - Puget Sound Energy</v>
          </cell>
          <cell r="C2091">
            <v>1</v>
          </cell>
          <cell r="D2091" t="str">
            <v>SLE</v>
          </cell>
          <cell r="E2091" t="str">
            <v>No</v>
          </cell>
          <cell r="F2091" t="str">
            <v>No</v>
          </cell>
          <cell r="G2091">
            <v>0</v>
          </cell>
          <cell r="H2091"/>
          <cell r="I2091"/>
          <cell r="J2091"/>
          <cell r="K2091">
            <v>40179.5</v>
          </cell>
          <cell r="L2091">
            <v>0</v>
          </cell>
          <cell r="M2091">
            <v>0</v>
          </cell>
          <cell r="N2091">
            <v>0</v>
          </cell>
        </row>
        <row r="2092">
          <cell r="B2092" t="str">
            <v>Lease - Puget Sound Energy</v>
          </cell>
          <cell r="C2092">
            <v>1</v>
          </cell>
          <cell r="D2092" t="str">
            <v>SLE</v>
          </cell>
          <cell r="E2092" t="str">
            <v>No</v>
          </cell>
          <cell r="F2092" t="str">
            <v>No</v>
          </cell>
          <cell r="G2092">
            <v>0</v>
          </cell>
          <cell r="H2092"/>
          <cell r="I2092"/>
          <cell r="J2092"/>
          <cell r="K2092">
            <v>40179.5</v>
          </cell>
          <cell r="L2092">
            <v>0</v>
          </cell>
          <cell r="M2092">
            <v>0</v>
          </cell>
          <cell r="N2092">
            <v>0</v>
          </cell>
        </row>
        <row r="2093">
          <cell r="B2093" t="str">
            <v>Lease - Puget Sound Energy</v>
          </cell>
          <cell r="C2093">
            <v>1</v>
          </cell>
          <cell r="D2093" t="str">
            <v>SLE</v>
          </cell>
          <cell r="E2093" t="str">
            <v>No</v>
          </cell>
          <cell r="F2093" t="str">
            <v>No</v>
          </cell>
          <cell r="G2093">
            <v>0</v>
          </cell>
          <cell r="H2093"/>
          <cell r="I2093"/>
          <cell r="J2093"/>
          <cell r="K2093">
            <v>40179.5</v>
          </cell>
          <cell r="L2093">
            <v>0</v>
          </cell>
          <cell r="M2093">
            <v>0</v>
          </cell>
          <cell r="N2093">
            <v>0</v>
          </cell>
        </row>
        <row r="2094">
          <cell r="B2094" t="str">
            <v>Lease - Puget Sound Energy</v>
          </cell>
          <cell r="C2094">
            <v>1</v>
          </cell>
          <cell r="D2094" t="str">
            <v>SLE</v>
          </cell>
          <cell r="E2094" t="str">
            <v>No</v>
          </cell>
          <cell r="F2094" t="str">
            <v>No</v>
          </cell>
          <cell r="G2094">
            <v>0</v>
          </cell>
          <cell r="H2094"/>
          <cell r="I2094"/>
          <cell r="J2094"/>
          <cell r="K2094">
            <v>40179.5</v>
          </cell>
          <cell r="L2094">
            <v>0</v>
          </cell>
          <cell r="M2094">
            <v>0</v>
          </cell>
          <cell r="N2094">
            <v>0</v>
          </cell>
        </row>
        <row r="2095">
          <cell r="B2095" t="str">
            <v>Lease - Puget Sound Energy</v>
          </cell>
          <cell r="C2095">
            <v>1</v>
          </cell>
          <cell r="D2095" t="str">
            <v>SLE</v>
          </cell>
          <cell r="E2095" t="str">
            <v>No</v>
          </cell>
          <cell r="F2095" t="str">
            <v>No</v>
          </cell>
          <cell r="G2095">
            <v>0</v>
          </cell>
          <cell r="H2095"/>
          <cell r="I2095"/>
          <cell r="J2095"/>
          <cell r="K2095">
            <v>40179.5</v>
          </cell>
          <cell r="L2095">
            <v>0</v>
          </cell>
          <cell r="M2095">
            <v>0</v>
          </cell>
          <cell r="N2095">
            <v>0</v>
          </cell>
        </row>
        <row r="2096">
          <cell r="B2096" t="str">
            <v>Lease - Puget Sound Energy</v>
          </cell>
          <cell r="C2096">
            <v>1</v>
          </cell>
          <cell r="D2096" t="str">
            <v>SLE</v>
          </cell>
          <cell r="E2096" t="str">
            <v>No</v>
          </cell>
          <cell r="F2096" t="str">
            <v>No</v>
          </cell>
          <cell r="G2096">
            <v>0</v>
          </cell>
          <cell r="H2096"/>
          <cell r="I2096"/>
          <cell r="J2096"/>
          <cell r="K2096">
            <v>40179.5</v>
          </cell>
          <cell r="L2096">
            <v>0</v>
          </cell>
          <cell r="M2096">
            <v>0</v>
          </cell>
          <cell r="N2096">
            <v>0</v>
          </cell>
        </row>
        <row r="2097">
          <cell r="B2097" t="str">
            <v>Lease - Puget Sound Energy</v>
          </cell>
          <cell r="C2097">
            <v>1</v>
          </cell>
          <cell r="D2097" t="str">
            <v>SLE</v>
          </cell>
          <cell r="E2097" t="str">
            <v>No</v>
          </cell>
          <cell r="F2097" t="str">
            <v>No</v>
          </cell>
          <cell r="G2097">
            <v>0</v>
          </cell>
          <cell r="H2097"/>
          <cell r="I2097"/>
          <cell r="J2097"/>
          <cell r="K2097">
            <v>40179.5</v>
          </cell>
          <cell r="L2097">
            <v>0</v>
          </cell>
          <cell r="M2097">
            <v>0</v>
          </cell>
          <cell r="N2097">
            <v>0</v>
          </cell>
        </row>
        <row r="2098">
          <cell r="B2098" t="str">
            <v>Lease - Puget Sound Energy</v>
          </cell>
          <cell r="C2098">
            <v>1</v>
          </cell>
          <cell r="D2098" t="str">
            <v>SLE</v>
          </cell>
          <cell r="E2098" t="str">
            <v>No</v>
          </cell>
          <cell r="F2098" t="str">
            <v>No</v>
          </cell>
          <cell r="G2098">
            <v>0</v>
          </cell>
          <cell r="H2098"/>
          <cell r="I2098"/>
          <cell r="J2098"/>
          <cell r="K2098">
            <v>40179.5</v>
          </cell>
          <cell r="L2098">
            <v>0</v>
          </cell>
          <cell r="M2098">
            <v>0</v>
          </cell>
          <cell r="N2098">
            <v>0</v>
          </cell>
        </row>
        <row r="2099">
          <cell r="B2099" t="str">
            <v>Lease - Puget Sound Energy</v>
          </cell>
          <cell r="C2099">
            <v>1</v>
          </cell>
          <cell r="D2099" t="str">
            <v>SLE</v>
          </cell>
          <cell r="E2099" t="str">
            <v>No</v>
          </cell>
          <cell r="F2099" t="str">
            <v>No</v>
          </cell>
          <cell r="G2099">
            <v>0</v>
          </cell>
          <cell r="H2099"/>
          <cell r="I2099"/>
          <cell r="J2099"/>
          <cell r="K2099">
            <v>40179.5</v>
          </cell>
          <cell r="L2099">
            <v>0</v>
          </cell>
          <cell r="M2099">
            <v>0</v>
          </cell>
          <cell r="N2099">
            <v>0</v>
          </cell>
        </row>
        <row r="2100">
          <cell r="B2100" t="str">
            <v>Lease - Puget Sound Energy</v>
          </cell>
          <cell r="C2100">
            <v>1</v>
          </cell>
          <cell r="D2100" t="str">
            <v>SLE</v>
          </cell>
          <cell r="E2100" t="str">
            <v>No</v>
          </cell>
          <cell r="F2100" t="str">
            <v>No</v>
          </cell>
          <cell r="G2100">
            <v>0</v>
          </cell>
          <cell r="H2100"/>
          <cell r="I2100"/>
          <cell r="J2100"/>
          <cell r="K2100">
            <v>40179.5</v>
          </cell>
          <cell r="L2100">
            <v>0</v>
          </cell>
          <cell r="M2100">
            <v>0</v>
          </cell>
          <cell r="N2100">
            <v>0</v>
          </cell>
        </row>
        <row r="2101">
          <cell r="B2101" t="str">
            <v>Lease - Puget Sound Energy</v>
          </cell>
          <cell r="C2101">
            <v>1</v>
          </cell>
          <cell r="D2101" t="str">
            <v>SLE</v>
          </cell>
          <cell r="E2101" t="str">
            <v>No</v>
          </cell>
          <cell r="F2101" t="str">
            <v>No</v>
          </cell>
          <cell r="G2101">
            <v>0</v>
          </cell>
          <cell r="H2101"/>
          <cell r="I2101"/>
          <cell r="J2101"/>
          <cell r="K2101">
            <v>40179.5</v>
          </cell>
          <cell r="L2101">
            <v>0</v>
          </cell>
          <cell r="M2101">
            <v>0</v>
          </cell>
          <cell r="N2101">
            <v>0</v>
          </cell>
        </row>
        <row r="2102">
          <cell r="B2102" t="str">
            <v>Lease - Puget Sound Energy</v>
          </cell>
          <cell r="C2102">
            <v>1</v>
          </cell>
          <cell r="D2102" t="str">
            <v>SLE</v>
          </cell>
          <cell r="E2102" t="str">
            <v>No</v>
          </cell>
          <cell r="F2102" t="str">
            <v>No</v>
          </cell>
          <cell r="G2102">
            <v>0</v>
          </cell>
          <cell r="H2102"/>
          <cell r="I2102"/>
          <cell r="J2102"/>
          <cell r="K2102">
            <v>40179.5</v>
          </cell>
          <cell r="L2102">
            <v>0</v>
          </cell>
          <cell r="M2102">
            <v>0</v>
          </cell>
          <cell r="N2102">
            <v>0</v>
          </cell>
        </row>
        <row r="2103">
          <cell r="B2103" t="str">
            <v>Lease - Puget Sound Energy</v>
          </cell>
          <cell r="C2103">
            <v>1</v>
          </cell>
          <cell r="D2103" t="str">
            <v>SLE</v>
          </cell>
          <cell r="E2103" t="str">
            <v>No</v>
          </cell>
          <cell r="F2103" t="str">
            <v>No</v>
          </cell>
          <cell r="G2103">
            <v>0</v>
          </cell>
          <cell r="H2103"/>
          <cell r="I2103"/>
          <cell r="J2103"/>
          <cell r="K2103">
            <v>40179.5</v>
          </cell>
          <cell r="L2103">
            <v>0</v>
          </cell>
          <cell r="M2103">
            <v>0</v>
          </cell>
          <cell r="N2103">
            <v>0</v>
          </cell>
        </row>
        <row r="2104">
          <cell r="B2104" t="str">
            <v>Lease - Puget Sound Energy</v>
          </cell>
          <cell r="C2104">
            <v>1</v>
          </cell>
          <cell r="D2104" t="str">
            <v>SLE</v>
          </cell>
          <cell r="E2104" t="str">
            <v>No</v>
          </cell>
          <cell r="F2104" t="str">
            <v>No</v>
          </cell>
          <cell r="G2104">
            <v>0</v>
          </cell>
          <cell r="H2104"/>
          <cell r="I2104"/>
          <cell r="J2104"/>
          <cell r="K2104">
            <v>40179.5</v>
          </cell>
          <cell r="L2104">
            <v>0</v>
          </cell>
          <cell r="M2104">
            <v>0</v>
          </cell>
          <cell r="N2104">
            <v>0</v>
          </cell>
        </row>
        <row r="2105">
          <cell r="B2105" t="str">
            <v>Lease - Puget Sound Energy</v>
          </cell>
          <cell r="C2105">
            <v>1</v>
          </cell>
          <cell r="D2105" t="str">
            <v>SLE</v>
          </cell>
          <cell r="E2105" t="str">
            <v>No</v>
          </cell>
          <cell r="F2105" t="str">
            <v>No</v>
          </cell>
          <cell r="G2105">
            <v>0</v>
          </cell>
          <cell r="H2105"/>
          <cell r="I2105"/>
          <cell r="J2105"/>
          <cell r="K2105">
            <v>40179.5</v>
          </cell>
          <cell r="L2105">
            <v>0</v>
          </cell>
          <cell r="M2105">
            <v>0</v>
          </cell>
          <cell r="N2105">
            <v>0</v>
          </cell>
        </row>
        <row r="2106">
          <cell r="B2106" t="str">
            <v>Lease - Puget Sound Energy</v>
          </cell>
          <cell r="C2106">
            <v>1</v>
          </cell>
          <cell r="D2106" t="str">
            <v>SLE</v>
          </cell>
          <cell r="E2106" t="str">
            <v>No</v>
          </cell>
          <cell r="F2106" t="str">
            <v>No</v>
          </cell>
          <cell r="G2106">
            <v>0</v>
          </cell>
          <cell r="H2106"/>
          <cell r="I2106"/>
          <cell r="J2106"/>
          <cell r="K2106">
            <v>40179.5</v>
          </cell>
          <cell r="L2106">
            <v>0</v>
          </cell>
          <cell r="M2106">
            <v>0</v>
          </cell>
          <cell r="N2106">
            <v>0</v>
          </cell>
        </row>
        <row r="2107">
          <cell r="B2107" t="str">
            <v>Lease - Puget Sound Energy</v>
          </cell>
          <cell r="C2107">
            <v>1</v>
          </cell>
          <cell r="D2107" t="str">
            <v>SLE</v>
          </cell>
          <cell r="E2107" t="str">
            <v>No</v>
          </cell>
          <cell r="F2107" t="str">
            <v>No</v>
          </cell>
          <cell r="G2107">
            <v>0</v>
          </cell>
          <cell r="H2107"/>
          <cell r="I2107"/>
          <cell r="J2107"/>
          <cell r="K2107">
            <v>40179.5</v>
          </cell>
          <cell r="L2107">
            <v>0</v>
          </cell>
          <cell r="M2107">
            <v>0</v>
          </cell>
          <cell r="N2107">
            <v>0</v>
          </cell>
        </row>
        <row r="2108">
          <cell r="B2108" t="str">
            <v>Lease - Puget Sound Energy</v>
          </cell>
          <cell r="C2108">
            <v>1</v>
          </cell>
          <cell r="D2108" t="str">
            <v>SLE</v>
          </cell>
          <cell r="E2108" t="str">
            <v>No</v>
          </cell>
          <cell r="F2108" t="str">
            <v>No</v>
          </cell>
          <cell r="G2108">
            <v>0</v>
          </cell>
          <cell r="H2108"/>
          <cell r="I2108"/>
          <cell r="J2108"/>
          <cell r="K2108">
            <v>40179.5</v>
          </cell>
          <cell r="L2108">
            <v>0</v>
          </cell>
          <cell r="M2108">
            <v>0</v>
          </cell>
          <cell r="N2108">
            <v>0</v>
          </cell>
        </row>
        <row r="2109">
          <cell r="B2109" t="str">
            <v>Lease - Puget Sound Energy</v>
          </cell>
          <cell r="C2109">
            <v>1</v>
          </cell>
          <cell r="D2109" t="str">
            <v>SLE</v>
          </cell>
          <cell r="E2109" t="str">
            <v>No</v>
          </cell>
          <cell r="F2109" t="str">
            <v>No</v>
          </cell>
          <cell r="G2109">
            <v>0</v>
          </cell>
          <cell r="H2109"/>
          <cell r="I2109"/>
          <cell r="J2109"/>
          <cell r="K2109">
            <v>40179.5</v>
          </cell>
          <cell r="L2109">
            <v>0</v>
          </cell>
          <cell r="M2109">
            <v>0</v>
          </cell>
          <cell r="N2109">
            <v>0</v>
          </cell>
        </row>
        <row r="2110">
          <cell r="B2110" t="str">
            <v>Lease - Puget Sound Energy</v>
          </cell>
          <cell r="C2110">
            <v>1</v>
          </cell>
          <cell r="D2110" t="str">
            <v>SLE</v>
          </cell>
          <cell r="E2110" t="str">
            <v>No</v>
          </cell>
          <cell r="F2110" t="str">
            <v>No</v>
          </cell>
          <cell r="G2110">
            <v>0</v>
          </cell>
          <cell r="H2110"/>
          <cell r="I2110"/>
          <cell r="J2110"/>
          <cell r="K2110">
            <v>40179.5</v>
          </cell>
          <cell r="L2110">
            <v>0</v>
          </cell>
          <cell r="M2110">
            <v>0</v>
          </cell>
          <cell r="N2110">
            <v>0</v>
          </cell>
        </row>
        <row r="2111">
          <cell r="B2111" t="str">
            <v>Lease - Puget Sound Energy</v>
          </cell>
          <cell r="C2111">
            <v>1</v>
          </cell>
          <cell r="D2111" t="str">
            <v>SLE</v>
          </cell>
          <cell r="E2111" t="str">
            <v>No</v>
          </cell>
          <cell r="F2111" t="str">
            <v>No</v>
          </cell>
          <cell r="G2111">
            <v>0</v>
          </cell>
          <cell r="H2111"/>
          <cell r="I2111"/>
          <cell r="J2111"/>
          <cell r="K2111">
            <v>40179.5</v>
          </cell>
          <cell r="L2111">
            <v>0</v>
          </cell>
          <cell r="M2111">
            <v>0</v>
          </cell>
          <cell r="N2111">
            <v>0</v>
          </cell>
        </row>
        <row r="2112">
          <cell r="B2112" t="str">
            <v>Lease - Puget Sound Energy</v>
          </cell>
          <cell r="C2112">
            <v>1</v>
          </cell>
          <cell r="D2112" t="str">
            <v>SLE</v>
          </cell>
          <cell r="E2112" t="str">
            <v>No</v>
          </cell>
          <cell r="F2112" t="str">
            <v>No</v>
          </cell>
          <cell r="G2112">
            <v>0</v>
          </cell>
          <cell r="H2112"/>
          <cell r="I2112"/>
          <cell r="J2112"/>
          <cell r="K2112">
            <v>40179.5</v>
          </cell>
          <cell r="L2112">
            <v>0</v>
          </cell>
          <cell r="M2112">
            <v>0</v>
          </cell>
          <cell r="N2112">
            <v>0</v>
          </cell>
        </row>
        <row r="2113">
          <cell r="B2113" t="str">
            <v>Lease - Puget Sound Energy</v>
          </cell>
          <cell r="C2113">
            <v>1</v>
          </cell>
          <cell r="D2113" t="str">
            <v>SLE</v>
          </cell>
          <cell r="E2113" t="str">
            <v>No</v>
          </cell>
          <cell r="F2113" t="str">
            <v>No</v>
          </cell>
          <cell r="G2113">
            <v>0</v>
          </cell>
          <cell r="H2113"/>
          <cell r="I2113"/>
          <cell r="J2113"/>
          <cell r="K2113">
            <v>40179.5</v>
          </cell>
          <cell r="L2113">
            <v>0</v>
          </cell>
          <cell r="M2113">
            <v>0</v>
          </cell>
          <cell r="N2113">
            <v>0</v>
          </cell>
        </row>
        <row r="2114">
          <cell r="B2114" t="str">
            <v>Lease - Puget Sound Energy</v>
          </cell>
          <cell r="C2114">
            <v>1</v>
          </cell>
          <cell r="D2114" t="str">
            <v>SLE</v>
          </cell>
          <cell r="E2114" t="str">
            <v>No</v>
          </cell>
          <cell r="F2114" t="str">
            <v>No</v>
          </cell>
          <cell r="G2114">
            <v>0</v>
          </cell>
          <cell r="H2114"/>
          <cell r="I2114"/>
          <cell r="J2114"/>
          <cell r="K2114">
            <v>40179.5</v>
          </cell>
          <cell r="L2114">
            <v>0</v>
          </cell>
          <cell r="M2114">
            <v>0</v>
          </cell>
          <cell r="N2114">
            <v>0</v>
          </cell>
        </row>
        <row r="2115">
          <cell r="B2115" t="str">
            <v>Lease - Puget Sound Energy</v>
          </cell>
          <cell r="C2115">
            <v>1</v>
          </cell>
          <cell r="D2115" t="str">
            <v>SLE</v>
          </cell>
          <cell r="E2115" t="str">
            <v>No</v>
          </cell>
          <cell r="F2115" t="str">
            <v>No</v>
          </cell>
          <cell r="G2115">
            <v>0</v>
          </cell>
          <cell r="H2115"/>
          <cell r="I2115"/>
          <cell r="J2115"/>
          <cell r="K2115">
            <v>40179.5</v>
          </cell>
          <cell r="L2115">
            <v>0</v>
          </cell>
          <cell r="M2115">
            <v>0</v>
          </cell>
          <cell r="N2115">
            <v>0</v>
          </cell>
        </row>
        <row r="2116">
          <cell r="B2116" t="str">
            <v>Lease - Puget Sound Energy</v>
          </cell>
          <cell r="C2116">
            <v>1</v>
          </cell>
          <cell r="D2116" t="str">
            <v>SLE</v>
          </cell>
          <cell r="E2116" t="str">
            <v>No</v>
          </cell>
          <cell r="F2116" t="str">
            <v>No</v>
          </cell>
          <cell r="G2116">
            <v>0</v>
          </cell>
          <cell r="H2116"/>
          <cell r="I2116"/>
          <cell r="J2116"/>
          <cell r="K2116">
            <v>40179.5</v>
          </cell>
          <cell r="L2116">
            <v>0</v>
          </cell>
          <cell r="M2116">
            <v>0</v>
          </cell>
          <cell r="N2116">
            <v>0</v>
          </cell>
        </row>
        <row r="2117">
          <cell r="B2117" t="str">
            <v>Lease - Puget Sound Energy</v>
          </cell>
          <cell r="C2117">
            <v>1</v>
          </cell>
          <cell r="D2117" t="str">
            <v>SLE</v>
          </cell>
          <cell r="E2117" t="str">
            <v>No</v>
          </cell>
          <cell r="F2117" t="str">
            <v>No</v>
          </cell>
          <cell r="G2117">
            <v>0</v>
          </cell>
          <cell r="H2117"/>
          <cell r="I2117"/>
          <cell r="J2117"/>
          <cell r="K2117">
            <v>40179.5</v>
          </cell>
          <cell r="L2117">
            <v>0</v>
          </cell>
          <cell r="M2117">
            <v>0</v>
          </cell>
          <cell r="N2117">
            <v>0</v>
          </cell>
        </row>
        <row r="2118">
          <cell r="B2118" t="str">
            <v>Lease - Puget Sound Energy</v>
          </cell>
          <cell r="C2118">
            <v>1</v>
          </cell>
          <cell r="D2118" t="str">
            <v>SLE</v>
          </cell>
          <cell r="E2118" t="str">
            <v>No</v>
          </cell>
          <cell r="F2118" t="str">
            <v>No</v>
          </cell>
          <cell r="G2118">
            <v>0</v>
          </cell>
          <cell r="H2118"/>
          <cell r="I2118"/>
          <cell r="J2118"/>
          <cell r="K2118">
            <v>40179.5</v>
          </cell>
          <cell r="L2118">
            <v>0</v>
          </cell>
          <cell r="M2118">
            <v>0</v>
          </cell>
          <cell r="N2118">
            <v>0</v>
          </cell>
        </row>
        <row r="2119">
          <cell r="B2119" t="str">
            <v>Lease - Puget Sound Energy</v>
          </cell>
          <cell r="C2119">
            <v>1</v>
          </cell>
          <cell r="D2119" t="str">
            <v>SLE</v>
          </cell>
          <cell r="E2119" t="str">
            <v>No</v>
          </cell>
          <cell r="F2119" t="str">
            <v>No</v>
          </cell>
          <cell r="G2119">
            <v>0</v>
          </cell>
          <cell r="H2119"/>
          <cell r="I2119"/>
          <cell r="J2119"/>
          <cell r="K2119">
            <v>40179.5</v>
          </cell>
          <cell r="L2119">
            <v>0</v>
          </cell>
          <cell r="M2119">
            <v>0</v>
          </cell>
          <cell r="N2119">
            <v>0</v>
          </cell>
        </row>
        <row r="2120">
          <cell r="B2120" t="str">
            <v>Lease - Puget Sound Energy</v>
          </cell>
          <cell r="C2120">
            <v>1</v>
          </cell>
          <cell r="D2120" t="str">
            <v>SLE</v>
          </cell>
          <cell r="E2120" t="str">
            <v>No</v>
          </cell>
          <cell r="F2120" t="str">
            <v>No</v>
          </cell>
          <cell r="G2120">
            <v>0</v>
          </cell>
          <cell r="H2120"/>
          <cell r="I2120"/>
          <cell r="J2120"/>
          <cell r="K2120">
            <v>40179.5</v>
          </cell>
          <cell r="L2120">
            <v>0</v>
          </cell>
          <cell r="M2120">
            <v>0</v>
          </cell>
          <cell r="N2120">
            <v>0</v>
          </cell>
        </row>
        <row r="2121">
          <cell r="B2121" t="str">
            <v>Lease - Puget Sound Energy</v>
          </cell>
          <cell r="C2121">
            <v>1</v>
          </cell>
          <cell r="D2121" t="str">
            <v>SLE</v>
          </cell>
          <cell r="E2121" t="str">
            <v>No</v>
          </cell>
          <cell r="F2121" t="str">
            <v>No</v>
          </cell>
          <cell r="G2121">
            <v>0</v>
          </cell>
          <cell r="H2121"/>
          <cell r="I2121"/>
          <cell r="J2121"/>
          <cell r="K2121">
            <v>40179.5</v>
          </cell>
          <cell r="L2121">
            <v>0</v>
          </cell>
          <cell r="M2121">
            <v>0</v>
          </cell>
          <cell r="N2121">
            <v>0</v>
          </cell>
        </row>
        <row r="2122">
          <cell r="B2122" t="str">
            <v>Lease - Puget Sound Energy</v>
          </cell>
          <cell r="C2122">
            <v>1</v>
          </cell>
          <cell r="D2122" t="str">
            <v>SLE</v>
          </cell>
          <cell r="E2122" t="str">
            <v>No</v>
          </cell>
          <cell r="F2122" t="str">
            <v>No</v>
          </cell>
          <cell r="G2122">
            <v>0</v>
          </cell>
          <cell r="H2122"/>
          <cell r="I2122"/>
          <cell r="J2122"/>
          <cell r="K2122">
            <v>40179.5</v>
          </cell>
          <cell r="L2122">
            <v>0</v>
          </cell>
          <cell r="M2122">
            <v>0</v>
          </cell>
          <cell r="N2122">
            <v>0</v>
          </cell>
        </row>
        <row r="2123">
          <cell r="B2123" t="str">
            <v>Lease - Puget Sound Energy</v>
          </cell>
          <cell r="C2123">
            <v>1</v>
          </cell>
          <cell r="D2123" t="str">
            <v>SLE</v>
          </cell>
          <cell r="E2123" t="str">
            <v>No</v>
          </cell>
          <cell r="F2123" t="str">
            <v>No</v>
          </cell>
          <cell r="G2123">
            <v>0</v>
          </cell>
          <cell r="H2123"/>
          <cell r="I2123"/>
          <cell r="J2123"/>
          <cell r="K2123">
            <v>40179.5</v>
          </cell>
          <cell r="L2123">
            <v>0</v>
          </cell>
          <cell r="M2123">
            <v>0</v>
          </cell>
          <cell r="N2123">
            <v>0</v>
          </cell>
        </row>
        <row r="2124">
          <cell r="B2124" t="str">
            <v>Lease - Puget Sound Energy</v>
          </cell>
          <cell r="C2124">
            <v>1</v>
          </cell>
          <cell r="D2124" t="str">
            <v>SLE</v>
          </cell>
          <cell r="E2124" t="str">
            <v>No</v>
          </cell>
          <cell r="F2124" t="str">
            <v>No</v>
          </cell>
          <cell r="G2124">
            <v>0</v>
          </cell>
          <cell r="H2124"/>
          <cell r="I2124"/>
          <cell r="J2124"/>
          <cell r="K2124">
            <v>40179.5</v>
          </cell>
          <cell r="L2124">
            <v>0</v>
          </cell>
          <cell r="M2124">
            <v>0</v>
          </cell>
          <cell r="N2124">
            <v>0</v>
          </cell>
        </row>
        <row r="2125">
          <cell r="B2125" t="str">
            <v>Lease - Puget Sound Energy</v>
          </cell>
          <cell r="C2125">
            <v>1</v>
          </cell>
          <cell r="D2125" t="str">
            <v>SLE</v>
          </cell>
          <cell r="E2125" t="str">
            <v>No</v>
          </cell>
          <cell r="F2125" t="str">
            <v>No</v>
          </cell>
          <cell r="G2125">
            <v>0</v>
          </cell>
          <cell r="H2125"/>
          <cell r="I2125"/>
          <cell r="J2125"/>
          <cell r="K2125">
            <v>40179.5</v>
          </cell>
          <cell r="L2125">
            <v>0</v>
          </cell>
          <cell r="M2125">
            <v>0</v>
          </cell>
          <cell r="N2125">
            <v>0</v>
          </cell>
        </row>
        <row r="2126">
          <cell r="B2126" t="str">
            <v>Lease - Puget Sound Energy</v>
          </cell>
          <cell r="C2126">
            <v>1</v>
          </cell>
          <cell r="D2126" t="str">
            <v>SLE</v>
          </cell>
          <cell r="E2126" t="str">
            <v>No</v>
          </cell>
          <cell r="F2126" t="str">
            <v>No</v>
          </cell>
          <cell r="G2126">
            <v>0</v>
          </cell>
          <cell r="H2126"/>
          <cell r="I2126"/>
          <cell r="J2126"/>
          <cell r="K2126">
            <v>40179.5</v>
          </cell>
          <cell r="L2126">
            <v>0</v>
          </cell>
          <cell r="M2126">
            <v>0</v>
          </cell>
          <cell r="N2126">
            <v>0</v>
          </cell>
        </row>
        <row r="2127">
          <cell r="B2127" t="str">
            <v>Lease - Puget Sound Energy</v>
          </cell>
          <cell r="C2127">
            <v>1</v>
          </cell>
          <cell r="D2127" t="str">
            <v>SLE</v>
          </cell>
          <cell r="E2127" t="str">
            <v>No</v>
          </cell>
          <cell r="F2127" t="str">
            <v>No</v>
          </cell>
          <cell r="G2127">
            <v>0</v>
          </cell>
          <cell r="H2127"/>
          <cell r="I2127"/>
          <cell r="J2127"/>
          <cell r="K2127">
            <v>40179.5</v>
          </cell>
          <cell r="L2127">
            <v>0</v>
          </cell>
          <cell r="M2127">
            <v>0</v>
          </cell>
          <cell r="N2127">
            <v>0</v>
          </cell>
        </row>
        <row r="2128">
          <cell r="B2128" t="str">
            <v>Lease - Puget Sound Energy</v>
          </cell>
          <cell r="C2128">
            <v>1</v>
          </cell>
          <cell r="D2128" t="str">
            <v>SLE</v>
          </cell>
          <cell r="E2128" t="str">
            <v>No</v>
          </cell>
          <cell r="F2128" t="str">
            <v>No</v>
          </cell>
          <cell r="G2128">
            <v>0</v>
          </cell>
          <cell r="H2128"/>
          <cell r="I2128"/>
          <cell r="J2128"/>
          <cell r="K2128">
            <v>40179.5</v>
          </cell>
          <cell r="L2128">
            <v>0</v>
          </cell>
          <cell r="M2128">
            <v>0</v>
          </cell>
          <cell r="N2128">
            <v>0</v>
          </cell>
        </row>
        <row r="2129">
          <cell r="B2129" t="str">
            <v>Lease - Puget Sound Energy</v>
          </cell>
          <cell r="C2129">
            <v>1</v>
          </cell>
          <cell r="D2129" t="str">
            <v>SLE</v>
          </cell>
          <cell r="E2129" t="str">
            <v>No</v>
          </cell>
          <cell r="F2129" t="str">
            <v>No</v>
          </cell>
          <cell r="G2129">
            <v>0</v>
          </cell>
          <cell r="H2129"/>
          <cell r="I2129"/>
          <cell r="J2129"/>
          <cell r="K2129">
            <v>40179.5</v>
          </cell>
          <cell r="L2129">
            <v>0</v>
          </cell>
          <cell r="M2129">
            <v>0</v>
          </cell>
          <cell r="N2129">
            <v>0</v>
          </cell>
        </row>
        <row r="2130">
          <cell r="B2130" t="str">
            <v>Lease - Puget Sound Energy</v>
          </cell>
          <cell r="C2130">
            <v>1</v>
          </cell>
          <cell r="D2130" t="str">
            <v>SLE</v>
          </cell>
          <cell r="E2130" t="str">
            <v>No</v>
          </cell>
          <cell r="F2130" t="str">
            <v>No</v>
          </cell>
          <cell r="G2130">
            <v>0</v>
          </cell>
          <cell r="H2130"/>
          <cell r="I2130"/>
          <cell r="J2130"/>
          <cell r="K2130">
            <v>40179.5</v>
          </cell>
          <cell r="L2130">
            <v>0</v>
          </cell>
          <cell r="M2130">
            <v>0</v>
          </cell>
          <cell r="N2130">
            <v>0</v>
          </cell>
        </row>
        <row r="2131">
          <cell r="B2131" t="str">
            <v>Lease - Puget Sound Energy</v>
          </cell>
          <cell r="C2131">
            <v>1</v>
          </cell>
          <cell r="D2131" t="str">
            <v>SLE</v>
          </cell>
          <cell r="E2131" t="str">
            <v>No</v>
          </cell>
          <cell r="F2131" t="str">
            <v>No</v>
          </cell>
          <cell r="G2131">
            <v>0</v>
          </cell>
          <cell r="H2131"/>
          <cell r="I2131"/>
          <cell r="J2131"/>
          <cell r="K2131">
            <v>40179.5</v>
          </cell>
          <cell r="L2131">
            <v>0</v>
          </cell>
          <cell r="M2131">
            <v>0</v>
          </cell>
          <cell r="N2131">
            <v>0</v>
          </cell>
        </row>
        <row r="2132">
          <cell r="B2132" t="str">
            <v>Lease - Puget Sound Energy</v>
          </cell>
          <cell r="C2132">
            <v>1</v>
          </cell>
          <cell r="D2132" t="str">
            <v>SLE</v>
          </cell>
          <cell r="E2132" t="str">
            <v>No</v>
          </cell>
          <cell r="F2132" t="str">
            <v>No</v>
          </cell>
          <cell r="G2132">
            <v>0</v>
          </cell>
          <cell r="H2132"/>
          <cell r="I2132"/>
          <cell r="J2132"/>
          <cell r="K2132">
            <v>40179.5</v>
          </cell>
          <cell r="L2132">
            <v>0</v>
          </cell>
          <cell r="M2132">
            <v>0</v>
          </cell>
          <cell r="N2132">
            <v>0</v>
          </cell>
        </row>
        <row r="2133">
          <cell r="B2133" t="str">
            <v>Lease - Puget Sound Energy</v>
          </cell>
          <cell r="C2133">
            <v>1</v>
          </cell>
          <cell r="D2133" t="str">
            <v>SLE</v>
          </cell>
          <cell r="E2133" t="str">
            <v>No</v>
          </cell>
          <cell r="F2133" t="str">
            <v>No</v>
          </cell>
          <cell r="G2133">
            <v>0</v>
          </cell>
          <cell r="H2133"/>
          <cell r="I2133"/>
          <cell r="J2133"/>
          <cell r="K2133">
            <v>40179.5</v>
          </cell>
          <cell r="L2133">
            <v>0</v>
          </cell>
          <cell r="M2133">
            <v>0</v>
          </cell>
          <cell r="N2133">
            <v>0</v>
          </cell>
        </row>
        <row r="2134">
          <cell r="B2134" t="str">
            <v>Lease - Puget Sound Energy</v>
          </cell>
          <cell r="C2134">
            <v>1</v>
          </cell>
          <cell r="D2134" t="str">
            <v>SLE</v>
          </cell>
          <cell r="E2134" t="str">
            <v>No</v>
          </cell>
          <cell r="F2134" t="str">
            <v>No</v>
          </cell>
          <cell r="G2134">
            <v>0</v>
          </cell>
          <cell r="H2134"/>
          <cell r="I2134"/>
          <cell r="J2134"/>
          <cell r="K2134">
            <v>40179.5</v>
          </cell>
          <cell r="L2134">
            <v>0</v>
          </cell>
          <cell r="M2134">
            <v>0</v>
          </cell>
          <cell r="N2134">
            <v>0</v>
          </cell>
        </row>
        <row r="2135">
          <cell r="B2135" t="str">
            <v>Lease - Puget Sound Energy</v>
          </cell>
          <cell r="C2135">
            <v>1</v>
          </cell>
          <cell r="D2135" t="str">
            <v>SLE</v>
          </cell>
          <cell r="E2135" t="str">
            <v>No</v>
          </cell>
          <cell r="F2135" t="str">
            <v>No</v>
          </cell>
          <cell r="G2135">
            <v>0</v>
          </cell>
          <cell r="H2135"/>
          <cell r="I2135"/>
          <cell r="J2135"/>
          <cell r="K2135">
            <v>40179.5</v>
          </cell>
          <cell r="L2135">
            <v>0</v>
          </cell>
          <cell r="M2135">
            <v>0</v>
          </cell>
          <cell r="N2135">
            <v>0</v>
          </cell>
        </row>
        <row r="2136">
          <cell r="B2136" t="str">
            <v>Lease - Puget Sound Energy</v>
          </cell>
          <cell r="C2136">
            <v>1</v>
          </cell>
          <cell r="D2136" t="str">
            <v>SLE</v>
          </cell>
          <cell r="E2136" t="str">
            <v>No</v>
          </cell>
          <cell r="F2136" t="str">
            <v>No</v>
          </cell>
          <cell r="G2136">
            <v>0</v>
          </cell>
          <cell r="H2136"/>
          <cell r="I2136"/>
          <cell r="J2136"/>
          <cell r="K2136">
            <v>40179.5</v>
          </cell>
          <cell r="L2136">
            <v>0</v>
          </cell>
          <cell r="M2136">
            <v>0</v>
          </cell>
          <cell r="N2136">
            <v>0</v>
          </cell>
        </row>
        <row r="2137">
          <cell r="B2137" t="str">
            <v>Lease - Puget Sound Energy</v>
          </cell>
          <cell r="C2137">
            <v>1</v>
          </cell>
          <cell r="D2137" t="str">
            <v>SLE</v>
          </cell>
          <cell r="E2137" t="str">
            <v>No</v>
          </cell>
          <cell r="F2137" t="str">
            <v>No</v>
          </cell>
          <cell r="G2137">
            <v>0</v>
          </cell>
          <cell r="H2137"/>
          <cell r="I2137"/>
          <cell r="J2137"/>
          <cell r="K2137">
            <v>40179.5</v>
          </cell>
          <cell r="L2137">
            <v>0</v>
          </cell>
          <cell r="M2137">
            <v>0</v>
          </cell>
          <cell r="N2137">
            <v>0</v>
          </cell>
        </row>
        <row r="2138">
          <cell r="B2138" t="str">
            <v>Lease - Puget Sound Energy</v>
          </cell>
          <cell r="C2138">
            <v>1</v>
          </cell>
          <cell r="D2138" t="str">
            <v>SLE</v>
          </cell>
          <cell r="E2138" t="str">
            <v>No</v>
          </cell>
          <cell r="F2138" t="str">
            <v>No</v>
          </cell>
          <cell r="G2138">
            <v>0</v>
          </cell>
          <cell r="H2138"/>
          <cell r="I2138"/>
          <cell r="J2138"/>
          <cell r="K2138">
            <v>40179.5</v>
          </cell>
          <cell r="L2138">
            <v>0</v>
          </cell>
          <cell r="M2138">
            <v>0</v>
          </cell>
          <cell r="N2138">
            <v>0</v>
          </cell>
        </row>
        <row r="2139">
          <cell r="B2139" t="str">
            <v>Lease - Puget Sound Energy</v>
          </cell>
          <cell r="C2139">
            <v>1</v>
          </cell>
          <cell r="D2139" t="str">
            <v>SLE</v>
          </cell>
          <cell r="E2139" t="str">
            <v>No</v>
          </cell>
          <cell r="F2139" t="str">
            <v>No</v>
          </cell>
          <cell r="G2139">
            <v>0</v>
          </cell>
          <cell r="H2139"/>
          <cell r="I2139"/>
          <cell r="J2139"/>
          <cell r="K2139">
            <v>40179.5</v>
          </cell>
          <cell r="L2139">
            <v>0</v>
          </cell>
          <cell r="M2139">
            <v>0</v>
          </cell>
          <cell r="N2139">
            <v>0</v>
          </cell>
        </row>
        <row r="2140">
          <cell r="B2140" t="str">
            <v>Lease - Puget Sound Energy</v>
          </cell>
          <cell r="C2140">
            <v>1</v>
          </cell>
          <cell r="D2140" t="str">
            <v>SLE</v>
          </cell>
          <cell r="E2140" t="str">
            <v>No</v>
          </cell>
          <cell r="F2140" t="str">
            <v>No</v>
          </cell>
          <cell r="G2140">
            <v>0</v>
          </cell>
          <cell r="H2140"/>
          <cell r="I2140"/>
          <cell r="J2140"/>
          <cell r="K2140">
            <v>40179.5</v>
          </cell>
          <cell r="L2140">
            <v>0</v>
          </cell>
          <cell r="M2140">
            <v>0</v>
          </cell>
          <cell r="N2140">
            <v>0</v>
          </cell>
        </row>
        <row r="2141">
          <cell r="B2141" t="str">
            <v>Lease - Puget Sound Energy</v>
          </cell>
          <cell r="C2141">
            <v>1</v>
          </cell>
          <cell r="D2141" t="str">
            <v>SLE</v>
          </cell>
          <cell r="E2141" t="str">
            <v>No</v>
          </cell>
          <cell r="F2141" t="str">
            <v>No</v>
          </cell>
          <cell r="G2141">
            <v>0</v>
          </cell>
          <cell r="H2141"/>
          <cell r="I2141"/>
          <cell r="J2141"/>
          <cell r="K2141">
            <v>40179.5</v>
          </cell>
          <cell r="L2141">
            <v>0</v>
          </cell>
          <cell r="M2141">
            <v>0</v>
          </cell>
          <cell r="N2141">
            <v>0</v>
          </cell>
        </row>
        <row r="2142">
          <cell r="B2142" t="str">
            <v>Lease - Puget Sound Energy</v>
          </cell>
          <cell r="C2142">
            <v>1</v>
          </cell>
          <cell r="D2142" t="str">
            <v>SLE</v>
          </cell>
          <cell r="E2142" t="str">
            <v>No</v>
          </cell>
          <cell r="F2142" t="str">
            <v>No</v>
          </cell>
          <cell r="G2142">
            <v>0</v>
          </cell>
          <cell r="H2142"/>
          <cell r="I2142"/>
          <cell r="J2142"/>
          <cell r="K2142">
            <v>40179.5</v>
          </cell>
          <cell r="L2142">
            <v>0</v>
          </cell>
          <cell r="M2142">
            <v>0</v>
          </cell>
          <cell r="N2142">
            <v>0</v>
          </cell>
        </row>
        <row r="2143">
          <cell r="B2143" t="str">
            <v>Lease - Puget Sound Energy</v>
          </cell>
          <cell r="C2143">
            <v>1</v>
          </cell>
          <cell r="D2143" t="str">
            <v>SLE</v>
          </cell>
          <cell r="E2143" t="str">
            <v>No</v>
          </cell>
          <cell r="F2143" t="str">
            <v>No</v>
          </cell>
          <cell r="G2143">
            <v>0</v>
          </cell>
          <cell r="H2143"/>
          <cell r="I2143"/>
          <cell r="J2143"/>
          <cell r="K2143">
            <v>40179.5</v>
          </cell>
          <cell r="L2143">
            <v>0</v>
          </cell>
          <cell r="M2143">
            <v>0</v>
          </cell>
          <cell r="N2143">
            <v>0</v>
          </cell>
        </row>
        <row r="2144">
          <cell r="B2144" t="str">
            <v>Lease - Puget Sound Energy</v>
          </cell>
          <cell r="C2144">
            <v>1</v>
          </cell>
          <cell r="D2144" t="str">
            <v>SLE</v>
          </cell>
          <cell r="E2144" t="str">
            <v>No</v>
          </cell>
          <cell r="F2144" t="str">
            <v>No</v>
          </cell>
          <cell r="G2144">
            <v>0</v>
          </cell>
          <cell r="H2144"/>
          <cell r="I2144"/>
          <cell r="J2144"/>
          <cell r="K2144">
            <v>40179.5</v>
          </cell>
          <cell r="L2144">
            <v>0</v>
          </cell>
          <cell r="M2144">
            <v>0</v>
          </cell>
          <cell r="N2144">
            <v>0</v>
          </cell>
        </row>
        <row r="2145">
          <cell r="B2145" t="str">
            <v>Lease - Puget Sound Energy</v>
          </cell>
          <cell r="C2145">
            <v>1</v>
          </cell>
          <cell r="D2145" t="str">
            <v>SLE</v>
          </cell>
          <cell r="E2145" t="str">
            <v>No</v>
          </cell>
          <cell r="F2145" t="str">
            <v>No</v>
          </cell>
          <cell r="G2145">
            <v>0</v>
          </cell>
          <cell r="H2145"/>
          <cell r="I2145"/>
          <cell r="J2145"/>
          <cell r="K2145">
            <v>40179.5</v>
          </cell>
          <cell r="L2145">
            <v>0</v>
          </cell>
          <cell r="M2145">
            <v>0</v>
          </cell>
          <cell r="N2145">
            <v>0</v>
          </cell>
        </row>
        <row r="2146">
          <cell r="B2146" t="str">
            <v>Lease - Puget Sound Energy</v>
          </cell>
          <cell r="C2146">
            <v>1</v>
          </cell>
          <cell r="D2146" t="str">
            <v>SLE</v>
          </cell>
          <cell r="E2146" t="str">
            <v>No</v>
          </cell>
          <cell r="F2146" t="str">
            <v>No</v>
          </cell>
          <cell r="G2146">
            <v>0</v>
          </cell>
          <cell r="H2146"/>
          <cell r="I2146"/>
          <cell r="J2146"/>
          <cell r="K2146">
            <v>40179.5</v>
          </cell>
          <cell r="L2146">
            <v>0</v>
          </cell>
          <cell r="M2146">
            <v>0</v>
          </cell>
          <cell r="N2146">
            <v>0</v>
          </cell>
        </row>
        <row r="2147">
          <cell r="B2147" t="str">
            <v>Lease - Puget Sound Energy</v>
          </cell>
          <cell r="C2147">
            <v>1</v>
          </cell>
          <cell r="D2147" t="str">
            <v>SLE</v>
          </cell>
          <cell r="E2147" t="str">
            <v>No</v>
          </cell>
          <cell r="F2147" t="str">
            <v>No</v>
          </cell>
          <cell r="G2147">
            <v>0</v>
          </cell>
          <cell r="H2147"/>
          <cell r="I2147"/>
          <cell r="J2147"/>
          <cell r="K2147">
            <v>40179.5</v>
          </cell>
          <cell r="L2147">
            <v>0</v>
          </cell>
          <cell r="M2147">
            <v>0</v>
          </cell>
          <cell r="N2147">
            <v>0</v>
          </cell>
        </row>
        <row r="2148">
          <cell r="B2148" t="str">
            <v>Lease - Puget Sound Energy</v>
          </cell>
          <cell r="C2148">
            <v>1</v>
          </cell>
          <cell r="D2148" t="str">
            <v>SLE</v>
          </cell>
          <cell r="E2148" t="str">
            <v>No</v>
          </cell>
          <cell r="F2148" t="str">
            <v>No</v>
          </cell>
          <cell r="G2148">
            <v>0</v>
          </cell>
          <cell r="H2148"/>
          <cell r="I2148"/>
          <cell r="J2148"/>
          <cell r="K2148">
            <v>40179.5</v>
          </cell>
          <cell r="L2148">
            <v>0</v>
          </cell>
          <cell r="M2148">
            <v>0</v>
          </cell>
          <cell r="N2148">
            <v>0</v>
          </cell>
        </row>
        <row r="2149">
          <cell r="B2149" t="str">
            <v>Lease - Puget Sound Energy</v>
          </cell>
          <cell r="C2149">
            <v>1</v>
          </cell>
          <cell r="D2149" t="str">
            <v>SLE</v>
          </cell>
          <cell r="E2149" t="str">
            <v>No</v>
          </cell>
          <cell r="F2149" t="str">
            <v>No</v>
          </cell>
          <cell r="G2149">
            <v>0</v>
          </cell>
          <cell r="H2149"/>
          <cell r="I2149"/>
          <cell r="J2149"/>
          <cell r="K2149">
            <v>40179.5</v>
          </cell>
          <cell r="L2149">
            <v>0</v>
          </cell>
          <cell r="M2149">
            <v>0</v>
          </cell>
          <cell r="N2149">
            <v>0</v>
          </cell>
        </row>
        <row r="2150">
          <cell r="B2150" t="str">
            <v>Lease - Puget Sound Energy</v>
          </cell>
          <cell r="C2150">
            <v>1</v>
          </cell>
          <cell r="D2150" t="str">
            <v>SLE</v>
          </cell>
          <cell r="E2150" t="str">
            <v>No</v>
          </cell>
          <cell r="F2150" t="str">
            <v>No</v>
          </cell>
          <cell r="G2150">
            <v>0</v>
          </cell>
          <cell r="H2150"/>
          <cell r="I2150"/>
          <cell r="J2150"/>
          <cell r="K2150">
            <v>40179.5</v>
          </cell>
          <cell r="L2150">
            <v>0</v>
          </cell>
          <cell r="M2150">
            <v>0</v>
          </cell>
          <cell r="N2150">
            <v>0</v>
          </cell>
        </row>
        <row r="2151">
          <cell r="B2151" t="str">
            <v>Lease - Puget Sound Energy</v>
          </cell>
          <cell r="C2151">
            <v>1</v>
          </cell>
          <cell r="D2151" t="str">
            <v>SLE</v>
          </cell>
          <cell r="E2151" t="str">
            <v>No</v>
          </cell>
          <cell r="F2151" t="str">
            <v>No</v>
          </cell>
          <cell r="G2151">
            <v>0</v>
          </cell>
          <cell r="H2151"/>
          <cell r="I2151"/>
          <cell r="J2151"/>
          <cell r="K2151">
            <v>40179.5</v>
          </cell>
          <cell r="L2151">
            <v>0</v>
          </cell>
          <cell r="M2151">
            <v>0</v>
          </cell>
          <cell r="N2151">
            <v>0</v>
          </cell>
        </row>
        <row r="2152">
          <cell r="B2152" t="str">
            <v>Lease - Puget Sound Energy</v>
          </cell>
          <cell r="C2152">
            <v>1</v>
          </cell>
          <cell r="D2152" t="str">
            <v>SLE</v>
          </cell>
          <cell r="E2152" t="str">
            <v>No</v>
          </cell>
          <cell r="F2152" t="str">
            <v>No</v>
          </cell>
          <cell r="G2152">
            <v>0</v>
          </cell>
          <cell r="H2152"/>
          <cell r="I2152"/>
          <cell r="J2152"/>
          <cell r="K2152">
            <v>40179.5</v>
          </cell>
          <cell r="L2152">
            <v>0</v>
          </cell>
          <cell r="M2152">
            <v>0</v>
          </cell>
          <cell r="N2152">
            <v>0</v>
          </cell>
        </row>
        <row r="2153">
          <cell r="B2153" t="str">
            <v>Lease - Puget Sound Energy</v>
          </cell>
          <cell r="C2153">
            <v>1</v>
          </cell>
          <cell r="D2153" t="str">
            <v>SLE</v>
          </cell>
          <cell r="E2153" t="str">
            <v>No</v>
          </cell>
          <cell r="F2153" t="str">
            <v>No</v>
          </cell>
          <cell r="G2153">
            <v>0</v>
          </cell>
          <cell r="H2153"/>
          <cell r="I2153"/>
          <cell r="J2153"/>
          <cell r="K2153">
            <v>40179.5</v>
          </cell>
          <cell r="L2153">
            <v>0</v>
          </cell>
          <cell r="M2153">
            <v>0</v>
          </cell>
          <cell r="N2153">
            <v>0</v>
          </cell>
        </row>
        <row r="2154">
          <cell r="B2154" t="str">
            <v>Lease - Puget Sound Energy</v>
          </cell>
          <cell r="C2154">
            <v>1</v>
          </cell>
          <cell r="D2154" t="str">
            <v>SLE</v>
          </cell>
          <cell r="E2154" t="str">
            <v>No</v>
          </cell>
          <cell r="F2154" t="str">
            <v>No</v>
          </cell>
          <cell r="G2154">
            <v>0</v>
          </cell>
          <cell r="H2154"/>
          <cell r="I2154"/>
          <cell r="J2154"/>
          <cell r="K2154">
            <v>40179.5</v>
          </cell>
          <cell r="L2154">
            <v>0</v>
          </cell>
          <cell r="M2154">
            <v>0</v>
          </cell>
          <cell r="N2154">
            <v>0</v>
          </cell>
        </row>
        <row r="2155">
          <cell r="B2155" t="str">
            <v>Lease - Puget Sound Energy</v>
          </cell>
          <cell r="C2155">
            <v>1</v>
          </cell>
          <cell r="D2155" t="str">
            <v>SLE</v>
          </cell>
          <cell r="E2155" t="str">
            <v>No</v>
          </cell>
          <cell r="F2155" t="str">
            <v>No</v>
          </cell>
          <cell r="G2155">
            <v>0</v>
          </cell>
          <cell r="H2155"/>
          <cell r="I2155"/>
          <cell r="J2155"/>
          <cell r="K2155">
            <v>40179.5</v>
          </cell>
          <cell r="L2155">
            <v>0</v>
          </cell>
          <cell r="M2155">
            <v>0</v>
          </cell>
          <cell r="N2155">
            <v>0</v>
          </cell>
        </row>
        <row r="2156">
          <cell r="B2156" t="str">
            <v>Lease - Puget Sound Energy</v>
          </cell>
          <cell r="C2156">
            <v>1</v>
          </cell>
          <cell r="D2156" t="str">
            <v>SLE</v>
          </cell>
          <cell r="E2156" t="str">
            <v>No</v>
          </cell>
          <cell r="F2156" t="str">
            <v>No</v>
          </cell>
          <cell r="G2156">
            <v>0</v>
          </cell>
          <cell r="H2156"/>
          <cell r="I2156"/>
          <cell r="J2156"/>
          <cell r="K2156">
            <v>40179.5</v>
          </cell>
          <cell r="L2156">
            <v>0</v>
          </cell>
          <cell r="M2156">
            <v>0</v>
          </cell>
          <cell r="N2156">
            <v>0</v>
          </cell>
        </row>
        <row r="2157">
          <cell r="B2157" t="str">
            <v>Lease - Puget Sound Energy</v>
          </cell>
          <cell r="C2157">
            <v>1</v>
          </cell>
          <cell r="D2157" t="str">
            <v>SLE</v>
          </cell>
          <cell r="E2157" t="str">
            <v>No</v>
          </cell>
          <cell r="F2157" t="str">
            <v>No</v>
          </cell>
          <cell r="G2157">
            <v>0</v>
          </cell>
          <cell r="H2157"/>
          <cell r="I2157"/>
          <cell r="J2157"/>
          <cell r="K2157">
            <v>40179.5</v>
          </cell>
          <cell r="L2157">
            <v>0</v>
          </cell>
          <cell r="M2157">
            <v>0</v>
          </cell>
          <cell r="N2157">
            <v>0</v>
          </cell>
        </row>
        <row r="2158">
          <cell r="B2158" t="str">
            <v>Lease - Puget Sound Energy</v>
          </cell>
          <cell r="C2158">
            <v>1</v>
          </cell>
          <cell r="D2158" t="str">
            <v>SLE</v>
          </cell>
          <cell r="E2158" t="str">
            <v>No</v>
          </cell>
          <cell r="F2158" t="str">
            <v>No</v>
          </cell>
          <cell r="G2158">
            <v>0</v>
          </cell>
          <cell r="H2158"/>
          <cell r="I2158"/>
          <cell r="J2158"/>
          <cell r="K2158">
            <v>40179.5</v>
          </cell>
          <cell r="L2158">
            <v>0</v>
          </cell>
          <cell r="M2158">
            <v>0</v>
          </cell>
          <cell r="N2158">
            <v>0</v>
          </cell>
        </row>
        <row r="2159">
          <cell r="B2159" t="str">
            <v>Lease - Puget Sound Energy</v>
          </cell>
          <cell r="C2159">
            <v>1</v>
          </cell>
          <cell r="D2159" t="str">
            <v>SLE</v>
          </cell>
          <cell r="E2159" t="str">
            <v>No</v>
          </cell>
          <cell r="F2159" t="str">
            <v>No</v>
          </cell>
          <cell r="G2159">
            <v>0</v>
          </cell>
          <cell r="H2159"/>
          <cell r="I2159"/>
          <cell r="J2159"/>
          <cell r="K2159">
            <v>40179.5</v>
          </cell>
          <cell r="L2159">
            <v>0</v>
          </cell>
          <cell r="M2159">
            <v>0</v>
          </cell>
          <cell r="N2159">
            <v>0</v>
          </cell>
        </row>
        <row r="2160">
          <cell r="B2160" t="str">
            <v>Lease - Puget Sound Energy</v>
          </cell>
          <cell r="C2160">
            <v>1</v>
          </cell>
          <cell r="D2160" t="str">
            <v>SLE</v>
          </cell>
          <cell r="E2160" t="str">
            <v>No</v>
          </cell>
          <cell r="F2160" t="str">
            <v>No</v>
          </cell>
          <cell r="G2160">
            <v>0</v>
          </cell>
          <cell r="H2160"/>
          <cell r="I2160"/>
          <cell r="J2160"/>
          <cell r="K2160">
            <v>40179.5</v>
          </cell>
          <cell r="L2160">
            <v>0</v>
          </cell>
          <cell r="M2160">
            <v>0</v>
          </cell>
          <cell r="N2160">
            <v>0</v>
          </cell>
        </row>
        <row r="2161">
          <cell r="B2161" t="str">
            <v>Lease - Puget Sound Energy</v>
          </cell>
          <cell r="C2161">
            <v>1</v>
          </cell>
          <cell r="D2161" t="str">
            <v>SLE</v>
          </cell>
          <cell r="E2161" t="str">
            <v>No</v>
          </cell>
          <cell r="F2161" t="str">
            <v>No</v>
          </cell>
          <cell r="G2161">
            <v>0</v>
          </cell>
          <cell r="H2161"/>
          <cell r="I2161"/>
          <cell r="J2161"/>
          <cell r="K2161">
            <v>40179.5</v>
          </cell>
          <cell r="L2161">
            <v>0</v>
          </cell>
          <cell r="M2161">
            <v>0</v>
          </cell>
          <cell r="N2161">
            <v>0</v>
          </cell>
        </row>
        <row r="2162">
          <cell r="B2162" t="str">
            <v>Lease - Puget Sound Energy</v>
          </cell>
          <cell r="C2162">
            <v>1</v>
          </cell>
          <cell r="D2162" t="str">
            <v>SLE</v>
          </cell>
          <cell r="E2162" t="str">
            <v>No</v>
          </cell>
          <cell r="F2162" t="str">
            <v>No</v>
          </cell>
          <cell r="G2162">
            <v>0</v>
          </cell>
          <cell r="H2162"/>
          <cell r="I2162"/>
          <cell r="J2162"/>
          <cell r="K2162">
            <v>40179.5</v>
          </cell>
          <cell r="L2162">
            <v>0</v>
          </cell>
          <cell r="M2162">
            <v>0</v>
          </cell>
          <cell r="N2162">
            <v>0</v>
          </cell>
        </row>
        <row r="2163">
          <cell r="B2163" t="str">
            <v>Lease - Puget Sound Energy</v>
          </cell>
          <cell r="C2163">
            <v>1</v>
          </cell>
          <cell r="D2163" t="str">
            <v>SLE</v>
          </cell>
          <cell r="E2163" t="str">
            <v>No</v>
          </cell>
          <cell r="F2163" t="str">
            <v>No</v>
          </cell>
          <cell r="G2163">
            <v>0</v>
          </cell>
          <cell r="H2163"/>
          <cell r="I2163"/>
          <cell r="J2163"/>
          <cell r="K2163">
            <v>40179.5</v>
          </cell>
          <cell r="L2163">
            <v>0</v>
          </cell>
          <cell r="M2163">
            <v>0</v>
          </cell>
          <cell r="N2163">
            <v>0</v>
          </cell>
        </row>
        <row r="2164">
          <cell r="B2164" t="str">
            <v>Lease - Puget Sound Energy</v>
          </cell>
          <cell r="C2164">
            <v>1</v>
          </cell>
          <cell r="D2164" t="str">
            <v>SLE</v>
          </cell>
          <cell r="E2164" t="str">
            <v>No</v>
          </cell>
          <cell r="F2164" t="str">
            <v>No</v>
          </cell>
          <cell r="G2164">
            <v>0</v>
          </cell>
          <cell r="H2164"/>
          <cell r="I2164"/>
          <cell r="J2164"/>
          <cell r="K2164">
            <v>40179.5</v>
          </cell>
          <cell r="L2164">
            <v>0</v>
          </cell>
          <cell r="M2164">
            <v>0</v>
          </cell>
          <cell r="N2164">
            <v>0</v>
          </cell>
        </row>
        <row r="2165">
          <cell r="B2165" t="str">
            <v>Lease - Puget Sound Energy</v>
          </cell>
          <cell r="C2165">
            <v>1</v>
          </cell>
          <cell r="D2165" t="str">
            <v>SLE</v>
          </cell>
          <cell r="E2165" t="str">
            <v>No</v>
          </cell>
          <cell r="F2165" t="str">
            <v>No</v>
          </cell>
          <cell r="G2165">
            <v>0</v>
          </cell>
          <cell r="H2165"/>
          <cell r="I2165"/>
          <cell r="J2165"/>
          <cell r="K2165">
            <v>40179.5</v>
          </cell>
          <cell r="L2165">
            <v>0</v>
          </cell>
          <cell r="M2165">
            <v>0</v>
          </cell>
          <cell r="N2165">
            <v>0</v>
          </cell>
        </row>
        <row r="2166">
          <cell r="B2166" t="str">
            <v>Lease - Puget Sound Energy</v>
          </cell>
          <cell r="C2166">
            <v>1</v>
          </cell>
          <cell r="D2166" t="str">
            <v>SLE</v>
          </cell>
          <cell r="E2166" t="str">
            <v>No</v>
          </cell>
          <cell r="F2166" t="str">
            <v>No</v>
          </cell>
          <cell r="G2166">
            <v>0</v>
          </cell>
          <cell r="H2166"/>
          <cell r="I2166"/>
          <cell r="J2166"/>
          <cell r="K2166">
            <v>40179.5</v>
          </cell>
          <cell r="L2166">
            <v>0</v>
          </cell>
          <cell r="M2166">
            <v>0</v>
          </cell>
          <cell r="N2166">
            <v>0</v>
          </cell>
        </row>
        <row r="2167">
          <cell r="B2167" t="str">
            <v>Lease - Puget Sound Energy</v>
          </cell>
          <cell r="C2167">
            <v>1</v>
          </cell>
          <cell r="D2167" t="str">
            <v>SLE</v>
          </cell>
          <cell r="E2167" t="str">
            <v>No</v>
          </cell>
          <cell r="F2167" t="str">
            <v>No</v>
          </cell>
          <cell r="G2167">
            <v>0</v>
          </cell>
          <cell r="H2167"/>
          <cell r="I2167"/>
          <cell r="J2167"/>
          <cell r="K2167">
            <v>40179.5</v>
          </cell>
          <cell r="L2167">
            <v>0</v>
          </cell>
          <cell r="M2167">
            <v>0</v>
          </cell>
          <cell r="N2167">
            <v>0</v>
          </cell>
        </row>
        <row r="2168">
          <cell r="B2168" t="str">
            <v>Lease - Puget Sound Energy</v>
          </cell>
          <cell r="C2168">
            <v>1</v>
          </cell>
          <cell r="D2168" t="str">
            <v>SLE</v>
          </cell>
          <cell r="E2168" t="str">
            <v>No</v>
          </cell>
          <cell r="F2168" t="str">
            <v>No</v>
          </cell>
          <cell r="G2168">
            <v>0</v>
          </cell>
          <cell r="H2168"/>
          <cell r="I2168"/>
          <cell r="J2168"/>
          <cell r="K2168">
            <v>40179.5</v>
          </cell>
          <cell r="L2168">
            <v>0</v>
          </cell>
          <cell r="M2168">
            <v>0</v>
          </cell>
          <cell r="N2168">
            <v>0</v>
          </cell>
        </row>
        <row r="2169">
          <cell r="B2169" t="str">
            <v>Lease - Puget Sound Energy</v>
          </cell>
          <cell r="C2169">
            <v>1</v>
          </cell>
          <cell r="D2169" t="str">
            <v>SLE</v>
          </cell>
          <cell r="E2169" t="str">
            <v>No</v>
          </cell>
          <cell r="F2169" t="str">
            <v>No</v>
          </cell>
          <cell r="G2169">
            <v>0</v>
          </cell>
          <cell r="H2169"/>
          <cell r="I2169"/>
          <cell r="J2169"/>
          <cell r="K2169">
            <v>40179.5</v>
          </cell>
          <cell r="L2169">
            <v>0</v>
          </cell>
          <cell r="M2169">
            <v>0</v>
          </cell>
          <cell r="N2169">
            <v>0</v>
          </cell>
        </row>
        <row r="2170">
          <cell r="B2170" t="str">
            <v>Lease - Puget Sound Energy</v>
          </cell>
          <cell r="C2170">
            <v>1</v>
          </cell>
          <cell r="D2170" t="str">
            <v>SLE</v>
          </cell>
          <cell r="E2170" t="str">
            <v>No</v>
          </cell>
          <cell r="F2170" t="str">
            <v>No</v>
          </cell>
          <cell r="G2170">
            <v>0</v>
          </cell>
          <cell r="H2170"/>
          <cell r="I2170"/>
          <cell r="J2170"/>
          <cell r="K2170">
            <v>40179.5</v>
          </cell>
          <cell r="L2170">
            <v>0</v>
          </cell>
          <cell r="M2170">
            <v>0</v>
          </cell>
          <cell r="N2170">
            <v>0</v>
          </cell>
        </row>
        <row r="2171">
          <cell r="B2171" t="str">
            <v>Lease - Puget Sound Energy</v>
          </cell>
          <cell r="C2171">
            <v>1</v>
          </cell>
          <cell r="D2171" t="str">
            <v>SLE</v>
          </cell>
          <cell r="E2171" t="str">
            <v>No</v>
          </cell>
          <cell r="F2171" t="str">
            <v>No</v>
          </cell>
          <cell r="G2171">
            <v>0</v>
          </cell>
          <cell r="H2171"/>
          <cell r="I2171"/>
          <cell r="J2171"/>
          <cell r="K2171">
            <v>40179.5</v>
          </cell>
          <cell r="L2171">
            <v>0</v>
          </cell>
          <cell r="M2171">
            <v>0</v>
          </cell>
          <cell r="N2171">
            <v>0</v>
          </cell>
        </row>
        <row r="2172">
          <cell r="B2172" t="str">
            <v>Lease - Puget Sound Energy</v>
          </cell>
          <cell r="C2172">
            <v>1</v>
          </cell>
          <cell r="D2172" t="str">
            <v>SLE</v>
          </cell>
          <cell r="E2172" t="str">
            <v>No</v>
          </cell>
          <cell r="F2172" t="str">
            <v>No</v>
          </cell>
          <cell r="G2172">
            <v>0</v>
          </cell>
          <cell r="H2172"/>
          <cell r="I2172"/>
          <cell r="J2172"/>
          <cell r="K2172">
            <v>40179.5</v>
          </cell>
          <cell r="L2172">
            <v>0</v>
          </cell>
          <cell r="M2172">
            <v>0</v>
          </cell>
          <cell r="N2172">
            <v>0</v>
          </cell>
        </row>
        <row r="2173">
          <cell r="B2173" t="str">
            <v>Lease - Puget Sound Energy</v>
          </cell>
          <cell r="C2173">
            <v>1</v>
          </cell>
          <cell r="D2173" t="str">
            <v>SLE</v>
          </cell>
          <cell r="E2173" t="str">
            <v>No</v>
          </cell>
          <cell r="F2173" t="str">
            <v>No</v>
          </cell>
          <cell r="G2173">
            <v>0</v>
          </cell>
          <cell r="H2173"/>
          <cell r="I2173"/>
          <cell r="J2173"/>
          <cell r="K2173">
            <v>40179.5</v>
          </cell>
          <cell r="L2173">
            <v>0</v>
          </cell>
          <cell r="M2173">
            <v>0</v>
          </cell>
          <cell r="N2173">
            <v>0</v>
          </cell>
        </row>
        <row r="2174">
          <cell r="B2174" t="str">
            <v>Lease - Puget Sound Energy</v>
          </cell>
          <cell r="C2174">
            <v>1</v>
          </cell>
          <cell r="D2174" t="str">
            <v>SLE</v>
          </cell>
          <cell r="E2174" t="str">
            <v>No</v>
          </cell>
          <cell r="F2174" t="str">
            <v>No</v>
          </cell>
          <cell r="G2174">
            <v>0</v>
          </cell>
          <cell r="H2174"/>
          <cell r="I2174"/>
          <cell r="J2174"/>
          <cell r="K2174">
            <v>40179.5</v>
          </cell>
          <cell r="L2174">
            <v>0</v>
          </cell>
          <cell r="M2174">
            <v>0</v>
          </cell>
          <cell r="N2174">
            <v>0</v>
          </cell>
        </row>
        <row r="2175">
          <cell r="B2175" t="str">
            <v>Lease - Puget Sound Energy</v>
          </cell>
          <cell r="C2175">
            <v>1</v>
          </cell>
          <cell r="D2175" t="str">
            <v>SLE</v>
          </cell>
          <cell r="E2175" t="str">
            <v>No</v>
          </cell>
          <cell r="F2175" t="str">
            <v>No</v>
          </cell>
          <cell r="G2175">
            <v>0</v>
          </cell>
          <cell r="H2175"/>
          <cell r="I2175"/>
          <cell r="J2175"/>
          <cell r="K2175">
            <v>40179.5</v>
          </cell>
          <cell r="L2175">
            <v>0</v>
          </cell>
          <cell r="M2175">
            <v>0</v>
          </cell>
          <cell r="N2175">
            <v>0</v>
          </cell>
        </row>
        <row r="2176">
          <cell r="B2176" t="str">
            <v>Lease - Puget Sound Energy</v>
          </cell>
          <cell r="C2176">
            <v>1</v>
          </cell>
          <cell r="D2176" t="str">
            <v>SLE</v>
          </cell>
          <cell r="E2176" t="str">
            <v>No</v>
          </cell>
          <cell r="F2176" t="str">
            <v>No</v>
          </cell>
          <cell r="G2176">
            <v>0</v>
          </cell>
          <cell r="H2176"/>
          <cell r="I2176"/>
          <cell r="J2176"/>
          <cell r="K2176">
            <v>40179.5</v>
          </cell>
          <cell r="L2176">
            <v>0</v>
          </cell>
          <cell r="M2176">
            <v>0</v>
          </cell>
          <cell r="N2176">
            <v>0</v>
          </cell>
        </row>
        <row r="2177">
          <cell r="B2177" t="str">
            <v>Lease - Puget Sound Energy</v>
          </cell>
          <cell r="C2177">
            <v>1</v>
          </cell>
          <cell r="D2177" t="str">
            <v>SLE</v>
          </cell>
          <cell r="E2177" t="str">
            <v>No</v>
          </cell>
          <cell r="F2177" t="str">
            <v>No</v>
          </cell>
          <cell r="G2177">
            <v>0</v>
          </cell>
          <cell r="H2177"/>
          <cell r="I2177"/>
          <cell r="J2177"/>
          <cell r="K2177">
            <v>40179.5</v>
          </cell>
          <cell r="L2177">
            <v>0</v>
          </cell>
          <cell r="M2177">
            <v>0</v>
          </cell>
          <cell r="N2177">
            <v>0</v>
          </cell>
        </row>
        <row r="2178">
          <cell r="B2178" t="str">
            <v>Lease - Puget Sound Energy</v>
          </cell>
          <cell r="C2178">
            <v>1</v>
          </cell>
          <cell r="D2178" t="str">
            <v>SLE</v>
          </cell>
          <cell r="E2178" t="str">
            <v>No</v>
          </cell>
          <cell r="F2178" t="str">
            <v>No</v>
          </cell>
          <cell r="G2178">
            <v>0</v>
          </cell>
          <cell r="H2178"/>
          <cell r="I2178"/>
          <cell r="J2178"/>
          <cell r="K2178">
            <v>40179.5</v>
          </cell>
          <cell r="L2178">
            <v>0</v>
          </cell>
          <cell r="M2178">
            <v>0</v>
          </cell>
          <cell r="N2178">
            <v>0</v>
          </cell>
        </row>
        <row r="2179">
          <cell r="B2179" t="str">
            <v>Lease - Puget Sound Energy</v>
          </cell>
          <cell r="C2179">
            <v>1</v>
          </cell>
          <cell r="D2179" t="str">
            <v>SLE</v>
          </cell>
          <cell r="E2179" t="str">
            <v>No</v>
          </cell>
          <cell r="F2179" t="str">
            <v>No</v>
          </cell>
          <cell r="G2179">
            <v>0</v>
          </cell>
          <cell r="H2179"/>
          <cell r="I2179"/>
          <cell r="J2179"/>
          <cell r="K2179">
            <v>40179.5</v>
          </cell>
          <cell r="L2179">
            <v>0</v>
          </cell>
          <cell r="M2179">
            <v>0</v>
          </cell>
          <cell r="N2179">
            <v>0</v>
          </cell>
        </row>
        <row r="2180">
          <cell r="B2180" t="str">
            <v>Lease - Puget Sound Energy</v>
          </cell>
          <cell r="C2180">
            <v>1</v>
          </cell>
          <cell r="D2180" t="str">
            <v>SLE</v>
          </cell>
          <cell r="E2180" t="str">
            <v>No</v>
          </cell>
          <cell r="F2180" t="str">
            <v>No</v>
          </cell>
          <cell r="G2180">
            <v>0</v>
          </cell>
          <cell r="H2180"/>
          <cell r="I2180"/>
          <cell r="J2180"/>
          <cell r="K2180">
            <v>40179.5</v>
          </cell>
          <cell r="L2180">
            <v>0</v>
          </cell>
          <cell r="M2180">
            <v>0</v>
          </cell>
          <cell r="N2180">
            <v>0</v>
          </cell>
        </row>
        <row r="2181">
          <cell r="B2181" t="str">
            <v>Lease - Puget Sound Energy</v>
          </cell>
          <cell r="C2181">
            <v>1</v>
          </cell>
          <cell r="D2181" t="str">
            <v>SLE</v>
          </cell>
          <cell r="E2181" t="str">
            <v>No</v>
          </cell>
          <cell r="F2181" t="str">
            <v>No</v>
          </cell>
          <cell r="G2181">
            <v>0</v>
          </cell>
          <cell r="H2181"/>
          <cell r="I2181"/>
          <cell r="J2181"/>
          <cell r="K2181">
            <v>40179.5</v>
          </cell>
          <cell r="L2181">
            <v>0</v>
          </cell>
          <cell r="M2181">
            <v>0</v>
          </cell>
          <cell r="N2181">
            <v>0</v>
          </cell>
        </row>
        <row r="2182">
          <cell r="B2182" t="str">
            <v>Lease - Puget Sound Energy</v>
          </cell>
          <cell r="C2182">
            <v>1</v>
          </cell>
          <cell r="D2182" t="str">
            <v>SLE</v>
          </cell>
          <cell r="E2182" t="str">
            <v>No</v>
          </cell>
          <cell r="F2182" t="str">
            <v>No</v>
          </cell>
          <cell r="G2182">
            <v>0</v>
          </cell>
          <cell r="H2182"/>
          <cell r="I2182"/>
          <cell r="J2182"/>
          <cell r="K2182">
            <v>40179.5</v>
          </cell>
          <cell r="L2182">
            <v>0</v>
          </cell>
          <cell r="M2182">
            <v>0</v>
          </cell>
          <cell r="N2182">
            <v>0</v>
          </cell>
        </row>
        <row r="2183">
          <cell r="B2183" t="str">
            <v>Lease - Puget Sound Energy</v>
          </cell>
          <cell r="C2183">
            <v>1</v>
          </cell>
          <cell r="D2183" t="str">
            <v>SLE</v>
          </cell>
          <cell r="E2183" t="str">
            <v>No</v>
          </cell>
          <cell r="F2183" t="str">
            <v>No</v>
          </cell>
          <cell r="G2183">
            <v>0</v>
          </cell>
          <cell r="H2183"/>
          <cell r="I2183"/>
          <cell r="J2183"/>
          <cell r="K2183">
            <v>40179.5</v>
          </cell>
          <cell r="L2183">
            <v>0</v>
          </cell>
          <cell r="M2183">
            <v>0</v>
          </cell>
          <cell r="N2183">
            <v>0</v>
          </cell>
        </row>
        <row r="2184">
          <cell r="B2184" t="str">
            <v>Lease - Puget Sound Energy</v>
          </cell>
          <cell r="C2184">
            <v>1</v>
          </cell>
          <cell r="D2184" t="str">
            <v>SLE</v>
          </cell>
          <cell r="E2184" t="str">
            <v>No</v>
          </cell>
          <cell r="F2184" t="str">
            <v>No</v>
          </cell>
          <cell r="G2184">
            <v>0</v>
          </cell>
          <cell r="H2184"/>
          <cell r="I2184"/>
          <cell r="J2184"/>
          <cell r="K2184">
            <v>40179.5</v>
          </cell>
          <cell r="L2184">
            <v>0</v>
          </cell>
          <cell r="M2184">
            <v>0</v>
          </cell>
          <cell r="N2184">
            <v>0</v>
          </cell>
        </row>
        <row r="2185">
          <cell r="B2185" t="str">
            <v>Lease - Puget Sound Energy</v>
          </cell>
          <cell r="C2185">
            <v>1</v>
          </cell>
          <cell r="D2185" t="str">
            <v>SLE</v>
          </cell>
          <cell r="E2185" t="str">
            <v>No</v>
          </cell>
          <cell r="F2185" t="str">
            <v>No</v>
          </cell>
          <cell r="G2185">
            <v>0</v>
          </cell>
          <cell r="H2185"/>
          <cell r="I2185"/>
          <cell r="J2185"/>
          <cell r="K2185">
            <v>40179.5</v>
          </cell>
          <cell r="L2185">
            <v>0</v>
          </cell>
          <cell r="M2185">
            <v>0</v>
          </cell>
          <cell r="N2185">
            <v>0</v>
          </cell>
        </row>
        <row r="2186">
          <cell r="B2186" t="str">
            <v>Lease - Puget Sound Energy</v>
          </cell>
          <cell r="C2186">
            <v>1</v>
          </cell>
          <cell r="D2186" t="str">
            <v>SLE</v>
          </cell>
          <cell r="E2186" t="str">
            <v>No</v>
          </cell>
          <cell r="F2186" t="str">
            <v>No</v>
          </cell>
          <cell r="G2186">
            <v>0</v>
          </cell>
          <cell r="H2186"/>
          <cell r="I2186"/>
          <cell r="J2186"/>
          <cell r="K2186">
            <v>40179.5</v>
          </cell>
          <cell r="L2186">
            <v>0</v>
          </cell>
          <cell r="M2186">
            <v>0</v>
          </cell>
          <cell r="N2186">
            <v>0</v>
          </cell>
        </row>
        <row r="2187">
          <cell r="B2187" t="str">
            <v>Lease - Puget Sound Energy</v>
          </cell>
          <cell r="C2187">
            <v>1</v>
          </cell>
          <cell r="D2187" t="str">
            <v>SLE</v>
          </cell>
          <cell r="E2187" t="str">
            <v>No</v>
          </cell>
          <cell r="F2187" t="str">
            <v>No</v>
          </cell>
          <cell r="G2187">
            <v>0</v>
          </cell>
          <cell r="H2187"/>
          <cell r="I2187"/>
          <cell r="J2187"/>
          <cell r="K2187">
            <v>40179.5</v>
          </cell>
          <cell r="L2187">
            <v>0</v>
          </cell>
          <cell r="M2187">
            <v>0</v>
          </cell>
          <cell r="N2187">
            <v>0</v>
          </cell>
        </row>
        <row r="2188">
          <cell r="B2188" t="str">
            <v>Lease - Puget Sound Energy</v>
          </cell>
          <cell r="C2188">
            <v>1</v>
          </cell>
          <cell r="D2188" t="str">
            <v>SLE</v>
          </cell>
          <cell r="E2188" t="str">
            <v>No</v>
          </cell>
          <cell r="F2188" t="str">
            <v>No</v>
          </cell>
          <cell r="G2188">
            <v>0</v>
          </cell>
          <cell r="H2188"/>
          <cell r="I2188"/>
          <cell r="J2188"/>
          <cell r="K2188">
            <v>40179.5</v>
          </cell>
          <cell r="L2188">
            <v>0</v>
          </cell>
          <cell r="M2188">
            <v>0</v>
          </cell>
          <cell r="N2188">
            <v>0</v>
          </cell>
        </row>
        <row r="2189">
          <cell r="B2189" t="str">
            <v>Lease - Puget Sound Energy</v>
          </cell>
          <cell r="C2189">
            <v>1</v>
          </cell>
          <cell r="D2189" t="str">
            <v>SLE</v>
          </cell>
          <cell r="E2189" t="str">
            <v>No</v>
          </cell>
          <cell r="F2189" t="str">
            <v>No</v>
          </cell>
          <cell r="G2189">
            <v>0</v>
          </cell>
          <cell r="H2189"/>
          <cell r="I2189"/>
          <cell r="J2189"/>
          <cell r="K2189">
            <v>40179.5</v>
          </cell>
          <cell r="L2189">
            <v>0</v>
          </cell>
          <cell r="M2189">
            <v>0</v>
          </cell>
          <cell r="N2189">
            <v>0</v>
          </cell>
        </row>
        <row r="2190">
          <cell r="B2190" t="str">
            <v>Lease - Puget Sound Energy</v>
          </cell>
          <cell r="C2190">
            <v>1</v>
          </cell>
          <cell r="D2190" t="str">
            <v>SLE</v>
          </cell>
          <cell r="E2190" t="str">
            <v>No</v>
          </cell>
          <cell r="F2190" t="str">
            <v>No</v>
          </cell>
          <cell r="G2190">
            <v>0</v>
          </cell>
          <cell r="H2190"/>
          <cell r="I2190"/>
          <cell r="J2190"/>
          <cell r="K2190">
            <v>40179.5</v>
          </cell>
          <cell r="L2190">
            <v>0</v>
          </cell>
          <cell r="M2190">
            <v>0</v>
          </cell>
          <cell r="N2190">
            <v>0</v>
          </cell>
        </row>
        <row r="2191">
          <cell r="B2191" t="str">
            <v>Lease - Puget Sound Energy</v>
          </cell>
          <cell r="C2191">
            <v>1</v>
          </cell>
          <cell r="D2191" t="str">
            <v>SLE</v>
          </cell>
          <cell r="E2191" t="str">
            <v>No</v>
          </cell>
          <cell r="F2191" t="str">
            <v>No</v>
          </cell>
          <cell r="G2191">
            <v>0</v>
          </cell>
          <cell r="H2191"/>
          <cell r="I2191"/>
          <cell r="J2191"/>
          <cell r="K2191">
            <v>40179.5</v>
          </cell>
          <cell r="L2191">
            <v>0</v>
          </cell>
          <cell r="M2191">
            <v>0</v>
          </cell>
          <cell r="N2191">
            <v>0</v>
          </cell>
        </row>
        <row r="2192">
          <cell r="B2192" t="str">
            <v>Lease - Puget Sound Energy</v>
          </cell>
          <cell r="C2192">
            <v>1</v>
          </cell>
          <cell r="D2192" t="str">
            <v>SLE</v>
          </cell>
          <cell r="E2192" t="str">
            <v>No</v>
          </cell>
          <cell r="F2192" t="str">
            <v>No</v>
          </cell>
          <cell r="G2192">
            <v>0</v>
          </cell>
          <cell r="H2192"/>
          <cell r="I2192"/>
          <cell r="J2192"/>
          <cell r="K2192">
            <v>40179.5</v>
          </cell>
          <cell r="L2192">
            <v>0</v>
          </cell>
          <cell r="M2192">
            <v>0</v>
          </cell>
          <cell r="N2192">
            <v>0</v>
          </cell>
        </row>
        <row r="2193">
          <cell r="B2193" t="str">
            <v>Lease - Puget Sound Energy</v>
          </cell>
          <cell r="C2193">
            <v>1</v>
          </cell>
          <cell r="D2193" t="str">
            <v>SLE</v>
          </cell>
          <cell r="E2193" t="str">
            <v>No</v>
          </cell>
          <cell r="F2193" t="str">
            <v>No</v>
          </cell>
          <cell r="G2193">
            <v>0</v>
          </cell>
          <cell r="H2193"/>
          <cell r="I2193"/>
          <cell r="J2193"/>
          <cell r="K2193">
            <v>40179.5</v>
          </cell>
          <cell r="L2193">
            <v>0</v>
          </cell>
          <cell r="M2193">
            <v>0</v>
          </cell>
          <cell r="N2193">
            <v>0</v>
          </cell>
        </row>
        <row r="2194">
          <cell r="B2194" t="str">
            <v>Lease - Puget Sound Energy</v>
          </cell>
          <cell r="C2194">
            <v>1</v>
          </cell>
          <cell r="D2194" t="str">
            <v>SLE</v>
          </cell>
          <cell r="E2194" t="str">
            <v>No</v>
          </cell>
          <cell r="F2194" t="str">
            <v>No</v>
          </cell>
          <cell r="G2194">
            <v>0</v>
          </cell>
          <cell r="H2194"/>
          <cell r="I2194"/>
          <cell r="J2194"/>
          <cell r="K2194">
            <v>40179.5</v>
          </cell>
          <cell r="L2194">
            <v>0</v>
          </cell>
          <cell r="M2194">
            <v>0</v>
          </cell>
          <cell r="N2194">
            <v>0</v>
          </cell>
        </row>
        <row r="2195">
          <cell r="B2195" t="str">
            <v>Lease - Puget Sound Energy</v>
          </cell>
          <cell r="C2195">
            <v>1</v>
          </cell>
          <cell r="D2195" t="str">
            <v>SLE</v>
          </cell>
          <cell r="E2195" t="str">
            <v>No</v>
          </cell>
          <cell r="F2195" t="str">
            <v>No</v>
          </cell>
          <cell r="G2195">
            <v>0</v>
          </cell>
          <cell r="H2195"/>
          <cell r="I2195"/>
          <cell r="J2195"/>
          <cell r="K2195">
            <v>40179.5</v>
          </cell>
          <cell r="L2195">
            <v>0</v>
          </cell>
          <cell r="M2195">
            <v>0</v>
          </cell>
          <cell r="N2195">
            <v>0</v>
          </cell>
        </row>
        <row r="2196">
          <cell r="B2196" t="str">
            <v>Lease - Puget Sound Energy</v>
          </cell>
          <cell r="C2196">
            <v>1</v>
          </cell>
          <cell r="D2196" t="str">
            <v>SLE</v>
          </cell>
          <cell r="E2196" t="str">
            <v>No</v>
          </cell>
          <cell r="F2196" t="str">
            <v>No</v>
          </cell>
          <cell r="G2196">
            <v>0</v>
          </cell>
          <cell r="H2196"/>
          <cell r="I2196"/>
          <cell r="J2196"/>
          <cell r="K2196">
            <v>40179.5</v>
          </cell>
          <cell r="L2196">
            <v>0</v>
          </cell>
          <cell r="M2196">
            <v>0</v>
          </cell>
          <cell r="N2196">
            <v>0</v>
          </cell>
        </row>
        <row r="2197">
          <cell r="B2197" t="str">
            <v>Lease - Puget Sound Energy</v>
          </cell>
          <cell r="C2197">
            <v>1</v>
          </cell>
          <cell r="D2197" t="str">
            <v>SLE</v>
          </cell>
          <cell r="E2197" t="str">
            <v>No</v>
          </cell>
          <cell r="F2197" t="str">
            <v>No</v>
          </cell>
          <cell r="G2197">
            <v>0</v>
          </cell>
          <cell r="H2197"/>
          <cell r="I2197"/>
          <cell r="J2197"/>
          <cell r="K2197">
            <v>40179.5</v>
          </cell>
          <cell r="L2197">
            <v>0</v>
          </cell>
          <cell r="M2197">
            <v>0</v>
          </cell>
          <cell r="N2197">
            <v>0</v>
          </cell>
        </row>
        <row r="2198">
          <cell r="B2198" t="str">
            <v>Lease - Puget Sound Energy</v>
          </cell>
          <cell r="C2198">
            <v>1</v>
          </cell>
          <cell r="D2198" t="str">
            <v>SLE</v>
          </cell>
          <cell r="E2198" t="str">
            <v>No</v>
          </cell>
          <cell r="F2198" t="str">
            <v>No</v>
          </cell>
          <cell r="G2198">
            <v>0</v>
          </cell>
          <cell r="H2198"/>
          <cell r="I2198"/>
          <cell r="J2198"/>
          <cell r="K2198">
            <v>40179.5</v>
          </cell>
          <cell r="L2198">
            <v>0</v>
          </cell>
          <cell r="M2198">
            <v>0</v>
          </cell>
          <cell r="N2198">
            <v>0</v>
          </cell>
        </row>
        <row r="2199">
          <cell r="B2199" t="str">
            <v>Lease - Puget Sound Energy</v>
          </cell>
          <cell r="C2199">
            <v>1</v>
          </cell>
          <cell r="D2199" t="str">
            <v>SLE</v>
          </cell>
          <cell r="E2199" t="str">
            <v>No</v>
          </cell>
          <cell r="F2199" t="str">
            <v>No</v>
          </cell>
          <cell r="G2199">
            <v>0</v>
          </cell>
          <cell r="H2199"/>
          <cell r="I2199"/>
          <cell r="J2199"/>
          <cell r="K2199">
            <v>40179.5</v>
          </cell>
          <cell r="L2199">
            <v>0</v>
          </cell>
          <cell r="M2199">
            <v>0</v>
          </cell>
          <cell r="N2199">
            <v>0</v>
          </cell>
        </row>
        <row r="2200">
          <cell r="B2200" t="str">
            <v>Lease - Puget Sound Energy</v>
          </cell>
          <cell r="C2200">
            <v>1</v>
          </cell>
          <cell r="D2200" t="str">
            <v>SLE</v>
          </cell>
          <cell r="E2200" t="str">
            <v>No</v>
          </cell>
          <cell r="F2200" t="str">
            <v>No</v>
          </cell>
          <cell r="G2200">
            <v>0</v>
          </cell>
          <cell r="H2200"/>
          <cell r="I2200"/>
          <cell r="J2200"/>
          <cell r="K2200">
            <v>40179.5</v>
          </cell>
          <cell r="L2200">
            <v>0</v>
          </cell>
          <cell r="M2200">
            <v>0</v>
          </cell>
          <cell r="N2200">
            <v>0</v>
          </cell>
        </row>
        <row r="2201">
          <cell r="B2201" t="str">
            <v>Lease - Puget Sound Energy</v>
          </cell>
          <cell r="C2201">
            <v>1</v>
          </cell>
          <cell r="D2201" t="str">
            <v>SLE</v>
          </cell>
          <cell r="E2201" t="str">
            <v>No</v>
          </cell>
          <cell r="F2201" t="str">
            <v>No</v>
          </cell>
          <cell r="G2201">
            <v>0</v>
          </cell>
          <cell r="H2201"/>
          <cell r="I2201"/>
          <cell r="J2201"/>
          <cell r="K2201">
            <v>40179.5</v>
          </cell>
          <cell r="L2201">
            <v>0</v>
          </cell>
          <cell r="M2201">
            <v>0</v>
          </cell>
          <cell r="N2201">
            <v>0</v>
          </cell>
        </row>
        <row r="2202">
          <cell r="B2202" t="str">
            <v>Lease - Puget Sound Energy</v>
          </cell>
          <cell r="C2202">
            <v>1</v>
          </cell>
          <cell r="D2202" t="str">
            <v>SLE</v>
          </cell>
          <cell r="E2202" t="str">
            <v>No</v>
          </cell>
          <cell r="F2202" t="str">
            <v>No</v>
          </cell>
          <cell r="G2202">
            <v>0</v>
          </cell>
          <cell r="H2202"/>
          <cell r="I2202"/>
          <cell r="J2202"/>
          <cell r="K2202">
            <v>40179.5</v>
          </cell>
          <cell r="L2202">
            <v>0</v>
          </cell>
          <cell r="M2202">
            <v>0</v>
          </cell>
          <cell r="N2202">
            <v>0</v>
          </cell>
        </row>
        <row r="2203">
          <cell r="B2203" t="str">
            <v>Lease - Puget Sound Energy</v>
          </cell>
          <cell r="C2203">
            <v>1</v>
          </cell>
          <cell r="D2203" t="str">
            <v>SLE</v>
          </cell>
          <cell r="E2203" t="str">
            <v>No</v>
          </cell>
          <cell r="F2203" t="str">
            <v>No</v>
          </cell>
          <cell r="G2203">
            <v>0</v>
          </cell>
          <cell r="H2203"/>
          <cell r="I2203"/>
          <cell r="J2203"/>
          <cell r="K2203">
            <v>40179.5</v>
          </cell>
          <cell r="L2203">
            <v>0</v>
          </cell>
          <cell r="M2203">
            <v>0</v>
          </cell>
          <cell r="N2203">
            <v>0</v>
          </cell>
        </row>
        <row r="2204">
          <cell r="B2204" t="str">
            <v>Lease - Puget Sound Energy</v>
          </cell>
          <cell r="C2204">
            <v>1</v>
          </cell>
          <cell r="D2204" t="str">
            <v>SLE</v>
          </cell>
          <cell r="E2204" t="str">
            <v>No</v>
          </cell>
          <cell r="F2204" t="str">
            <v>No</v>
          </cell>
          <cell r="G2204">
            <v>0</v>
          </cell>
          <cell r="H2204"/>
          <cell r="I2204"/>
          <cell r="J2204"/>
          <cell r="K2204">
            <v>40179.5</v>
          </cell>
          <cell r="L2204">
            <v>0</v>
          </cell>
          <cell r="M2204">
            <v>0</v>
          </cell>
          <cell r="N2204">
            <v>0</v>
          </cell>
        </row>
        <row r="2205">
          <cell r="B2205" t="str">
            <v>Lease - Puget Sound Energy</v>
          </cell>
          <cell r="C2205">
            <v>1</v>
          </cell>
          <cell r="D2205" t="str">
            <v>SLE</v>
          </cell>
          <cell r="E2205" t="str">
            <v>No</v>
          </cell>
          <cell r="F2205" t="str">
            <v>No</v>
          </cell>
          <cell r="G2205">
            <v>0</v>
          </cell>
          <cell r="H2205"/>
          <cell r="I2205"/>
          <cell r="J2205"/>
          <cell r="K2205">
            <v>40179.5</v>
          </cell>
          <cell r="L2205">
            <v>0</v>
          </cell>
          <cell r="M2205">
            <v>0</v>
          </cell>
          <cell r="N2205">
            <v>0</v>
          </cell>
        </row>
        <row r="2206">
          <cell r="B2206" t="str">
            <v>Lease - Puget Sound Energy</v>
          </cell>
          <cell r="C2206">
            <v>1</v>
          </cell>
          <cell r="D2206" t="str">
            <v>SLE</v>
          </cell>
          <cell r="E2206" t="str">
            <v>No</v>
          </cell>
          <cell r="F2206" t="str">
            <v>No</v>
          </cell>
          <cell r="G2206">
            <v>0</v>
          </cell>
          <cell r="H2206"/>
          <cell r="I2206"/>
          <cell r="J2206"/>
          <cell r="K2206">
            <v>40179.5</v>
          </cell>
          <cell r="L2206">
            <v>0</v>
          </cell>
          <cell r="M2206">
            <v>0</v>
          </cell>
          <cell r="N2206">
            <v>0</v>
          </cell>
        </row>
        <row r="2207">
          <cell r="B2207" t="str">
            <v>Lease - Puget Sound Energy</v>
          </cell>
          <cell r="C2207">
            <v>1</v>
          </cell>
          <cell r="D2207" t="str">
            <v>SLE</v>
          </cell>
          <cell r="E2207" t="str">
            <v>No</v>
          </cell>
          <cell r="F2207" t="str">
            <v>No</v>
          </cell>
          <cell r="G2207">
            <v>0</v>
          </cell>
          <cell r="H2207"/>
          <cell r="I2207"/>
          <cell r="J2207"/>
          <cell r="K2207">
            <v>40179.5</v>
          </cell>
          <cell r="L2207">
            <v>0</v>
          </cell>
          <cell r="M2207">
            <v>0</v>
          </cell>
          <cell r="N2207">
            <v>0</v>
          </cell>
        </row>
        <row r="2208">
          <cell r="B2208" t="str">
            <v>Lease - Puget Sound Energy</v>
          </cell>
          <cell r="C2208">
            <v>1</v>
          </cell>
          <cell r="D2208" t="str">
            <v>SLE</v>
          </cell>
          <cell r="E2208" t="str">
            <v>No</v>
          </cell>
          <cell r="F2208" t="str">
            <v>No</v>
          </cell>
          <cell r="G2208">
            <v>0</v>
          </cell>
          <cell r="H2208"/>
          <cell r="I2208"/>
          <cell r="J2208"/>
          <cell r="K2208">
            <v>40179.5</v>
          </cell>
          <cell r="L2208">
            <v>0</v>
          </cell>
          <cell r="M2208">
            <v>0</v>
          </cell>
          <cell r="N2208">
            <v>0</v>
          </cell>
        </row>
        <row r="2209">
          <cell r="B2209" t="str">
            <v>Lease - Puget Sound Energy</v>
          </cell>
          <cell r="C2209">
            <v>1</v>
          </cell>
          <cell r="D2209" t="str">
            <v>SLE</v>
          </cell>
          <cell r="E2209" t="str">
            <v>No</v>
          </cell>
          <cell r="F2209" t="str">
            <v>No</v>
          </cell>
          <cell r="G2209">
            <v>0</v>
          </cell>
          <cell r="H2209"/>
          <cell r="I2209"/>
          <cell r="J2209"/>
          <cell r="K2209">
            <v>40179.5</v>
          </cell>
          <cell r="L2209">
            <v>0</v>
          </cell>
          <cell r="M2209">
            <v>0</v>
          </cell>
          <cell r="N2209">
            <v>0</v>
          </cell>
        </row>
        <row r="2210">
          <cell r="B2210" t="str">
            <v>Lease - Puget Sound Energy</v>
          </cell>
          <cell r="C2210">
            <v>1</v>
          </cell>
          <cell r="D2210" t="str">
            <v>SLE</v>
          </cell>
          <cell r="E2210" t="str">
            <v>No</v>
          </cell>
          <cell r="F2210" t="str">
            <v>No</v>
          </cell>
          <cell r="G2210">
            <v>0</v>
          </cell>
          <cell r="H2210"/>
          <cell r="I2210"/>
          <cell r="J2210"/>
          <cell r="K2210">
            <v>40179.5</v>
          </cell>
          <cell r="L2210">
            <v>0</v>
          </cell>
          <cell r="M2210">
            <v>0</v>
          </cell>
          <cell r="N2210">
            <v>0</v>
          </cell>
        </row>
        <row r="2211">
          <cell r="B2211" t="str">
            <v>Lease - Puget Sound Energy</v>
          </cell>
          <cell r="C2211">
            <v>1</v>
          </cell>
          <cell r="D2211" t="str">
            <v>SLE</v>
          </cell>
          <cell r="E2211" t="str">
            <v>No</v>
          </cell>
          <cell r="F2211" t="str">
            <v>No</v>
          </cell>
          <cell r="G2211">
            <v>0</v>
          </cell>
          <cell r="H2211"/>
          <cell r="I2211"/>
          <cell r="J2211"/>
          <cell r="K2211">
            <v>40179.5</v>
          </cell>
          <cell r="L2211">
            <v>0</v>
          </cell>
          <cell r="M2211">
            <v>0</v>
          </cell>
          <cell r="N2211">
            <v>0</v>
          </cell>
        </row>
        <row r="2212">
          <cell r="B2212" t="str">
            <v>Lease - Puget Sound Energy</v>
          </cell>
          <cell r="C2212">
            <v>1</v>
          </cell>
          <cell r="D2212" t="str">
            <v>SLE</v>
          </cell>
          <cell r="E2212" t="str">
            <v>No</v>
          </cell>
          <cell r="F2212" t="str">
            <v>No</v>
          </cell>
          <cell r="G2212">
            <v>0</v>
          </cell>
          <cell r="H2212"/>
          <cell r="I2212"/>
          <cell r="J2212"/>
          <cell r="K2212">
            <v>40179.5</v>
          </cell>
          <cell r="L2212">
            <v>0</v>
          </cell>
          <cell r="M2212">
            <v>0</v>
          </cell>
          <cell r="N2212">
            <v>0</v>
          </cell>
        </row>
        <row r="2213">
          <cell r="B2213" t="str">
            <v>Lease - Puget Sound Energy</v>
          </cell>
          <cell r="C2213">
            <v>1</v>
          </cell>
          <cell r="D2213" t="str">
            <v>SLE</v>
          </cell>
          <cell r="E2213" t="str">
            <v>No</v>
          </cell>
          <cell r="F2213" t="str">
            <v>No</v>
          </cell>
          <cell r="G2213">
            <v>0</v>
          </cell>
          <cell r="H2213"/>
          <cell r="I2213"/>
          <cell r="J2213"/>
          <cell r="K2213">
            <v>40179.5</v>
          </cell>
          <cell r="L2213">
            <v>0</v>
          </cell>
          <cell r="M2213">
            <v>0</v>
          </cell>
          <cell r="N2213">
            <v>0</v>
          </cell>
        </row>
        <row r="2214">
          <cell r="B2214" t="str">
            <v>Lease - Puget Sound Energy</v>
          </cell>
          <cell r="C2214">
            <v>1</v>
          </cell>
          <cell r="D2214" t="str">
            <v>SLE</v>
          </cell>
          <cell r="E2214" t="str">
            <v>No</v>
          </cell>
          <cell r="F2214" t="str">
            <v>No</v>
          </cell>
          <cell r="G2214">
            <v>0</v>
          </cell>
          <cell r="H2214"/>
          <cell r="I2214"/>
          <cell r="J2214"/>
          <cell r="K2214">
            <v>40179.5</v>
          </cell>
          <cell r="L2214">
            <v>0</v>
          </cell>
          <cell r="M2214">
            <v>0</v>
          </cell>
          <cell r="N2214">
            <v>0</v>
          </cell>
        </row>
        <row r="2215">
          <cell r="B2215" t="str">
            <v>Lease - Puget Sound Energy</v>
          </cell>
          <cell r="C2215">
            <v>1</v>
          </cell>
          <cell r="D2215" t="str">
            <v>SLE</v>
          </cell>
          <cell r="E2215" t="str">
            <v>No</v>
          </cell>
          <cell r="F2215" t="str">
            <v>No</v>
          </cell>
          <cell r="G2215">
            <v>0</v>
          </cell>
          <cell r="H2215"/>
          <cell r="I2215"/>
          <cell r="J2215"/>
          <cell r="K2215">
            <v>40179.5</v>
          </cell>
          <cell r="L2215">
            <v>0</v>
          </cell>
          <cell r="M2215">
            <v>0</v>
          </cell>
          <cell r="N2215">
            <v>0</v>
          </cell>
        </row>
        <row r="2216">
          <cell r="B2216" t="str">
            <v>Lease - Puget Sound Energy</v>
          </cell>
          <cell r="C2216">
            <v>1</v>
          </cell>
          <cell r="D2216" t="str">
            <v>SLE</v>
          </cell>
          <cell r="E2216" t="str">
            <v>No</v>
          </cell>
          <cell r="F2216" t="str">
            <v>No</v>
          </cell>
          <cell r="G2216">
            <v>0</v>
          </cell>
          <cell r="H2216"/>
          <cell r="I2216"/>
          <cell r="J2216"/>
          <cell r="K2216">
            <v>40179.5</v>
          </cell>
          <cell r="L2216">
            <v>0</v>
          </cell>
          <cell r="M2216">
            <v>0</v>
          </cell>
          <cell r="N2216">
            <v>0</v>
          </cell>
        </row>
        <row r="2217">
          <cell r="B2217" t="str">
            <v>Lease - Puget Sound Energy</v>
          </cell>
          <cell r="C2217">
            <v>1</v>
          </cell>
          <cell r="D2217" t="str">
            <v>SLE</v>
          </cell>
          <cell r="E2217" t="str">
            <v>No</v>
          </cell>
          <cell r="F2217" t="str">
            <v>No</v>
          </cell>
          <cell r="G2217">
            <v>0</v>
          </cell>
          <cell r="H2217"/>
          <cell r="I2217"/>
          <cell r="J2217"/>
          <cell r="K2217">
            <v>40179.5</v>
          </cell>
          <cell r="L2217">
            <v>0</v>
          </cell>
          <cell r="M2217">
            <v>0</v>
          </cell>
          <cell r="N2217">
            <v>0</v>
          </cell>
        </row>
        <row r="2218">
          <cell r="B2218" t="str">
            <v>Lease - Puget Sound Energy</v>
          </cell>
          <cell r="C2218">
            <v>1</v>
          </cell>
          <cell r="D2218" t="str">
            <v>SLE</v>
          </cell>
          <cell r="E2218" t="str">
            <v>No</v>
          </cell>
          <cell r="F2218" t="str">
            <v>No</v>
          </cell>
          <cell r="G2218">
            <v>0</v>
          </cell>
          <cell r="H2218"/>
          <cell r="I2218"/>
          <cell r="J2218"/>
          <cell r="K2218">
            <v>40179.5</v>
          </cell>
          <cell r="L2218">
            <v>0</v>
          </cell>
          <cell r="M2218">
            <v>0</v>
          </cell>
          <cell r="N2218">
            <v>0</v>
          </cell>
        </row>
        <row r="2219">
          <cell r="B2219" t="str">
            <v>Lease - Puget Sound Energy</v>
          </cell>
          <cell r="C2219">
            <v>1</v>
          </cell>
          <cell r="D2219" t="str">
            <v>SLE</v>
          </cell>
          <cell r="E2219" t="str">
            <v>No</v>
          </cell>
          <cell r="F2219" t="str">
            <v>No</v>
          </cell>
          <cell r="G2219">
            <v>0</v>
          </cell>
          <cell r="H2219"/>
          <cell r="I2219"/>
          <cell r="J2219"/>
          <cell r="K2219">
            <v>40179.5</v>
          </cell>
          <cell r="L2219">
            <v>0</v>
          </cell>
          <cell r="M2219">
            <v>0</v>
          </cell>
          <cell r="N2219">
            <v>0</v>
          </cell>
        </row>
        <row r="2220">
          <cell r="B2220" t="str">
            <v>Lease - Puget Sound Energy</v>
          </cell>
          <cell r="C2220">
            <v>1</v>
          </cell>
          <cell r="D2220" t="str">
            <v>SLE</v>
          </cell>
          <cell r="E2220" t="str">
            <v>No</v>
          </cell>
          <cell r="F2220" t="str">
            <v>No</v>
          </cell>
          <cell r="G2220">
            <v>0</v>
          </cell>
          <cell r="H2220"/>
          <cell r="I2220"/>
          <cell r="J2220"/>
          <cell r="K2220">
            <v>40179.5</v>
          </cell>
          <cell r="L2220">
            <v>0</v>
          </cell>
          <cell r="M2220">
            <v>0</v>
          </cell>
          <cell r="N2220">
            <v>0</v>
          </cell>
        </row>
        <row r="2221">
          <cell r="B2221" t="str">
            <v>Lease - Puget Sound Energy</v>
          </cell>
          <cell r="C2221">
            <v>1</v>
          </cell>
          <cell r="D2221" t="str">
            <v>SLE</v>
          </cell>
          <cell r="E2221" t="str">
            <v>No</v>
          </cell>
          <cell r="F2221" t="str">
            <v>No</v>
          </cell>
          <cell r="G2221">
            <v>0</v>
          </cell>
          <cell r="H2221"/>
          <cell r="I2221"/>
          <cell r="J2221"/>
          <cell r="K2221">
            <v>40179.5</v>
          </cell>
          <cell r="L2221">
            <v>0</v>
          </cell>
          <cell r="M2221">
            <v>0</v>
          </cell>
          <cell r="N2221">
            <v>0</v>
          </cell>
        </row>
        <row r="2222">
          <cell r="B2222" t="str">
            <v>Lease - Puget Sound Energy</v>
          </cell>
          <cell r="C2222">
            <v>1</v>
          </cell>
          <cell r="D2222" t="str">
            <v>SLE</v>
          </cell>
          <cell r="E2222" t="str">
            <v>No</v>
          </cell>
          <cell r="F2222" t="str">
            <v>No</v>
          </cell>
          <cell r="G2222">
            <v>0</v>
          </cell>
          <cell r="H2222"/>
          <cell r="I2222"/>
          <cell r="J2222"/>
          <cell r="K2222">
            <v>40179.5</v>
          </cell>
          <cell r="L2222">
            <v>0</v>
          </cell>
          <cell r="M2222">
            <v>0</v>
          </cell>
          <cell r="N2222">
            <v>0</v>
          </cell>
        </row>
        <row r="2223">
          <cell r="B2223" t="str">
            <v>Lease - Puget Sound Energy</v>
          </cell>
          <cell r="C2223">
            <v>1</v>
          </cell>
          <cell r="D2223" t="str">
            <v>SLE</v>
          </cell>
          <cell r="E2223" t="str">
            <v>No</v>
          </cell>
          <cell r="F2223" t="str">
            <v>No</v>
          </cell>
          <cell r="G2223">
            <v>0</v>
          </cell>
          <cell r="H2223"/>
          <cell r="I2223"/>
          <cell r="J2223"/>
          <cell r="K2223">
            <v>40179.5</v>
          </cell>
          <cell r="L2223">
            <v>0</v>
          </cell>
          <cell r="M2223">
            <v>0</v>
          </cell>
          <cell r="N2223">
            <v>0</v>
          </cell>
        </row>
        <row r="2224">
          <cell r="B2224" t="str">
            <v>Lease - Puget Sound Energy</v>
          </cell>
          <cell r="C2224">
            <v>1</v>
          </cell>
          <cell r="D2224" t="str">
            <v>SLE</v>
          </cell>
          <cell r="E2224" t="str">
            <v>No</v>
          </cell>
          <cell r="F2224" t="str">
            <v>No</v>
          </cell>
          <cell r="G2224">
            <v>0</v>
          </cell>
          <cell r="H2224"/>
          <cell r="I2224"/>
          <cell r="J2224"/>
          <cell r="K2224">
            <v>40179.5</v>
          </cell>
          <cell r="L2224">
            <v>0</v>
          </cell>
          <cell r="M2224">
            <v>0</v>
          </cell>
          <cell r="N2224">
            <v>0</v>
          </cell>
        </row>
        <row r="2225">
          <cell r="B2225" t="str">
            <v>Lease - Puget Sound Energy</v>
          </cell>
          <cell r="C2225">
            <v>1</v>
          </cell>
          <cell r="D2225" t="str">
            <v>SLE</v>
          </cell>
          <cell r="E2225" t="str">
            <v>No</v>
          </cell>
          <cell r="F2225" t="str">
            <v>No</v>
          </cell>
          <cell r="G2225">
            <v>0</v>
          </cell>
          <cell r="H2225"/>
          <cell r="I2225"/>
          <cell r="J2225"/>
          <cell r="K2225">
            <v>40179.5</v>
          </cell>
          <cell r="L2225">
            <v>0</v>
          </cell>
          <cell r="M2225">
            <v>0</v>
          </cell>
          <cell r="N2225">
            <v>0</v>
          </cell>
        </row>
        <row r="2226">
          <cell r="B2226" t="str">
            <v>Lease - Puget Sound Energy</v>
          </cell>
          <cell r="C2226">
            <v>1</v>
          </cell>
          <cell r="D2226" t="str">
            <v>SLE</v>
          </cell>
          <cell r="E2226" t="str">
            <v>No</v>
          </cell>
          <cell r="F2226" t="str">
            <v>No</v>
          </cell>
          <cell r="G2226">
            <v>0</v>
          </cell>
          <cell r="H2226"/>
          <cell r="I2226"/>
          <cell r="J2226"/>
          <cell r="K2226">
            <v>40179.5</v>
          </cell>
          <cell r="L2226">
            <v>0</v>
          </cell>
          <cell r="M2226">
            <v>0</v>
          </cell>
          <cell r="N2226">
            <v>0</v>
          </cell>
        </row>
        <row r="2227">
          <cell r="B2227" t="str">
            <v>Lease - Puget Sound Energy</v>
          </cell>
          <cell r="C2227">
            <v>1</v>
          </cell>
          <cell r="D2227" t="str">
            <v>SLE</v>
          </cell>
          <cell r="E2227" t="str">
            <v>No</v>
          </cell>
          <cell r="F2227" t="str">
            <v>No</v>
          </cell>
          <cell r="G2227">
            <v>0</v>
          </cell>
          <cell r="H2227"/>
          <cell r="I2227"/>
          <cell r="J2227"/>
          <cell r="K2227">
            <v>40179.5</v>
          </cell>
          <cell r="L2227">
            <v>0</v>
          </cell>
          <cell r="M2227">
            <v>0</v>
          </cell>
          <cell r="N2227">
            <v>0</v>
          </cell>
        </row>
        <row r="2228">
          <cell r="B2228" t="str">
            <v>Lease - Puget Sound Energy</v>
          </cell>
          <cell r="C2228">
            <v>1</v>
          </cell>
          <cell r="D2228" t="str">
            <v>SLE</v>
          </cell>
          <cell r="E2228" t="str">
            <v>No</v>
          </cell>
          <cell r="F2228" t="str">
            <v>No</v>
          </cell>
          <cell r="G2228">
            <v>0</v>
          </cell>
          <cell r="H2228"/>
          <cell r="I2228"/>
          <cell r="J2228"/>
          <cell r="K2228">
            <v>40179.5</v>
          </cell>
          <cell r="L2228">
            <v>0</v>
          </cell>
          <cell r="M2228">
            <v>0</v>
          </cell>
          <cell r="N2228">
            <v>0</v>
          </cell>
        </row>
        <row r="2229">
          <cell r="B2229" t="str">
            <v>Lease - Puget Sound Energy</v>
          </cell>
          <cell r="C2229">
            <v>1</v>
          </cell>
          <cell r="D2229" t="str">
            <v>SLE</v>
          </cell>
          <cell r="E2229" t="str">
            <v>No</v>
          </cell>
          <cell r="F2229" t="str">
            <v>No</v>
          </cell>
          <cell r="G2229">
            <v>0</v>
          </cell>
          <cell r="H2229"/>
          <cell r="I2229"/>
          <cell r="J2229"/>
          <cell r="K2229">
            <v>40179.5</v>
          </cell>
          <cell r="L2229">
            <v>0</v>
          </cell>
          <cell r="M2229">
            <v>0</v>
          </cell>
          <cell r="N2229">
            <v>0</v>
          </cell>
        </row>
        <row r="2230">
          <cell r="B2230" t="str">
            <v>Lease - Puget Sound Energy</v>
          </cell>
          <cell r="C2230">
            <v>1</v>
          </cell>
          <cell r="D2230" t="str">
            <v>SLE</v>
          </cell>
          <cell r="E2230" t="str">
            <v>No</v>
          </cell>
          <cell r="F2230" t="str">
            <v>No</v>
          </cell>
          <cell r="G2230">
            <v>0</v>
          </cell>
          <cell r="H2230"/>
          <cell r="I2230"/>
          <cell r="J2230"/>
          <cell r="K2230">
            <v>40179.5</v>
          </cell>
          <cell r="L2230">
            <v>0</v>
          </cell>
          <cell r="M2230">
            <v>0</v>
          </cell>
          <cell r="N2230">
            <v>0</v>
          </cell>
        </row>
        <row r="2231">
          <cell r="B2231" t="str">
            <v>Lease - Puget Sound Energy</v>
          </cell>
          <cell r="C2231">
            <v>1</v>
          </cell>
          <cell r="D2231" t="str">
            <v>SLE</v>
          </cell>
          <cell r="E2231" t="str">
            <v>No</v>
          </cell>
          <cell r="F2231" t="str">
            <v>No</v>
          </cell>
          <cell r="G2231">
            <v>0</v>
          </cell>
          <cell r="H2231"/>
          <cell r="I2231"/>
          <cell r="J2231"/>
          <cell r="K2231">
            <v>40179.5</v>
          </cell>
          <cell r="L2231">
            <v>0</v>
          </cell>
          <cell r="M2231">
            <v>0</v>
          </cell>
          <cell r="N2231">
            <v>0</v>
          </cell>
        </row>
        <row r="2232">
          <cell r="B2232" t="str">
            <v>Lease - Puget Sound Energy</v>
          </cell>
          <cell r="C2232">
            <v>1</v>
          </cell>
          <cell r="D2232" t="str">
            <v>SLE</v>
          </cell>
          <cell r="E2232" t="str">
            <v>No</v>
          </cell>
          <cell r="F2232" t="str">
            <v>No</v>
          </cell>
          <cell r="G2232">
            <v>0</v>
          </cell>
          <cell r="H2232"/>
          <cell r="I2232"/>
          <cell r="J2232"/>
          <cell r="K2232">
            <v>40179.5</v>
          </cell>
          <cell r="L2232">
            <v>0</v>
          </cell>
          <cell r="M2232">
            <v>0</v>
          </cell>
          <cell r="N2232">
            <v>0</v>
          </cell>
        </row>
        <row r="2233">
          <cell r="B2233" t="str">
            <v>Lease - Puget Sound Energy</v>
          </cell>
          <cell r="C2233">
            <v>1</v>
          </cell>
          <cell r="D2233" t="str">
            <v>SLE</v>
          </cell>
          <cell r="E2233" t="str">
            <v>No</v>
          </cell>
          <cell r="F2233" t="str">
            <v>No</v>
          </cell>
          <cell r="G2233">
            <v>0</v>
          </cell>
          <cell r="H2233"/>
          <cell r="I2233"/>
          <cell r="J2233"/>
          <cell r="K2233">
            <v>40179.5</v>
          </cell>
          <cell r="L2233">
            <v>0</v>
          </cell>
          <cell r="M2233">
            <v>0</v>
          </cell>
          <cell r="N2233">
            <v>0</v>
          </cell>
        </row>
        <row r="2234">
          <cell r="B2234" t="str">
            <v>Lease - Puget Sound Energy</v>
          </cell>
          <cell r="C2234">
            <v>1</v>
          </cell>
          <cell r="D2234" t="str">
            <v>SLE</v>
          </cell>
          <cell r="E2234" t="str">
            <v>No</v>
          </cell>
          <cell r="F2234" t="str">
            <v>No</v>
          </cell>
          <cell r="G2234">
            <v>0</v>
          </cell>
          <cell r="H2234"/>
          <cell r="I2234"/>
          <cell r="J2234"/>
          <cell r="K2234">
            <v>40179.5</v>
          </cell>
          <cell r="L2234">
            <v>0</v>
          </cell>
          <cell r="M2234">
            <v>0</v>
          </cell>
          <cell r="N2234">
            <v>0</v>
          </cell>
        </row>
        <row r="2235">
          <cell r="B2235" t="str">
            <v>Lease - Puget Sound Energy</v>
          </cell>
          <cell r="C2235">
            <v>1</v>
          </cell>
          <cell r="D2235" t="str">
            <v>SLE</v>
          </cell>
          <cell r="E2235" t="str">
            <v>No</v>
          </cell>
          <cell r="F2235" t="str">
            <v>No</v>
          </cell>
          <cell r="G2235">
            <v>0</v>
          </cell>
          <cell r="H2235"/>
          <cell r="I2235"/>
          <cell r="J2235"/>
          <cell r="K2235">
            <v>40179.5</v>
          </cell>
          <cell r="L2235">
            <v>0</v>
          </cell>
          <cell r="M2235">
            <v>0</v>
          </cell>
          <cell r="N2235">
            <v>0</v>
          </cell>
        </row>
        <row r="2236">
          <cell r="B2236" t="str">
            <v>Lease - Puget Sound Energy</v>
          </cell>
          <cell r="C2236">
            <v>1</v>
          </cell>
          <cell r="D2236" t="str">
            <v>SLE</v>
          </cell>
          <cell r="E2236" t="str">
            <v>No</v>
          </cell>
          <cell r="F2236" t="str">
            <v>No</v>
          </cell>
          <cell r="G2236">
            <v>0</v>
          </cell>
          <cell r="H2236"/>
          <cell r="I2236"/>
          <cell r="J2236"/>
          <cell r="K2236">
            <v>40179.5</v>
          </cell>
          <cell r="L2236">
            <v>0</v>
          </cell>
          <cell r="M2236">
            <v>0</v>
          </cell>
          <cell r="N2236">
            <v>0</v>
          </cell>
        </row>
        <row r="2237">
          <cell r="B2237" t="str">
            <v>Lease - Puget Sound Energy</v>
          </cell>
          <cell r="C2237">
            <v>1</v>
          </cell>
          <cell r="D2237" t="str">
            <v>SLE</v>
          </cell>
          <cell r="E2237" t="str">
            <v>No</v>
          </cell>
          <cell r="F2237" t="str">
            <v>No</v>
          </cell>
          <cell r="G2237">
            <v>0</v>
          </cell>
          <cell r="H2237"/>
          <cell r="I2237"/>
          <cell r="J2237"/>
          <cell r="K2237">
            <v>40179.5</v>
          </cell>
          <cell r="L2237">
            <v>0</v>
          </cell>
          <cell r="M2237">
            <v>0</v>
          </cell>
          <cell r="N2237">
            <v>0</v>
          </cell>
        </row>
        <row r="2238">
          <cell r="B2238" t="str">
            <v>Lease - Puget Sound Energy</v>
          </cell>
          <cell r="C2238">
            <v>1</v>
          </cell>
          <cell r="D2238" t="str">
            <v>SLE</v>
          </cell>
          <cell r="E2238" t="str">
            <v>No</v>
          </cell>
          <cell r="F2238" t="str">
            <v>No</v>
          </cell>
          <cell r="G2238">
            <v>0</v>
          </cell>
          <cell r="H2238"/>
          <cell r="I2238"/>
          <cell r="J2238"/>
          <cell r="K2238">
            <v>40179.5</v>
          </cell>
          <cell r="L2238">
            <v>0</v>
          </cell>
          <cell r="M2238">
            <v>0</v>
          </cell>
          <cell r="N2238">
            <v>0</v>
          </cell>
        </row>
        <row r="2239">
          <cell r="B2239" t="str">
            <v>Lease - Puget Sound Energy</v>
          </cell>
          <cell r="C2239">
            <v>1</v>
          </cell>
          <cell r="D2239" t="str">
            <v>SLE</v>
          </cell>
          <cell r="E2239" t="str">
            <v>No</v>
          </cell>
          <cell r="F2239" t="str">
            <v>No</v>
          </cell>
          <cell r="G2239">
            <v>0</v>
          </cell>
          <cell r="H2239"/>
          <cell r="I2239"/>
          <cell r="J2239"/>
          <cell r="K2239">
            <v>40179.5</v>
          </cell>
          <cell r="L2239">
            <v>0</v>
          </cell>
          <cell r="M2239">
            <v>0</v>
          </cell>
          <cell r="N2239">
            <v>0</v>
          </cell>
        </row>
        <row r="2240">
          <cell r="B2240" t="str">
            <v>Lease - Puget Sound Energy</v>
          </cell>
          <cell r="C2240">
            <v>1</v>
          </cell>
          <cell r="D2240" t="str">
            <v>SLE</v>
          </cell>
          <cell r="E2240" t="str">
            <v>No</v>
          </cell>
          <cell r="F2240" t="str">
            <v>No</v>
          </cell>
          <cell r="G2240">
            <v>0</v>
          </cell>
          <cell r="H2240"/>
          <cell r="I2240"/>
          <cell r="J2240"/>
          <cell r="K2240">
            <v>40179.5</v>
          </cell>
          <cell r="L2240">
            <v>0</v>
          </cell>
          <cell r="M2240">
            <v>0</v>
          </cell>
          <cell r="N2240">
            <v>0</v>
          </cell>
        </row>
        <row r="2241">
          <cell r="B2241" t="str">
            <v>Lease - Puget Sound Energy</v>
          </cell>
          <cell r="C2241">
            <v>1</v>
          </cell>
          <cell r="D2241" t="str">
            <v>SLE</v>
          </cell>
          <cell r="E2241" t="str">
            <v>No</v>
          </cell>
          <cell r="F2241" t="str">
            <v>No</v>
          </cell>
          <cell r="G2241">
            <v>0</v>
          </cell>
          <cell r="H2241"/>
          <cell r="I2241"/>
          <cell r="J2241"/>
          <cell r="K2241">
            <v>40179.5</v>
          </cell>
          <cell r="L2241">
            <v>0</v>
          </cell>
          <cell r="M2241">
            <v>0</v>
          </cell>
          <cell r="N2241">
            <v>0</v>
          </cell>
        </row>
        <row r="2242">
          <cell r="B2242" t="str">
            <v>Lease - Puget Sound Energy</v>
          </cell>
          <cell r="C2242">
            <v>1</v>
          </cell>
          <cell r="D2242" t="str">
            <v>SLE</v>
          </cell>
          <cell r="E2242" t="str">
            <v>No</v>
          </cell>
          <cell r="F2242" t="str">
            <v>No</v>
          </cell>
          <cell r="G2242">
            <v>0</v>
          </cell>
          <cell r="H2242"/>
          <cell r="I2242"/>
          <cell r="J2242"/>
          <cell r="K2242">
            <v>40179.5</v>
          </cell>
          <cell r="L2242">
            <v>0</v>
          </cell>
          <cell r="M2242">
            <v>0</v>
          </cell>
          <cell r="N2242">
            <v>0</v>
          </cell>
        </row>
        <row r="2243">
          <cell r="B2243" t="str">
            <v>Lease - Puget Sound Energy</v>
          </cell>
          <cell r="C2243">
            <v>1</v>
          </cell>
          <cell r="D2243" t="str">
            <v>SLE</v>
          </cell>
          <cell r="E2243" t="str">
            <v>No</v>
          </cell>
          <cell r="F2243" t="str">
            <v>No</v>
          </cell>
          <cell r="G2243">
            <v>0</v>
          </cell>
          <cell r="H2243"/>
          <cell r="I2243"/>
          <cell r="J2243"/>
          <cell r="K2243">
            <v>40179.5</v>
          </cell>
          <cell r="L2243">
            <v>0</v>
          </cell>
          <cell r="M2243">
            <v>0</v>
          </cell>
          <cell r="N2243">
            <v>0</v>
          </cell>
        </row>
        <row r="2244">
          <cell r="B2244" t="str">
            <v>Lease - Puget Sound Energy</v>
          </cell>
          <cell r="C2244">
            <v>1</v>
          </cell>
          <cell r="D2244" t="str">
            <v>SLE</v>
          </cell>
          <cell r="E2244" t="str">
            <v>No</v>
          </cell>
          <cell r="F2244" t="str">
            <v>No</v>
          </cell>
          <cell r="G2244">
            <v>0</v>
          </cell>
          <cell r="H2244"/>
          <cell r="I2244"/>
          <cell r="J2244"/>
          <cell r="K2244">
            <v>40179.5</v>
          </cell>
          <cell r="L2244">
            <v>0</v>
          </cell>
          <cell r="M2244">
            <v>0</v>
          </cell>
          <cell r="N2244">
            <v>0</v>
          </cell>
        </row>
        <row r="2245">
          <cell r="B2245" t="str">
            <v>Lease - Puget Sound Energy</v>
          </cell>
          <cell r="C2245">
            <v>1</v>
          </cell>
          <cell r="D2245" t="str">
            <v>SLE</v>
          </cell>
          <cell r="E2245" t="str">
            <v>No</v>
          </cell>
          <cell r="F2245" t="str">
            <v>No</v>
          </cell>
          <cell r="G2245">
            <v>0</v>
          </cell>
          <cell r="H2245"/>
          <cell r="I2245"/>
          <cell r="J2245"/>
          <cell r="K2245">
            <v>40179.5</v>
          </cell>
          <cell r="L2245">
            <v>0</v>
          </cell>
          <cell r="M2245">
            <v>0</v>
          </cell>
          <cell r="N2245">
            <v>0</v>
          </cell>
        </row>
        <row r="2246">
          <cell r="B2246" t="str">
            <v>Lease - Puget Sound Energy</v>
          </cell>
          <cell r="C2246">
            <v>1</v>
          </cell>
          <cell r="D2246" t="str">
            <v>SLE</v>
          </cell>
          <cell r="E2246" t="str">
            <v>No</v>
          </cell>
          <cell r="F2246" t="str">
            <v>No</v>
          </cell>
          <cell r="G2246">
            <v>0</v>
          </cell>
          <cell r="H2246"/>
          <cell r="I2246"/>
          <cell r="J2246"/>
          <cell r="K2246">
            <v>40179.5</v>
          </cell>
          <cell r="L2246">
            <v>0</v>
          </cell>
          <cell r="M2246">
            <v>0</v>
          </cell>
          <cell r="N2246">
            <v>0</v>
          </cell>
        </row>
        <row r="2247">
          <cell r="B2247" t="str">
            <v>Lease - Puget Sound Energy</v>
          </cell>
          <cell r="C2247">
            <v>1</v>
          </cell>
          <cell r="D2247" t="str">
            <v>SLE</v>
          </cell>
          <cell r="E2247" t="str">
            <v>No</v>
          </cell>
          <cell r="F2247" t="str">
            <v>No</v>
          </cell>
          <cell r="G2247">
            <v>0</v>
          </cell>
          <cell r="H2247"/>
          <cell r="I2247"/>
          <cell r="J2247"/>
          <cell r="K2247">
            <v>40179.5</v>
          </cell>
          <cell r="L2247">
            <v>0</v>
          </cell>
          <cell r="M2247">
            <v>0</v>
          </cell>
          <cell r="N2247">
            <v>0</v>
          </cell>
        </row>
        <row r="2248">
          <cell r="B2248" t="str">
            <v>Lease - Puget Sound Energy</v>
          </cell>
          <cell r="C2248">
            <v>1</v>
          </cell>
          <cell r="D2248" t="str">
            <v>SLE</v>
          </cell>
          <cell r="E2248" t="str">
            <v>No</v>
          </cell>
          <cell r="F2248" t="str">
            <v>No</v>
          </cell>
          <cell r="G2248">
            <v>0</v>
          </cell>
          <cell r="H2248"/>
          <cell r="I2248"/>
          <cell r="J2248"/>
          <cell r="K2248">
            <v>40179.5</v>
          </cell>
          <cell r="L2248">
            <v>0</v>
          </cell>
          <cell r="M2248">
            <v>0</v>
          </cell>
          <cell r="N2248">
            <v>0</v>
          </cell>
        </row>
        <row r="2249">
          <cell r="B2249" t="str">
            <v>Lease - Puget Sound Energy</v>
          </cell>
          <cell r="C2249">
            <v>1</v>
          </cell>
          <cell r="D2249" t="str">
            <v>SLE</v>
          </cell>
          <cell r="E2249" t="str">
            <v>No</v>
          </cell>
          <cell r="F2249" t="str">
            <v>No</v>
          </cell>
          <cell r="G2249">
            <v>0</v>
          </cell>
          <cell r="H2249"/>
          <cell r="I2249"/>
          <cell r="J2249"/>
          <cell r="K2249">
            <v>40179.5</v>
          </cell>
          <cell r="L2249">
            <v>0</v>
          </cell>
          <cell r="M2249">
            <v>0</v>
          </cell>
          <cell r="N2249">
            <v>0</v>
          </cell>
        </row>
        <row r="2250">
          <cell r="B2250" t="str">
            <v>Lease - Puget Sound Energy</v>
          </cell>
          <cell r="C2250">
            <v>1</v>
          </cell>
          <cell r="D2250" t="str">
            <v>SLE</v>
          </cell>
          <cell r="E2250" t="str">
            <v>No</v>
          </cell>
          <cell r="F2250" t="str">
            <v>No</v>
          </cell>
          <cell r="G2250">
            <v>0</v>
          </cell>
          <cell r="H2250"/>
          <cell r="I2250"/>
          <cell r="J2250"/>
          <cell r="K2250">
            <v>40179.5</v>
          </cell>
          <cell r="L2250">
            <v>0</v>
          </cell>
          <cell r="M2250">
            <v>0</v>
          </cell>
          <cell r="N2250">
            <v>0</v>
          </cell>
        </row>
        <row r="2251">
          <cell r="B2251" t="str">
            <v>Lease - Puget Sound Energy</v>
          </cell>
          <cell r="C2251">
            <v>1</v>
          </cell>
          <cell r="D2251" t="str">
            <v>SLE</v>
          </cell>
          <cell r="E2251" t="str">
            <v>No</v>
          </cell>
          <cell r="F2251" t="str">
            <v>No</v>
          </cell>
          <cell r="G2251">
            <v>0</v>
          </cell>
          <cell r="H2251"/>
          <cell r="I2251"/>
          <cell r="J2251"/>
          <cell r="K2251">
            <v>40179.5</v>
          </cell>
          <cell r="L2251">
            <v>0</v>
          </cell>
          <cell r="M2251">
            <v>0</v>
          </cell>
          <cell r="N2251">
            <v>0</v>
          </cell>
        </row>
        <row r="2252">
          <cell r="B2252" t="str">
            <v>Lease - Puget Sound Energy</v>
          </cell>
          <cell r="C2252">
            <v>1</v>
          </cell>
          <cell r="D2252" t="str">
            <v>SLE</v>
          </cell>
          <cell r="E2252" t="str">
            <v>No</v>
          </cell>
          <cell r="F2252" t="str">
            <v>No</v>
          </cell>
          <cell r="G2252">
            <v>0</v>
          </cell>
          <cell r="H2252"/>
          <cell r="I2252"/>
          <cell r="J2252"/>
          <cell r="K2252">
            <v>40179.5</v>
          </cell>
          <cell r="L2252">
            <v>0</v>
          </cell>
          <cell r="M2252">
            <v>0</v>
          </cell>
          <cell r="N2252">
            <v>0</v>
          </cell>
        </row>
        <row r="2253">
          <cell r="B2253" t="str">
            <v>Lease - Puget Sound Energy</v>
          </cell>
          <cell r="C2253">
            <v>1</v>
          </cell>
          <cell r="D2253" t="str">
            <v>SLE</v>
          </cell>
          <cell r="E2253" t="str">
            <v>No</v>
          </cell>
          <cell r="F2253" t="str">
            <v>No</v>
          </cell>
          <cell r="G2253">
            <v>0</v>
          </cell>
          <cell r="H2253"/>
          <cell r="I2253"/>
          <cell r="J2253"/>
          <cell r="K2253">
            <v>40179.5</v>
          </cell>
          <cell r="L2253">
            <v>0</v>
          </cell>
          <cell r="M2253">
            <v>0</v>
          </cell>
          <cell r="N2253">
            <v>0</v>
          </cell>
        </row>
        <row r="2254">
          <cell r="B2254" t="str">
            <v>Lease - Puget Sound Energy</v>
          </cell>
          <cell r="C2254">
            <v>1</v>
          </cell>
          <cell r="D2254" t="str">
            <v>SLE</v>
          </cell>
          <cell r="E2254" t="str">
            <v>No</v>
          </cell>
          <cell r="F2254" t="str">
            <v>No</v>
          </cell>
          <cell r="G2254">
            <v>0</v>
          </cell>
          <cell r="H2254"/>
          <cell r="I2254"/>
          <cell r="J2254"/>
          <cell r="K2254">
            <v>40179.5</v>
          </cell>
          <cell r="L2254">
            <v>0</v>
          </cell>
          <cell r="M2254">
            <v>0</v>
          </cell>
          <cell r="N2254">
            <v>0</v>
          </cell>
        </row>
        <row r="2255">
          <cell r="B2255" t="str">
            <v>Lease - Puget Sound Energy</v>
          </cell>
          <cell r="C2255">
            <v>1</v>
          </cell>
          <cell r="D2255" t="str">
            <v>SLE</v>
          </cell>
          <cell r="E2255" t="str">
            <v>No</v>
          </cell>
          <cell r="F2255" t="str">
            <v>No</v>
          </cell>
          <cell r="G2255">
            <v>0</v>
          </cell>
          <cell r="H2255"/>
          <cell r="I2255"/>
          <cell r="J2255"/>
          <cell r="K2255">
            <v>40179.5</v>
          </cell>
          <cell r="L2255">
            <v>0</v>
          </cell>
          <cell r="M2255">
            <v>0</v>
          </cell>
          <cell r="N2255">
            <v>0</v>
          </cell>
        </row>
        <row r="2256">
          <cell r="B2256" t="str">
            <v>Lease - Puget Sound Energy</v>
          </cell>
          <cell r="C2256">
            <v>1</v>
          </cell>
          <cell r="D2256" t="str">
            <v>SLE</v>
          </cell>
          <cell r="E2256" t="str">
            <v>No</v>
          </cell>
          <cell r="F2256" t="str">
            <v>No</v>
          </cell>
          <cell r="G2256">
            <v>0</v>
          </cell>
          <cell r="H2256"/>
          <cell r="I2256"/>
          <cell r="J2256"/>
          <cell r="K2256">
            <v>40179.5</v>
          </cell>
          <cell r="L2256">
            <v>0</v>
          </cell>
          <cell r="M2256">
            <v>0</v>
          </cell>
          <cell r="N2256">
            <v>0</v>
          </cell>
        </row>
        <row r="2257">
          <cell r="B2257" t="str">
            <v>Lease - Puget Sound Energy</v>
          </cell>
          <cell r="C2257">
            <v>1</v>
          </cell>
          <cell r="D2257" t="str">
            <v>SLE</v>
          </cell>
          <cell r="E2257" t="str">
            <v>No</v>
          </cell>
          <cell r="F2257" t="str">
            <v>No</v>
          </cell>
          <cell r="G2257">
            <v>0</v>
          </cell>
          <cell r="H2257"/>
          <cell r="I2257"/>
          <cell r="J2257"/>
          <cell r="K2257">
            <v>40179.5</v>
          </cell>
          <cell r="L2257">
            <v>0</v>
          </cell>
          <cell r="M2257">
            <v>0</v>
          </cell>
          <cell r="N2257">
            <v>0</v>
          </cell>
        </row>
        <row r="2258">
          <cell r="B2258" t="str">
            <v>Lease - Puget Sound Energy</v>
          </cell>
          <cell r="C2258">
            <v>1</v>
          </cell>
          <cell r="D2258" t="str">
            <v>SLE</v>
          </cell>
          <cell r="E2258" t="str">
            <v>No</v>
          </cell>
          <cell r="F2258" t="str">
            <v>No</v>
          </cell>
          <cell r="G2258">
            <v>0</v>
          </cell>
          <cell r="H2258"/>
          <cell r="I2258"/>
          <cell r="J2258"/>
          <cell r="K2258">
            <v>40179.5</v>
          </cell>
          <cell r="L2258">
            <v>0</v>
          </cell>
          <cell r="M2258">
            <v>0</v>
          </cell>
          <cell r="N2258">
            <v>0</v>
          </cell>
        </row>
        <row r="2259">
          <cell r="B2259" t="str">
            <v>Lease - Puget Sound Energy</v>
          </cell>
          <cell r="C2259">
            <v>1</v>
          </cell>
          <cell r="D2259" t="str">
            <v>SLE</v>
          </cell>
          <cell r="E2259" t="str">
            <v>No</v>
          </cell>
          <cell r="F2259" t="str">
            <v>No</v>
          </cell>
          <cell r="G2259">
            <v>0</v>
          </cell>
          <cell r="H2259"/>
          <cell r="I2259"/>
          <cell r="J2259"/>
          <cell r="K2259">
            <v>40179.5</v>
          </cell>
          <cell r="L2259">
            <v>0</v>
          </cell>
          <cell r="M2259">
            <v>0</v>
          </cell>
          <cell r="N2259">
            <v>0</v>
          </cell>
        </row>
        <row r="2260">
          <cell r="B2260" t="str">
            <v>Lease - Puget Sound Energy</v>
          </cell>
          <cell r="C2260">
            <v>1</v>
          </cell>
          <cell r="D2260" t="str">
            <v>SLE</v>
          </cell>
          <cell r="E2260" t="str">
            <v>No</v>
          </cell>
          <cell r="F2260" t="str">
            <v>No</v>
          </cell>
          <cell r="G2260">
            <v>0</v>
          </cell>
          <cell r="H2260"/>
          <cell r="I2260"/>
          <cell r="J2260"/>
          <cell r="K2260">
            <v>40179.5</v>
          </cell>
          <cell r="L2260">
            <v>0</v>
          </cell>
          <cell r="M2260">
            <v>0</v>
          </cell>
          <cell r="N2260">
            <v>0</v>
          </cell>
        </row>
        <row r="2261">
          <cell r="B2261" t="str">
            <v>Lease - Puget Sound Energy</v>
          </cell>
          <cell r="C2261">
            <v>1</v>
          </cell>
          <cell r="D2261" t="str">
            <v>SLE</v>
          </cell>
          <cell r="E2261" t="str">
            <v>No</v>
          </cell>
          <cell r="F2261" t="str">
            <v>No</v>
          </cell>
          <cell r="G2261">
            <v>0</v>
          </cell>
          <cell r="H2261"/>
          <cell r="I2261"/>
          <cell r="J2261"/>
          <cell r="K2261">
            <v>40179.5</v>
          </cell>
          <cell r="L2261">
            <v>0</v>
          </cell>
          <cell r="M2261">
            <v>0</v>
          </cell>
          <cell r="N2261">
            <v>0</v>
          </cell>
        </row>
        <row r="2262">
          <cell r="B2262" t="str">
            <v>Lease - Puget Sound Energy</v>
          </cell>
          <cell r="C2262">
            <v>1</v>
          </cell>
          <cell r="D2262" t="str">
            <v>SLE</v>
          </cell>
          <cell r="E2262" t="str">
            <v>No</v>
          </cell>
          <cell r="F2262" t="str">
            <v>No</v>
          </cell>
          <cell r="G2262">
            <v>0</v>
          </cell>
          <cell r="H2262"/>
          <cell r="I2262"/>
          <cell r="J2262"/>
          <cell r="K2262">
            <v>40179.5</v>
          </cell>
          <cell r="L2262">
            <v>0</v>
          </cell>
          <cell r="M2262">
            <v>0</v>
          </cell>
          <cell r="N2262">
            <v>0</v>
          </cell>
        </row>
        <row r="2263">
          <cell r="B2263" t="str">
            <v>Lease - Puget Sound Energy</v>
          </cell>
          <cell r="C2263">
            <v>1</v>
          </cell>
          <cell r="D2263" t="str">
            <v>SLE</v>
          </cell>
          <cell r="E2263" t="str">
            <v>No</v>
          </cell>
          <cell r="F2263" t="str">
            <v>No</v>
          </cell>
          <cell r="G2263">
            <v>0</v>
          </cell>
          <cell r="H2263"/>
          <cell r="I2263"/>
          <cell r="J2263"/>
          <cell r="K2263">
            <v>40179.5</v>
          </cell>
          <cell r="L2263">
            <v>0</v>
          </cell>
          <cell r="M2263">
            <v>0</v>
          </cell>
          <cell r="N2263">
            <v>0</v>
          </cell>
        </row>
        <row r="2264">
          <cell r="B2264" t="str">
            <v>Lease - Puget Sound Energy</v>
          </cell>
          <cell r="C2264">
            <v>1</v>
          </cell>
          <cell r="D2264" t="str">
            <v>SLE</v>
          </cell>
          <cell r="E2264" t="str">
            <v>No</v>
          </cell>
          <cell r="F2264" t="str">
            <v>No</v>
          </cell>
          <cell r="G2264">
            <v>0</v>
          </cell>
          <cell r="H2264"/>
          <cell r="I2264"/>
          <cell r="J2264"/>
          <cell r="K2264">
            <v>40179.5</v>
          </cell>
          <cell r="L2264">
            <v>0</v>
          </cell>
          <cell r="M2264">
            <v>0</v>
          </cell>
          <cell r="N2264">
            <v>0</v>
          </cell>
        </row>
        <row r="2265">
          <cell r="B2265" t="str">
            <v>Lease - Puget Sound Energy</v>
          </cell>
          <cell r="C2265">
            <v>1</v>
          </cell>
          <cell r="D2265" t="str">
            <v>SLE</v>
          </cell>
          <cell r="E2265" t="str">
            <v>No</v>
          </cell>
          <cell r="F2265" t="str">
            <v>No</v>
          </cell>
          <cell r="G2265">
            <v>0</v>
          </cell>
          <cell r="H2265"/>
          <cell r="I2265"/>
          <cell r="J2265"/>
          <cell r="K2265">
            <v>40179.5</v>
          </cell>
          <cell r="L2265">
            <v>0</v>
          </cell>
          <cell r="M2265">
            <v>0</v>
          </cell>
          <cell r="N2265">
            <v>0</v>
          </cell>
        </row>
        <row r="2266">
          <cell r="B2266" t="str">
            <v>Lease - Puget Sound Energy</v>
          </cell>
          <cell r="C2266">
            <v>1</v>
          </cell>
          <cell r="D2266" t="str">
            <v>SLE</v>
          </cell>
          <cell r="E2266" t="str">
            <v>No</v>
          </cell>
          <cell r="F2266" t="str">
            <v>No</v>
          </cell>
          <cell r="G2266">
            <v>0</v>
          </cell>
          <cell r="H2266"/>
          <cell r="I2266"/>
          <cell r="J2266"/>
          <cell r="K2266">
            <v>40179.5</v>
          </cell>
          <cell r="L2266">
            <v>0</v>
          </cell>
          <cell r="M2266">
            <v>0</v>
          </cell>
          <cell r="N2266">
            <v>0</v>
          </cell>
        </row>
        <row r="2267">
          <cell r="B2267" t="str">
            <v>Lease - Puget Sound Energy</v>
          </cell>
          <cell r="C2267">
            <v>1</v>
          </cell>
          <cell r="D2267" t="str">
            <v>SLE</v>
          </cell>
          <cell r="E2267" t="str">
            <v>No</v>
          </cell>
          <cell r="F2267" t="str">
            <v>No</v>
          </cell>
          <cell r="G2267">
            <v>0</v>
          </cell>
          <cell r="H2267"/>
          <cell r="I2267"/>
          <cell r="J2267"/>
          <cell r="K2267">
            <v>40179.5</v>
          </cell>
          <cell r="L2267">
            <v>0</v>
          </cell>
          <cell r="M2267">
            <v>0</v>
          </cell>
          <cell r="N2267">
            <v>0</v>
          </cell>
        </row>
        <row r="2268">
          <cell r="B2268" t="str">
            <v>Lease - Puget Sound Energy</v>
          </cell>
          <cell r="C2268">
            <v>1</v>
          </cell>
          <cell r="D2268" t="str">
            <v>SLE</v>
          </cell>
          <cell r="E2268" t="str">
            <v>No</v>
          </cell>
          <cell r="F2268" t="str">
            <v>No</v>
          </cell>
          <cell r="G2268">
            <v>0</v>
          </cell>
          <cell r="H2268"/>
          <cell r="I2268"/>
          <cell r="J2268"/>
          <cell r="K2268">
            <v>40179.5</v>
          </cell>
          <cell r="L2268">
            <v>0</v>
          </cell>
          <cell r="M2268">
            <v>0</v>
          </cell>
          <cell r="N2268">
            <v>0</v>
          </cell>
        </row>
        <row r="2269">
          <cell r="B2269" t="str">
            <v>Lease - Puget Sound Energy</v>
          </cell>
          <cell r="C2269">
            <v>1</v>
          </cell>
          <cell r="D2269" t="str">
            <v>SLE</v>
          </cell>
          <cell r="E2269" t="str">
            <v>No</v>
          </cell>
          <cell r="F2269" t="str">
            <v>No</v>
          </cell>
          <cell r="G2269">
            <v>0</v>
          </cell>
          <cell r="H2269"/>
          <cell r="I2269"/>
          <cell r="J2269"/>
          <cell r="K2269">
            <v>40179.5</v>
          </cell>
          <cell r="L2269">
            <v>0</v>
          </cell>
          <cell r="M2269">
            <v>0</v>
          </cell>
          <cell r="N2269">
            <v>0</v>
          </cell>
        </row>
        <row r="2270">
          <cell r="B2270" t="str">
            <v>Lease - Puget Sound Energy</v>
          </cell>
          <cell r="C2270">
            <v>1</v>
          </cell>
          <cell r="D2270" t="str">
            <v>SLE</v>
          </cell>
          <cell r="E2270" t="str">
            <v>No</v>
          </cell>
          <cell r="F2270" t="str">
            <v>No</v>
          </cell>
          <cell r="G2270">
            <v>0</v>
          </cell>
          <cell r="H2270"/>
          <cell r="I2270"/>
          <cell r="J2270"/>
          <cell r="K2270">
            <v>40179.5</v>
          </cell>
          <cell r="L2270">
            <v>0</v>
          </cell>
          <cell r="M2270">
            <v>0</v>
          </cell>
          <cell r="N2270">
            <v>0</v>
          </cell>
        </row>
        <row r="2271">
          <cell r="B2271" t="str">
            <v>Lease - Puget Sound Energy</v>
          </cell>
          <cell r="C2271">
            <v>1</v>
          </cell>
          <cell r="D2271" t="str">
            <v>SLE</v>
          </cell>
          <cell r="E2271" t="str">
            <v>No</v>
          </cell>
          <cell r="F2271" t="str">
            <v>No</v>
          </cell>
          <cell r="G2271">
            <v>0</v>
          </cell>
          <cell r="H2271"/>
          <cell r="I2271"/>
          <cell r="J2271"/>
          <cell r="K2271">
            <v>40179.5</v>
          </cell>
          <cell r="L2271">
            <v>0</v>
          </cell>
          <cell r="M2271">
            <v>0</v>
          </cell>
          <cell r="N2271">
            <v>0</v>
          </cell>
        </row>
        <row r="2272">
          <cell r="B2272" t="str">
            <v>Lease - Puget Sound Energy</v>
          </cell>
          <cell r="C2272">
            <v>1</v>
          </cell>
          <cell r="D2272" t="str">
            <v>SLE</v>
          </cell>
          <cell r="E2272" t="str">
            <v>No</v>
          </cell>
          <cell r="F2272" t="str">
            <v>No</v>
          </cell>
          <cell r="G2272">
            <v>0</v>
          </cell>
          <cell r="H2272"/>
          <cell r="I2272"/>
          <cell r="J2272"/>
          <cell r="K2272">
            <v>40179.5</v>
          </cell>
          <cell r="L2272">
            <v>0</v>
          </cell>
          <cell r="M2272">
            <v>0</v>
          </cell>
          <cell r="N2272">
            <v>0</v>
          </cell>
        </row>
        <row r="2273">
          <cell r="B2273" t="str">
            <v>Lease - Puget Sound Energy</v>
          </cell>
          <cell r="C2273">
            <v>1</v>
          </cell>
          <cell r="D2273" t="str">
            <v>SLE</v>
          </cell>
          <cell r="E2273" t="str">
            <v>No</v>
          </cell>
          <cell r="F2273" t="str">
            <v>No</v>
          </cell>
          <cell r="G2273">
            <v>0</v>
          </cell>
          <cell r="H2273"/>
          <cell r="I2273"/>
          <cell r="J2273"/>
          <cell r="K2273">
            <v>40179.5</v>
          </cell>
          <cell r="L2273">
            <v>0</v>
          </cell>
          <cell r="M2273">
            <v>0</v>
          </cell>
          <cell r="N2273">
            <v>0</v>
          </cell>
        </row>
        <row r="2274">
          <cell r="B2274" t="str">
            <v>Lease - Puget Sound Energy</v>
          </cell>
          <cell r="C2274">
            <v>1</v>
          </cell>
          <cell r="D2274" t="str">
            <v>SLE</v>
          </cell>
          <cell r="E2274" t="str">
            <v>No</v>
          </cell>
          <cell r="F2274" t="str">
            <v>No</v>
          </cell>
          <cell r="G2274">
            <v>0</v>
          </cell>
          <cell r="H2274"/>
          <cell r="I2274"/>
          <cell r="J2274"/>
          <cell r="K2274">
            <v>40179.5</v>
          </cell>
          <cell r="L2274">
            <v>0</v>
          </cell>
          <cell r="M2274">
            <v>0</v>
          </cell>
          <cell r="N2274">
            <v>0</v>
          </cell>
        </row>
        <row r="2275">
          <cell r="B2275" t="str">
            <v>Lease - Puget Sound Energy</v>
          </cell>
          <cell r="C2275">
            <v>1</v>
          </cell>
          <cell r="D2275" t="str">
            <v>SLE</v>
          </cell>
          <cell r="E2275" t="str">
            <v>No</v>
          </cell>
          <cell r="F2275" t="str">
            <v>No</v>
          </cell>
          <cell r="G2275">
            <v>0</v>
          </cell>
          <cell r="H2275"/>
          <cell r="I2275"/>
          <cell r="J2275"/>
          <cell r="K2275">
            <v>40179.5</v>
          </cell>
          <cell r="L2275">
            <v>0</v>
          </cell>
          <cell r="M2275">
            <v>0</v>
          </cell>
          <cell r="N2275">
            <v>0</v>
          </cell>
        </row>
        <row r="2276">
          <cell r="B2276" t="str">
            <v>Lease - Puget Sound Energy</v>
          </cell>
          <cell r="C2276">
            <v>1</v>
          </cell>
          <cell r="D2276" t="str">
            <v>SLE</v>
          </cell>
          <cell r="E2276" t="str">
            <v>No</v>
          </cell>
          <cell r="F2276" t="str">
            <v>No</v>
          </cell>
          <cell r="G2276">
            <v>0</v>
          </cell>
          <cell r="H2276"/>
          <cell r="I2276"/>
          <cell r="J2276"/>
          <cell r="K2276">
            <v>40179.5</v>
          </cell>
          <cell r="L2276">
            <v>0</v>
          </cell>
          <cell r="M2276">
            <v>0</v>
          </cell>
          <cell r="N2276">
            <v>0</v>
          </cell>
        </row>
        <row r="2277">
          <cell r="B2277" t="str">
            <v>Lease - Puget Sound Energy</v>
          </cell>
          <cell r="C2277">
            <v>1</v>
          </cell>
          <cell r="D2277" t="str">
            <v>SLE</v>
          </cell>
          <cell r="E2277" t="str">
            <v>No</v>
          </cell>
          <cell r="F2277" t="str">
            <v>No</v>
          </cell>
          <cell r="G2277">
            <v>0</v>
          </cell>
          <cell r="H2277"/>
          <cell r="I2277"/>
          <cell r="J2277"/>
          <cell r="K2277">
            <v>40179.5</v>
          </cell>
          <cell r="L2277">
            <v>0</v>
          </cell>
          <cell r="M2277">
            <v>0</v>
          </cell>
          <cell r="N2277">
            <v>0</v>
          </cell>
        </row>
        <row r="2278">
          <cell r="B2278" t="str">
            <v>Lease - Puget Sound Energy</v>
          </cell>
          <cell r="C2278">
            <v>1</v>
          </cell>
          <cell r="D2278" t="str">
            <v>SLE</v>
          </cell>
          <cell r="E2278" t="str">
            <v>No</v>
          </cell>
          <cell r="F2278" t="str">
            <v>No</v>
          </cell>
          <cell r="G2278">
            <v>0</v>
          </cell>
          <cell r="H2278"/>
          <cell r="I2278"/>
          <cell r="J2278"/>
          <cell r="K2278">
            <v>40179.5</v>
          </cell>
          <cell r="L2278">
            <v>0</v>
          </cell>
          <cell r="M2278">
            <v>0</v>
          </cell>
          <cell r="N2278">
            <v>0</v>
          </cell>
        </row>
        <row r="2279">
          <cell r="B2279" t="str">
            <v>Lease - Puget Sound Energy</v>
          </cell>
          <cell r="C2279">
            <v>1</v>
          </cell>
          <cell r="D2279" t="str">
            <v>SLE</v>
          </cell>
          <cell r="E2279" t="str">
            <v>No</v>
          </cell>
          <cell r="F2279" t="str">
            <v>No</v>
          </cell>
          <cell r="G2279">
            <v>0</v>
          </cell>
          <cell r="H2279"/>
          <cell r="I2279"/>
          <cell r="J2279"/>
          <cell r="K2279">
            <v>40179.5</v>
          </cell>
          <cell r="L2279">
            <v>0</v>
          </cell>
          <cell r="M2279">
            <v>0</v>
          </cell>
          <cell r="N2279">
            <v>0</v>
          </cell>
        </row>
        <row r="2280">
          <cell r="B2280" t="str">
            <v>Lease - Puget Sound Energy</v>
          </cell>
          <cell r="C2280">
            <v>1</v>
          </cell>
          <cell r="D2280" t="str">
            <v>SLE</v>
          </cell>
          <cell r="E2280" t="str">
            <v>No</v>
          </cell>
          <cell r="F2280" t="str">
            <v>No</v>
          </cell>
          <cell r="G2280">
            <v>0</v>
          </cell>
          <cell r="H2280"/>
          <cell r="I2280"/>
          <cell r="J2280"/>
          <cell r="K2280">
            <v>40179.5</v>
          </cell>
          <cell r="L2280">
            <v>0</v>
          </cell>
          <cell r="M2280">
            <v>0</v>
          </cell>
          <cell r="N2280">
            <v>0</v>
          </cell>
        </row>
        <row r="2281">
          <cell r="B2281" t="str">
            <v>Lease - Puget Sound Energy</v>
          </cell>
          <cell r="C2281">
            <v>1</v>
          </cell>
          <cell r="D2281" t="str">
            <v>SLE</v>
          </cell>
          <cell r="E2281" t="str">
            <v>No</v>
          </cell>
          <cell r="F2281" t="str">
            <v>No</v>
          </cell>
          <cell r="G2281">
            <v>0</v>
          </cell>
          <cell r="H2281"/>
          <cell r="I2281"/>
          <cell r="J2281"/>
          <cell r="K2281">
            <v>40179.5</v>
          </cell>
          <cell r="L2281">
            <v>0</v>
          </cell>
          <cell r="M2281">
            <v>0</v>
          </cell>
          <cell r="N2281">
            <v>0</v>
          </cell>
        </row>
        <row r="2282">
          <cell r="B2282" t="str">
            <v>Lease - Puget Sound Energy</v>
          </cell>
          <cell r="C2282">
            <v>1</v>
          </cell>
          <cell r="D2282" t="str">
            <v>SLE</v>
          </cell>
          <cell r="E2282" t="str">
            <v>No</v>
          </cell>
          <cell r="F2282" t="str">
            <v>No</v>
          </cell>
          <cell r="G2282">
            <v>0</v>
          </cell>
          <cell r="H2282"/>
          <cell r="I2282"/>
          <cell r="J2282"/>
          <cell r="K2282">
            <v>40179.5</v>
          </cell>
          <cell r="L2282">
            <v>0</v>
          </cell>
          <cell r="M2282">
            <v>0</v>
          </cell>
          <cell r="N2282">
            <v>0</v>
          </cell>
        </row>
        <row r="2283">
          <cell r="B2283" t="str">
            <v>Lease - Puget Sound Energy</v>
          </cell>
          <cell r="C2283">
            <v>1</v>
          </cell>
          <cell r="D2283" t="str">
            <v>SLE</v>
          </cell>
          <cell r="E2283" t="str">
            <v>No</v>
          </cell>
          <cell r="F2283" t="str">
            <v>No</v>
          </cell>
          <cell r="G2283">
            <v>0</v>
          </cell>
          <cell r="H2283"/>
          <cell r="I2283"/>
          <cell r="J2283"/>
          <cell r="K2283">
            <v>40179.5</v>
          </cell>
          <cell r="L2283">
            <v>0</v>
          </cell>
          <cell r="M2283">
            <v>0</v>
          </cell>
          <cell r="N2283">
            <v>0</v>
          </cell>
        </row>
        <row r="2284">
          <cell r="B2284" t="str">
            <v>Lease - Puget Sound Energy</v>
          </cell>
          <cell r="C2284">
            <v>1</v>
          </cell>
          <cell r="D2284" t="str">
            <v>SLE</v>
          </cell>
          <cell r="E2284" t="str">
            <v>No</v>
          </cell>
          <cell r="F2284" t="str">
            <v>No</v>
          </cell>
          <cell r="G2284">
            <v>0</v>
          </cell>
          <cell r="H2284"/>
          <cell r="I2284"/>
          <cell r="J2284"/>
          <cell r="K2284">
            <v>40179.5</v>
          </cell>
          <cell r="L2284">
            <v>0</v>
          </cell>
          <cell r="M2284">
            <v>0</v>
          </cell>
          <cell r="N2284">
            <v>0</v>
          </cell>
        </row>
        <row r="2285">
          <cell r="B2285" t="str">
            <v>Lease - Puget Sound Energy</v>
          </cell>
          <cell r="C2285">
            <v>1</v>
          </cell>
          <cell r="D2285" t="str">
            <v>SLE</v>
          </cell>
          <cell r="E2285" t="str">
            <v>No</v>
          </cell>
          <cell r="F2285" t="str">
            <v>No</v>
          </cell>
          <cell r="G2285">
            <v>0</v>
          </cell>
          <cell r="H2285"/>
          <cell r="I2285"/>
          <cell r="J2285"/>
          <cell r="K2285">
            <v>40179.5</v>
          </cell>
          <cell r="L2285">
            <v>0</v>
          </cell>
          <cell r="M2285">
            <v>0</v>
          </cell>
          <cell r="N2285">
            <v>0</v>
          </cell>
        </row>
        <row r="2286">
          <cell r="B2286" t="str">
            <v>Lease - Puget Sound Energy</v>
          </cell>
          <cell r="C2286">
            <v>1</v>
          </cell>
          <cell r="D2286" t="str">
            <v>SLE</v>
          </cell>
          <cell r="E2286" t="str">
            <v>No</v>
          </cell>
          <cell r="F2286" t="str">
            <v>No</v>
          </cell>
          <cell r="G2286">
            <v>0</v>
          </cell>
          <cell r="H2286"/>
          <cell r="I2286"/>
          <cell r="J2286"/>
          <cell r="K2286">
            <v>40179.5</v>
          </cell>
          <cell r="L2286">
            <v>0</v>
          </cell>
          <cell r="M2286">
            <v>0</v>
          </cell>
          <cell r="N2286">
            <v>0</v>
          </cell>
        </row>
        <row r="2287">
          <cell r="B2287" t="str">
            <v>Lease - Puget Sound Energy</v>
          </cell>
          <cell r="C2287">
            <v>1</v>
          </cell>
          <cell r="D2287" t="str">
            <v>SLE</v>
          </cell>
          <cell r="E2287" t="str">
            <v>No</v>
          </cell>
          <cell r="F2287" t="str">
            <v>No</v>
          </cell>
          <cell r="G2287">
            <v>0</v>
          </cell>
          <cell r="H2287"/>
          <cell r="I2287"/>
          <cell r="J2287"/>
          <cell r="K2287">
            <v>40179.5</v>
          </cell>
          <cell r="L2287">
            <v>0</v>
          </cell>
          <cell r="M2287">
            <v>0</v>
          </cell>
          <cell r="N2287">
            <v>0</v>
          </cell>
        </row>
        <row r="2288">
          <cell r="B2288" t="str">
            <v>Lease - Puget Sound Energy</v>
          </cell>
          <cell r="C2288">
            <v>1</v>
          </cell>
          <cell r="D2288" t="str">
            <v>SLE</v>
          </cell>
          <cell r="E2288" t="str">
            <v>No</v>
          </cell>
          <cell r="F2288" t="str">
            <v>No</v>
          </cell>
          <cell r="G2288">
            <v>0</v>
          </cell>
          <cell r="H2288"/>
          <cell r="I2288"/>
          <cell r="J2288"/>
          <cell r="K2288">
            <v>40179.5</v>
          </cell>
          <cell r="L2288">
            <v>0</v>
          </cell>
          <cell r="M2288">
            <v>0</v>
          </cell>
          <cell r="N2288">
            <v>0</v>
          </cell>
        </row>
        <row r="2289">
          <cell r="B2289" t="str">
            <v>Lease - Puget Sound Energy</v>
          </cell>
          <cell r="C2289">
            <v>1</v>
          </cell>
          <cell r="D2289" t="str">
            <v>SLE</v>
          </cell>
          <cell r="E2289" t="str">
            <v>No</v>
          </cell>
          <cell r="F2289" t="str">
            <v>No</v>
          </cell>
          <cell r="G2289">
            <v>0</v>
          </cell>
          <cell r="H2289"/>
          <cell r="I2289"/>
          <cell r="J2289"/>
          <cell r="K2289">
            <v>40179.5</v>
          </cell>
          <cell r="L2289">
            <v>0</v>
          </cell>
          <cell r="M2289">
            <v>0</v>
          </cell>
          <cell r="N2289">
            <v>0</v>
          </cell>
        </row>
        <row r="2290">
          <cell r="B2290" t="str">
            <v>Lease - Puget Sound Energy</v>
          </cell>
          <cell r="C2290">
            <v>1</v>
          </cell>
          <cell r="D2290" t="str">
            <v>SLE</v>
          </cell>
          <cell r="E2290" t="str">
            <v>No</v>
          </cell>
          <cell r="F2290" t="str">
            <v>No</v>
          </cell>
          <cell r="G2290">
            <v>0</v>
          </cell>
          <cell r="H2290"/>
          <cell r="I2290"/>
          <cell r="J2290"/>
          <cell r="K2290">
            <v>40179.5</v>
          </cell>
          <cell r="L2290">
            <v>0</v>
          </cell>
          <cell r="M2290">
            <v>0</v>
          </cell>
          <cell r="N2290">
            <v>0</v>
          </cell>
        </row>
        <row r="2291">
          <cell r="B2291" t="str">
            <v>Lease - Puget Sound Energy</v>
          </cell>
          <cell r="C2291">
            <v>1</v>
          </cell>
          <cell r="D2291" t="str">
            <v>SLE</v>
          </cell>
          <cell r="E2291" t="str">
            <v>No</v>
          </cell>
          <cell r="F2291" t="str">
            <v>No</v>
          </cell>
          <cell r="G2291">
            <v>0</v>
          </cell>
          <cell r="H2291"/>
          <cell r="I2291"/>
          <cell r="J2291"/>
          <cell r="K2291">
            <v>40179.5</v>
          </cell>
          <cell r="L2291">
            <v>0</v>
          </cell>
          <cell r="M2291">
            <v>0</v>
          </cell>
          <cell r="N2291">
            <v>0</v>
          </cell>
        </row>
        <row r="2292">
          <cell r="B2292" t="str">
            <v>Lease - Puget Sound Energy</v>
          </cell>
          <cell r="C2292">
            <v>1</v>
          </cell>
          <cell r="D2292" t="str">
            <v>SLE</v>
          </cell>
          <cell r="E2292" t="str">
            <v>No</v>
          </cell>
          <cell r="F2292" t="str">
            <v>No</v>
          </cell>
          <cell r="G2292">
            <v>0</v>
          </cell>
          <cell r="H2292"/>
          <cell r="I2292"/>
          <cell r="J2292"/>
          <cell r="K2292">
            <v>40179.5</v>
          </cell>
          <cell r="L2292">
            <v>0</v>
          </cell>
          <cell r="M2292">
            <v>0</v>
          </cell>
          <cell r="N2292">
            <v>0</v>
          </cell>
        </row>
        <row r="2293">
          <cell r="B2293" t="str">
            <v>Lease - Puget Sound Energy</v>
          </cell>
          <cell r="C2293">
            <v>1</v>
          </cell>
          <cell r="D2293" t="str">
            <v>SLE</v>
          </cell>
          <cell r="E2293" t="str">
            <v>No</v>
          </cell>
          <cell r="F2293" t="str">
            <v>No</v>
          </cell>
          <cell r="G2293">
            <v>0</v>
          </cell>
          <cell r="H2293"/>
          <cell r="I2293"/>
          <cell r="J2293"/>
          <cell r="K2293">
            <v>40179.5</v>
          </cell>
          <cell r="L2293">
            <v>0</v>
          </cell>
          <cell r="M2293">
            <v>0</v>
          </cell>
          <cell r="N2293">
            <v>0</v>
          </cell>
        </row>
        <row r="2294">
          <cell r="B2294" t="str">
            <v>Lease - Puget Sound Energy</v>
          </cell>
          <cell r="C2294">
            <v>1</v>
          </cell>
          <cell r="D2294" t="str">
            <v>SLE</v>
          </cell>
          <cell r="E2294" t="str">
            <v>No</v>
          </cell>
          <cell r="F2294" t="str">
            <v>No</v>
          </cell>
          <cell r="G2294">
            <v>0</v>
          </cell>
          <cell r="H2294"/>
          <cell r="I2294"/>
          <cell r="J2294"/>
          <cell r="K2294">
            <v>40179.5</v>
          </cell>
          <cell r="L2294">
            <v>0</v>
          </cell>
          <cell r="M2294">
            <v>0</v>
          </cell>
          <cell r="N2294">
            <v>0</v>
          </cell>
        </row>
        <row r="2295">
          <cell r="B2295" t="str">
            <v>Lease - Puget Sound Energy</v>
          </cell>
          <cell r="C2295">
            <v>1</v>
          </cell>
          <cell r="D2295" t="str">
            <v>SLE</v>
          </cell>
          <cell r="E2295" t="str">
            <v>No</v>
          </cell>
          <cell r="F2295" t="str">
            <v>No</v>
          </cell>
          <cell r="G2295">
            <v>0</v>
          </cell>
          <cell r="H2295"/>
          <cell r="I2295"/>
          <cell r="J2295"/>
          <cell r="K2295">
            <v>40179.5</v>
          </cell>
          <cell r="L2295">
            <v>0</v>
          </cell>
          <cell r="M2295">
            <v>0</v>
          </cell>
          <cell r="N2295">
            <v>0</v>
          </cell>
        </row>
        <row r="2296">
          <cell r="B2296" t="str">
            <v>Lease - Puget Sound Energy</v>
          </cell>
          <cell r="C2296">
            <v>1</v>
          </cell>
          <cell r="D2296" t="str">
            <v>SLE</v>
          </cell>
          <cell r="E2296" t="str">
            <v>No</v>
          </cell>
          <cell r="F2296" t="str">
            <v>No</v>
          </cell>
          <cell r="G2296">
            <v>0</v>
          </cell>
          <cell r="H2296"/>
          <cell r="I2296"/>
          <cell r="J2296"/>
          <cell r="K2296">
            <v>40179.5</v>
          </cell>
          <cell r="L2296">
            <v>0</v>
          </cell>
          <cell r="M2296">
            <v>0</v>
          </cell>
          <cell r="N2296">
            <v>0</v>
          </cell>
        </row>
        <row r="2297">
          <cell r="B2297" t="str">
            <v>Lease - Puget Sound Energy</v>
          </cell>
          <cell r="C2297">
            <v>1</v>
          </cell>
          <cell r="D2297" t="str">
            <v>SLE</v>
          </cell>
          <cell r="E2297" t="str">
            <v>No</v>
          </cell>
          <cell r="F2297" t="str">
            <v>No</v>
          </cell>
          <cell r="G2297">
            <v>0</v>
          </cell>
          <cell r="H2297"/>
          <cell r="I2297"/>
          <cell r="J2297"/>
          <cell r="K2297">
            <v>40179.5</v>
          </cell>
          <cell r="L2297">
            <v>0</v>
          </cell>
          <cell r="M2297">
            <v>0</v>
          </cell>
          <cell r="N2297">
            <v>0</v>
          </cell>
        </row>
        <row r="2298">
          <cell r="B2298" t="str">
            <v>Non-Depreciable - Land</v>
          </cell>
          <cell r="C2298">
            <v>0.5</v>
          </cell>
          <cell r="D2298" t="str">
            <v>Monthly</v>
          </cell>
          <cell r="E2298" t="str">
            <v>No</v>
          </cell>
          <cell r="F2298" t="str">
            <v>No</v>
          </cell>
          <cell r="G2298">
            <v>0</v>
          </cell>
          <cell r="H2298"/>
          <cell r="I2298"/>
          <cell r="J2298"/>
          <cell r="K2298">
            <v>40391</v>
          </cell>
          <cell r="L2298">
            <v>0</v>
          </cell>
          <cell r="M2298">
            <v>0</v>
          </cell>
          <cell r="N2298">
            <v>0</v>
          </cell>
        </row>
        <row r="2299">
          <cell r="B2299" t="str">
            <v>Non-Depreciable - Other than land</v>
          </cell>
          <cell r="C2299">
            <v>0.5</v>
          </cell>
          <cell r="D2299" t="str">
            <v>Monthly</v>
          </cell>
          <cell r="E2299" t="str">
            <v>No</v>
          </cell>
          <cell r="F2299" t="str">
            <v>No</v>
          </cell>
          <cell r="G2299">
            <v>0</v>
          </cell>
          <cell r="H2299"/>
          <cell r="I2299"/>
          <cell r="J2299"/>
          <cell r="K2299">
            <v>41730</v>
          </cell>
          <cell r="L2299">
            <v>0</v>
          </cell>
          <cell r="M2299">
            <v>0</v>
          </cell>
          <cell r="N2299">
            <v>0</v>
          </cell>
        </row>
        <row r="2300">
          <cell r="B2300" t="str">
            <v>Non-Depreciable - Land</v>
          </cell>
          <cell r="C2300">
            <v>0.5</v>
          </cell>
          <cell r="D2300" t="str">
            <v>Monthly</v>
          </cell>
          <cell r="E2300" t="str">
            <v>No</v>
          </cell>
          <cell r="F2300" t="str">
            <v>No</v>
          </cell>
          <cell r="G2300">
            <v>0</v>
          </cell>
          <cell r="H2300"/>
          <cell r="I2300"/>
          <cell r="J2300"/>
          <cell r="K2300">
            <v>40391</v>
          </cell>
          <cell r="L2300">
            <v>0</v>
          </cell>
          <cell r="M2300">
            <v>0</v>
          </cell>
          <cell r="N2300">
            <v>0</v>
          </cell>
        </row>
        <row r="2301">
          <cell r="B2301" t="str">
            <v>Non-Depreciable - Other than land</v>
          </cell>
          <cell r="C2301">
            <v>0.5</v>
          </cell>
          <cell r="D2301" t="str">
            <v>Monthly</v>
          </cell>
          <cell r="E2301" t="str">
            <v>No</v>
          </cell>
          <cell r="F2301" t="str">
            <v>No</v>
          </cell>
          <cell r="G2301">
            <v>0</v>
          </cell>
          <cell r="H2301"/>
          <cell r="I2301"/>
          <cell r="J2301"/>
          <cell r="K2301">
            <v>41730</v>
          </cell>
          <cell r="L2301">
            <v>0</v>
          </cell>
          <cell r="M2301">
            <v>0</v>
          </cell>
          <cell r="N2301">
            <v>0</v>
          </cell>
        </row>
        <row r="2302">
          <cell r="B2302" t="str">
            <v>Non-Depreciable - Other than land</v>
          </cell>
          <cell r="C2302">
            <v>0.5</v>
          </cell>
          <cell r="D2302" t="str">
            <v>Monthly</v>
          </cell>
          <cell r="E2302" t="str">
            <v>No</v>
          </cell>
          <cell r="F2302" t="str">
            <v>No</v>
          </cell>
          <cell r="G2302">
            <v>0</v>
          </cell>
          <cell r="H2302"/>
          <cell r="I2302"/>
          <cell r="J2302"/>
          <cell r="K2302">
            <v>41730</v>
          </cell>
          <cell r="L2302">
            <v>0</v>
          </cell>
          <cell r="M2302">
            <v>0</v>
          </cell>
          <cell r="N2302">
            <v>0</v>
          </cell>
        </row>
        <row r="2303">
          <cell r="B2303" t="str">
            <v>Non-Depreciable - Other than land</v>
          </cell>
          <cell r="C2303">
            <v>0.5</v>
          </cell>
          <cell r="D2303" t="str">
            <v>Monthly</v>
          </cell>
          <cell r="E2303" t="str">
            <v>No</v>
          </cell>
          <cell r="F2303" t="str">
            <v>No</v>
          </cell>
          <cell r="G2303">
            <v>0</v>
          </cell>
          <cell r="H2303"/>
          <cell r="I2303"/>
          <cell r="J2303"/>
          <cell r="K2303">
            <v>41730</v>
          </cell>
          <cell r="L2303">
            <v>0</v>
          </cell>
          <cell r="M2303">
            <v>0</v>
          </cell>
          <cell r="N2303">
            <v>0</v>
          </cell>
        </row>
        <row r="2304">
          <cell r="B2304" t="str">
            <v>Non-Depreciable - Other than land</v>
          </cell>
          <cell r="C2304">
            <v>0.5</v>
          </cell>
          <cell r="D2304" t="str">
            <v>Monthly</v>
          </cell>
          <cell r="E2304" t="str">
            <v>No</v>
          </cell>
          <cell r="F2304" t="str">
            <v>No</v>
          </cell>
          <cell r="G2304">
            <v>0</v>
          </cell>
          <cell r="H2304"/>
          <cell r="I2304"/>
          <cell r="J2304"/>
          <cell r="K2304">
            <v>41730</v>
          </cell>
          <cell r="L2304">
            <v>0</v>
          </cell>
          <cell r="M2304">
            <v>0</v>
          </cell>
          <cell r="N2304">
            <v>0</v>
          </cell>
        </row>
        <row r="2305">
          <cell r="B2305" t="str">
            <v>Non-Depreciable - Other than land</v>
          </cell>
          <cell r="C2305">
            <v>0.5</v>
          </cell>
          <cell r="D2305" t="str">
            <v>Monthly</v>
          </cell>
          <cell r="E2305" t="str">
            <v>No</v>
          </cell>
          <cell r="F2305" t="str">
            <v>No</v>
          </cell>
          <cell r="G2305">
            <v>0</v>
          </cell>
          <cell r="H2305"/>
          <cell r="I2305"/>
          <cell r="J2305"/>
          <cell r="K2305">
            <v>41730</v>
          </cell>
          <cell r="L2305">
            <v>0</v>
          </cell>
          <cell r="M2305">
            <v>0</v>
          </cell>
          <cell r="N2305">
            <v>0</v>
          </cell>
        </row>
        <row r="2306">
          <cell r="B2306" t="str">
            <v>Non-Depreciable - Other than land</v>
          </cell>
          <cell r="C2306">
            <v>0.5</v>
          </cell>
          <cell r="D2306" t="str">
            <v>Monthly</v>
          </cell>
          <cell r="E2306" t="str">
            <v>No</v>
          </cell>
          <cell r="F2306" t="str">
            <v>No</v>
          </cell>
          <cell r="G2306">
            <v>0</v>
          </cell>
          <cell r="H2306"/>
          <cell r="I2306"/>
          <cell r="J2306"/>
          <cell r="K2306">
            <v>41730</v>
          </cell>
          <cell r="L2306">
            <v>0</v>
          </cell>
          <cell r="M2306">
            <v>0</v>
          </cell>
          <cell r="N2306">
            <v>0</v>
          </cell>
        </row>
        <row r="2307">
          <cell r="B2307" t="str">
            <v>Non-Depreciable - Other than land</v>
          </cell>
          <cell r="C2307">
            <v>0.5</v>
          </cell>
          <cell r="D2307" t="str">
            <v>Monthly</v>
          </cell>
          <cell r="E2307" t="str">
            <v>No</v>
          </cell>
          <cell r="F2307" t="str">
            <v>No</v>
          </cell>
          <cell r="G2307">
            <v>0</v>
          </cell>
          <cell r="H2307"/>
          <cell r="I2307"/>
          <cell r="J2307"/>
          <cell r="K2307">
            <v>41730</v>
          </cell>
          <cell r="L2307">
            <v>0</v>
          </cell>
          <cell r="M2307">
            <v>0</v>
          </cell>
          <cell r="N2307">
            <v>0</v>
          </cell>
        </row>
        <row r="2308">
          <cell r="B2308" t="str">
            <v>Lease - Puget Sound Energy</v>
          </cell>
          <cell r="C2308">
            <v>1</v>
          </cell>
          <cell r="D2308" t="str">
            <v>SLE</v>
          </cell>
          <cell r="E2308" t="str">
            <v>No</v>
          </cell>
          <cell r="F2308" t="str">
            <v>No</v>
          </cell>
          <cell r="G2308">
            <v>0</v>
          </cell>
          <cell r="H2308"/>
          <cell r="I2308"/>
          <cell r="J2308"/>
          <cell r="K2308">
            <v>40179.5</v>
          </cell>
          <cell r="L2308">
            <v>0</v>
          </cell>
          <cell r="M2308">
            <v>0</v>
          </cell>
          <cell r="N2308">
            <v>0</v>
          </cell>
        </row>
        <row r="2309">
          <cell r="B2309" t="str">
            <v>Lease - Puget Sound Energy</v>
          </cell>
          <cell r="C2309">
            <v>1</v>
          </cell>
          <cell r="D2309" t="str">
            <v>SLE</v>
          </cell>
          <cell r="E2309" t="str">
            <v>No</v>
          </cell>
          <cell r="F2309" t="str">
            <v>No</v>
          </cell>
          <cell r="G2309">
            <v>0</v>
          </cell>
          <cell r="H2309"/>
          <cell r="I2309"/>
          <cell r="J2309"/>
          <cell r="K2309">
            <v>40179.5</v>
          </cell>
          <cell r="L2309">
            <v>0</v>
          </cell>
          <cell r="M2309">
            <v>0</v>
          </cell>
          <cell r="N2309">
            <v>0</v>
          </cell>
        </row>
        <row r="2310">
          <cell r="B2310" t="str">
            <v>Lease - Puget Sound Energy</v>
          </cell>
          <cell r="C2310">
            <v>1</v>
          </cell>
          <cell r="D2310" t="str">
            <v>SLE</v>
          </cell>
          <cell r="E2310" t="str">
            <v>No</v>
          </cell>
          <cell r="F2310" t="str">
            <v>No</v>
          </cell>
          <cell r="G2310">
            <v>0</v>
          </cell>
          <cell r="H2310"/>
          <cell r="I2310"/>
          <cell r="J2310"/>
          <cell r="K2310">
            <v>40179.5</v>
          </cell>
          <cell r="L2310">
            <v>0</v>
          </cell>
          <cell r="M2310">
            <v>0</v>
          </cell>
          <cell r="N2310">
            <v>0</v>
          </cell>
        </row>
        <row r="2311">
          <cell r="B2311" t="str">
            <v>Lease - Puget Sound Energy</v>
          </cell>
          <cell r="C2311">
            <v>1</v>
          </cell>
          <cell r="D2311" t="str">
            <v>SLE</v>
          </cell>
          <cell r="E2311" t="str">
            <v>No</v>
          </cell>
          <cell r="F2311" t="str">
            <v>No</v>
          </cell>
          <cell r="G2311">
            <v>0</v>
          </cell>
          <cell r="H2311"/>
          <cell r="I2311"/>
          <cell r="J2311"/>
          <cell r="K2311">
            <v>40179.5</v>
          </cell>
          <cell r="L2311">
            <v>0</v>
          </cell>
          <cell r="M2311">
            <v>0</v>
          </cell>
          <cell r="N2311">
            <v>0</v>
          </cell>
        </row>
        <row r="2312">
          <cell r="B2312" t="str">
            <v>Non-Depreciable - Other than land</v>
          </cell>
          <cell r="C2312">
            <v>0.5</v>
          </cell>
          <cell r="D2312" t="str">
            <v>Monthly</v>
          </cell>
          <cell r="E2312" t="str">
            <v>No</v>
          </cell>
          <cell r="F2312" t="str">
            <v>No</v>
          </cell>
          <cell r="G2312">
            <v>0</v>
          </cell>
          <cell r="H2312"/>
          <cell r="I2312"/>
          <cell r="J2312"/>
          <cell r="K2312">
            <v>41730</v>
          </cell>
          <cell r="L2312">
            <v>0</v>
          </cell>
          <cell r="M2312">
            <v>0</v>
          </cell>
          <cell r="N2312">
            <v>0</v>
          </cell>
        </row>
        <row r="2313">
          <cell r="B2313" t="str">
            <v>Non-Depreciable - Other than land</v>
          </cell>
          <cell r="C2313">
            <v>0.5</v>
          </cell>
          <cell r="D2313" t="str">
            <v>Monthly</v>
          </cell>
          <cell r="E2313" t="str">
            <v>No</v>
          </cell>
          <cell r="F2313" t="str">
            <v>No</v>
          </cell>
          <cell r="G2313">
            <v>0</v>
          </cell>
          <cell r="H2313"/>
          <cell r="I2313"/>
          <cell r="J2313"/>
          <cell r="K2313">
            <v>41730</v>
          </cell>
          <cell r="L2313">
            <v>0</v>
          </cell>
          <cell r="M2313">
            <v>0</v>
          </cell>
          <cell r="N2313">
            <v>0</v>
          </cell>
        </row>
        <row r="2314">
          <cell r="B2314" t="str">
            <v>Non-Depreciable - Other than land</v>
          </cell>
          <cell r="C2314">
            <v>0.5</v>
          </cell>
          <cell r="D2314" t="str">
            <v>Monthly</v>
          </cell>
          <cell r="E2314" t="str">
            <v>No</v>
          </cell>
          <cell r="F2314" t="str">
            <v>No</v>
          </cell>
          <cell r="G2314">
            <v>0</v>
          </cell>
          <cell r="H2314"/>
          <cell r="I2314"/>
          <cell r="J2314"/>
          <cell r="K2314">
            <v>41730</v>
          </cell>
          <cell r="L2314">
            <v>0</v>
          </cell>
          <cell r="M2314">
            <v>0</v>
          </cell>
          <cell r="N2314">
            <v>0</v>
          </cell>
        </row>
        <row r="2315">
          <cell r="B2315" t="str">
            <v>Non-Depreciable - Other than land</v>
          </cell>
          <cell r="C2315">
            <v>0.5</v>
          </cell>
          <cell r="D2315" t="str">
            <v>Monthly</v>
          </cell>
          <cell r="E2315" t="str">
            <v>No</v>
          </cell>
          <cell r="F2315" t="str">
            <v>No</v>
          </cell>
          <cell r="G2315">
            <v>0</v>
          </cell>
          <cell r="H2315"/>
          <cell r="I2315"/>
          <cell r="J2315"/>
          <cell r="K2315">
            <v>41730</v>
          </cell>
          <cell r="L2315">
            <v>0</v>
          </cell>
          <cell r="M2315">
            <v>0</v>
          </cell>
          <cell r="N2315">
            <v>0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AF89"/>
  <sheetViews>
    <sheetView tabSelected="1" zoomScale="85" zoomScaleNormal="85" workbookViewId="0">
      <pane xSplit="2" ySplit="3" topLeftCell="O13" activePane="bottomRight" state="frozen"/>
      <selection pane="topRight" activeCell="C1" sqref="C1"/>
      <selection pane="bottomLeft" activeCell="A7" sqref="A7"/>
      <selection pane="bottomRight" activeCell="Q4" sqref="Q4"/>
    </sheetView>
  </sheetViews>
  <sheetFormatPr defaultRowHeight="15" x14ac:dyDescent="0.25"/>
  <cols>
    <col min="1" max="1" width="15.28515625" customWidth="1"/>
    <col min="2" max="2" width="22" bestFit="1" customWidth="1"/>
    <col min="3" max="27" width="15.7109375" customWidth="1"/>
    <col min="28" max="28" width="15.28515625" customWidth="1"/>
    <col min="29" max="30" width="15.7109375" customWidth="1"/>
    <col min="31" max="31" width="14.28515625" bestFit="1" customWidth="1"/>
  </cols>
  <sheetData>
    <row r="1" spans="1:28" ht="30" x14ac:dyDescent="0.25">
      <c r="A1" s="65" t="s">
        <v>2771</v>
      </c>
      <c r="C1" s="51" t="s">
        <v>36</v>
      </c>
      <c r="D1" s="51"/>
      <c r="E1" s="51" t="s">
        <v>31</v>
      </c>
      <c r="F1" s="51"/>
      <c r="G1" s="51" t="s">
        <v>42</v>
      </c>
      <c r="H1" s="51"/>
      <c r="I1" s="51" t="s">
        <v>37</v>
      </c>
      <c r="J1" s="51"/>
      <c r="K1" s="51" t="s">
        <v>32</v>
      </c>
      <c r="L1" s="51"/>
      <c r="M1" s="51" t="s">
        <v>43</v>
      </c>
      <c r="N1" s="51"/>
      <c r="O1" s="51" t="s">
        <v>38</v>
      </c>
      <c r="P1" s="51"/>
      <c r="Q1" s="51" t="s">
        <v>44</v>
      </c>
      <c r="R1" s="51"/>
      <c r="S1" s="51" t="s">
        <v>39</v>
      </c>
      <c r="T1" s="51"/>
      <c r="U1" s="51" t="s">
        <v>34</v>
      </c>
      <c r="V1" s="51"/>
      <c r="W1" s="51" t="s">
        <v>45</v>
      </c>
      <c r="X1" s="51"/>
      <c r="Y1" s="51" t="s">
        <v>40</v>
      </c>
      <c r="Z1" s="51"/>
      <c r="AA1" s="51" t="s">
        <v>46</v>
      </c>
      <c r="AB1" s="51"/>
    </row>
    <row r="2" spans="1:28" x14ac:dyDescent="0.25">
      <c r="C2" s="50" t="s">
        <v>9</v>
      </c>
      <c r="D2" s="50" t="s">
        <v>11</v>
      </c>
      <c r="E2" s="50" t="s">
        <v>9</v>
      </c>
      <c r="F2" s="50" t="s">
        <v>11</v>
      </c>
      <c r="G2" s="50" t="s">
        <v>9</v>
      </c>
      <c r="H2" s="50" t="s">
        <v>11</v>
      </c>
      <c r="I2" s="50" t="s">
        <v>9</v>
      </c>
      <c r="J2" s="50" t="s">
        <v>11</v>
      </c>
      <c r="K2" s="50" t="s">
        <v>9</v>
      </c>
      <c r="L2" s="50" t="s">
        <v>11</v>
      </c>
      <c r="M2" s="50" t="s">
        <v>9</v>
      </c>
      <c r="N2" s="50" t="s">
        <v>11</v>
      </c>
      <c r="O2" s="50" t="s">
        <v>9</v>
      </c>
      <c r="P2" s="50" t="s">
        <v>11</v>
      </c>
      <c r="Q2" s="50" t="s">
        <v>9</v>
      </c>
      <c r="R2" s="50" t="s">
        <v>11</v>
      </c>
      <c r="S2" s="50" t="s">
        <v>9</v>
      </c>
      <c r="T2" s="50" t="s">
        <v>11</v>
      </c>
      <c r="U2" s="50" t="s">
        <v>9</v>
      </c>
      <c r="V2" s="50" t="s">
        <v>11</v>
      </c>
      <c r="W2" s="50" t="s">
        <v>9</v>
      </c>
      <c r="X2" s="50" t="s">
        <v>11</v>
      </c>
      <c r="Y2" s="50" t="s">
        <v>9</v>
      </c>
      <c r="Z2" s="50" t="s">
        <v>11</v>
      </c>
      <c r="AA2" s="50" t="s">
        <v>9</v>
      </c>
      <c r="AB2" s="50" t="s">
        <v>11</v>
      </c>
    </row>
    <row r="3" spans="1:28" x14ac:dyDescent="0.25">
      <c r="B3" t="s">
        <v>12</v>
      </c>
      <c r="C3" s="53">
        <f>+'Current Rates'!N161</f>
        <v>5.7600000000000005E-2</v>
      </c>
      <c r="D3" s="54"/>
      <c r="E3" s="53">
        <f>+'Current Rates'!N165</f>
        <v>5.6400000000000006E-2</v>
      </c>
      <c r="F3" s="54"/>
      <c r="G3" s="53">
        <f>+'Current Rates'!N163</f>
        <v>5.9899999999999995E-2</v>
      </c>
      <c r="H3" s="54"/>
      <c r="I3" s="53">
        <f>+'Current Rates'!N185</f>
        <v>7.2700000000000001E-2</v>
      </c>
      <c r="J3" s="54"/>
      <c r="K3" s="53">
        <f>+'Current Rates'!N189</f>
        <v>8.2000000000000003E-2</v>
      </c>
      <c r="L3" s="54"/>
      <c r="M3" s="53">
        <f>+'Current Rates'!N187</f>
        <v>7.4700000000000003E-2</v>
      </c>
      <c r="N3" s="54"/>
      <c r="O3" s="53">
        <f>+'Current Rates'!N216</f>
        <v>0.11</v>
      </c>
      <c r="P3" s="54"/>
      <c r="Q3" s="53">
        <f>+'Current Rates'!N218</f>
        <v>0.1017</v>
      </c>
      <c r="R3" s="54"/>
      <c r="S3" s="53">
        <f>+'Current Rates'!N246</f>
        <v>7.9799999999999996E-2</v>
      </c>
      <c r="T3" s="54"/>
      <c r="U3" s="53">
        <f>+'Current Rates'!N250</f>
        <v>5.3200000000000004E-2</v>
      </c>
      <c r="V3" s="54"/>
      <c r="W3" s="53">
        <f>+'Current Rates'!N248</f>
        <v>8.5199999999999998E-2</v>
      </c>
      <c r="X3" s="54"/>
      <c r="Y3" s="53">
        <f>+'Current Rates'!N283</f>
        <v>0.1013</v>
      </c>
      <c r="Z3" s="54"/>
      <c r="AA3" s="53">
        <f>+'Current Rates'!N285</f>
        <v>0.10150000000000001</v>
      </c>
      <c r="AB3" s="54"/>
    </row>
    <row r="4" spans="1:28" x14ac:dyDescent="0.25">
      <c r="B4" t="s">
        <v>2751</v>
      </c>
      <c r="C4" s="53">
        <f>+'New Depr Rates'!N161</f>
        <v>4.7699999999999999E-2</v>
      </c>
      <c r="D4" s="54"/>
      <c r="E4" s="53">
        <f>+'New Depr Rates'!N162</f>
        <v>1.7500000000000002E-2</v>
      </c>
      <c r="F4" s="54"/>
      <c r="G4" s="53">
        <f>+'New Depr Rates'!N164</f>
        <v>4.9500000000000002E-2</v>
      </c>
      <c r="H4" s="54"/>
      <c r="I4" s="53">
        <f>+'New Depr Rates'!N185</f>
        <v>5.8799999999999998E-2</v>
      </c>
      <c r="J4" s="54"/>
      <c r="K4" s="53">
        <f>+'New Depr Rates'!N186</f>
        <v>9.2299999999999993E-2</v>
      </c>
      <c r="L4" s="54"/>
      <c r="M4" s="53">
        <f>+'New Depr Rates'!N188</f>
        <v>6.3100000000000003E-2</v>
      </c>
      <c r="N4" s="54"/>
      <c r="O4" s="53">
        <f>+'New Depr Rates'!N216</f>
        <v>0.10390000000000001</v>
      </c>
      <c r="P4" s="54"/>
      <c r="Q4" s="53">
        <f>+'New Depr Rates'!N219</f>
        <v>0.10100000000000001</v>
      </c>
      <c r="R4" s="54"/>
      <c r="S4" s="53">
        <f>+'New Depr Rates'!N246</f>
        <v>8.4099999999999994E-2</v>
      </c>
      <c r="T4" s="54"/>
      <c r="U4" s="53">
        <f>+'New Depr Rates'!N247</f>
        <v>3.9399999999999998E-2</v>
      </c>
      <c r="V4" s="54"/>
      <c r="W4" s="53">
        <f>+'New Depr Rates'!N249</f>
        <v>9.7000000000000003E-2</v>
      </c>
      <c r="X4" s="54"/>
      <c r="Y4" s="53">
        <f>+'New Depr Rates'!N281</f>
        <v>8.9399999999999993E-2</v>
      </c>
      <c r="Z4" s="54"/>
      <c r="AA4" s="53">
        <f>+'New Depr Rates'!N285</f>
        <v>8.9499999999999996E-2</v>
      </c>
      <c r="AB4" s="54"/>
    </row>
    <row r="5" spans="1:28" x14ac:dyDescent="0.25">
      <c r="C5" s="53"/>
      <c r="D5" s="54"/>
      <c r="E5" s="53"/>
      <c r="F5" s="54"/>
      <c r="G5" s="53"/>
      <c r="H5" s="54"/>
      <c r="I5" s="53"/>
      <c r="J5" s="54"/>
      <c r="K5" s="53"/>
      <c r="L5" s="54"/>
      <c r="M5" s="53"/>
      <c r="N5" s="54"/>
      <c r="O5" s="53"/>
      <c r="P5" s="54"/>
      <c r="Q5" s="53"/>
      <c r="R5" s="54"/>
      <c r="S5" s="53"/>
      <c r="T5" s="54"/>
      <c r="U5" s="53"/>
      <c r="V5" s="54"/>
      <c r="W5" s="53"/>
      <c r="X5" s="54"/>
      <c r="Y5" s="53"/>
      <c r="Z5" s="54"/>
      <c r="AA5" s="53"/>
      <c r="AB5" s="54"/>
    </row>
    <row r="6" spans="1:28" x14ac:dyDescent="0.25">
      <c r="B6" s="47">
        <v>44227</v>
      </c>
      <c r="C6" s="66"/>
      <c r="D6" s="67"/>
      <c r="E6" s="66"/>
      <c r="F6" s="67"/>
      <c r="G6" s="66"/>
      <c r="H6" s="67"/>
      <c r="I6" s="66"/>
      <c r="J6" s="67"/>
      <c r="K6" s="66"/>
      <c r="L6" s="67"/>
      <c r="M6" s="66"/>
      <c r="N6" s="67"/>
      <c r="O6" s="66"/>
      <c r="P6" s="67"/>
      <c r="Q6" s="66"/>
      <c r="R6" s="67"/>
      <c r="S6" s="66"/>
      <c r="T6" s="67"/>
      <c r="U6" s="66"/>
      <c r="V6" s="67"/>
      <c r="W6" s="66"/>
      <c r="X6" s="67"/>
      <c r="Y6" s="66"/>
      <c r="Z6" s="67"/>
      <c r="AA6" s="66"/>
      <c r="AB6" s="67"/>
    </row>
    <row r="7" spans="1:28" x14ac:dyDescent="0.25">
      <c r="B7" s="16">
        <v>44255</v>
      </c>
      <c r="C7" s="55"/>
      <c r="D7" s="56"/>
      <c r="E7" s="55"/>
      <c r="F7" s="56"/>
      <c r="G7" s="55"/>
      <c r="H7" s="56"/>
      <c r="I7" s="55"/>
      <c r="J7" s="56"/>
      <c r="K7" s="55"/>
      <c r="L7" s="56"/>
      <c r="M7" s="55"/>
      <c r="N7" s="56"/>
      <c r="O7" s="55"/>
      <c r="P7" s="56"/>
      <c r="Q7" s="55"/>
      <c r="R7" s="56"/>
      <c r="S7" s="55"/>
      <c r="T7" s="56"/>
      <c r="U7" s="55"/>
      <c r="V7" s="56"/>
      <c r="W7" s="55"/>
      <c r="X7" s="56"/>
      <c r="Y7" s="55"/>
      <c r="Z7" s="56"/>
      <c r="AA7" s="55"/>
      <c r="AB7" s="56"/>
    </row>
    <row r="8" spans="1:28" x14ac:dyDescent="0.25">
      <c r="B8" s="16">
        <v>44286</v>
      </c>
      <c r="C8" s="55"/>
      <c r="D8" s="56"/>
      <c r="E8" s="55"/>
      <c r="F8" s="56"/>
      <c r="G8" s="55"/>
      <c r="H8" s="56"/>
      <c r="I8" s="55"/>
      <c r="J8" s="56"/>
      <c r="K8" s="55"/>
      <c r="L8" s="56"/>
      <c r="M8" s="55"/>
      <c r="N8" s="56"/>
      <c r="O8" s="55"/>
      <c r="P8" s="56"/>
      <c r="Q8" s="55"/>
      <c r="R8" s="56"/>
      <c r="S8" s="55"/>
      <c r="T8" s="56"/>
      <c r="U8" s="55"/>
      <c r="V8" s="56"/>
      <c r="W8" s="55"/>
      <c r="X8" s="56"/>
      <c r="Y8" s="55"/>
      <c r="Z8" s="56"/>
      <c r="AA8" s="55"/>
      <c r="AB8" s="56"/>
    </row>
    <row r="9" spans="1:28" x14ac:dyDescent="0.25">
      <c r="B9" s="16">
        <v>44316</v>
      </c>
      <c r="C9" s="55"/>
      <c r="D9" s="56"/>
      <c r="E9" s="55"/>
      <c r="F9" s="56"/>
      <c r="G9" s="55"/>
      <c r="H9" s="56"/>
      <c r="I9" s="55"/>
      <c r="J9" s="56"/>
      <c r="K9" s="55"/>
      <c r="L9" s="56"/>
      <c r="M9" s="55"/>
      <c r="N9" s="56"/>
      <c r="O9" s="55"/>
      <c r="P9" s="56"/>
      <c r="Q9" s="55"/>
      <c r="R9" s="56"/>
      <c r="S9" s="55"/>
      <c r="T9" s="56"/>
      <c r="U9" s="55"/>
      <c r="V9" s="56"/>
      <c r="W9" s="55"/>
      <c r="X9" s="56"/>
      <c r="Y9" s="55"/>
      <c r="Z9" s="56"/>
      <c r="AA9" s="55"/>
      <c r="AB9" s="56"/>
    </row>
    <row r="10" spans="1:28" x14ac:dyDescent="0.25">
      <c r="B10" s="16">
        <v>44347</v>
      </c>
      <c r="C10" s="55"/>
      <c r="D10" s="56"/>
      <c r="E10" s="55"/>
      <c r="F10" s="56"/>
      <c r="G10" s="55"/>
      <c r="H10" s="56"/>
      <c r="I10" s="55"/>
      <c r="J10" s="56"/>
      <c r="K10" s="55"/>
      <c r="L10" s="56"/>
      <c r="M10" s="55"/>
      <c r="N10" s="56"/>
      <c r="O10" s="55"/>
      <c r="P10" s="56"/>
      <c r="Q10" s="55"/>
      <c r="R10" s="56"/>
      <c r="S10" s="55"/>
      <c r="T10" s="56"/>
      <c r="U10" s="55"/>
      <c r="V10" s="56"/>
      <c r="W10" s="55"/>
      <c r="X10" s="56"/>
      <c r="Y10" s="55"/>
      <c r="Z10" s="56"/>
      <c r="AA10" s="55"/>
      <c r="AB10" s="56"/>
    </row>
    <row r="11" spans="1:28" x14ac:dyDescent="0.25">
      <c r="B11" s="16">
        <v>44377</v>
      </c>
      <c r="C11" s="55"/>
      <c r="D11" s="56"/>
      <c r="E11" s="55"/>
      <c r="F11" s="56"/>
      <c r="G11" s="55"/>
      <c r="H11" s="56"/>
      <c r="I11" s="55"/>
      <c r="J11" s="56"/>
      <c r="K11" s="55"/>
      <c r="L11" s="56"/>
      <c r="M11" s="55"/>
      <c r="N11" s="56"/>
      <c r="O11" s="55"/>
      <c r="P11" s="56"/>
      <c r="Q11" s="55"/>
      <c r="R11" s="56"/>
      <c r="S11" s="55"/>
      <c r="T11" s="56"/>
      <c r="U11" s="55"/>
      <c r="V11" s="56"/>
      <c r="W11" s="55"/>
      <c r="X11" s="56"/>
      <c r="Y11" s="55"/>
      <c r="Z11" s="56"/>
      <c r="AA11" s="55"/>
      <c r="AB11" s="56"/>
    </row>
    <row r="12" spans="1:28" x14ac:dyDescent="0.25">
      <c r="B12" s="16">
        <v>44408</v>
      </c>
      <c r="C12" s="57">
        <v>0</v>
      </c>
      <c r="D12" s="58">
        <f>+C12</f>
        <v>0</v>
      </c>
      <c r="E12" s="57"/>
      <c r="F12" s="58">
        <f>+E12</f>
        <v>0</v>
      </c>
      <c r="G12" s="101"/>
      <c r="H12" s="58">
        <f>+G12</f>
        <v>0</v>
      </c>
      <c r="I12" s="57"/>
      <c r="J12" s="58">
        <f>+I12</f>
        <v>0</v>
      </c>
      <c r="K12" s="57">
        <v>0</v>
      </c>
      <c r="L12" s="58">
        <f>+K12</f>
        <v>0</v>
      </c>
      <c r="M12" s="57">
        <v>0</v>
      </c>
      <c r="N12" s="58">
        <f>+M12</f>
        <v>0</v>
      </c>
      <c r="O12" s="57">
        <v>0</v>
      </c>
      <c r="P12" s="58">
        <f>+O12</f>
        <v>0</v>
      </c>
      <c r="Q12" s="57">
        <v>0</v>
      </c>
      <c r="R12" s="58">
        <f>+Q12</f>
        <v>0</v>
      </c>
      <c r="S12" s="57">
        <v>0</v>
      </c>
      <c r="T12" s="58">
        <f>+S12</f>
        <v>0</v>
      </c>
      <c r="U12" s="57">
        <v>0</v>
      </c>
      <c r="V12" s="58">
        <f>+U12</f>
        <v>0</v>
      </c>
      <c r="W12" s="57">
        <v>0</v>
      </c>
      <c r="X12" s="58">
        <f>+W12</f>
        <v>0</v>
      </c>
      <c r="Y12" s="57">
        <v>0</v>
      </c>
      <c r="Z12" s="58">
        <f>+Y12</f>
        <v>0</v>
      </c>
      <c r="AA12" s="57">
        <v>0</v>
      </c>
      <c r="AB12" s="58">
        <f>+AA12</f>
        <v>0</v>
      </c>
    </row>
    <row r="13" spans="1:28" x14ac:dyDescent="0.25">
      <c r="B13" s="16">
        <v>44439</v>
      </c>
      <c r="C13" s="57">
        <v>0</v>
      </c>
      <c r="D13" s="58">
        <f>+C13+D12</f>
        <v>0</v>
      </c>
      <c r="E13" s="57"/>
      <c r="F13" s="58">
        <f t="shared" ref="F13:F18" si="0">+E13+F12</f>
        <v>0</v>
      </c>
      <c r="G13" s="57"/>
      <c r="H13" s="58">
        <f>+G13+H12</f>
        <v>0</v>
      </c>
      <c r="I13" s="57"/>
      <c r="J13" s="58">
        <f>+I13+J12</f>
        <v>0</v>
      </c>
      <c r="K13" s="57">
        <v>0</v>
      </c>
      <c r="L13" s="58">
        <f>+K13+L12</f>
        <v>0</v>
      </c>
      <c r="M13" s="57">
        <v>0</v>
      </c>
      <c r="N13" s="58">
        <f>+M13+N12</f>
        <v>0</v>
      </c>
      <c r="O13" s="57">
        <v>0</v>
      </c>
      <c r="P13" s="58">
        <f>+O13+P12</f>
        <v>0</v>
      </c>
      <c r="Q13" s="57">
        <v>0</v>
      </c>
      <c r="R13" s="58">
        <f>+Q13+R12</f>
        <v>0</v>
      </c>
      <c r="S13" s="57">
        <v>0</v>
      </c>
      <c r="T13" s="58">
        <f>+S13+T12</f>
        <v>0</v>
      </c>
      <c r="U13" s="57">
        <v>0</v>
      </c>
      <c r="V13" s="58">
        <f>+U13+V12</f>
        <v>0</v>
      </c>
      <c r="W13" s="57">
        <v>0</v>
      </c>
      <c r="X13" s="58">
        <f>+W13+X12</f>
        <v>0</v>
      </c>
      <c r="Y13" s="57">
        <v>0</v>
      </c>
      <c r="Z13" s="58">
        <f>+Y13+Z12</f>
        <v>0</v>
      </c>
      <c r="AA13" s="57">
        <v>0</v>
      </c>
      <c r="AB13" s="58">
        <f>+AA13+AB12</f>
        <v>0</v>
      </c>
    </row>
    <row r="14" spans="1:28" x14ac:dyDescent="0.25">
      <c r="B14" s="16">
        <v>44469</v>
      </c>
      <c r="C14" s="57">
        <v>0</v>
      </c>
      <c r="D14" s="58">
        <f>+C14+D13</f>
        <v>0</v>
      </c>
      <c r="E14" s="57"/>
      <c r="F14" s="58">
        <f t="shared" si="0"/>
        <v>0</v>
      </c>
      <c r="G14" s="57"/>
      <c r="H14" s="58">
        <f>+G14+H13</f>
        <v>0</v>
      </c>
      <c r="I14" s="57"/>
      <c r="J14" s="58">
        <f>+I14+J13</f>
        <v>0</v>
      </c>
      <c r="K14" s="57">
        <v>0</v>
      </c>
      <c r="L14" s="58">
        <f>+K14+L13</f>
        <v>0</v>
      </c>
      <c r="M14" s="57">
        <v>0</v>
      </c>
      <c r="N14" s="58">
        <f>+M14+N13</f>
        <v>0</v>
      </c>
      <c r="O14" s="57">
        <v>0</v>
      </c>
      <c r="P14" s="58">
        <f>+O14+P13</f>
        <v>0</v>
      </c>
      <c r="Q14" s="57">
        <v>0</v>
      </c>
      <c r="R14" s="58">
        <f>+Q14+R13</f>
        <v>0</v>
      </c>
      <c r="S14" s="57">
        <v>0</v>
      </c>
      <c r="T14" s="58">
        <f>+S14+T13</f>
        <v>0</v>
      </c>
      <c r="U14" s="57">
        <v>0</v>
      </c>
      <c r="V14" s="58">
        <f>+U14+V13</f>
        <v>0</v>
      </c>
      <c r="W14" s="57">
        <v>0</v>
      </c>
      <c r="X14" s="58">
        <f>+W14+X13</f>
        <v>0</v>
      </c>
      <c r="Y14" s="57">
        <v>0</v>
      </c>
      <c r="Z14" s="58">
        <f>+Y14+Z13</f>
        <v>0</v>
      </c>
      <c r="AA14" s="57">
        <v>0</v>
      </c>
      <c r="AB14" s="58">
        <f>+AA14+AB13</f>
        <v>0</v>
      </c>
    </row>
    <row r="15" spans="1:28" x14ac:dyDescent="0.25">
      <c r="B15" s="16">
        <v>44500</v>
      </c>
      <c r="C15" s="57">
        <v>0</v>
      </c>
      <c r="D15" s="58">
        <f>+C15+D14</f>
        <v>0</v>
      </c>
      <c r="E15" s="57"/>
      <c r="F15" s="58">
        <f t="shared" si="0"/>
        <v>0</v>
      </c>
      <c r="G15" s="57"/>
      <c r="H15" s="58">
        <f>+G15+H14</f>
        <v>0</v>
      </c>
      <c r="I15" s="57"/>
      <c r="J15" s="58">
        <f>+I15+J14</f>
        <v>0</v>
      </c>
      <c r="K15" s="57">
        <v>0</v>
      </c>
      <c r="L15" s="58">
        <f>+K15+L14</f>
        <v>0</v>
      </c>
      <c r="M15" s="57">
        <v>0</v>
      </c>
      <c r="N15" s="58">
        <f>+M15+N14</f>
        <v>0</v>
      </c>
      <c r="O15" s="57">
        <v>0</v>
      </c>
      <c r="P15" s="58">
        <f>+O15+P14</f>
        <v>0</v>
      </c>
      <c r="Q15" s="57">
        <v>0</v>
      </c>
      <c r="R15" s="58">
        <f>+Q15+R14</f>
        <v>0</v>
      </c>
      <c r="S15" s="57">
        <v>0</v>
      </c>
      <c r="T15" s="58">
        <f>+S15+T14</f>
        <v>0</v>
      </c>
      <c r="U15" s="57">
        <v>0</v>
      </c>
      <c r="V15" s="58">
        <f>+U15+V14</f>
        <v>0</v>
      </c>
      <c r="W15" s="57">
        <v>0</v>
      </c>
      <c r="X15" s="58">
        <f>+W15+X14</f>
        <v>0</v>
      </c>
      <c r="Y15" s="57">
        <v>0</v>
      </c>
      <c r="Z15" s="58">
        <f>+Y15+Z14</f>
        <v>0</v>
      </c>
      <c r="AA15" s="57">
        <v>0</v>
      </c>
      <c r="AB15" s="58">
        <f>+AA15+AB14</f>
        <v>0</v>
      </c>
    </row>
    <row r="16" spans="1:28" x14ac:dyDescent="0.25">
      <c r="B16" s="16">
        <v>44530</v>
      </c>
      <c r="C16" s="57">
        <v>0</v>
      </c>
      <c r="D16" s="58">
        <f>+C16+D15</f>
        <v>0</v>
      </c>
      <c r="E16" s="57"/>
      <c r="F16" s="58">
        <f t="shared" si="0"/>
        <v>0</v>
      </c>
      <c r="G16" s="57"/>
      <c r="H16" s="58">
        <f>+G16+H15</f>
        <v>0</v>
      </c>
      <c r="I16" s="57"/>
      <c r="J16" s="58">
        <f>+I16+J15</f>
        <v>0</v>
      </c>
      <c r="K16" s="57">
        <v>0</v>
      </c>
      <c r="L16" s="58">
        <f>+K16+L15</f>
        <v>0</v>
      </c>
      <c r="M16" s="57">
        <v>0</v>
      </c>
      <c r="N16" s="58">
        <f>+M16+N15</f>
        <v>0</v>
      </c>
      <c r="O16" s="57">
        <v>0</v>
      </c>
      <c r="P16" s="58">
        <f>+O16+P15</f>
        <v>0</v>
      </c>
      <c r="Q16" s="57">
        <v>0</v>
      </c>
      <c r="R16" s="58">
        <f>+Q16+R15</f>
        <v>0</v>
      </c>
      <c r="S16" s="57">
        <v>0</v>
      </c>
      <c r="T16" s="58">
        <f>+S16+T15</f>
        <v>0</v>
      </c>
      <c r="U16" s="57">
        <v>0</v>
      </c>
      <c r="V16" s="58">
        <f>+U16+V15</f>
        <v>0</v>
      </c>
      <c r="W16" s="57">
        <v>0</v>
      </c>
      <c r="X16" s="58">
        <f>+W16+X15</f>
        <v>0</v>
      </c>
      <c r="Y16" s="57">
        <v>0</v>
      </c>
      <c r="Z16" s="58">
        <f>+Y16+Z15</f>
        <v>0</v>
      </c>
      <c r="AA16" s="57">
        <v>0</v>
      </c>
      <c r="AB16" s="58">
        <f>+AA16+AB15</f>
        <v>0</v>
      </c>
    </row>
    <row r="17" spans="1:28" x14ac:dyDescent="0.25">
      <c r="A17" s="93"/>
      <c r="B17" s="16">
        <v>44561</v>
      </c>
      <c r="C17" s="102">
        <f>+'Average- Retirements'!M10</f>
        <v>-131577.61000000002</v>
      </c>
      <c r="D17" s="103">
        <f>+C17+D16</f>
        <v>-131577.61000000002</v>
      </c>
      <c r="E17" s="102">
        <f>+'Average- Retirements'!M11</f>
        <v>0</v>
      </c>
      <c r="F17" s="103">
        <f t="shared" si="0"/>
        <v>0</v>
      </c>
      <c r="G17" s="102">
        <f>+'Average- Retirements'!M12</f>
        <v>-69011.276666666672</v>
      </c>
      <c r="H17" s="103">
        <f>+G17+H16</f>
        <v>-69011.276666666672</v>
      </c>
      <c r="I17" s="102">
        <f>+'Average- Retirements'!M13</f>
        <v>-115883.62</v>
      </c>
      <c r="J17" s="103">
        <f>+I17+J16</f>
        <v>-115883.62</v>
      </c>
      <c r="K17" s="102">
        <f>+'Average- Retirements'!M14</f>
        <v>0</v>
      </c>
      <c r="L17" s="103">
        <f>+K17+L16</f>
        <v>0</v>
      </c>
      <c r="M17" s="102">
        <f>+'Average- Retirements'!M15</f>
        <v>-108540.18</v>
      </c>
      <c r="N17" s="103">
        <f>+M17+N16</f>
        <v>-108540.18</v>
      </c>
      <c r="O17" s="102">
        <f>+'Average- Retirements'!M19</f>
        <v>-20475.026666666668</v>
      </c>
      <c r="P17" s="103">
        <f>+O17+P16</f>
        <v>-20475.026666666668</v>
      </c>
      <c r="Q17" s="102">
        <f>+'Average- Retirements'!M20</f>
        <v>-20475.026666666668</v>
      </c>
      <c r="R17" s="103">
        <f>+Q17+R16</f>
        <v>-20475.026666666668</v>
      </c>
      <c r="S17" s="102">
        <f>+'Average- Retirements'!M143</f>
        <v>0</v>
      </c>
      <c r="T17" s="103">
        <f>+S17+T16</f>
        <v>0</v>
      </c>
      <c r="U17" s="102">
        <f>+'Average- Retirements'!M23</f>
        <v>0</v>
      </c>
      <c r="V17" s="103">
        <f>+U17+V16</f>
        <v>0</v>
      </c>
      <c r="W17" s="102">
        <f>+'Average- Retirements'!M144</f>
        <v>0</v>
      </c>
      <c r="X17" s="103">
        <f>+W17+X16</f>
        <v>0</v>
      </c>
      <c r="Y17" s="102">
        <f>+'Average- Retirements'!M24</f>
        <v>-446.25333333333333</v>
      </c>
      <c r="Z17" s="103">
        <f>+Y17+Z16</f>
        <v>-446.25333333333333</v>
      </c>
      <c r="AA17" s="102">
        <f>+'Average- Retirements'!M25</f>
        <v>-446.25333333333333</v>
      </c>
      <c r="AB17" s="103">
        <f>+AA17+AB16</f>
        <v>-446.25333333333333</v>
      </c>
    </row>
    <row r="18" spans="1:28" x14ac:dyDescent="0.25">
      <c r="A18" s="93"/>
      <c r="B18" s="47">
        <v>44592</v>
      </c>
      <c r="C18" s="104">
        <f t="array" ref="C18:C29">TRANSPOSE('Average- Retirements'!$B$10:$M$10)</f>
        <v>-97168.526666666672</v>
      </c>
      <c r="D18" s="105">
        <f t="shared" ref="D18:AB33" si="1">+C18+D17</f>
        <v>-228746.13666666669</v>
      </c>
      <c r="E18" s="104">
        <f t="array" ref="E18:E29">TRANSPOSE('Average- Retirements'!$B$11:$M$11)</f>
        <v>-118250.34666666666</v>
      </c>
      <c r="F18" s="105">
        <f t="shared" si="0"/>
        <v>-118250.34666666666</v>
      </c>
      <c r="G18" s="104">
        <f t="array" ref="G18:G29">TRANSPOSE('Average- Retirements'!$B$12:$M$12)</f>
        <v>-101826.98666666668</v>
      </c>
      <c r="H18" s="105">
        <f t="shared" si="1"/>
        <v>-170838.26333333337</v>
      </c>
      <c r="I18" s="104">
        <f t="array" ref="I18:I29">TRANSPOSE('Average- Retirements'!$B$13:$M$13)</f>
        <v>-827194.89666666684</v>
      </c>
      <c r="J18" s="105">
        <f t="shared" si="1"/>
        <v>-943078.51666666684</v>
      </c>
      <c r="K18" s="104">
        <f t="array" ref="K18:K29">TRANSPOSE('Average- Retirements'!$B$14:$M$14)</f>
        <v>-149762.21333333335</v>
      </c>
      <c r="L18" s="105">
        <f t="shared" si="1"/>
        <v>-149762.21333333335</v>
      </c>
      <c r="M18" s="104">
        <f t="array" ref="M18:M29">TRANSPOSE('Average- Retirements'!$B$15:$M$15)</f>
        <v>-155072.96333333332</v>
      </c>
      <c r="N18" s="105">
        <f t="shared" si="1"/>
        <v>-263613.14333333331</v>
      </c>
      <c r="O18" s="104">
        <f t="array" ref="O18:O29">TRANSPOSE('Average- Retirements'!$B$19:$M$19)</f>
        <v>-875262.53666666674</v>
      </c>
      <c r="P18" s="105">
        <f t="shared" si="1"/>
        <v>-895737.56333333335</v>
      </c>
      <c r="Q18" s="104">
        <f t="array" ref="Q18:Q29">TRANSPOSE('Average- Retirements'!$B$20:$M$23)</f>
        <v>-3154.4066666666663</v>
      </c>
      <c r="R18" s="105">
        <f t="shared" si="1"/>
        <v>-23629.433333333334</v>
      </c>
      <c r="S18" s="104">
        <f t="array" ref="S18:S29">TRANSPOSE('Average- Retirements'!$B$143:$M$143)</f>
        <v>-214599.8966666667</v>
      </c>
      <c r="T18" s="105">
        <f t="shared" si="1"/>
        <v>-214599.8966666667</v>
      </c>
      <c r="U18" s="104">
        <f t="array" ref="U18:U29">TRANSPOSE('Average- Retirements'!$B$23:$M$23)</f>
        <v>-3679.0933333333337</v>
      </c>
      <c r="V18" s="105">
        <f t="shared" si="1"/>
        <v>-3679.0933333333337</v>
      </c>
      <c r="W18" s="104">
        <f t="array" ref="W18:W29">TRANSPOSE('Average- Retirements'!$B$144:$M$144)</f>
        <v>-195643.09</v>
      </c>
      <c r="X18" s="105">
        <f t="shared" si="1"/>
        <v>-195643.09</v>
      </c>
      <c r="Y18" s="104">
        <f t="array" ref="Y18:Y29">TRANSPOSE('Average- Retirements'!$B$24:$M$24)</f>
        <v>-1949.2533333333333</v>
      </c>
      <c r="Z18" s="105">
        <f t="shared" si="1"/>
        <v>-2395.5066666666667</v>
      </c>
      <c r="AA18" s="104">
        <f t="array" ref="AA18:AA29">TRANSPOSE('Average- Retirements'!$B$25:$M$25)</f>
        <v>-1949.2533333333333</v>
      </c>
      <c r="AB18" s="105">
        <f t="shared" si="1"/>
        <v>-2395.5066666666667</v>
      </c>
    </row>
    <row r="19" spans="1:28" x14ac:dyDescent="0.25">
      <c r="A19" s="93"/>
      <c r="B19" s="16">
        <v>44620</v>
      </c>
      <c r="C19" s="102">
        <v>0</v>
      </c>
      <c r="D19" s="103">
        <f t="shared" si="1"/>
        <v>-228746.13666666669</v>
      </c>
      <c r="E19" s="102">
        <v>0</v>
      </c>
      <c r="F19" s="103">
        <f t="shared" si="1"/>
        <v>-118250.34666666666</v>
      </c>
      <c r="G19" s="102">
        <v>0</v>
      </c>
      <c r="H19" s="103">
        <f t="shared" si="1"/>
        <v>-170838.26333333337</v>
      </c>
      <c r="I19" s="102">
        <v>0</v>
      </c>
      <c r="J19" s="103">
        <f t="shared" si="1"/>
        <v>-943078.51666666684</v>
      </c>
      <c r="K19" s="102">
        <v>0</v>
      </c>
      <c r="L19" s="103">
        <f t="shared" si="1"/>
        <v>-149762.21333333335</v>
      </c>
      <c r="M19" s="102">
        <v>0</v>
      </c>
      <c r="N19" s="103">
        <f t="shared" si="1"/>
        <v>-263613.14333333331</v>
      </c>
      <c r="O19" s="102">
        <v>0</v>
      </c>
      <c r="P19" s="103">
        <f t="shared" si="1"/>
        <v>-895737.56333333335</v>
      </c>
      <c r="Q19" s="102">
        <v>0</v>
      </c>
      <c r="R19" s="103">
        <f t="shared" si="1"/>
        <v>-23629.433333333334</v>
      </c>
      <c r="S19" s="102">
        <v>0</v>
      </c>
      <c r="T19" s="103">
        <f t="shared" si="1"/>
        <v>-214599.8966666667</v>
      </c>
      <c r="U19" s="102">
        <v>0</v>
      </c>
      <c r="V19" s="103">
        <f t="shared" si="1"/>
        <v>-3679.0933333333337</v>
      </c>
      <c r="W19" s="102">
        <v>0</v>
      </c>
      <c r="X19" s="103">
        <f t="shared" si="1"/>
        <v>-195643.09</v>
      </c>
      <c r="Y19" s="102">
        <v>0</v>
      </c>
      <c r="Z19" s="103">
        <f t="shared" si="1"/>
        <v>-2395.5066666666667</v>
      </c>
      <c r="AA19" s="102">
        <v>0</v>
      </c>
      <c r="AB19" s="103">
        <f t="shared" si="1"/>
        <v>-2395.5066666666667</v>
      </c>
    </row>
    <row r="20" spans="1:28" x14ac:dyDescent="0.25">
      <c r="A20" s="93"/>
      <c r="B20" s="16">
        <v>44651</v>
      </c>
      <c r="C20" s="102">
        <v>0</v>
      </c>
      <c r="D20" s="103">
        <f t="shared" si="1"/>
        <v>-228746.13666666669</v>
      </c>
      <c r="E20" s="102">
        <v>0</v>
      </c>
      <c r="F20" s="103">
        <f t="shared" si="1"/>
        <v>-118250.34666666666</v>
      </c>
      <c r="G20" s="102">
        <v>0</v>
      </c>
      <c r="H20" s="103">
        <f t="shared" si="1"/>
        <v>-170838.26333333337</v>
      </c>
      <c r="I20" s="102">
        <v>0</v>
      </c>
      <c r="J20" s="103">
        <f t="shared" si="1"/>
        <v>-943078.51666666684</v>
      </c>
      <c r="K20" s="102">
        <v>0</v>
      </c>
      <c r="L20" s="103">
        <f t="shared" si="1"/>
        <v>-149762.21333333335</v>
      </c>
      <c r="M20" s="102">
        <v>0</v>
      </c>
      <c r="N20" s="103">
        <f t="shared" si="1"/>
        <v>-263613.14333333331</v>
      </c>
      <c r="O20" s="102">
        <v>0</v>
      </c>
      <c r="P20" s="103">
        <f t="shared" si="1"/>
        <v>-895737.56333333335</v>
      </c>
      <c r="Q20" s="102">
        <v>0</v>
      </c>
      <c r="R20" s="103">
        <f t="shared" si="1"/>
        <v>-23629.433333333334</v>
      </c>
      <c r="S20" s="102">
        <v>0</v>
      </c>
      <c r="T20" s="103">
        <f t="shared" si="1"/>
        <v>-214599.8966666667</v>
      </c>
      <c r="U20" s="102">
        <v>0</v>
      </c>
      <c r="V20" s="103">
        <f t="shared" si="1"/>
        <v>-3679.0933333333337</v>
      </c>
      <c r="W20" s="102">
        <v>0</v>
      </c>
      <c r="X20" s="103">
        <f t="shared" si="1"/>
        <v>-195643.09</v>
      </c>
      <c r="Y20" s="102">
        <v>0</v>
      </c>
      <c r="Z20" s="103">
        <f t="shared" si="1"/>
        <v>-2395.5066666666667</v>
      </c>
      <c r="AA20" s="102">
        <v>0</v>
      </c>
      <c r="AB20" s="103">
        <f t="shared" si="1"/>
        <v>-2395.5066666666667</v>
      </c>
    </row>
    <row r="21" spans="1:28" x14ac:dyDescent="0.25">
      <c r="A21" s="93"/>
      <c r="B21" s="16">
        <v>44681</v>
      </c>
      <c r="C21" s="102">
        <v>0</v>
      </c>
      <c r="D21" s="103">
        <f t="shared" si="1"/>
        <v>-228746.13666666669</v>
      </c>
      <c r="E21" s="102">
        <v>0</v>
      </c>
      <c r="F21" s="103">
        <f t="shared" si="1"/>
        <v>-118250.34666666666</v>
      </c>
      <c r="G21" s="102">
        <v>0</v>
      </c>
      <c r="H21" s="103">
        <f t="shared" si="1"/>
        <v>-170838.26333333337</v>
      </c>
      <c r="I21" s="102">
        <v>0</v>
      </c>
      <c r="J21" s="103">
        <f t="shared" si="1"/>
        <v>-943078.51666666684</v>
      </c>
      <c r="K21" s="102">
        <v>0</v>
      </c>
      <c r="L21" s="103">
        <f t="shared" si="1"/>
        <v>-149762.21333333335</v>
      </c>
      <c r="M21" s="102">
        <v>0</v>
      </c>
      <c r="N21" s="103">
        <f t="shared" si="1"/>
        <v>-263613.14333333331</v>
      </c>
      <c r="O21" s="102">
        <v>0</v>
      </c>
      <c r="P21" s="103">
        <f t="shared" si="1"/>
        <v>-895737.56333333335</v>
      </c>
      <c r="Q21" s="102">
        <v>0</v>
      </c>
      <c r="R21" s="103">
        <f t="shared" si="1"/>
        <v>-23629.433333333334</v>
      </c>
      <c r="S21" s="102">
        <v>0</v>
      </c>
      <c r="T21" s="103">
        <f t="shared" si="1"/>
        <v>-214599.8966666667</v>
      </c>
      <c r="U21" s="102">
        <v>0</v>
      </c>
      <c r="V21" s="103">
        <f t="shared" si="1"/>
        <v>-3679.0933333333337</v>
      </c>
      <c r="W21" s="102">
        <v>0</v>
      </c>
      <c r="X21" s="103">
        <f t="shared" si="1"/>
        <v>-195643.09</v>
      </c>
      <c r="Y21" s="102">
        <v>0</v>
      </c>
      <c r="Z21" s="103">
        <f t="shared" si="1"/>
        <v>-2395.5066666666667</v>
      </c>
      <c r="AA21" s="102">
        <v>0</v>
      </c>
      <c r="AB21" s="103">
        <f t="shared" si="1"/>
        <v>-2395.5066666666667</v>
      </c>
    </row>
    <row r="22" spans="1:28" x14ac:dyDescent="0.25">
      <c r="A22" s="93"/>
      <c r="B22" s="16">
        <v>44712</v>
      </c>
      <c r="C22" s="102">
        <v>0</v>
      </c>
      <c r="D22" s="103">
        <f t="shared" si="1"/>
        <v>-228746.13666666669</v>
      </c>
      <c r="E22" s="102">
        <v>0</v>
      </c>
      <c r="F22" s="103">
        <f t="shared" si="1"/>
        <v>-118250.34666666666</v>
      </c>
      <c r="G22" s="102">
        <v>0</v>
      </c>
      <c r="H22" s="103">
        <f t="shared" si="1"/>
        <v>-170838.26333333337</v>
      </c>
      <c r="I22" s="102">
        <v>0</v>
      </c>
      <c r="J22" s="103">
        <f t="shared" si="1"/>
        <v>-943078.51666666684</v>
      </c>
      <c r="K22" s="102">
        <v>0</v>
      </c>
      <c r="L22" s="103">
        <f t="shared" si="1"/>
        <v>-149762.21333333335</v>
      </c>
      <c r="M22" s="102">
        <v>0</v>
      </c>
      <c r="N22" s="103">
        <f t="shared" si="1"/>
        <v>-263613.14333333331</v>
      </c>
      <c r="O22" s="102">
        <v>0</v>
      </c>
      <c r="P22" s="103">
        <f t="shared" si="1"/>
        <v>-895737.56333333335</v>
      </c>
      <c r="Q22" s="102">
        <v>0</v>
      </c>
      <c r="R22" s="103">
        <f t="shared" si="1"/>
        <v>-23629.433333333334</v>
      </c>
      <c r="S22" s="102">
        <v>0</v>
      </c>
      <c r="T22" s="103">
        <f t="shared" si="1"/>
        <v>-214599.8966666667</v>
      </c>
      <c r="U22" s="102">
        <v>0</v>
      </c>
      <c r="V22" s="103">
        <f t="shared" si="1"/>
        <v>-3679.0933333333337</v>
      </c>
      <c r="W22" s="102">
        <v>0</v>
      </c>
      <c r="X22" s="103">
        <f t="shared" si="1"/>
        <v>-195643.09</v>
      </c>
      <c r="Y22" s="102">
        <v>0</v>
      </c>
      <c r="Z22" s="103">
        <f t="shared" si="1"/>
        <v>-2395.5066666666667</v>
      </c>
      <c r="AA22" s="102">
        <v>0</v>
      </c>
      <c r="AB22" s="103">
        <f t="shared" si="1"/>
        <v>-2395.5066666666667</v>
      </c>
    </row>
    <row r="23" spans="1:28" x14ac:dyDescent="0.25">
      <c r="A23" s="93"/>
      <c r="B23" s="16">
        <v>44742</v>
      </c>
      <c r="C23" s="102">
        <v>0</v>
      </c>
      <c r="D23" s="103">
        <f t="shared" si="1"/>
        <v>-228746.13666666669</v>
      </c>
      <c r="E23" s="102">
        <v>0</v>
      </c>
      <c r="F23" s="103">
        <f t="shared" si="1"/>
        <v>-118250.34666666666</v>
      </c>
      <c r="G23" s="102">
        <v>0</v>
      </c>
      <c r="H23" s="103">
        <f t="shared" si="1"/>
        <v>-170838.26333333337</v>
      </c>
      <c r="I23" s="102">
        <v>0</v>
      </c>
      <c r="J23" s="103">
        <f t="shared" si="1"/>
        <v>-943078.51666666684</v>
      </c>
      <c r="K23" s="102">
        <v>0</v>
      </c>
      <c r="L23" s="103">
        <f t="shared" si="1"/>
        <v>-149762.21333333335</v>
      </c>
      <c r="M23" s="102">
        <v>0</v>
      </c>
      <c r="N23" s="103">
        <f t="shared" si="1"/>
        <v>-263613.14333333331</v>
      </c>
      <c r="O23" s="102">
        <v>0</v>
      </c>
      <c r="P23" s="103">
        <f t="shared" si="1"/>
        <v>-895737.56333333335</v>
      </c>
      <c r="Q23" s="102">
        <v>0</v>
      </c>
      <c r="R23" s="103">
        <f t="shared" si="1"/>
        <v>-23629.433333333334</v>
      </c>
      <c r="S23" s="102">
        <v>0</v>
      </c>
      <c r="T23" s="103">
        <f t="shared" si="1"/>
        <v>-214599.8966666667</v>
      </c>
      <c r="U23" s="102">
        <v>0</v>
      </c>
      <c r="V23" s="103">
        <f t="shared" si="1"/>
        <v>-3679.0933333333337</v>
      </c>
      <c r="W23" s="102">
        <v>0</v>
      </c>
      <c r="X23" s="103">
        <f t="shared" si="1"/>
        <v>-195643.09</v>
      </c>
      <c r="Y23" s="102">
        <v>0</v>
      </c>
      <c r="Z23" s="103">
        <f t="shared" si="1"/>
        <v>-2395.5066666666667</v>
      </c>
      <c r="AA23" s="102">
        <v>0</v>
      </c>
      <c r="AB23" s="103">
        <f t="shared" si="1"/>
        <v>-2395.5066666666667</v>
      </c>
    </row>
    <row r="24" spans="1:28" x14ac:dyDescent="0.25">
      <c r="A24" s="93"/>
      <c r="B24" s="16">
        <v>44773</v>
      </c>
      <c r="C24" s="102">
        <v>0</v>
      </c>
      <c r="D24" s="103">
        <f t="shared" si="1"/>
        <v>-228746.13666666669</v>
      </c>
      <c r="E24" s="102">
        <v>0</v>
      </c>
      <c r="F24" s="103">
        <f t="shared" si="1"/>
        <v>-118250.34666666666</v>
      </c>
      <c r="G24" s="102">
        <v>0</v>
      </c>
      <c r="H24" s="103">
        <f t="shared" si="1"/>
        <v>-170838.26333333337</v>
      </c>
      <c r="I24" s="102">
        <v>0</v>
      </c>
      <c r="J24" s="103">
        <f t="shared" si="1"/>
        <v>-943078.51666666684</v>
      </c>
      <c r="K24" s="102">
        <v>0</v>
      </c>
      <c r="L24" s="103">
        <f t="shared" si="1"/>
        <v>-149762.21333333335</v>
      </c>
      <c r="M24" s="102">
        <v>0</v>
      </c>
      <c r="N24" s="103">
        <f t="shared" si="1"/>
        <v>-263613.14333333331</v>
      </c>
      <c r="O24" s="102">
        <v>0</v>
      </c>
      <c r="P24" s="103">
        <f t="shared" si="1"/>
        <v>-895737.56333333335</v>
      </c>
      <c r="Q24" s="102">
        <v>0</v>
      </c>
      <c r="R24" s="103">
        <f t="shared" si="1"/>
        <v>-23629.433333333334</v>
      </c>
      <c r="S24" s="102">
        <v>0</v>
      </c>
      <c r="T24" s="103">
        <f t="shared" si="1"/>
        <v>-214599.8966666667</v>
      </c>
      <c r="U24" s="102">
        <v>0</v>
      </c>
      <c r="V24" s="103">
        <f t="shared" si="1"/>
        <v>-3679.0933333333337</v>
      </c>
      <c r="W24" s="102">
        <v>0</v>
      </c>
      <c r="X24" s="103">
        <f t="shared" si="1"/>
        <v>-195643.09</v>
      </c>
      <c r="Y24" s="102">
        <v>0</v>
      </c>
      <c r="Z24" s="103">
        <f t="shared" si="1"/>
        <v>-2395.5066666666667</v>
      </c>
      <c r="AA24" s="102">
        <v>0</v>
      </c>
      <c r="AB24" s="103">
        <f t="shared" si="1"/>
        <v>-2395.5066666666667</v>
      </c>
    </row>
    <row r="25" spans="1:28" x14ac:dyDescent="0.25">
      <c r="A25" s="93"/>
      <c r="B25" s="16">
        <v>44804</v>
      </c>
      <c r="C25" s="102">
        <v>0</v>
      </c>
      <c r="D25" s="103">
        <f t="shared" si="1"/>
        <v>-228746.13666666669</v>
      </c>
      <c r="E25" s="102">
        <v>0</v>
      </c>
      <c r="F25" s="103">
        <f t="shared" si="1"/>
        <v>-118250.34666666666</v>
      </c>
      <c r="G25" s="102">
        <v>0</v>
      </c>
      <c r="H25" s="103">
        <f t="shared" si="1"/>
        <v>-170838.26333333337</v>
      </c>
      <c r="I25" s="102">
        <v>0</v>
      </c>
      <c r="J25" s="103">
        <f t="shared" si="1"/>
        <v>-943078.51666666684</v>
      </c>
      <c r="K25" s="102">
        <v>0</v>
      </c>
      <c r="L25" s="103">
        <f t="shared" si="1"/>
        <v>-149762.21333333335</v>
      </c>
      <c r="M25" s="102">
        <v>0</v>
      </c>
      <c r="N25" s="103">
        <f t="shared" si="1"/>
        <v>-263613.14333333331</v>
      </c>
      <c r="O25" s="102">
        <v>0</v>
      </c>
      <c r="P25" s="103">
        <f t="shared" si="1"/>
        <v>-895737.56333333335</v>
      </c>
      <c r="Q25" s="102">
        <v>0</v>
      </c>
      <c r="R25" s="103">
        <f t="shared" si="1"/>
        <v>-23629.433333333334</v>
      </c>
      <c r="S25" s="102">
        <v>0</v>
      </c>
      <c r="T25" s="103">
        <f t="shared" si="1"/>
        <v>-214599.8966666667</v>
      </c>
      <c r="U25" s="102">
        <v>0</v>
      </c>
      <c r="V25" s="103">
        <f t="shared" si="1"/>
        <v>-3679.0933333333337</v>
      </c>
      <c r="W25" s="102">
        <v>0</v>
      </c>
      <c r="X25" s="103">
        <f t="shared" si="1"/>
        <v>-195643.09</v>
      </c>
      <c r="Y25" s="102">
        <v>0</v>
      </c>
      <c r="Z25" s="103">
        <f t="shared" si="1"/>
        <v>-2395.5066666666667</v>
      </c>
      <c r="AA25" s="102">
        <v>0</v>
      </c>
      <c r="AB25" s="103">
        <f t="shared" si="1"/>
        <v>-2395.5066666666667</v>
      </c>
    </row>
    <row r="26" spans="1:28" x14ac:dyDescent="0.25">
      <c r="A26" s="93"/>
      <c r="B26" s="16">
        <v>44834</v>
      </c>
      <c r="C26" s="102">
        <v>0</v>
      </c>
      <c r="D26" s="103">
        <f t="shared" si="1"/>
        <v>-228746.13666666669</v>
      </c>
      <c r="E26" s="102">
        <v>0</v>
      </c>
      <c r="F26" s="103">
        <f t="shared" si="1"/>
        <v>-118250.34666666666</v>
      </c>
      <c r="G26" s="102">
        <v>0</v>
      </c>
      <c r="H26" s="103">
        <f t="shared" si="1"/>
        <v>-170838.26333333337</v>
      </c>
      <c r="I26" s="102">
        <v>0</v>
      </c>
      <c r="J26" s="103">
        <f t="shared" si="1"/>
        <v>-943078.51666666684</v>
      </c>
      <c r="K26" s="102">
        <v>0</v>
      </c>
      <c r="L26" s="103">
        <f t="shared" si="1"/>
        <v>-149762.21333333335</v>
      </c>
      <c r="M26" s="102">
        <v>0</v>
      </c>
      <c r="N26" s="103">
        <f t="shared" si="1"/>
        <v>-263613.14333333331</v>
      </c>
      <c r="O26" s="102">
        <v>0</v>
      </c>
      <c r="P26" s="103">
        <f t="shared" si="1"/>
        <v>-895737.56333333335</v>
      </c>
      <c r="Q26" s="102">
        <v>0</v>
      </c>
      <c r="R26" s="103">
        <f t="shared" si="1"/>
        <v>-23629.433333333334</v>
      </c>
      <c r="S26" s="102">
        <v>0</v>
      </c>
      <c r="T26" s="103">
        <f t="shared" si="1"/>
        <v>-214599.8966666667</v>
      </c>
      <c r="U26" s="102">
        <v>0</v>
      </c>
      <c r="V26" s="103">
        <f t="shared" si="1"/>
        <v>-3679.0933333333337</v>
      </c>
      <c r="W26" s="102">
        <v>0</v>
      </c>
      <c r="X26" s="103">
        <f t="shared" si="1"/>
        <v>-195643.09</v>
      </c>
      <c r="Y26" s="102">
        <v>0</v>
      </c>
      <c r="Z26" s="103">
        <f t="shared" si="1"/>
        <v>-2395.5066666666667</v>
      </c>
      <c r="AA26" s="102">
        <v>0</v>
      </c>
      <c r="AB26" s="103">
        <f t="shared" si="1"/>
        <v>-2395.5066666666667</v>
      </c>
    </row>
    <row r="27" spans="1:28" x14ac:dyDescent="0.25">
      <c r="A27" s="93"/>
      <c r="B27" s="16">
        <v>44865</v>
      </c>
      <c r="C27" s="102">
        <v>0</v>
      </c>
      <c r="D27" s="103">
        <f t="shared" si="1"/>
        <v>-228746.13666666669</v>
      </c>
      <c r="E27" s="102">
        <v>0</v>
      </c>
      <c r="F27" s="103">
        <f t="shared" si="1"/>
        <v>-118250.34666666666</v>
      </c>
      <c r="G27" s="102">
        <v>0</v>
      </c>
      <c r="H27" s="103">
        <f t="shared" si="1"/>
        <v>-170838.26333333337</v>
      </c>
      <c r="I27" s="102">
        <v>0</v>
      </c>
      <c r="J27" s="103">
        <f t="shared" si="1"/>
        <v>-943078.51666666684</v>
      </c>
      <c r="K27" s="102">
        <v>0</v>
      </c>
      <c r="L27" s="103">
        <f t="shared" si="1"/>
        <v>-149762.21333333335</v>
      </c>
      <c r="M27" s="102">
        <v>0</v>
      </c>
      <c r="N27" s="103">
        <f t="shared" si="1"/>
        <v>-263613.14333333331</v>
      </c>
      <c r="O27" s="102">
        <v>0</v>
      </c>
      <c r="P27" s="103">
        <f t="shared" si="1"/>
        <v>-895737.56333333335</v>
      </c>
      <c r="Q27" s="102">
        <v>0</v>
      </c>
      <c r="R27" s="103">
        <f t="shared" si="1"/>
        <v>-23629.433333333334</v>
      </c>
      <c r="S27" s="102">
        <v>0</v>
      </c>
      <c r="T27" s="103">
        <f t="shared" si="1"/>
        <v>-214599.8966666667</v>
      </c>
      <c r="U27" s="102">
        <v>0</v>
      </c>
      <c r="V27" s="103">
        <f t="shared" si="1"/>
        <v>-3679.0933333333337</v>
      </c>
      <c r="W27" s="102">
        <v>0</v>
      </c>
      <c r="X27" s="103">
        <f t="shared" si="1"/>
        <v>-195643.09</v>
      </c>
      <c r="Y27" s="102">
        <v>0</v>
      </c>
      <c r="Z27" s="103">
        <f t="shared" si="1"/>
        <v>-2395.5066666666667</v>
      </c>
      <c r="AA27" s="102">
        <v>0</v>
      </c>
      <c r="AB27" s="103">
        <f t="shared" si="1"/>
        <v>-2395.5066666666667</v>
      </c>
    </row>
    <row r="28" spans="1:28" x14ac:dyDescent="0.25">
      <c r="A28" s="93"/>
      <c r="B28" s="16">
        <v>44895</v>
      </c>
      <c r="C28" s="102">
        <v>0</v>
      </c>
      <c r="D28" s="103">
        <f t="shared" si="1"/>
        <v>-228746.13666666669</v>
      </c>
      <c r="E28" s="102">
        <v>0</v>
      </c>
      <c r="F28" s="103">
        <f t="shared" si="1"/>
        <v>-118250.34666666666</v>
      </c>
      <c r="G28" s="102">
        <v>0</v>
      </c>
      <c r="H28" s="103">
        <f t="shared" si="1"/>
        <v>-170838.26333333337</v>
      </c>
      <c r="I28" s="102">
        <v>0</v>
      </c>
      <c r="J28" s="103">
        <f t="shared" si="1"/>
        <v>-943078.51666666684</v>
      </c>
      <c r="K28" s="102">
        <v>0</v>
      </c>
      <c r="L28" s="103">
        <f t="shared" si="1"/>
        <v>-149762.21333333335</v>
      </c>
      <c r="M28" s="102">
        <v>0</v>
      </c>
      <c r="N28" s="103">
        <f t="shared" si="1"/>
        <v>-263613.14333333331</v>
      </c>
      <c r="O28" s="102">
        <v>0</v>
      </c>
      <c r="P28" s="103">
        <f t="shared" si="1"/>
        <v>-895737.56333333335</v>
      </c>
      <c r="Q28" s="102">
        <v>0</v>
      </c>
      <c r="R28" s="103">
        <f t="shared" si="1"/>
        <v>-23629.433333333334</v>
      </c>
      <c r="S28" s="102">
        <v>0</v>
      </c>
      <c r="T28" s="103">
        <f t="shared" si="1"/>
        <v>-214599.8966666667</v>
      </c>
      <c r="U28" s="102">
        <v>0</v>
      </c>
      <c r="V28" s="103">
        <f t="shared" si="1"/>
        <v>-3679.0933333333337</v>
      </c>
      <c r="W28" s="102">
        <v>0</v>
      </c>
      <c r="X28" s="103">
        <f t="shared" si="1"/>
        <v>-195643.09</v>
      </c>
      <c r="Y28" s="102">
        <v>0</v>
      </c>
      <c r="Z28" s="103">
        <f t="shared" si="1"/>
        <v>-2395.5066666666667</v>
      </c>
      <c r="AA28" s="102">
        <v>0</v>
      </c>
      <c r="AB28" s="103">
        <f t="shared" si="1"/>
        <v>-2395.5066666666667</v>
      </c>
    </row>
    <row r="29" spans="1:28" x14ac:dyDescent="0.25">
      <c r="A29" s="93"/>
      <c r="B29" s="42">
        <v>44926</v>
      </c>
      <c r="C29" s="106">
        <v>-131577.61000000002</v>
      </c>
      <c r="D29" s="107">
        <f t="shared" si="1"/>
        <v>-360323.7466666667</v>
      </c>
      <c r="E29" s="102">
        <v>0</v>
      </c>
      <c r="F29" s="107">
        <f t="shared" si="1"/>
        <v>-118250.34666666666</v>
      </c>
      <c r="G29" s="106">
        <v>-69011.276666666672</v>
      </c>
      <c r="H29" s="107">
        <f t="shared" si="1"/>
        <v>-239849.54000000004</v>
      </c>
      <c r="I29" s="106">
        <v>-115883.62</v>
      </c>
      <c r="J29" s="107">
        <f t="shared" si="1"/>
        <v>-1058962.1366666667</v>
      </c>
      <c r="K29" s="106">
        <v>0</v>
      </c>
      <c r="L29" s="107">
        <f t="shared" si="1"/>
        <v>-149762.21333333335</v>
      </c>
      <c r="M29" s="106">
        <v>-108540.18</v>
      </c>
      <c r="N29" s="107">
        <f t="shared" si="1"/>
        <v>-372153.3233333333</v>
      </c>
      <c r="O29" s="106">
        <v>-20475.026666666668</v>
      </c>
      <c r="P29" s="107">
        <f t="shared" si="1"/>
        <v>-916212.59</v>
      </c>
      <c r="Q29" s="102">
        <v>-20475.026666666668</v>
      </c>
      <c r="R29" s="107">
        <f t="shared" si="1"/>
        <v>-44104.460000000006</v>
      </c>
      <c r="S29" s="106">
        <v>0</v>
      </c>
      <c r="T29" s="107">
        <f t="shared" si="1"/>
        <v>-214599.8966666667</v>
      </c>
      <c r="U29" s="106">
        <v>0</v>
      </c>
      <c r="V29" s="107">
        <f t="shared" si="1"/>
        <v>-3679.0933333333337</v>
      </c>
      <c r="W29" s="106">
        <v>0</v>
      </c>
      <c r="X29" s="107">
        <f t="shared" si="1"/>
        <v>-195643.09</v>
      </c>
      <c r="Y29" s="106">
        <v>-446.25333333333333</v>
      </c>
      <c r="Z29" s="107">
        <f t="shared" si="1"/>
        <v>-2841.76</v>
      </c>
      <c r="AA29" s="106">
        <v>-446.25333333333333</v>
      </c>
      <c r="AB29" s="107">
        <f t="shared" si="1"/>
        <v>-2841.76</v>
      </c>
    </row>
    <row r="30" spans="1:28" x14ac:dyDescent="0.25">
      <c r="A30" s="93"/>
      <c r="B30" s="47">
        <v>44957</v>
      </c>
      <c r="C30" s="104">
        <f t="array" ref="C30:C41">TRANSPOSE('Average- Retirements'!$B$10:$M$10)</f>
        <v>-97168.526666666672</v>
      </c>
      <c r="D30" s="105">
        <f t="shared" si="1"/>
        <v>-457492.27333333337</v>
      </c>
      <c r="E30" s="104">
        <f t="array" ref="E30:E41">TRANSPOSE('Average- Retirements'!$B$11:$M$11)</f>
        <v>-118250.34666666666</v>
      </c>
      <c r="F30" s="105">
        <f t="shared" si="1"/>
        <v>-236500.69333333333</v>
      </c>
      <c r="G30" s="104">
        <f t="array" ref="G30:G41">TRANSPOSE('Average- Retirements'!$B$12:$M$12)</f>
        <v>-101826.98666666668</v>
      </c>
      <c r="H30" s="105">
        <f t="shared" si="1"/>
        <v>-341676.52666666673</v>
      </c>
      <c r="I30" s="104">
        <f t="array" ref="I30:I41">TRANSPOSE('Average- Retirements'!$B$13:$M$13)</f>
        <v>-827194.89666666684</v>
      </c>
      <c r="J30" s="105">
        <f t="shared" si="1"/>
        <v>-1886157.0333333337</v>
      </c>
      <c r="K30" s="104">
        <f t="array" ref="K30:K41">TRANSPOSE('Average- Retirements'!$B$14:$M$14)</f>
        <v>-149762.21333333335</v>
      </c>
      <c r="L30" s="105">
        <f t="shared" si="1"/>
        <v>-299524.4266666667</v>
      </c>
      <c r="M30" s="104">
        <f t="array" ref="M30:M41">TRANSPOSE('Average- Retirements'!$B$15:$M$15)</f>
        <v>-155072.96333333332</v>
      </c>
      <c r="N30" s="105">
        <f t="shared" si="1"/>
        <v>-527226.28666666662</v>
      </c>
      <c r="O30" s="104">
        <f t="array" ref="O30:O41">TRANSPOSE('Average- Retirements'!$B$19:$M$19)</f>
        <v>-875262.53666666674</v>
      </c>
      <c r="P30" s="105">
        <f t="shared" si="1"/>
        <v>-1791475.1266666667</v>
      </c>
      <c r="Q30" s="104">
        <f t="array" ref="Q30:Q41">TRANSPOSE('Average- Retirements'!$B$20:$M$23)</f>
        <v>-3154.4066666666663</v>
      </c>
      <c r="R30" s="105">
        <f t="shared" si="1"/>
        <v>-47258.866666666676</v>
      </c>
      <c r="S30" s="104">
        <f t="array" ref="S30:S41">TRANSPOSE('Average- Retirements'!$B$143:$M$143)</f>
        <v>-214599.8966666667</v>
      </c>
      <c r="T30" s="105">
        <f t="shared" si="1"/>
        <v>-429199.79333333339</v>
      </c>
      <c r="U30" s="104">
        <v>-3679.0933333333337</v>
      </c>
      <c r="V30" s="105">
        <f t="shared" si="1"/>
        <v>-7358.1866666666674</v>
      </c>
      <c r="W30" s="104">
        <f t="array" ref="W30:W41">TRANSPOSE('Average- Retirements'!$B$144:$M$144)</f>
        <v>-195643.09</v>
      </c>
      <c r="X30" s="105">
        <f t="shared" si="1"/>
        <v>-391286.18</v>
      </c>
      <c r="Y30" s="104">
        <f t="array" ref="Y30:Y41">TRANSPOSE('Average- Retirements'!$B$24:$M$24)</f>
        <v>-1949.2533333333333</v>
      </c>
      <c r="Z30" s="105">
        <f t="shared" si="1"/>
        <v>-4791.0133333333333</v>
      </c>
      <c r="AA30" s="104">
        <f t="array" ref="AA30:AA41">TRANSPOSE('Average- Retirements'!$B$25:$M$25)</f>
        <v>-1949.2533333333333</v>
      </c>
      <c r="AB30" s="105">
        <f t="shared" si="1"/>
        <v>-4791.0133333333333</v>
      </c>
    </row>
    <row r="31" spans="1:28" x14ac:dyDescent="0.25">
      <c r="A31" s="93"/>
      <c r="B31" s="16">
        <v>44985</v>
      </c>
      <c r="C31" s="102">
        <v>0</v>
      </c>
      <c r="D31" s="103">
        <f t="shared" si="1"/>
        <v>-457492.27333333337</v>
      </c>
      <c r="E31" s="102">
        <v>0</v>
      </c>
      <c r="F31" s="103">
        <f t="shared" si="1"/>
        <v>-236500.69333333333</v>
      </c>
      <c r="G31" s="102">
        <v>0</v>
      </c>
      <c r="H31" s="103">
        <f t="shared" si="1"/>
        <v>-341676.52666666673</v>
      </c>
      <c r="I31" s="102">
        <v>0</v>
      </c>
      <c r="J31" s="103">
        <f t="shared" si="1"/>
        <v>-1886157.0333333337</v>
      </c>
      <c r="K31" s="102">
        <v>0</v>
      </c>
      <c r="L31" s="103">
        <f t="shared" si="1"/>
        <v>-299524.4266666667</v>
      </c>
      <c r="M31" s="102">
        <v>0</v>
      </c>
      <c r="N31" s="103">
        <f t="shared" si="1"/>
        <v>-527226.28666666662</v>
      </c>
      <c r="O31" s="102">
        <v>0</v>
      </c>
      <c r="P31" s="103">
        <f t="shared" si="1"/>
        <v>-1791475.1266666667</v>
      </c>
      <c r="Q31" s="102">
        <v>0</v>
      </c>
      <c r="R31" s="103">
        <f t="shared" si="1"/>
        <v>-47258.866666666676</v>
      </c>
      <c r="S31" s="102">
        <v>0</v>
      </c>
      <c r="T31" s="103">
        <f t="shared" si="1"/>
        <v>-429199.79333333339</v>
      </c>
      <c r="U31" s="102">
        <v>0</v>
      </c>
      <c r="V31" s="103">
        <f t="shared" si="1"/>
        <v>-7358.1866666666674</v>
      </c>
      <c r="W31" s="102">
        <v>0</v>
      </c>
      <c r="X31" s="103">
        <f t="shared" si="1"/>
        <v>-391286.18</v>
      </c>
      <c r="Y31" s="102">
        <v>0</v>
      </c>
      <c r="Z31" s="103">
        <f t="shared" si="1"/>
        <v>-4791.0133333333333</v>
      </c>
      <c r="AA31" s="102">
        <v>0</v>
      </c>
      <c r="AB31" s="103">
        <f t="shared" si="1"/>
        <v>-4791.0133333333333</v>
      </c>
    </row>
    <row r="32" spans="1:28" x14ac:dyDescent="0.25">
      <c r="A32" s="93"/>
      <c r="B32" s="16">
        <v>45016</v>
      </c>
      <c r="C32" s="102">
        <v>0</v>
      </c>
      <c r="D32" s="103">
        <f t="shared" si="1"/>
        <v>-457492.27333333337</v>
      </c>
      <c r="E32" s="102">
        <v>0</v>
      </c>
      <c r="F32" s="103">
        <f t="shared" si="1"/>
        <v>-236500.69333333333</v>
      </c>
      <c r="G32" s="102">
        <v>0</v>
      </c>
      <c r="H32" s="103">
        <f t="shared" si="1"/>
        <v>-341676.52666666673</v>
      </c>
      <c r="I32" s="102">
        <v>0</v>
      </c>
      <c r="J32" s="103">
        <f t="shared" si="1"/>
        <v>-1886157.0333333337</v>
      </c>
      <c r="K32" s="102">
        <v>0</v>
      </c>
      <c r="L32" s="103">
        <f t="shared" si="1"/>
        <v>-299524.4266666667</v>
      </c>
      <c r="M32" s="102">
        <v>0</v>
      </c>
      <c r="N32" s="103">
        <f t="shared" si="1"/>
        <v>-527226.28666666662</v>
      </c>
      <c r="O32" s="102">
        <v>0</v>
      </c>
      <c r="P32" s="103">
        <f t="shared" si="1"/>
        <v>-1791475.1266666667</v>
      </c>
      <c r="Q32" s="102">
        <v>0</v>
      </c>
      <c r="R32" s="103">
        <f t="shared" si="1"/>
        <v>-47258.866666666676</v>
      </c>
      <c r="S32" s="102">
        <v>0</v>
      </c>
      <c r="T32" s="103">
        <f t="shared" si="1"/>
        <v>-429199.79333333339</v>
      </c>
      <c r="U32" s="102">
        <v>0</v>
      </c>
      <c r="V32" s="103">
        <f t="shared" si="1"/>
        <v>-7358.1866666666674</v>
      </c>
      <c r="W32" s="102">
        <v>0</v>
      </c>
      <c r="X32" s="103">
        <f t="shared" si="1"/>
        <v>-391286.18</v>
      </c>
      <c r="Y32" s="102">
        <v>0</v>
      </c>
      <c r="Z32" s="103">
        <f t="shared" si="1"/>
        <v>-4791.0133333333333</v>
      </c>
      <c r="AA32" s="102">
        <v>0</v>
      </c>
      <c r="AB32" s="103">
        <f t="shared" si="1"/>
        <v>-4791.0133333333333</v>
      </c>
    </row>
    <row r="33" spans="1:28" x14ac:dyDescent="0.25">
      <c r="A33" s="93"/>
      <c r="B33" s="16">
        <v>45046</v>
      </c>
      <c r="C33" s="102">
        <v>0</v>
      </c>
      <c r="D33" s="103">
        <f t="shared" si="1"/>
        <v>-457492.27333333337</v>
      </c>
      <c r="E33" s="102">
        <v>0</v>
      </c>
      <c r="F33" s="103">
        <f t="shared" si="1"/>
        <v>-236500.69333333333</v>
      </c>
      <c r="G33" s="102">
        <v>0</v>
      </c>
      <c r="H33" s="103">
        <f t="shared" si="1"/>
        <v>-341676.52666666673</v>
      </c>
      <c r="I33" s="102">
        <v>0</v>
      </c>
      <c r="J33" s="103">
        <f t="shared" si="1"/>
        <v>-1886157.0333333337</v>
      </c>
      <c r="K33" s="102">
        <v>0</v>
      </c>
      <c r="L33" s="103">
        <f t="shared" si="1"/>
        <v>-299524.4266666667</v>
      </c>
      <c r="M33" s="102">
        <v>0</v>
      </c>
      <c r="N33" s="103">
        <f t="shared" si="1"/>
        <v>-527226.28666666662</v>
      </c>
      <c r="O33" s="102">
        <v>0</v>
      </c>
      <c r="P33" s="103">
        <f t="shared" si="1"/>
        <v>-1791475.1266666667</v>
      </c>
      <c r="Q33" s="102">
        <v>0</v>
      </c>
      <c r="R33" s="103">
        <f t="shared" si="1"/>
        <v>-47258.866666666676</v>
      </c>
      <c r="S33" s="102">
        <v>0</v>
      </c>
      <c r="T33" s="103">
        <f t="shared" si="1"/>
        <v>-429199.79333333339</v>
      </c>
      <c r="U33" s="102">
        <v>0</v>
      </c>
      <c r="V33" s="103">
        <f t="shared" si="1"/>
        <v>-7358.1866666666674</v>
      </c>
      <c r="W33" s="102">
        <v>0</v>
      </c>
      <c r="X33" s="103">
        <f t="shared" si="1"/>
        <v>-391286.18</v>
      </c>
      <c r="Y33" s="102">
        <v>0</v>
      </c>
      <c r="Z33" s="103">
        <f t="shared" si="1"/>
        <v>-4791.0133333333333</v>
      </c>
      <c r="AA33" s="102">
        <v>0</v>
      </c>
      <c r="AB33" s="103">
        <f t="shared" si="1"/>
        <v>-4791.0133333333333</v>
      </c>
    </row>
    <row r="34" spans="1:28" x14ac:dyDescent="0.25">
      <c r="A34" s="93"/>
      <c r="B34" s="16">
        <v>45077</v>
      </c>
      <c r="C34" s="102">
        <v>0</v>
      </c>
      <c r="D34" s="103">
        <f t="shared" ref="D34:P65" si="2">+C34+D33</f>
        <v>-457492.27333333337</v>
      </c>
      <c r="E34" s="102">
        <v>0</v>
      </c>
      <c r="F34" s="103">
        <f t="shared" si="2"/>
        <v>-236500.69333333333</v>
      </c>
      <c r="G34" s="102">
        <v>0</v>
      </c>
      <c r="H34" s="103">
        <f t="shared" si="2"/>
        <v>-341676.52666666673</v>
      </c>
      <c r="I34" s="102">
        <v>0</v>
      </c>
      <c r="J34" s="103">
        <f t="shared" si="2"/>
        <v>-1886157.0333333337</v>
      </c>
      <c r="K34" s="102">
        <v>0</v>
      </c>
      <c r="L34" s="103">
        <f t="shared" si="2"/>
        <v>-299524.4266666667</v>
      </c>
      <c r="M34" s="102">
        <v>0</v>
      </c>
      <c r="N34" s="103">
        <f t="shared" si="2"/>
        <v>-527226.28666666662</v>
      </c>
      <c r="O34" s="102">
        <v>0</v>
      </c>
      <c r="P34" s="103">
        <f t="shared" si="2"/>
        <v>-1791475.1266666667</v>
      </c>
      <c r="Q34" s="102">
        <v>0</v>
      </c>
      <c r="R34" s="103">
        <f t="shared" ref="R34:R65" si="3">+Q34+R33</f>
        <v>-47258.866666666676</v>
      </c>
      <c r="S34" s="102">
        <v>0</v>
      </c>
      <c r="T34" s="103">
        <f t="shared" ref="T34:T65" si="4">+S34+T33</f>
        <v>-429199.79333333339</v>
      </c>
      <c r="U34" s="102">
        <v>0</v>
      </c>
      <c r="V34" s="103">
        <f t="shared" ref="V34:V65" si="5">+U34+V33</f>
        <v>-7358.1866666666674</v>
      </c>
      <c r="W34" s="102">
        <v>0</v>
      </c>
      <c r="X34" s="103">
        <f t="shared" ref="X34:X65" si="6">+W34+X33</f>
        <v>-391286.18</v>
      </c>
      <c r="Y34" s="102">
        <v>0</v>
      </c>
      <c r="Z34" s="103">
        <f t="shared" ref="Z34:Z65" si="7">+Y34+Z33</f>
        <v>-4791.0133333333333</v>
      </c>
      <c r="AA34" s="102">
        <v>0</v>
      </c>
      <c r="AB34" s="103">
        <f t="shared" ref="AB34:AB65" si="8">+AA34+AB33</f>
        <v>-4791.0133333333333</v>
      </c>
    </row>
    <row r="35" spans="1:28" x14ac:dyDescent="0.25">
      <c r="A35" s="93"/>
      <c r="B35" s="16">
        <v>45107</v>
      </c>
      <c r="C35" s="102">
        <v>0</v>
      </c>
      <c r="D35" s="103">
        <f t="shared" si="2"/>
        <v>-457492.27333333337</v>
      </c>
      <c r="E35" s="102">
        <v>0</v>
      </c>
      <c r="F35" s="103">
        <f t="shared" si="2"/>
        <v>-236500.69333333333</v>
      </c>
      <c r="G35" s="102">
        <v>0</v>
      </c>
      <c r="H35" s="103">
        <f t="shared" si="2"/>
        <v>-341676.52666666673</v>
      </c>
      <c r="I35" s="102">
        <v>0</v>
      </c>
      <c r="J35" s="103">
        <f t="shared" si="2"/>
        <v>-1886157.0333333337</v>
      </c>
      <c r="K35" s="102">
        <v>0</v>
      </c>
      <c r="L35" s="103">
        <f t="shared" si="2"/>
        <v>-299524.4266666667</v>
      </c>
      <c r="M35" s="102">
        <v>0</v>
      </c>
      <c r="N35" s="103">
        <f t="shared" si="2"/>
        <v>-527226.28666666662</v>
      </c>
      <c r="O35" s="102">
        <v>0</v>
      </c>
      <c r="P35" s="103">
        <f t="shared" si="2"/>
        <v>-1791475.1266666667</v>
      </c>
      <c r="Q35" s="102">
        <v>0</v>
      </c>
      <c r="R35" s="103">
        <f t="shared" si="3"/>
        <v>-47258.866666666676</v>
      </c>
      <c r="S35" s="102">
        <v>0</v>
      </c>
      <c r="T35" s="103">
        <f t="shared" si="4"/>
        <v>-429199.79333333339</v>
      </c>
      <c r="U35" s="102">
        <v>0</v>
      </c>
      <c r="V35" s="103">
        <f t="shared" si="5"/>
        <v>-7358.1866666666674</v>
      </c>
      <c r="W35" s="102">
        <v>0</v>
      </c>
      <c r="X35" s="103">
        <f t="shared" si="6"/>
        <v>-391286.18</v>
      </c>
      <c r="Y35" s="102">
        <v>0</v>
      </c>
      <c r="Z35" s="103">
        <f t="shared" si="7"/>
        <v>-4791.0133333333333</v>
      </c>
      <c r="AA35" s="102">
        <v>0</v>
      </c>
      <c r="AB35" s="103">
        <f t="shared" si="8"/>
        <v>-4791.0133333333333</v>
      </c>
    </row>
    <row r="36" spans="1:28" x14ac:dyDescent="0.25">
      <c r="A36" s="93"/>
      <c r="B36" s="16">
        <v>45138</v>
      </c>
      <c r="C36" s="102">
        <v>0</v>
      </c>
      <c r="D36" s="103">
        <f t="shared" si="2"/>
        <v>-457492.27333333337</v>
      </c>
      <c r="E36" s="102">
        <v>0</v>
      </c>
      <c r="F36" s="103">
        <f t="shared" si="2"/>
        <v>-236500.69333333333</v>
      </c>
      <c r="G36" s="102">
        <v>0</v>
      </c>
      <c r="H36" s="103">
        <f t="shared" si="2"/>
        <v>-341676.52666666673</v>
      </c>
      <c r="I36" s="102">
        <v>0</v>
      </c>
      <c r="J36" s="103">
        <f t="shared" si="2"/>
        <v>-1886157.0333333337</v>
      </c>
      <c r="K36" s="102">
        <v>0</v>
      </c>
      <c r="L36" s="103">
        <f t="shared" si="2"/>
        <v>-299524.4266666667</v>
      </c>
      <c r="M36" s="102">
        <v>0</v>
      </c>
      <c r="N36" s="103">
        <f t="shared" si="2"/>
        <v>-527226.28666666662</v>
      </c>
      <c r="O36" s="102">
        <v>0</v>
      </c>
      <c r="P36" s="103">
        <f t="shared" si="2"/>
        <v>-1791475.1266666667</v>
      </c>
      <c r="Q36" s="102">
        <v>0</v>
      </c>
      <c r="R36" s="103">
        <f t="shared" si="3"/>
        <v>-47258.866666666676</v>
      </c>
      <c r="S36" s="102">
        <v>0</v>
      </c>
      <c r="T36" s="103">
        <f t="shared" si="4"/>
        <v>-429199.79333333339</v>
      </c>
      <c r="U36" s="102">
        <v>0</v>
      </c>
      <c r="V36" s="103">
        <f t="shared" si="5"/>
        <v>-7358.1866666666674</v>
      </c>
      <c r="W36" s="102">
        <v>0</v>
      </c>
      <c r="X36" s="103">
        <f t="shared" si="6"/>
        <v>-391286.18</v>
      </c>
      <c r="Y36" s="102">
        <v>0</v>
      </c>
      <c r="Z36" s="103">
        <f t="shared" si="7"/>
        <v>-4791.0133333333333</v>
      </c>
      <c r="AA36" s="102">
        <v>0</v>
      </c>
      <c r="AB36" s="103">
        <f t="shared" si="8"/>
        <v>-4791.0133333333333</v>
      </c>
    </row>
    <row r="37" spans="1:28" x14ac:dyDescent="0.25">
      <c r="A37" s="93"/>
      <c r="B37" s="16">
        <v>45169</v>
      </c>
      <c r="C37" s="102">
        <v>0</v>
      </c>
      <c r="D37" s="103">
        <f t="shared" si="2"/>
        <v>-457492.27333333337</v>
      </c>
      <c r="E37" s="102">
        <v>0</v>
      </c>
      <c r="F37" s="103">
        <f t="shared" si="2"/>
        <v>-236500.69333333333</v>
      </c>
      <c r="G37" s="102">
        <v>0</v>
      </c>
      <c r="H37" s="103">
        <f t="shared" si="2"/>
        <v>-341676.52666666673</v>
      </c>
      <c r="I37" s="102">
        <v>0</v>
      </c>
      <c r="J37" s="103">
        <f t="shared" si="2"/>
        <v>-1886157.0333333337</v>
      </c>
      <c r="K37" s="102">
        <v>0</v>
      </c>
      <c r="L37" s="103">
        <f t="shared" si="2"/>
        <v>-299524.4266666667</v>
      </c>
      <c r="M37" s="102">
        <v>0</v>
      </c>
      <c r="N37" s="103">
        <f t="shared" si="2"/>
        <v>-527226.28666666662</v>
      </c>
      <c r="O37" s="102">
        <v>0</v>
      </c>
      <c r="P37" s="103">
        <f t="shared" si="2"/>
        <v>-1791475.1266666667</v>
      </c>
      <c r="Q37" s="102">
        <v>0</v>
      </c>
      <c r="R37" s="103">
        <f t="shared" si="3"/>
        <v>-47258.866666666676</v>
      </c>
      <c r="S37" s="102">
        <v>0</v>
      </c>
      <c r="T37" s="103">
        <f t="shared" si="4"/>
        <v>-429199.79333333339</v>
      </c>
      <c r="U37" s="102">
        <v>0</v>
      </c>
      <c r="V37" s="103">
        <f t="shared" si="5"/>
        <v>-7358.1866666666674</v>
      </c>
      <c r="W37" s="102">
        <v>0</v>
      </c>
      <c r="X37" s="103">
        <f t="shared" si="6"/>
        <v>-391286.18</v>
      </c>
      <c r="Y37" s="102">
        <v>0</v>
      </c>
      <c r="Z37" s="103">
        <f t="shared" si="7"/>
        <v>-4791.0133333333333</v>
      </c>
      <c r="AA37" s="102">
        <v>0</v>
      </c>
      <c r="AB37" s="103">
        <f t="shared" si="8"/>
        <v>-4791.0133333333333</v>
      </c>
    </row>
    <row r="38" spans="1:28" x14ac:dyDescent="0.25">
      <c r="A38" s="93"/>
      <c r="B38" s="16">
        <v>45199</v>
      </c>
      <c r="C38" s="102">
        <v>0</v>
      </c>
      <c r="D38" s="103">
        <f t="shared" si="2"/>
        <v>-457492.27333333337</v>
      </c>
      <c r="E38" s="102">
        <v>0</v>
      </c>
      <c r="F38" s="103">
        <f t="shared" si="2"/>
        <v>-236500.69333333333</v>
      </c>
      <c r="G38" s="102">
        <v>0</v>
      </c>
      <c r="H38" s="103">
        <f t="shared" si="2"/>
        <v>-341676.52666666673</v>
      </c>
      <c r="I38" s="102">
        <v>0</v>
      </c>
      <c r="J38" s="103">
        <f t="shared" si="2"/>
        <v>-1886157.0333333337</v>
      </c>
      <c r="K38" s="102">
        <v>0</v>
      </c>
      <c r="L38" s="103">
        <f t="shared" si="2"/>
        <v>-299524.4266666667</v>
      </c>
      <c r="M38" s="102">
        <v>0</v>
      </c>
      <c r="N38" s="103">
        <f t="shared" si="2"/>
        <v>-527226.28666666662</v>
      </c>
      <c r="O38" s="102">
        <v>0</v>
      </c>
      <c r="P38" s="103">
        <f t="shared" si="2"/>
        <v>-1791475.1266666667</v>
      </c>
      <c r="Q38" s="102">
        <v>0</v>
      </c>
      <c r="R38" s="103">
        <f t="shared" si="3"/>
        <v>-47258.866666666676</v>
      </c>
      <c r="S38" s="102">
        <v>0</v>
      </c>
      <c r="T38" s="103">
        <f t="shared" si="4"/>
        <v>-429199.79333333339</v>
      </c>
      <c r="U38" s="102">
        <v>0</v>
      </c>
      <c r="V38" s="103">
        <f t="shared" si="5"/>
        <v>-7358.1866666666674</v>
      </c>
      <c r="W38" s="102">
        <v>0</v>
      </c>
      <c r="X38" s="103">
        <f t="shared" si="6"/>
        <v>-391286.18</v>
      </c>
      <c r="Y38" s="102">
        <v>0</v>
      </c>
      <c r="Z38" s="103">
        <f t="shared" si="7"/>
        <v>-4791.0133333333333</v>
      </c>
      <c r="AA38" s="102">
        <v>0</v>
      </c>
      <c r="AB38" s="103">
        <f t="shared" si="8"/>
        <v>-4791.0133333333333</v>
      </c>
    </row>
    <row r="39" spans="1:28" x14ac:dyDescent="0.25">
      <c r="A39" s="93"/>
      <c r="B39" s="16">
        <v>45230</v>
      </c>
      <c r="C39" s="102">
        <v>0</v>
      </c>
      <c r="D39" s="103">
        <f t="shared" si="2"/>
        <v>-457492.27333333337</v>
      </c>
      <c r="E39" s="102">
        <v>0</v>
      </c>
      <c r="F39" s="103">
        <f t="shared" si="2"/>
        <v>-236500.69333333333</v>
      </c>
      <c r="G39" s="102">
        <v>0</v>
      </c>
      <c r="H39" s="103">
        <f t="shared" si="2"/>
        <v>-341676.52666666673</v>
      </c>
      <c r="I39" s="102">
        <v>0</v>
      </c>
      <c r="J39" s="103">
        <f t="shared" si="2"/>
        <v>-1886157.0333333337</v>
      </c>
      <c r="K39" s="102">
        <v>0</v>
      </c>
      <c r="L39" s="103">
        <f t="shared" si="2"/>
        <v>-299524.4266666667</v>
      </c>
      <c r="M39" s="102">
        <v>0</v>
      </c>
      <c r="N39" s="103">
        <f t="shared" si="2"/>
        <v>-527226.28666666662</v>
      </c>
      <c r="O39" s="102">
        <v>0</v>
      </c>
      <c r="P39" s="103">
        <f t="shared" si="2"/>
        <v>-1791475.1266666667</v>
      </c>
      <c r="Q39" s="102">
        <v>0</v>
      </c>
      <c r="R39" s="103">
        <f t="shared" si="3"/>
        <v>-47258.866666666676</v>
      </c>
      <c r="S39" s="102">
        <v>0</v>
      </c>
      <c r="T39" s="103">
        <f t="shared" si="4"/>
        <v>-429199.79333333339</v>
      </c>
      <c r="U39" s="102">
        <v>0</v>
      </c>
      <c r="V39" s="103">
        <f t="shared" si="5"/>
        <v>-7358.1866666666674</v>
      </c>
      <c r="W39" s="102">
        <v>0</v>
      </c>
      <c r="X39" s="103">
        <f t="shared" si="6"/>
        <v>-391286.18</v>
      </c>
      <c r="Y39" s="102">
        <v>0</v>
      </c>
      <c r="Z39" s="103">
        <f t="shared" si="7"/>
        <v>-4791.0133333333333</v>
      </c>
      <c r="AA39" s="102">
        <v>0</v>
      </c>
      <c r="AB39" s="103">
        <f t="shared" si="8"/>
        <v>-4791.0133333333333</v>
      </c>
    </row>
    <row r="40" spans="1:28" x14ac:dyDescent="0.25">
      <c r="A40" s="93"/>
      <c r="B40" s="16">
        <v>45260</v>
      </c>
      <c r="C40" s="102">
        <v>0</v>
      </c>
      <c r="D40" s="103">
        <f t="shared" si="2"/>
        <v>-457492.27333333337</v>
      </c>
      <c r="E40" s="102">
        <v>0</v>
      </c>
      <c r="F40" s="103">
        <f t="shared" si="2"/>
        <v>-236500.69333333333</v>
      </c>
      <c r="G40" s="102">
        <v>0</v>
      </c>
      <c r="H40" s="103">
        <f t="shared" si="2"/>
        <v>-341676.52666666673</v>
      </c>
      <c r="I40" s="102">
        <v>0</v>
      </c>
      <c r="J40" s="103">
        <f t="shared" si="2"/>
        <v>-1886157.0333333337</v>
      </c>
      <c r="K40" s="102">
        <v>0</v>
      </c>
      <c r="L40" s="103">
        <f t="shared" si="2"/>
        <v>-299524.4266666667</v>
      </c>
      <c r="M40" s="102">
        <v>0</v>
      </c>
      <c r="N40" s="103">
        <f t="shared" si="2"/>
        <v>-527226.28666666662</v>
      </c>
      <c r="O40" s="102">
        <v>0</v>
      </c>
      <c r="P40" s="103">
        <f t="shared" si="2"/>
        <v>-1791475.1266666667</v>
      </c>
      <c r="Q40" s="102">
        <v>0</v>
      </c>
      <c r="R40" s="103">
        <f t="shared" si="3"/>
        <v>-47258.866666666676</v>
      </c>
      <c r="S40" s="102">
        <v>0</v>
      </c>
      <c r="T40" s="103">
        <f t="shared" si="4"/>
        <v>-429199.79333333339</v>
      </c>
      <c r="U40" s="102">
        <v>0</v>
      </c>
      <c r="V40" s="103">
        <f t="shared" si="5"/>
        <v>-7358.1866666666674</v>
      </c>
      <c r="W40" s="102">
        <v>0</v>
      </c>
      <c r="X40" s="103">
        <f t="shared" si="6"/>
        <v>-391286.18</v>
      </c>
      <c r="Y40" s="102">
        <v>0</v>
      </c>
      <c r="Z40" s="103">
        <f t="shared" si="7"/>
        <v>-4791.0133333333333</v>
      </c>
      <c r="AA40" s="102">
        <v>0</v>
      </c>
      <c r="AB40" s="103">
        <f t="shared" si="8"/>
        <v>-4791.0133333333333</v>
      </c>
    </row>
    <row r="41" spans="1:28" x14ac:dyDescent="0.25">
      <c r="A41" s="93"/>
      <c r="B41" s="42">
        <v>45291</v>
      </c>
      <c r="C41" s="106">
        <v>-131577.61000000002</v>
      </c>
      <c r="D41" s="107">
        <f t="shared" si="2"/>
        <v>-589069.88333333342</v>
      </c>
      <c r="E41" s="102">
        <v>0</v>
      </c>
      <c r="F41" s="107">
        <f t="shared" si="2"/>
        <v>-236500.69333333333</v>
      </c>
      <c r="G41" s="106">
        <v>-69011.276666666672</v>
      </c>
      <c r="H41" s="107">
        <f t="shared" si="2"/>
        <v>-410687.8033333334</v>
      </c>
      <c r="I41" s="106">
        <v>-115883.62</v>
      </c>
      <c r="J41" s="107">
        <f t="shared" si="2"/>
        <v>-2002040.6533333338</v>
      </c>
      <c r="K41" s="106">
        <v>0</v>
      </c>
      <c r="L41" s="107">
        <f t="shared" si="2"/>
        <v>-299524.4266666667</v>
      </c>
      <c r="M41" s="106">
        <v>-108540.18</v>
      </c>
      <c r="N41" s="107">
        <f t="shared" si="2"/>
        <v>-635766.46666666656</v>
      </c>
      <c r="O41" s="106">
        <v>-20475.026666666668</v>
      </c>
      <c r="P41" s="107">
        <f t="shared" si="2"/>
        <v>-1811950.1533333333</v>
      </c>
      <c r="Q41" s="102">
        <v>-20475.026666666668</v>
      </c>
      <c r="R41" s="107">
        <f t="shared" si="3"/>
        <v>-67733.893333333341</v>
      </c>
      <c r="S41" s="106">
        <v>0</v>
      </c>
      <c r="T41" s="107">
        <f t="shared" si="4"/>
        <v>-429199.79333333339</v>
      </c>
      <c r="U41" s="106">
        <v>0</v>
      </c>
      <c r="V41" s="107">
        <f t="shared" si="5"/>
        <v>-7358.1866666666674</v>
      </c>
      <c r="W41" s="106">
        <v>0</v>
      </c>
      <c r="X41" s="107">
        <f t="shared" si="6"/>
        <v>-391286.18</v>
      </c>
      <c r="Y41" s="106">
        <v>-446.25333333333333</v>
      </c>
      <c r="Z41" s="107">
        <f t="shared" si="7"/>
        <v>-5237.2666666666664</v>
      </c>
      <c r="AA41" s="106">
        <v>-446.25333333333333</v>
      </c>
      <c r="AB41" s="107">
        <f t="shared" si="8"/>
        <v>-5237.2666666666664</v>
      </c>
    </row>
    <row r="42" spans="1:28" x14ac:dyDescent="0.25">
      <c r="A42" s="93"/>
      <c r="B42" s="47">
        <v>45322</v>
      </c>
      <c r="C42" s="104">
        <f t="array" ref="C42:C53">TRANSPOSE('Average- Retirements'!$B$10:$M$10)</f>
        <v>-97168.526666666672</v>
      </c>
      <c r="D42" s="105">
        <f t="shared" si="2"/>
        <v>-686238.41000000015</v>
      </c>
      <c r="E42" s="104">
        <f t="array" ref="E42:E53">TRANSPOSE('Average- Retirements'!$B$11:$M$11)</f>
        <v>-118250.34666666666</v>
      </c>
      <c r="F42" s="105">
        <f t="shared" si="2"/>
        <v>-354751.04</v>
      </c>
      <c r="G42" s="104">
        <f t="array" ref="G42:G53">TRANSPOSE('Average- Retirements'!$B$12:$M$12)</f>
        <v>-101826.98666666668</v>
      </c>
      <c r="H42" s="105">
        <f t="shared" si="2"/>
        <v>-512514.7900000001</v>
      </c>
      <c r="I42" s="104">
        <f t="array" ref="I42:I53">TRANSPOSE('Average- Retirements'!$B$13:$M$13)</f>
        <v>-827194.89666666684</v>
      </c>
      <c r="J42" s="105">
        <f t="shared" si="2"/>
        <v>-2829235.5500000007</v>
      </c>
      <c r="K42" s="104">
        <f t="array" ref="K42:K53">TRANSPOSE('Average- Retirements'!$B$14:$M$14)</f>
        <v>-149762.21333333335</v>
      </c>
      <c r="L42" s="105">
        <f t="shared" si="2"/>
        <v>-449286.64</v>
      </c>
      <c r="M42" s="104">
        <f t="array" ref="M42:M53">TRANSPOSE('Average- Retirements'!$B$15:$M$15)</f>
        <v>-155072.96333333332</v>
      </c>
      <c r="N42" s="105">
        <f t="shared" si="2"/>
        <v>-790839.42999999993</v>
      </c>
      <c r="O42" s="104">
        <f t="array" ref="O42:O53">TRANSPOSE('Average- Retirements'!$B$19:$M$19)</f>
        <v>-875262.53666666674</v>
      </c>
      <c r="P42" s="105">
        <f t="shared" si="2"/>
        <v>-2687212.69</v>
      </c>
      <c r="Q42" s="104">
        <f t="array" ref="Q42:Q53">TRANSPOSE('Average- Retirements'!$B$20:$M$23)</f>
        <v>-3154.4066666666663</v>
      </c>
      <c r="R42" s="105">
        <f t="shared" si="3"/>
        <v>-70888.3</v>
      </c>
      <c r="S42" s="104">
        <f t="array" ref="S42:S53">TRANSPOSE('Average- Retirements'!$B$143:$M$143)</f>
        <v>-214599.8966666667</v>
      </c>
      <c r="T42" s="105">
        <f t="shared" si="4"/>
        <v>-643799.69000000006</v>
      </c>
      <c r="U42" s="104">
        <f t="array" ref="U42:U53">TRANSPOSE('Average- Retirements'!$B$23:$M$23)</f>
        <v>-3679.0933333333337</v>
      </c>
      <c r="V42" s="105">
        <f t="shared" si="5"/>
        <v>-11037.28</v>
      </c>
      <c r="W42" s="104">
        <f t="array" ref="W42:W53">TRANSPOSE('Average- Retirements'!$B$144:$M$144)</f>
        <v>-195643.09</v>
      </c>
      <c r="X42" s="105">
        <f t="shared" si="6"/>
        <v>-586929.27</v>
      </c>
      <c r="Y42" s="104">
        <f t="array" ref="Y42:Y53">TRANSPOSE('Average- Retirements'!$B$24:$M$24)</f>
        <v>-1949.2533333333333</v>
      </c>
      <c r="Z42" s="105">
        <f t="shared" si="7"/>
        <v>-7186.5199999999995</v>
      </c>
      <c r="AA42" s="104">
        <f t="array" ref="AA42:AA53">TRANSPOSE('Average- Retirements'!$B$25:$M$25)</f>
        <v>-1949.2533333333333</v>
      </c>
      <c r="AB42" s="105">
        <f t="shared" si="8"/>
        <v>-7186.5199999999995</v>
      </c>
    </row>
    <row r="43" spans="1:28" x14ac:dyDescent="0.25">
      <c r="A43" s="93"/>
      <c r="B43" s="16">
        <v>45351</v>
      </c>
      <c r="C43" s="102">
        <v>0</v>
      </c>
      <c r="D43" s="103">
        <f t="shared" si="2"/>
        <v>-686238.41000000015</v>
      </c>
      <c r="E43" s="102">
        <v>0</v>
      </c>
      <c r="F43" s="103">
        <f t="shared" si="2"/>
        <v>-354751.04</v>
      </c>
      <c r="G43" s="102">
        <v>0</v>
      </c>
      <c r="H43" s="103">
        <f t="shared" si="2"/>
        <v>-512514.7900000001</v>
      </c>
      <c r="I43" s="102">
        <v>0</v>
      </c>
      <c r="J43" s="103">
        <f t="shared" si="2"/>
        <v>-2829235.5500000007</v>
      </c>
      <c r="K43" s="102">
        <v>0</v>
      </c>
      <c r="L43" s="103">
        <f t="shared" si="2"/>
        <v>-449286.64</v>
      </c>
      <c r="M43" s="102">
        <v>0</v>
      </c>
      <c r="N43" s="103">
        <f t="shared" si="2"/>
        <v>-790839.42999999993</v>
      </c>
      <c r="O43" s="102">
        <v>0</v>
      </c>
      <c r="P43" s="103">
        <f t="shared" si="2"/>
        <v>-2687212.69</v>
      </c>
      <c r="Q43" s="102">
        <v>0</v>
      </c>
      <c r="R43" s="103">
        <f t="shared" si="3"/>
        <v>-70888.3</v>
      </c>
      <c r="S43" s="102">
        <v>0</v>
      </c>
      <c r="T43" s="103">
        <f t="shared" si="4"/>
        <v>-643799.69000000006</v>
      </c>
      <c r="U43" s="102">
        <v>0</v>
      </c>
      <c r="V43" s="103">
        <f t="shared" si="5"/>
        <v>-11037.28</v>
      </c>
      <c r="W43" s="102">
        <v>0</v>
      </c>
      <c r="X43" s="103">
        <f t="shared" si="6"/>
        <v>-586929.27</v>
      </c>
      <c r="Y43" s="102">
        <v>0</v>
      </c>
      <c r="Z43" s="103">
        <f t="shared" si="7"/>
        <v>-7186.5199999999995</v>
      </c>
      <c r="AA43" s="102">
        <v>0</v>
      </c>
      <c r="AB43" s="103">
        <f t="shared" si="8"/>
        <v>-7186.5199999999995</v>
      </c>
    </row>
    <row r="44" spans="1:28" x14ac:dyDescent="0.25">
      <c r="A44" s="93"/>
      <c r="B44" s="16">
        <v>45382</v>
      </c>
      <c r="C44" s="102">
        <v>0</v>
      </c>
      <c r="D44" s="103">
        <f t="shared" si="2"/>
        <v>-686238.41000000015</v>
      </c>
      <c r="E44" s="102">
        <v>0</v>
      </c>
      <c r="F44" s="103">
        <f t="shared" si="2"/>
        <v>-354751.04</v>
      </c>
      <c r="G44" s="102">
        <v>0</v>
      </c>
      <c r="H44" s="103">
        <f t="shared" si="2"/>
        <v>-512514.7900000001</v>
      </c>
      <c r="I44" s="102">
        <v>0</v>
      </c>
      <c r="J44" s="103">
        <f t="shared" si="2"/>
        <v>-2829235.5500000007</v>
      </c>
      <c r="K44" s="102">
        <v>0</v>
      </c>
      <c r="L44" s="103">
        <f t="shared" si="2"/>
        <v>-449286.64</v>
      </c>
      <c r="M44" s="102">
        <v>0</v>
      </c>
      <c r="N44" s="103">
        <f t="shared" si="2"/>
        <v>-790839.42999999993</v>
      </c>
      <c r="O44" s="102">
        <v>0</v>
      </c>
      <c r="P44" s="103">
        <f t="shared" si="2"/>
        <v>-2687212.69</v>
      </c>
      <c r="Q44" s="102">
        <v>0</v>
      </c>
      <c r="R44" s="103">
        <f t="shared" si="3"/>
        <v>-70888.3</v>
      </c>
      <c r="S44" s="102">
        <v>0</v>
      </c>
      <c r="T44" s="103">
        <f t="shared" si="4"/>
        <v>-643799.69000000006</v>
      </c>
      <c r="U44" s="102">
        <v>0</v>
      </c>
      <c r="V44" s="103">
        <f t="shared" si="5"/>
        <v>-11037.28</v>
      </c>
      <c r="W44" s="102">
        <v>0</v>
      </c>
      <c r="X44" s="103">
        <f t="shared" si="6"/>
        <v>-586929.27</v>
      </c>
      <c r="Y44" s="102">
        <v>0</v>
      </c>
      <c r="Z44" s="103">
        <f t="shared" si="7"/>
        <v>-7186.5199999999995</v>
      </c>
      <c r="AA44" s="102">
        <v>0</v>
      </c>
      <c r="AB44" s="103">
        <f t="shared" si="8"/>
        <v>-7186.5199999999995</v>
      </c>
    </row>
    <row r="45" spans="1:28" x14ac:dyDescent="0.25">
      <c r="A45" s="93"/>
      <c r="B45" s="16">
        <v>45412</v>
      </c>
      <c r="C45" s="102">
        <v>0</v>
      </c>
      <c r="D45" s="103">
        <f t="shared" si="2"/>
        <v>-686238.41000000015</v>
      </c>
      <c r="E45" s="102">
        <v>0</v>
      </c>
      <c r="F45" s="103">
        <f t="shared" si="2"/>
        <v>-354751.04</v>
      </c>
      <c r="G45" s="102">
        <v>0</v>
      </c>
      <c r="H45" s="103">
        <f t="shared" si="2"/>
        <v>-512514.7900000001</v>
      </c>
      <c r="I45" s="102">
        <v>0</v>
      </c>
      <c r="J45" s="103">
        <f t="shared" si="2"/>
        <v>-2829235.5500000007</v>
      </c>
      <c r="K45" s="102">
        <v>0</v>
      </c>
      <c r="L45" s="103">
        <f t="shared" si="2"/>
        <v>-449286.64</v>
      </c>
      <c r="M45" s="102">
        <v>0</v>
      </c>
      <c r="N45" s="103">
        <f t="shared" si="2"/>
        <v>-790839.42999999993</v>
      </c>
      <c r="O45" s="102">
        <v>0</v>
      </c>
      <c r="P45" s="103">
        <f t="shared" si="2"/>
        <v>-2687212.69</v>
      </c>
      <c r="Q45" s="102">
        <v>0</v>
      </c>
      <c r="R45" s="103">
        <f t="shared" si="3"/>
        <v>-70888.3</v>
      </c>
      <c r="S45" s="102">
        <v>0</v>
      </c>
      <c r="T45" s="103">
        <f t="shared" si="4"/>
        <v>-643799.69000000006</v>
      </c>
      <c r="U45" s="102">
        <v>0</v>
      </c>
      <c r="V45" s="103">
        <f t="shared" si="5"/>
        <v>-11037.28</v>
      </c>
      <c r="W45" s="102">
        <v>0</v>
      </c>
      <c r="X45" s="103">
        <f t="shared" si="6"/>
        <v>-586929.27</v>
      </c>
      <c r="Y45" s="102">
        <v>0</v>
      </c>
      <c r="Z45" s="103">
        <f t="shared" si="7"/>
        <v>-7186.5199999999995</v>
      </c>
      <c r="AA45" s="102">
        <v>0</v>
      </c>
      <c r="AB45" s="103">
        <f t="shared" si="8"/>
        <v>-7186.5199999999995</v>
      </c>
    </row>
    <row r="46" spans="1:28" x14ac:dyDescent="0.25">
      <c r="A46" s="93"/>
      <c r="B46" s="16">
        <v>45443</v>
      </c>
      <c r="C46" s="102">
        <v>0</v>
      </c>
      <c r="D46" s="103">
        <f t="shared" si="2"/>
        <v>-686238.41000000015</v>
      </c>
      <c r="E46" s="102">
        <v>0</v>
      </c>
      <c r="F46" s="103">
        <f t="shared" si="2"/>
        <v>-354751.04</v>
      </c>
      <c r="G46" s="102">
        <v>0</v>
      </c>
      <c r="H46" s="103">
        <f t="shared" si="2"/>
        <v>-512514.7900000001</v>
      </c>
      <c r="I46" s="102">
        <v>0</v>
      </c>
      <c r="J46" s="103">
        <f t="shared" si="2"/>
        <v>-2829235.5500000007</v>
      </c>
      <c r="K46" s="102">
        <v>0</v>
      </c>
      <c r="L46" s="103">
        <f t="shared" si="2"/>
        <v>-449286.64</v>
      </c>
      <c r="M46" s="102">
        <v>0</v>
      </c>
      <c r="N46" s="103">
        <f t="shared" si="2"/>
        <v>-790839.42999999993</v>
      </c>
      <c r="O46" s="102">
        <v>0</v>
      </c>
      <c r="P46" s="103">
        <f t="shared" si="2"/>
        <v>-2687212.69</v>
      </c>
      <c r="Q46" s="102">
        <v>0</v>
      </c>
      <c r="R46" s="103">
        <f t="shared" si="3"/>
        <v>-70888.3</v>
      </c>
      <c r="S46" s="102">
        <v>0</v>
      </c>
      <c r="T46" s="103">
        <f t="shared" si="4"/>
        <v>-643799.69000000006</v>
      </c>
      <c r="U46" s="102">
        <v>0</v>
      </c>
      <c r="V46" s="103">
        <f t="shared" si="5"/>
        <v>-11037.28</v>
      </c>
      <c r="W46" s="102">
        <v>0</v>
      </c>
      <c r="X46" s="103">
        <f t="shared" si="6"/>
        <v>-586929.27</v>
      </c>
      <c r="Y46" s="102">
        <v>0</v>
      </c>
      <c r="Z46" s="103">
        <f t="shared" si="7"/>
        <v>-7186.5199999999995</v>
      </c>
      <c r="AA46" s="102">
        <v>0</v>
      </c>
      <c r="AB46" s="103">
        <f t="shared" si="8"/>
        <v>-7186.5199999999995</v>
      </c>
    </row>
    <row r="47" spans="1:28" x14ac:dyDescent="0.25">
      <c r="A47" s="93"/>
      <c r="B47" s="16">
        <v>45473</v>
      </c>
      <c r="C47" s="102">
        <v>0</v>
      </c>
      <c r="D47" s="103">
        <f t="shared" si="2"/>
        <v>-686238.41000000015</v>
      </c>
      <c r="E47" s="102">
        <v>0</v>
      </c>
      <c r="F47" s="103">
        <f t="shared" si="2"/>
        <v>-354751.04</v>
      </c>
      <c r="G47" s="102">
        <v>0</v>
      </c>
      <c r="H47" s="103">
        <f t="shared" si="2"/>
        <v>-512514.7900000001</v>
      </c>
      <c r="I47" s="102">
        <v>0</v>
      </c>
      <c r="J47" s="103">
        <f t="shared" si="2"/>
        <v>-2829235.5500000007</v>
      </c>
      <c r="K47" s="102">
        <v>0</v>
      </c>
      <c r="L47" s="103">
        <f t="shared" si="2"/>
        <v>-449286.64</v>
      </c>
      <c r="M47" s="102">
        <v>0</v>
      </c>
      <c r="N47" s="103">
        <f t="shared" si="2"/>
        <v>-790839.42999999993</v>
      </c>
      <c r="O47" s="102">
        <v>0</v>
      </c>
      <c r="P47" s="103">
        <f t="shared" si="2"/>
        <v>-2687212.69</v>
      </c>
      <c r="Q47" s="102">
        <v>0</v>
      </c>
      <c r="R47" s="103">
        <f t="shared" si="3"/>
        <v>-70888.3</v>
      </c>
      <c r="S47" s="102">
        <v>0</v>
      </c>
      <c r="T47" s="103">
        <f t="shared" si="4"/>
        <v>-643799.69000000006</v>
      </c>
      <c r="U47" s="102">
        <v>0</v>
      </c>
      <c r="V47" s="103">
        <f t="shared" si="5"/>
        <v>-11037.28</v>
      </c>
      <c r="W47" s="102">
        <v>0</v>
      </c>
      <c r="X47" s="103">
        <f t="shared" si="6"/>
        <v>-586929.27</v>
      </c>
      <c r="Y47" s="102">
        <v>0</v>
      </c>
      <c r="Z47" s="103">
        <f t="shared" si="7"/>
        <v>-7186.5199999999995</v>
      </c>
      <c r="AA47" s="102">
        <v>0</v>
      </c>
      <c r="AB47" s="103">
        <f t="shared" si="8"/>
        <v>-7186.5199999999995</v>
      </c>
    </row>
    <row r="48" spans="1:28" x14ac:dyDescent="0.25">
      <c r="A48" s="93"/>
      <c r="B48" s="16">
        <v>45504</v>
      </c>
      <c r="C48" s="102">
        <v>0</v>
      </c>
      <c r="D48" s="103">
        <f t="shared" si="2"/>
        <v>-686238.41000000015</v>
      </c>
      <c r="E48" s="102">
        <v>0</v>
      </c>
      <c r="F48" s="103">
        <f t="shared" si="2"/>
        <v>-354751.04</v>
      </c>
      <c r="G48" s="102">
        <v>0</v>
      </c>
      <c r="H48" s="103">
        <f t="shared" si="2"/>
        <v>-512514.7900000001</v>
      </c>
      <c r="I48" s="102">
        <v>0</v>
      </c>
      <c r="J48" s="103">
        <f t="shared" si="2"/>
        <v>-2829235.5500000007</v>
      </c>
      <c r="K48" s="102">
        <v>0</v>
      </c>
      <c r="L48" s="103">
        <f t="shared" si="2"/>
        <v>-449286.64</v>
      </c>
      <c r="M48" s="102">
        <v>0</v>
      </c>
      <c r="N48" s="103">
        <f t="shared" si="2"/>
        <v>-790839.42999999993</v>
      </c>
      <c r="O48" s="102">
        <v>0</v>
      </c>
      <c r="P48" s="103">
        <f t="shared" si="2"/>
        <v>-2687212.69</v>
      </c>
      <c r="Q48" s="102">
        <v>0</v>
      </c>
      <c r="R48" s="103">
        <f t="shared" si="3"/>
        <v>-70888.3</v>
      </c>
      <c r="S48" s="102">
        <v>0</v>
      </c>
      <c r="T48" s="103">
        <f t="shared" si="4"/>
        <v>-643799.69000000006</v>
      </c>
      <c r="U48" s="102">
        <v>0</v>
      </c>
      <c r="V48" s="103">
        <f t="shared" si="5"/>
        <v>-11037.28</v>
      </c>
      <c r="W48" s="102">
        <v>0</v>
      </c>
      <c r="X48" s="103">
        <f t="shared" si="6"/>
        <v>-586929.27</v>
      </c>
      <c r="Y48" s="102">
        <v>0</v>
      </c>
      <c r="Z48" s="103">
        <f t="shared" si="7"/>
        <v>-7186.5199999999995</v>
      </c>
      <c r="AA48" s="102">
        <v>0</v>
      </c>
      <c r="AB48" s="103">
        <f t="shared" si="8"/>
        <v>-7186.5199999999995</v>
      </c>
    </row>
    <row r="49" spans="1:28" x14ac:dyDescent="0.25">
      <c r="A49" s="93"/>
      <c r="B49" s="16">
        <v>45535</v>
      </c>
      <c r="C49" s="102">
        <v>0</v>
      </c>
      <c r="D49" s="103">
        <f t="shared" si="2"/>
        <v>-686238.41000000015</v>
      </c>
      <c r="E49" s="102">
        <v>0</v>
      </c>
      <c r="F49" s="103">
        <f t="shared" si="2"/>
        <v>-354751.04</v>
      </c>
      <c r="G49" s="102">
        <v>0</v>
      </c>
      <c r="H49" s="103">
        <f t="shared" si="2"/>
        <v>-512514.7900000001</v>
      </c>
      <c r="I49" s="102">
        <v>0</v>
      </c>
      <c r="J49" s="103">
        <f t="shared" si="2"/>
        <v>-2829235.5500000007</v>
      </c>
      <c r="K49" s="102">
        <v>0</v>
      </c>
      <c r="L49" s="103">
        <f t="shared" si="2"/>
        <v>-449286.64</v>
      </c>
      <c r="M49" s="102">
        <v>0</v>
      </c>
      <c r="N49" s="103">
        <f t="shared" si="2"/>
        <v>-790839.42999999993</v>
      </c>
      <c r="O49" s="102">
        <v>0</v>
      </c>
      <c r="P49" s="103">
        <f t="shared" si="2"/>
        <v>-2687212.69</v>
      </c>
      <c r="Q49" s="102">
        <v>0</v>
      </c>
      <c r="R49" s="103">
        <f t="shared" si="3"/>
        <v>-70888.3</v>
      </c>
      <c r="S49" s="102">
        <v>0</v>
      </c>
      <c r="T49" s="103">
        <f t="shared" si="4"/>
        <v>-643799.69000000006</v>
      </c>
      <c r="U49" s="102">
        <v>0</v>
      </c>
      <c r="V49" s="103">
        <f t="shared" si="5"/>
        <v>-11037.28</v>
      </c>
      <c r="W49" s="102">
        <v>0</v>
      </c>
      <c r="X49" s="103">
        <f t="shared" si="6"/>
        <v>-586929.27</v>
      </c>
      <c r="Y49" s="102">
        <v>0</v>
      </c>
      <c r="Z49" s="103">
        <f t="shared" si="7"/>
        <v>-7186.5199999999995</v>
      </c>
      <c r="AA49" s="102">
        <v>0</v>
      </c>
      <c r="AB49" s="103">
        <f t="shared" si="8"/>
        <v>-7186.5199999999995</v>
      </c>
    </row>
    <row r="50" spans="1:28" x14ac:dyDescent="0.25">
      <c r="A50" s="93"/>
      <c r="B50" s="16">
        <v>45565</v>
      </c>
      <c r="C50" s="102">
        <v>0</v>
      </c>
      <c r="D50" s="103">
        <f t="shared" si="2"/>
        <v>-686238.41000000015</v>
      </c>
      <c r="E50" s="102">
        <v>0</v>
      </c>
      <c r="F50" s="103">
        <f t="shared" si="2"/>
        <v>-354751.04</v>
      </c>
      <c r="G50" s="102">
        <v>0</v>
      </c>
      <c r="H50" s="103">
        <f t="shared" si="2"/>
        <v>-512514.7900000001</v>
      </c>
      <c r="I50" s="102">
        <v>0</v>
      </c>
      <c r="J50" s="103">
        <f t="shared" si="2"/>
        <v>-2829235.5500000007</v>
      </c>
      <c r="K50" s="102">
        <v>0</v>
      </c>
      <c r="L50" s="103">
        <f t="shared" si="2"/>
        <v>-449286.64</v>
      </c>
      <c r="M50" s="102">
        <v>0</v>
      </c>
      <c r="N50" s="103">
        <f t="shared" si="2"/>
        <v>-790839.42999999993</v>
      </c>
      <c r="O50" s="102">
        <v>0</v>
      </c>
      <c r="P50" s="103">
        <f t="shared" si="2"/>
        <v>-2687212.69</v>
      </c>
      <c r="Q50" s="102">
        <v>0</v>
      </c>
      <c r="R50" s="103">
        <f t="shared" si="3"/>
        <v>-70888.3</v>
      </c>
      <c r="S50" s="102">
        <v>0</v>
      </c>
      <c r="T50" s="103">
        <f t="shared" si="4"/>
        <v>-643799.69000000006</v>
      </c>
      <c r="U50" s="102">
        <v>0</v>
      </c>
      <c r="V50" s="103">
        <f t="shared" si="5"/>
        <v>-11037.28</v>
      </c>
      <c r="W50" s="102">
        <v>0</v>
      </c>
      <c r="X50" s="103">
        <f t="shared" si="6"/>
        <v>-586929.27</v>
      </c>
      <c r="Y50" s="102">
        <v>0</v>
      </c>
      <c r="Z50" s="103">
        <f t="shared" si="7"/>
        <v>-7186.5199999999995</v>
      </c>
      <c r="AA50" s="102">
        <v>0</v>
      </c>
      <c r="AB50" s="103">
        <f t="shared" si="8"/>
        <v>-7186.5199999999995</v>
      </c>
    </row>
    <row r="51" spans="1:28" x14ac:dyDescent="0.25">
      <c r="A51" s="93"/>
      <c r="B51" s="16">
        <v>45596</v>
      </c>
      <c r="C51" s="102">
        <v>0</v>
      </c>
      <c r="D51" s="103">
        <f t="shared" si="2"/>
        <v>-686238.41000000015</v>
      </c>
      <c r="E51" s="102">
        <v>0</v>
      </c>
      <c r="F51" s="103">
        <f t="shared" si="2"/>
        <v>-354751.04</v>
      </c>
      <c r="G51" s="102">
        <v>0</v>
      </c>
      <c r="H51" s="103">
        <f t="shared" si="2"/>
        <v>-512514.7900000001</v>
      </c>
      <c r="I51" s="102">
        <v>0</v>
      </c>
      <c r="J51" s="103">
        <f t="shared" si="2"/>
        <v>-2829235.5500000007</v>
      </c>
      <c r="K51" s="102">
        <v>0</v>
      </c>
      <c r="L51" s="103">
        <f t="shared" si="2"/>
        <v>-449286.64</v>
      </c>
      <c r="M51" s="102">
        <v>0</v>
      </c>
      <c r="N51" s="103">
        <f t="shared" si="2"/>
        <v>-790839.42999999993</v>
      </c>
      <c r="O51" s="102">
        <v>0</v>
      </c>
      <c r="P51" s="103">
        <f t="shared" si="2"/>
        <v>-2687212.69</v>
      </c>
      <c r="Q51" s="102">
        <v>0</v>
      </c>
      <c r="R51" s="103">
        <f t="shared" si="3"/>
        <v>-70888.3</v>
      </c>
      <c r="S51" s="102">
        <v>0</v>
      </c>
      <c r="T51" s="103">
        <f t="shared" si="4"/>
        <v>-643799.69000000006</v>
      </c>
      <c r="U51" s="102">
        <v>0</v>
      </c>
      <c r="V51" s="103">
        <f t="shared" si="5"/>
        <v>-11037.28</v>
      </c>
      <c r="W51" s="102">
        <v>0</v>
      </c>
      <c r="X51" s="103">
        <f t="shared" si="6"/>
        <v>-586929.27</v>
      </c>
      <c r="Y51" s="102">
        <v>0</v>
      </c>
      <c r="Z51" s="103">
        <f t="shared" si="7"/>
        <v>-7186.5199999999995</v>
      </c>
      <c r="AA51" s="102">
        <v>0</v>
      </c>
      <c r="AB51" s="103">
        <f t="shared" si="8"/>
        <v>-7186.5199999999995</v>
      </c>
    </row>
    <row r="52" spans="1:28" x14ac:dyDescent="0.25">
      <c r="A52" s="93"/>
      <c r="B52" s="16">
        <v>45626</v>
      </c>
      <c r="C52" s="102">
        <v>0</v>
      </c>
      <c r="D52" s="103">
        <f t="shared" si="2"/>
        <v>-686238.41000000015</v>
      </c>
      <c r="E52" s="102">
        <v>0</v>
      </c>
      <c r="F52" s="103">
        <f t="shared" si="2"/>
        <v>-354751.04</v>
      </c>
      <c r="G52" s="102">
        <v>0</v>
      </c>
      <c r="H52" s="103">
        <f t="shared" si="2"/>
        <v>-512514.7900000001</v>
      </c>
      <c r="I52" s="102">
        <v>0</v>
      </c>
      <c r="J52" s="103">
        <f t="shared" si="2"/>
        <v>-2829235.5500000007</v>
      </c>
      <c r="K52" s="102">
        <v>0</v>
      </c>
      <c r="L52" s="103">
        <f t="shared" si="2"/>
        <v>-449286.64</v>
      </c>
      <c r="M52" s="102">
        <v>0</v>
      </c>
      <c r="N52" s="103">
        <f t="shared" si="2"/>
        <v>-790839.42999999993</v>
      </c>
      <c r="O52" s="102">
        <v>0</v>
      </c>
      <c r="P52" s="103">
        <f t="shared" si="2"/>
        <v>-2687212.69</v>
      </c>
      <c r="Q52" s="102">
        <v>0</v>
      </c>
      <c r="R52" s="103">
        <f t="shared" si="3"/>
        <v>-70888.3</v>
      </c>
      <c r="S52" s="102">
        <v>0</v>
      </c>
      <c r="T52" s="103">
        <f t="shared" si="4"/>
        <v>-643799.69000000006</v>
      </c>
      <c r="U52" s="102">
        <v>0</v>
      </c>
      <c r="V52" s="103">
        <f t="shared" si="5"/>
        <v>-11037.28</v>
      </c>
      <c r="W52" s="102">
        <v>0</v>
      </c>
      <c r="X52" s="103">
        <f t="shared" si="6"/>
        <v>-586929.27</v>
      </c>
      <c r="Y52" s="102">
        <v>0</v>
      </c>
      <c r="Z52" s="103">
        <f t="shared" si="7"/>
        <v>-7186.5199999999995</v>
      </c>
      <c r="AA52" s="102">
        <v>0</v>
      </c>
      <c r="AB52" s="103">
        <f t="shared" si="8"/>
        <v>-7186.5199999999995</v>
      </c>
    </row>
    <row r="53" spans="1:28" x14ac:dyDescent="0.25">
      <c r="A53" s="93"/>
      <c r="B53" s="42">
        <v>45657</v>
      </c>
      <c r="C53" s="106">
        <v>-131577.61000000002</v>
      </c>
      <c r="D53" s="107">
        <f t="shared" si="2"/>
        <v>-817816.02000000014</v>
      </c>
      <c r="E53" s="102">
        <v>0</v>
      </c>
      <c r="F53" s="107">
        <f t="shared" si="2"/>
        <v>-354751.04</v>
      </c>
      <c r="G53" s="106">
        <v>-69011.276666666672</v>
      </c>
      <c r="H53" s="107">
        <f t="shared" si="2"/>
        <v>-581526.06666666677</v>
      </c>
      <c r="I53" s="106">
        <v>-115883.62</v>
      </c>
      <c r="J53" s="107">
        <f t="shared" si="2"/>
        <v>-2945119.1700000009</v>
      </c>
      <c r="K53" s="106">
        <v>0</v>
      </c>
      <c r="L53" s="107">
        <f t="shared" si="2"/>
        <v>-449286.64</v>
      </c>
      <c r="M53" s="106">
        <v>-108540.18</v>
      </c>
      <c r="N53" s="107">
        <f t="shared" si="2"/>
        <v>-899379.60999999987</v>
      </c>
      <c r="O53" s="106">
        <v>-20475.026666666668</v>
      </c>
      <c r="P53" s="107">
        <f t="shared" si="2"/>
        <v>-2707687.7166666668</v>
      </c>
      <c r="Q53" s="102">
        <v>-20475.026666666668</v>
      </c>
      <c r="R53" s="107">
        <f t="shared" si="3"/>
        <v>-91363.326666666675</v>
      </c>
      <c r="S53" s="106">
        <v>0</v>
      </c>
      <c r="T53" s="107">
        <f t="shared" si="4"/>
        <v>-643799.69000000006</v>
      </c>
      <c r="U53" s="106">
        <v>0</v>
      </c>
      <c r="V53" s="107">
        <f t="shared" si="5"/>
        <v>-11037.28</v>
      </c>
      <c r="W53" s="106">
        <v>0</v>
      </c>
      <c r="X53" s="107">
        <f t="shared" si="6"/>
        <v>-586929.27</v>
      </c>
      <c r="Y53" s="106">
        <v>-446.25333333333333</v>
      </c>
      <c r="Z53" s="107">
        <f t="shared" si="7"/>
        <v>-7632.7733333333326</v>
      </c>
      <c r="AA53" s="106">
        <v>-446.25333333333333</v>
      </c>
      <c r="AB53" s="107">
        <f t="shared" si="8"/>
        <v>-7632.7733333333326</v>
      </c>
    </row>
    <row r="54" spans="1:28" x14ac:dyDescent="0.25">
      <c r="A54" s="93"/>
      <c r="B54" s="47">
        <v>45688</v>
      </c>
      <c r="C54" s="104">
        <f t="array" ref="C54:C65">TRANSPOSE('Average- Retirements'!$B$10:$M$10)</f>
        <v>-97168.526666666672</v>
      </c>
      <c r="D54" s="105">
        <f t="shared" si="2"/>
        <v>-914984.54666666687</v>
      </c>
      <c r="E54" s="104">
        <f t="array" ref="E54:E65">TRANSPOSE('Average- Retirements'!$B$11:$M$11)</f>
        <v>-118250.34666666666</v>
      </c>
      <c r="F54" s="105">
        <f t="shared" si="2"/>
        <v>-473001.38666666666</v>
      </c>
      <c r="G54" s="104">
        <f t="array" ref="G54:G65">TRANSPOSE('Average- Retirements'!$B$12:$M$12)</f>
        <v>-101826.98666666668</v>
      </c>
      <c r="H54" s="105">
        <f t="shared" si="2"/>
        <v>-683353.05333333346</v>
      </c>
      <c r="I54" s="104">
        <f t="array" ref="I54:I65">TRANSPOSE('Average- Retirements'!$B$13:$M$13)</f>
        <v>-827194.89666666684</v>
      </c>
      <c r="J54" s="105">
        <f t="shared" si="2"/>
        <v>-3772314.0666666678</v>
      </c>
      <c r="K54" s="104">
        <f t="array" ref="K54:K65">TRANSPOSE('Average- Retirements'!$B$14:$M$14)</f>
        <v>-149762.21333333335</v>
      </c>
      <c r="L54" s="105">
        <f t="shared" si="2"/>
        <v>-599048.85333333339</v>
      </c>
      <c r="M54" s="104">
        <f t="array" ref="M54:M65">TRANSPOSE('Average- Retirements'!$B$15:$M$15)</f>
        <v>-155072.96333333332</v>
      </c>
      <c r="N54" s="105">
        <f t="shared" si="2"/>
        <v>-1054452.5733333332</v>
      </c>
      <c r="O54" s="104">
        <f t="array" ref="O54:O65">TRANSPOSE('Average- Retirements'!$B$19:$M$19)</f>
        <v>-875262.53666666674</v>
      </c>
      <c r="P54" s="105">
        <f t="shared" si="2"/>
        <v>-3582950.2533333334</v>
      </c>
      <c r="Q54" s="104">
        <f t="array" ref="Q54:Q65">TRANSPOSE('Average- Retirements'!$B$20:$M$23)</f>
        <v>-3154.4066666666663</v>
      </c>
      <c r="R54" s="105">
        <f t="shared" si="3"/>
        <v>-94517.733333333337</v>
      </c>
      <c r="S54" s="104">
        <f t="array" ref="S54:S65">TRANSPOSE('Average- Retirements'!$B$143:$M$143)</f>
        <v>-214599.8966666667</v>
      </c>
      <c r="T54" s="105">
        <f t="shared" si="4"/>
        <v>-858399.58666666679</v>
      </c>
      <c r="U54" s="104">
        <f t="array" ref="U54:U65">TRANSPOSE('Average- Retirements'!$B$23:$M$23)</f>
        <v>-3679.0933333333337</v>
      </c>
      <c r="V54" s="105">
        <f t="shared" si="5"/>
        <v>-14716.373333333335</v>
      </c>
      <c r="W54" s="104">
        <f t="array" ref="W54:W65">TRANSPOSE('Average- Retirements'!$B$144:$M$144)</f>
        <v>-195643.09</v>
      </c>
      <c r="X54" s="105">
        <f t="shared" si="6"/>
        <v>-782572.36</v>
      </c>
      <c r="Y54" s="104">
        <f t="array" ref="Y54:Y65">TRANSPOSE('Average- Retirements'!$B$24:$M$24)</f>
        <v>-1949.2533333333333</v>
      </c>
      <c r="Z54" s="105">
        <f t="shared" si="7"/>
        <v>-9582.0266666666666</v>
      </c>
      <c r="AA54" s="104">
        <f t="array" ref="AA54:AA65">TRANSPOSE('Average- Retirements'!$B$25:$M$25)</f>
        <v>-1949.2533333333333</v>
      </c>
      <c r="AB54" s="105">
        <f t="shared" si="8"/>
        <v>-9582.0266666666666</v>
      </c>
    </row>
    <row r="55" spans="1:28" x14ac:dyDescent="0.25">
      <c r="A55" s="93"/>
      <c r="B55" s="16">
        <v>45716</v>
      </c>
      <c r="C55" s="102">
        <v>0</v>
      </c>
      <c r="D55" s="103">
        <f t="shared" si="2"/>
        <v>-914984.54666666687</v>
      </c>
      <c r="E55" s="102">
        <v>0</v>
      </c>
      <c r="F55" s="103">
        <f t="shared" si="2"/>
        <v>-473001.38666666666</v>
      </c>
      <c r="G55" s="102">
        <v>0</v>
      </c>
      <c r="H55" s="103">
        <f t="shared" si="2"/>
        <v>-683353.05333333346</v>
      </c>
      <c r="I55" s="102">
        <v>0</v>
      </c>
      <c r="J55" s="103">
        <f t="shared" si="2"/>
        <v>-3772314.0666666678</v>
      </c>
      <c r="K55" s="102">
        <v>0</v>
      </c>
      <c r="L55" s="103">
        <f t="shared" si="2"/>
        <v>-599048.85333333339</v>
      </c>
      <c r="M55" s="102">
        <v>0</v>
      </c>
      <c r="N55" s="103">
        <f t="shared" si="2"/>
        <v>-1054452.5733333332</v>
      </c>
      <c r="O55" s="102">
        <v>0</v>
      </c>
      <c r="P55" s="103">
        <f t="shared" si="2"/>
        <v>-3582950.2533333334</v>
      </c>
      <c r="Q55" s="102">
        <v>0</v>
      </c>
      <c r="R55" s="103">
        <f t="shared" si="3"/>
        <v>-94517.733333333337</v>
      </c>
      <c r="S55" s="102">
        <v>0</v>
      </c>
      <c r="T55" s="103">
        <f t="shared" si="4"/>
        <v>-858399.58666666679</v>
      </c>
      <c r="U55" s="102">
        <v>0</v>
      </c>
      <c r="V55" s="103">
        <f t="shared" si="5"/>
        <v>-14716.373333333335</v>
      </c>
      <c r="W55" s="102">
        <v>0</v>
      </c>
      <c r="X55" s="103">
        <f t="shared" si="6"/>
        <v>-782572.36</v>
      </c>
      <c r="Y55" s="102">
        <v>0</v>
      </c>
      <c r="Z55" s="103">
        <f t="shared" si="7"/>
        <v>-9582.0266666666666</v>
      </c>
      <c r="AA55" s="102">
        <v>0</v>
      </c>
      <c r="AB55" s="103">
        <f t="shared" si="8"/>
        <v>-9582.0266666666666</v>
      </c>
    </row>
    <row r="56" spans="1:28" x14ac:dyDescent="0.25">
      <c r="A56" s="93"/>
      <c r="B56" s="16">
        <v>45747</v>
      </c>
      <c r="C56" s="102">
        <v>0</v>
      </c>
      <c r="D56" s="103">
        <f t="shared" si="2"/>
        <v>-914984.54666666687</v>
      </c>
      <c r="E56" s="102">
        <v>0</v>
      </c>
      <c r="F56" s="103">
        <f t="shared" si="2"/>
        <v>-473001.38666666666</v>
      </c>
      <c r="G56" s="102">
        <v>0</v>
      </c>
      <c r="H56" s="103">
        <f t="shared" si="2"/>
        <v>-683353.05333333346</v>
      </c>
      <c r="I56" s="102">
        <v>0</v>
      </c>
      <c r="J56" s="103">
        <f t="shared" si="2"/>
        <v>-3772314.0666666678</v>
      </c>
      <c r="K56" s="102">
        <v>0</v>
      </c>
      <c r="L56" s="103">
        <f t="shared" si="2"/>
        <v>-599048.85333333339</v>
      </c>
      <c r="M56" s="102">
        <v>0</v>
      </c>
      <c r="N56" s="103">
        <f t="shared" si="2"/>
        <v>-1054452.5733333332</v>
      </c>
      <c r="O56" s="102">
        <v>0</v>
      </c>
      <c r="P56" s="103">
        <f t="shared" si="2"/>
        <v>-3582950.2533333334</v>
      </c>
      <c r="Q56" s="102">
        <v>0</v>
      </c>
      <c r="R56" s="103">
        <f t="shared" si="3"/>
        <v>-94517.733333333337</v>
      </c>
      <c r="S56" s="102">
        <v>0</v>
      </c>
      <c r="T56" s="103">
        <f t="shared" si="4"/>
        <v>-858399.58666666679</v>
      </c>
      <c r="U56" s="102">
        <v>0</v>
      </c>
      <c r="V56" s="103">
        <f t="shared" si="5"/>
        <v>-14716.373333333335</v>
      </c>
      <c r="W56" s="102">
        <v>0</v>
      </c>
      <c r="X56" s="103">
        <f t="shared" si="6"/>
        <v>-782572.36</v>
      </c>
      <c r="Y56" s="102">
        <v>0</v>
      </c>
      <c r="Z56" s="103">
        <f t="shared" si="7"/>
        <v>-9582.0266666666666</v>
      </c>
      <c r="AA56" s="102">
        <v>0</v>
      </c>
      <c r="AB56" s="103">
        <f t="shared" si="8"/>
        <v>-9582.0266666666666</v>
      </c>
    </row>
    <row r="57" spans="1:28" x14ac:dyDescent="0.25">
      <c r="A57" s="93"/>
      <c r="B57" s="16">
        <v>45777</v>
      </c>
      <c r="C57" s="102">
        <v>0</v>
      </c>
      <c r="D57" s="103">
        <f t="shared" si="2"/>
        <v>-914984.54666666687</v>
      </c>
      <c r="E57" s="102">
        <v>0</v>
      </c>
      <c r="F57" s="103">
        <f t="shared" si="2"/>
        <v>-473001.38666666666</v>
      </c>
      <c r="G57" s="102">
        <v>0</v>
      </c>
      <c r="H57" s="103">
        <f t="shared" si="2"/>
        <v>-683353.05333333346</v>
      </c>
      <c r="I57" s="102">
        <v>0</v>
      </c>
      <c r="J57" s="103">
        <f t="shared" si="2"/>
        <v>-3772314.0666666678</v>
      </c>
      <c r="K57" s="102">
        <v>0</v>
      </c>
      <c r="L57" s="103">
        <f t="shared" si="2"/>
        <v>-599048.85333333339</v>
      </c>
      <c r="M57" s="102">
        <v>0</v>
      </c>
      <c r="N57" s="103">
        <f t="shared" si="2"/>
        <v>-1054452.5733333332</v>
      </c>
      <c r="O57" s="102">
        <v>0</v>
      </c>
      <c r="P57" s="103">
        <f t="shared" si="2"/>
        <v>-3582950.2533333334</v>
      </c>
      <c r="Q57" s="102">
        <v>0</v>
      </c>
      <c r="R57" s="103">
        <f t="shared" si="3"/>
        <v>-94517.733333333337</v>
      </c>
      <c r="S57" s="102">
        <v>0</v>
      </c>
      <c r="T57" s="103">
        <f t="shared" si="4"/>
        <v>-858399.58666666679</v>
      </c>
      <c r="U57" s="102">
        <v>0</v>
      </c>
      <c r="V57" s="103">
        <f t="shared" si="5"/>
        <v>-14716.373333333335</v>
      </c>
      <c r="W57" s="102">
        <v>0</v>
      </c>
      <c r="X57" s="103">
        <f t="shared" si="6"/>
        <v>-782572.36</v>
      </c>
      <c r="Y57" s="102">
        <v>0</v>
      </c>
      <c r="Z57" s="103">
        <f t="shared" si="7"/>
        <v>-9582.0266666666666</v>
      </c>
      <c r="AA57" s="102">
        <v>0</v>
      </c>
      <c r="AB57" s="103">
        <f t="shared" si="8"/>
        <v>-9582.0266666666666</v>
      </c>
    </row>
    <row r="58" spans="1:28" x14ac:dyDescent="0.25">
      <c r="A58" s="93"/>
      <c r="B58" s="16">
        <v>45808</v>
      </c>
      <c r="C58" s="102">
        <v>0</v>
      </c>
      <c r="D58" s="103">
        <f t="shared" si="2"/>
        <v>-914984.54666666687</v>
      </c>
      <c r="E58" s="102">
        <v>0</v>
      </c>
      <c r="F58" s="103">
        <f t="shared" si="2"/>
        <v>-473001.38666666666</v>
      </c>
      <c r="G58" s="102">
        <v>0</v>
      </c>
      <c r="H58" s="103">
        <f t="shared" si="2"/>
        <v>-683353.05333333346</v>
      </c>
      <c r="I58" s="102">
        <v>0</v>
      </c>
      <c r="J58" s="103">
        <f t="shared" si="2"/>
        <v>-3772314.0666666678</v>
      </c>
      <c r="K58" s="102">
        <v>0</v>
      </c>
      <c r="L58" s="103">
        <f t="shared" si="2"/>
        <v>-599048.85333333339</v>
      </c>
      <c r="M58" s="102">
        <v>0</v>
      </c>
      <c r="N58" s="103">
        <f t="shared" si="2"/>
        <v>-1054452.5733333332</v>
      </c>
      <c r="O58" s="102">
        <v>0</v>
      </c>
      <c r="P58" s="103">
        <f t="shared" si="2"/>
        <v>-3582950.2533333334</v>
      </c>
      <c r="Q58" s="102">
        <v>0</v>
      </c>
      <c r="R58" s="103">
        <f t="shared" si="3"/>
        <v>-94517.733333333337</v>
      </c>
      <c r="S58" s="102">
        <v>0</v>
      </c>
      <c r="T58" s="103">
        <f t="shared" si="4"/>
        <v>-858399.58666666679</v>
      </c>
      <c r="U58" s="102">
        <v>0</v>
      </c>
      <c r="V58" s="103">
        <f t="shared" si="5"/>
        <v>-14716.373333333335</v>
      </c>
      <c r="W58" s="102">
        <v>0</v>
      </c>
      <c r="X58" s="103">
        <f t="shared" si="6"/>
        <v>-782572.36</v>
      </c>
      <c r="Y58" s="102">
        <v>0</v>
      </c>
      <c r="Z58" s="103">
        <f t="shared" si="7"/>
        <v>-9582.0266666666666</v>
      </c>
      <c r="AA58" s="102">
        <v>0</v>
      </c>
      <c r="AB58" s="103">
        <f t="shared" si="8"/>
        <v>-9582.0266666666666</v>
      </c>
    </row>
    <row r="59" spans="1:28" x14ac:dyDescent="0.25">
      <c r="A59" s="93"/>
      <c r="B59" s="16">
        <v>45838</v>
      </c>
      <c r="C59" s="102">
        <v>0</v>
      </c>
      <c r="D59" s="103">
        <f t="shared" si="2"/>
        <v>-914984.54666666687</v>
      </c>
      <c r="E59" s="102">
        <v>0</v>
      </c>
      <c r="F59" s="103">
        <f t="shared" si="2"/>
        <v>-473001.38666666666</v>
      </c>
      <c r="G59" s="102">
        <v>0</v>
      </c>
      <c r="H59" s="103">
        <f t="shared" si="2"/>
        <v>-683353.05333333346</v>
      </c>
      <c r="I59" s="102">
        <v>0</v>
      </c>
      <c r="J59" s="103">
        <f t="shared" si="2"/>
        <v>-3772314.0666666678</v>
      </c>
      <c r="K59" s="102">
        <v>0</v>
      </c>
      <c r="L59" s="103">
        <f t="shared" si="2"/>
        <v>-599048.85333333339</v>
      </c>
      <c r="M59" s="102">
        <v>0</v>
      </c>
      <c r="N59" s="103">
        <f t="shared" si="2"/>
        <v>-1054452.5733333332</v>
      </c>
      <c r="O59" s="102">
        <v>0</v>
      </c>
      <c r="P59" s="103">
        <f t="shared" si="2"/>
        <v>-3582950.2533333334</v>
      </c>
      <c r="Q59" s="102">
        <v>0</v>
      </c>
      <c r="R59" s="103">
        <f t="shared" si="3"/>
        <v>-94517.733333333337</v>
      </c>
      <c r="S59" s="102">
        <v>0</v>
      </c>
      <c r="T59" s="103">
        <f t="shared" si="4"/>
        <v>-858399.58666666679</v>
      </c>
      <c r="U59" s="102">
        <v>0</v>
      </c>
      <c r="V59" s="103">
        <f t="shared" si="5"/>
        <v>-14716.373333333335</v>
      </c>
      <c r="W59" s="102">
        <v>0</v>
      </c>
      <c r="X59" s="103">
        <f t="shared" si="6"/>
        <v>-782572.36</v>
      </c>
      <c r="Y59" s="102">
        <v>0</v>
      </c>
      <c r="Z59" s="103">
        <f t="shared" si="7"/>
        <v>-9582.0266666666666</v>
      </c>
      <c r="AA59" s="102">
        <v>0</v>
      </c>
      <c r="AB59" s="103">
        <f t="shared" si="8"/>
        <v>-9582.0266666666666</v>
      </c>
    </row>
    <row r="60" spans="1:28" x14ac:dyDescent="0.25">
      <c r="A60" s="93"/>
      <c r="B60" s="16">
        <v>45869</v>
      </c>
      <c r="C60" s="102">
        <v>0</v>
      </c>
      <c r="D60" s="103">
        <f t="shared" si="2"/>
        <v>-914984.54666666687</v>
      </c>
      <c r="E60" s="102">
        <v>0</v>
      </c>
      <c r="F60" s="103">
        <f t="shared" si="2"/>
        <v>-473001.38666666666</v>
      </c>
      <c r="G60" s="102">
        <v>0</v>
      </c>
      <c r="H60" s="103">
        <f t="shared" si="2"/>
        <v>-683353.05333333346</v>
      </c>
      <c r="I60" s="102">
        <v>0</v>
      </c>
      <c r="J60" s="103">
        <f t="shared" si="2"/>
        <v>-3772314.0666666678</v>
      </c>
      <c r="K60" s="102">
        <v>0</v>
      </c>
      <c r="L60" s="103">
        <f t="shared" si="2"/>
        <v>-599048.85333333339</v>
      </c>
      <c r="M60" s="102">
        <v>0</v>
      </c>
      <c r="N60" s="103">
        <f t="shared" si="2"/>
        <v>-1054452.5733333332</v>
      </c>
      <c r="O60" s="102">
        <v>0</v>
      </c>
      <c r="P60" s="103">
        <f t="shared" si="2"/>
        <v>-3582950.2533333334</v>
      </c>
      <c r="Q60" s="102">
        <v>0</v>
      </c>
      <c r="R60" s="103">
        <f t="shared" si="3"/>
        <v>-94517.733333333337</v>
      </c>
      <c r="S60" s="102">
        <v>0</v>
      </c>
      <c r="T60" s="103">
        <f t="shared" si="4"/>
        <v>-858399.58666666679</v>
      </c>
      <c r="U60" s="102">
        <v>0</v>
      </c>
      <c r="V60" s="103">
        <f t="shared" si="5"/>
        <v>-14716.373333333335</v>
      </c>
      <c r="W60" s="102">
        <v>0</v>
      </c>
      <c r="X60" s="103">
        <f t="shared" si="6"/>
        <v>-782572.36</v>
      </c>
      <c r="Y60" s="102">
        <v>0</v>
      </c>
      <c r="Z60" s="103">
        <f t="shared" si="7"/>
        <v>-9582.0266666666666</v>
      </c>
      <c r="AA60" s="102">
        <v>0</v>
      </c>
      <c r="AB60" s="103">
        <f t="shared" si="8"/>
        <v>-9582.0266666666666</v>
      </c>
    </row>
    <row r="61" spans="1:28" x14ac:dyDescent="0.25">
      <c r="A61" s="93"/>
      <c r="B61" s="16">
        <v>45900</v>
      </c>
      <c r="C61" s="102">
        <v>0</v>
      </c>
      <c r="D61" s="103">
        <f t="shared" si="2"/>
        <v>-914984.54666666687</v>
      </c>
      <c r="E61" s="102">
        <v>0</v>
      </c>
      <c r="F61" s="103">
        <f t="shared" si="2"/>
        <v>-473001.38666666666</v>
      </c>
      <c r="G61" s="102">
        <v>0</v>
      </c>
      <c r="H61" s="103">
        <f t="shared" si="2"/>
        <v>-683353.05333333346</v>
      </c>
      <c r="I61" s="102">
        <v>0</v>
      </c>
      <c r="J61" s="103">
        <f t="shared" si="2"/>
        <v>-3772314.0666666678</v>
      </c>
      <c r="K61" s="102">
        <v>0</v>
      </c>
      <c r="L61" s="103">
        <f t="shared" si="2"/>
        <v>-599048.85333333339</v>
      </c>
      <c r="M61" s="102">
        <v>0</v>
      </c>
      <c r="N61" s="103">
        <f t="shared" si="2"/>
        <v>-1054452.5733333332</v>
      </c>
      <c r="O61" s="102">
        <v>0</v>
      </c>
      <c r="P61" s="103">
        <f t="shared" si="2"/>
        <v>-3582950.2533333334</v>
      </c>
      <c r="Q61" s="102">
        <v>0</v>
      </c>
      <c r="R61" s="103">
        <f t="shared" si="3"/>
        <v>-94517.733333333337</v>
      </c>
      <c r="S61" s="102">
        <v>0</v>
      </c>
      <c r="T61" s="103">
        <f t="shared" si="4"/>
        <v>-858399.58666666679</v>
      </c>
      <c r="U61" s="102">
        <v>0</v>
      </c>
      <c r="V61" s="103">
        <f t="shared" si="5"/>
        <v>-14716.373333333335</v>
      </c>
      <c r="W61" s="102">
        <v>0</v>
      </c>
      <c r="X61" s="103">
        <f t="shared" si="6"/>
        <v>-782572.36</v>
      </c>
      <c r="Y61" s="102">
        <v>0</v>
      </c>
      <c r="Z61" s="103">
        <f t="shared" si="7"/>
        <v>-9582.0266666666666</v>
      </c>
      <c r="AA61" s="102">
        <v>0</v>
      </c>
      <c r="AB61" s="103">
        <f t="shared" si="8"/>
        <v>-9582.0266666666666</v>
      </c>
    </row>
    <row r="62" spans="1:28" x14ac:dyDescent="0.25">
      <c r="A62" s="93"/>
      <c r="B62" s="16">
        <v>45930</v>
      </c>
      <c r="C62" s="102">
        <v>0</v>
      </c>
      <c r="D62" s="103">
        <f t="shared" si="2"/>
        <v>-914984.54666666687</v>
      </c>
      <c r="E62" s="102">
        <v>0</v>
      </c>
      <c r="F62" s="103">
        <f t="shared" si="2"/>
        <v>-473001.38666666666</v>
      </c>
      <c r="G62" s="102">
        <v>0</v>
      </c>
      <c r="H62" s="103">
        <f t="shared" si="2"/>
        <v>-683353.05333333346</v>
      </c>
      <c r="I62" s="102">
        <v>0</v>
      </c>
      <c r="J62" s="103">
        <f t="shared" si="2"/>
        <v>-3772314.0666666678</v>
      </c>
      <c r="K62" s="102">
        <v>0</v>
      </c>
      <c r="L62" s="103">
        <f t="shared" si="2"/>
        <v>-599048.85333333339</v>
      </c>
      <c r="M62" s="102">
        <v>0</v>
      </c>
      <c r="N62" s="103">
        <f t="shared" si="2"/>
        <v>-1054452.5733333332</v>
      </c>
      <c r="O62" s="102">
        <v>0</v>
      </c>
      <c r="P62" s="103">
        <f t="shared" si="2"/>
        <v>-3582950.2533333334</v>
      </c>
      <c r="Q62" s="102">
        <v>0</v>
      </c>
      <c r="R62" s="103">
        <f t="shared" si="3"/>
        <v>-94517.733333333337</v>
      </c>
      <c r="S62" s="102">
        <v>0</v>
      </c>
      <c r="T62" s="103">
        <f t="shared" si="4"/>
        <v>-858399.58666666679</v>
      </c>
      <c r="U62" s="102">
        <v>0</v>
      </c>
      <c r="V62" s="103">
        <f t="shared" si="5"/>
        <v>-14716.373333333335</v>
      </c>
      <c r="W62" s="102">
        <v>0</v>
      </c>
      <c r="X62" s="103">
        <f t="shared" si="6"/>
        <v>-782572.36</v>
      </c>
      <c r="Y62" s="102">
        <v>0</v>
      </c>
      <c r="Z62" s="103">
        <f t="shared" si="7"/>
        <v>-9582.0266666666666</v>
      </c>
      <c r="AA62" s="102">
        <v>0</v>
      </c>
      <c r="AB62" s="103">
        <f t="shared" si="8"/>
        <v>-9582.0266666666666</v>
      </c>
    </row>
    <row r="63" spans="1:28" x14ac:dyDescent="0.25">
      <c r="A63" s="93"/>
      <c r="B63" s="16">
        <v>45961</v>
      </c>
      <c r="C63" s="102">
        <v>0</v>
      </c>
      <c r="D63" s="103">
        <f t="shared" si="2"/>
        <v>-914984.54666666687</v>
      </c>
      <c r="E63" s="102">
        <v>0</v>
      </c>
      <c r="F63" s="103">
        <f t="shared" si="2"/>
        <v>-473001.38666666666</v>
      </c>
      <c r="G63" s="102">
        <v>0</v>
      </c>
      <c r="H63" s="103">
        <f t="shared" si="2"/>
        <v>-683353.05333333346</v>
      </c>
      <c r="I63" s="102">
        <v>0</v>
      </c>
      <c r="J63" s="103">
        <f t="shared" si="2"/>
        <v>-3772314.0666666678</v>
      </c>
      <c r="K63" s="102">
        <v>0</v>
      </c>
      <c r="L63" s="103">
        <f t="shared" si="2"/>
        <v>-599048.85333333339</v>
      </c>
      <c r="M63" s="102">
        <v>0</v>
      </c>
      <c r="N63" s="103">
        <f t="shared" si="2"/>
        <v>-1054452.5733333332</v>
      </c>
      <c r="O63" s="102">
        <v>0</v>
      </c>
      <c r="P63" s="103">
        <f t="shared" si="2"/>
        <v>-3582950.2533333334</v>
      </c>
      <c r="Q63" s="102">
        <v>0</v>
      </c>
      <c r="R63" s="103">
        <f t="shared" si="3"/>
        <v>-94517.733333333337</v>
      </c>
      <c r="S63" s="102">
        <v>0</v>
      </c>
      <c r="T63" s="103">
        <f t="shared" si="4"/>
        <v>-858399.58666666679</v>
      </c>
      <c r="U63" s="102">
        <v>0</v>
      </c>
      <c r="V63" s="103">
        <f t="shared" si="5"/>
        <v>-14716.373333333335</v>
      </c>
      <c r="W63" s="102">
        <v>0</v>
      </c>
      <c r="X63" s="103">
        <f t="shared" si="6"/>
        <v>-782572.36</v>
      </c>
      <c r="Y63" s="102">
        <v>0</v>
      </c>
      <c r="Z63" s="103">
        <f t="shared" si="7"/>
        <v>-9582.0266666666666</v>
      </c>
      <c r="AA63" s="102">
        <v>0</v>
      </c>
      <c r="AB63" s="103">
        <f t="shared" si="8"/>
        <v>-9582.0266666666666</v>
      </c>
    </row>
    <row r="64" spans="1:28" x14ac:dyDescent="0.25">
      <c r="A64" s="93"/>
      <c r="B64" s="16">
        <v>45991</v>
      </c>
      <c r="C64" s="102">
        <v>0</v>
      </c>
      <c r="D64" s="103">
        <f t="shared" si="2"/>
        <v>-914984.54666666687</v>
      </c>
      <c r="E64" s="102">
        <v>0</v>
      </c>
      <c r="F64" s="103">
        <f t="shared" si="2"/>
        <v>-473001.38666666666</v>
      </c>
      <c r="G64" s="102">
        <v>0</v>
      </c>
      <c r="H64" s="103">
        <f t="shared" si="2"/>
        <v>-683353.05333333346</v>
      </c>
      <c r="I64" s="102">
        <v>0</v>
      </c>
      <c r="J64" s="103">
        <f t="shared" si="2"/>
        <v>-3772314.0666666678</v>
      </c>
      <c r="K64" s="102">
        <v>0</v>
      </c>
      <c r="L64" s="103">
        <f t="shared" si="2"/>
        <v>-599048.85333333339</v>
      </c>
      <c r="M64" s="102">
        <v>0</v>
      </c>
      <c r="N64" s="103">
        <f t="shared" si="2"/>
        <v>-1054452.5733333332</v>
      </c>
      <c r="O64" s="102">
        <v>0</v>
      </c>
      <c r="P64" s="103">
        <f t="shared" si="2"/>
        <v>-3582950.2533333334</v>
      </c>
      <c r="Q64" s="102">
        <v>0</v>
      </c>
      <c r="R64" s="103">
        <f t="shared" si="3"/>
        <v>-94517.733333333337</v>
      </c>
      <c r="S64" s="102">
        <v>0</v>
      </c>
      <c r="T64" s="103">
        <f t="shared" si="4"/>
        <v>-858399.58666666679</v>
      </c>
      <c r="U64" s="102">
        <v>0</v>
      </c>
      <c r="V64" s="103">
        <f t="shared" si="5"/>
        <v>-14716.373333333335</v>
      </c>
      <c r="W64" s="102">
        <v>0</v>
      </c>
      <c r="X64" s="103">
        <f t="shared" si="6"/>
        <v>-782572.36</v>
      </c>
      <c r="Y64" s="102">
        <v>0</v>
      </c>
      <c r="Z64" s="103">
        <f t="shared" si="7"/>
        <v>-9582.0266666666666</v>
      </c>
      <c r="AA64" s="102">
        <v>0</v>
      </c>
      <c r="AB64" s="103">
        <f t="shared" si="8"/>
        <v>-9582.0266666666666</v>
      </c>
    </row>
    <row r="65" spans="1:28" x14ac:dyDescent="0.25">
      <c r="A65" s="93"/>
      <c r="B65" s="16">
        <v>46022</v>
      </c>
      <c r="C65" s="102">
        <v>-131577.61000000002</v>
      </c>
      <c r="D65" s="103">
        <f t="shared" si="2"/>
        <v>-1046562.1566666669</v>
      </c>
      <c r="E65" s="102">
        <v>0</v>
      </c>
      <c r="F65" s="103">
        <f t="shared" si="2"/>
        <v>-473001.38666666666</v>
      </c>
      <c r="G65" s="102">
        <v>-69011.276666666672</v>
      </c>
      <c r="H65" s="103">
        <f t="shared" si="2"/>
        <v>-752364.33000000007</v>
      </c>
      <c r="I65" s="102">
        <v>-115883.62</v>
      </c>
      <c r="J65" s="103">
        <f t="shared" si="2"/>
        <v>-3888197.6866666679</v>
      </c>
      <c r="K65" s="102">
        <v>0</v>
      </c>
      <c r="L65" s="103">
        <f t="shared" si="2"/>
        <v>-599048.85333333339</v>
      </c>
      <c r="M65" s="102">
        <v>-108540.18</v>
      </c>
      <c r="N65" s="103">
        <f t="shared" si="2"/>
        <v>-1162992.7533333332</v>
      </c>
      <c r="O65" s="102">
        <v>-20475.026666666668</v>
      </c>
      <c r="P65" s="103">
        <f t="shared" si="2"/>
        <v>-3603425.2800000003</v>
      </c>
      <c r="Q65" s="102">
        <v>-20475.026666666668</v>
      </c>
      <c r="R65" s="103">
        <f t="shared" si="3"/>
        <v>-114992.76000000001</v>
      </c>
      <c r="S65" s="102">
        <v>0</v>
      </c>
      <c r="T65" s="103">
        <f t="shared" si="4"/>
        <v>-858399.58666666679</v>
      </c>
      <c r="U65" s="102">
        <v>0</v>
      </c>
      <c r="V65" s="103">
        <f t="shared" si="5"/>
        <v>-14716.373333333335</v>
      </c>
      <c r="W65" s="102">
        <v>0</v>
      </c>
      <c r="X65" s="103">
        <f t="shared" si="6"/>
        <v>-782572.36</v>
      </c>
      <c r="Y65" s="102">
        <v>-446.25333333333333</v>
      </c>
      <c r="Z65" s="103">
        <f t="shared" si="7"/>
        <v>-10028.280000000001</v>
      </c>
      <c r="AA65" s="102">
        <v>-446.25333333333333</v>
      </c>
      <c r="AB65" s="103">
        <f t="shared" si="8"/>
        <v>-10028.280000000001</v>
      </c>
    </row>
    <row r="66" spans="1:28" x14ac:dyDescent="0.25">
      <c r="A66" s="49"/>
      <c r="B66" s="116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</row>
    <row r="67" spans="1:28" x14ac:dyDescent="0.25">
      <c r="B67" s="28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</row>
    <row r="89" spans="32:32" x14ac:dyDescent="0.25">
      <c r="AF89" s="52"/>
    </row>
  </sheetData>
  <pageMargins left="0.7" right="0.7" top="0.75" bottom="0.75" header="0.3" footer="0.3"/>
  <pageSetup orientation="portrait" horizontalDpi="0" verticalDpi="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1" sqref="F41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49" activePane="bottomRight" state="frozen"/>
      <selection activeCell="B21" sqref="B21"/>
      <selection pane="topRight" activeCell="B21" sqref="B21"/>
      <selection pane="bottomLeft" activeCell="B21" sqref="B21"/>
      <selection pane="bottomRight" activeCell="H69" sqref="H69"/>
    </sheetView>
  </sheetViews>
  <sheetFormatPr defaultColWidth="8.85546875" defaultRowHeight="15" x14ac:dyDescent="0.25"/>
  <cols>
    <col min="1" max="1" width="24.42578125" style="11" customWidth="1"/>
    <col min="2" max="2" width="13.8554687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2.28515625" bestFit="1" customWidth="1"/>
    <col min="7" max="7" width="9.28515625" bestFit="1" customWidth="1"/>
    <col min="8" max="8" width="11.7109375" bestFit="1" customWidth="1"/>
    <col min="9" max="9" width="9.7109375" bestFit="1" customWidth="1"/>
    <col min="10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Grp'!C1</f>
        <v>E311 STM Str/Impv, Colstrip 3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Grp'!C3</f>
        <v>5.7600000000000005E-2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Grp'!C4</f>
        <v>4.7699999999999999E-2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Grp'!D12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Grp'!D13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Grp'!D14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Grp'!D15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Grp'!D16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Grp'!D17</f>
        <v>-131577.61000000002</v>
      </c>
      <c r="C22" s="79">
        <f t="shared" si="1"/>
        <v>-315.78626400000007</v>
      </c>
      <c r="D22" s="79">
        <f t="shared" si="2"/>
        <v>315.78626400000007</v>
      </c>
      <c r="E22" s="79">
        <f t="shared" si="0"/>
        <v>-131261.82373600002</v>
      </c>
    </row>
    <row r="23" spans="1:5" x14ac:dyDescent="0.25">
      <c r="A23" s="47">
        <v>44592</v>
      </c>
      <c r="B23" s="63">
        <f>+'Summary Feed x Depr Grp'!D18</f>
        <v>-228746.13666666669</v>
      </c>
      <c r="C23" s="71">
        <f t="shared" si="1"/>
        <v>-864.77699200000018</v>
      </c>
      <c r="D23" s="71">
        <f t="shared" si="2"/>
        <v>1180.5632560000004</v>
      </c>
      <c r="E23" s="71">
        <f t="shared" si="0"/>
        <v>-227565.57341066669</v>
      </c>
    </row>
    <row r="24" spans="1:5" x14ac:dyDescent="0.25">
      <c r="A24" s="16">
        <v>44620</v>
      </c>
      <c r="B24" s="20">
        <f>+'Summary Feed x Depr Grp'!D19</f>
        <v>-228746.13666666669</v>
      </c>
      <c r="C24" s="62">
        <f t="shared" si="1"/>
        <v>-1097.9814560000002</v>
      </c>
      <c r="D24" s="62">
        <f t="shared" si="2"/>
        <v>2278.5447120000008</v>
      </c>
      <c r="E24" s="20">
        <f t="shared" si="0"/>
        <v>-226467.59195466668</v>
      </c>
    </row>
    <row r="25" spans="1:5" x14ac:dyDescent="0.25">
      <c r="A25" s="16">
        <v>44651</v>
      </c>
      <c r="B25" s="20">
        <f>+'Summary Feed x Depr Grp'!D20</f>
        <v>-228746.13666666669</v>
      </c>
      <c r="C25" s="62">
        <f t="shared" si="1"/>
        <v>-1097.9814560000002</v>
      </c>
      <c r="D25" s="62">
        <f t="shared" si="2"/>
        <v>3376.5261680000012</v>
      </c>
      <c r="E25" s="20">
        <f t="shared" si="0"/>
        <v>-225369.61049866668</v>
      </c>
    </row>
    <row r="26" spans="1:5" x14ac:dyDescent="0.25">
      <c r="A26" s="16">
        <v>44681</v>
      </c>
      <c r="B26" s="20">
        <f>+'Summary Feed x Depr Grp'!D21</f>
        <v>-228746.13666666669</v>
      </c>
      <c r="C26" s="62">
        <f t="shared" si="1"/>
        <v>-1097.9814560000002</v>
      </c>
      <c r="D26" s="62">
        <f t="shared" si="2"/>
        <v>4474.5076240000017</v>
      </c>
      <c r="E26" s="20">
        <f t="shared" si="0"/>
        <v>-224271.6290426667</v>
      </c>
    </row>
    <row r="27" spans="1:5" x14ac:dyDescent="0.25">
      <c r="A27" s="16">
        <v>44712</v>
      </c>
      <c r="B27" s="20">
        <f>+'Summary Feed x Depr Grp'!D22</f>
        <v>-228746.13666666669</v>
      </c>
      <c r="C27" s="62">
        <f t="shared" si="1"/>
        <v>-1097.9814560000002</v>
      </c>
      <c r="D27" s="62">
        <f t="shared" si="2"/>
        <v>5572.4890800000021</v>
      </c>
      <c r="E27" s="20">
        <f t="shared" si="0"/>
        <v>-223173.64758666669</v>
      </c>
    </row>
    <row r="28" spans="1:5" x14ac:dyDescent="0.25">
      <c r="A28" s="16">
        <v>44742</v>
      </c>
      <c r="B28" s="20">
        <f>+'Summary Feed x Depr Grp'!D23</f>
        <v>-228746.13666666669</v>
      </c>
      <c r="C28" s="62">
        <f t="shared" si="1"/>
        <v>-1097.9814560000002</v>
      </c>
      <c r="D28" s="62">
        <f t="shared" si="2"/>
        <v>6670.4705360000025</v>
      </c>
      <c r="E28" s="20">
        <f t="shared" si="0"/>
        <v>-222075.66613066668</v>
      </c>
    </row>
    <row r="29" spans="1:5" x14ac:dyDescent="0.25">
      <c r="A29" s="16">
        <v>44773</v>
      </c>
      <c r="B29" s="20">
        <f>+'Summary Feed x Depr Grp'!D24</f>
        <v>-228746.13666666669</v>
      </c>
      <c r="C29" s="62">
        <f t="shared" si="1"/>
        <v>-1097.9814560000002</v>
      </c>
      <c r="D29" s="62">
        <f t="shared" si="2"/>
        <v>7768.451992000003</v>
      </c>
      <c r="E29" s="20">
        <f t="shared" si="0"/>
        <v>-220977.68467466667</v>
      </c>
    </row>
    <row r="30" spans="1:5" x14ac:dyDescent="0.25">
      <c r="A30" s="16">
        <v>44804</v>
      </c>
      <c r="B30" s="20">
        <f>+'Summary Feed x Depr Grp'!D25</f>
        <v>-228746.13666666669</v>
      </c>
      <c r="C30" s="62">
        <f t="shared" si="1"/>
        <v>-1097.9814560000002</v>
      </c>
      <c r="D30" s="62">
        <f t="shared" si="2"/>
        <v>8866.4334480000034</v>
      </c>
      <c r="E30" s="20">
        <f t="shared" si="0"/>
        <v>-219879.70321866669</v>
      </c>
    </row>
    <row r="31" spans="1:5" x14ac:dyDescent="0.25">
      <c r="A31" s="16">
        <v>44834</v>
      </c>
      <c r="B31" s="20">
        <f>+'Summary Feed x Depr Grp'!D26</f>
        <v>-228746.13666666669</v>
      </c>
      <c r="C31" s="62">
        <f t="shared" si="1"/>
        <v>-1097.9814560000002</v>
      </c>
      <c r="D31" s="62">
        <f t="shared" si="2"/>
        <v>9964.4149040000029</v>
      </c>
      <c r="E31" s="20">
        <f t="shared" si="0"/>
        <v>-218781.72176266668</v>
      </c>
    </row>
    <row r="32" spans="1:5" x14ac:dyDescent="0.25">
      <c r="A32" s="16">
        <v>44865</v>
      </c>
      <c r="B32" s="20">
        <f>+'Summary Feed x Depr Grp'!D27</f>
        <v>-228746.13666666669</v>
      </c>
      <c r="C32" s="62">
        <f t="shared" si="1"/>
        <v>-1097.9814560000002</v>
      </c>
      <c r="D32" s="62">
        <f t="shared" si="2"/>
        <v>11062.396360000002</v>
      </c>
      <c r="E32" s="20">
        <f t="shared" si="0"/>
        <v>-217683.74030666667</v>
      </c>
    </row>
    <row r="33" spans="1:5" x14ac:dyDescent="0.25">
      <c r="A33" s="16">
        <v>44895</v>
      </c>
      <c r="B33" s="20">
        <f>+'Summary Feed x Depr Grp'!D28</f>
        <v>-228746.13666666669</v>
      </c>
      <c r="C33" s="62">
        <f t="shared" si="1"/>
        <v>-1097.9814560000002</v>
      </c>
      <c r="D33" s="62">
        <f t="shared" si="2"/>
        <v>12160.377816000002</v>
      </c>
      <c r="E33" s="20">
        <f t="shared" si="0"/>
        <v>-216585.75885066669</v>
      </c>
    </row>
    <row r="34" spans="1:5" x14ac:dyDescent="0.25">
      <c r="A34" s="16">
        <v>44926</v>
      </c>
      <c r="B34" s="62">
        <f>+'Summary Feed x Depr Grp'!D29</f>
        <v>-360323.7466666667</v>
      </c>
      <c r="C34" s="62">
        <f t="shared" si="1"/>
        <v>-1413.7677200000003</v>
      </c>
      <c r="D34" s="62">
        <f t="shared" si="2"/>
        <v>13574.145536000002</v>
      </c>
      <c r="E34" s="20">
        <f t="shared" si="0"/>
        <v>-346749.60113066668</v>
      </c>
    </row>
    <row r="35" spans="1:5" x14ac:dyDescent="0.25">
      <c r="A35" s="47">
        <v>44957</v>
      </c>
      <c r="B35" s="48">
        <f>+'Summary Feed x Depr Grp'!D30</f>
        <v>-457492.27333333337</v>
      </c>
      <c r="C35" s="63">
        <f t="shared" ref="C35:C70" si="3">+(B34*$C$6/12)+(((B35-B34)*$C$6/12)*0.5)</f>
        <v>-1625.4093397500001</v>
      </c>
      <c r="D35" s="63">
        <f t="shared" si="2"/>
        <v>15199.554875750002</v>
      </c>
      <c r="E35" s="48">
        <f t="shared" si="0"/>
        <v>-442292.7184575834</v>
      </c>
    </row>
    <row r="36" spans="1:5" x14ac:dyDescent="0.25">
      <c r="A36" s="16">
        <v>44985</v>
      </c>
      <c r="B36" s="18">
        <f>+'Summary Feed x Depr Grp'!D31</f>
        <v>-457492.27333333337</v>
      </c>
      <c r="C36" s="62">
        <f t="shared" si="3"/>
        <v>-1818.5317865</v>
      </c>
      <c r="D36" s="62">
        <f t="shared" si="2"/>
        <v>17018.086662250003</v>
      </c>
      <c r="E36" s="20">
        <f t="shared" si="0"/>
        <v>-440474.18667108339</v>
      </c>
    </row>
    <row r="37" spans="1:5" x14ac:dyDescent="0.25">
      <c r="A37" s="16">
        <v>45016</v>
      </c>
      <c r="B37" s="18">
        <f>+'Summary Feed x Depr Grp'!D32</f>
        <v>-457492.27333333337</v>
      </c>
      <c r="C37" s="62">
        <f t="shared" si="3"/>
        <v>-1818.5317865</v>
      </c>
      <c r="D37" s="62">
        <f t="shared" si="2"/>
        <v>18836.618448750003</v>
      </c>
      <c r="E37" s="20">
        <f t="shared" si="0"/>
        <v>-438655.65488458337</v>
      </c>
    </row>
    <row r="38" spans="1:5" x14ac:dyDescent="0.25">
      <c r="A38" s="16">
        <v>45046</v>
      </c>
      <c r="B38" s="18">
        <f>+'Summary Feed x Depr Grp'!D33</f>
        <v>-457492.27333333337</v>
      </c>
      <c r="C38" s="62">
        <f t="shared" si="3"/>
        <v>-1818.5317865</v>
      </c>
      <c r="D38" s="62">
        <f t="shared" si="2"/>
        <v>20655.150235250003</v>
      </c>
      <c r="E38" s="20">
        <f t="shared" si="0"/>
        <v>-436837.12309808336</v>
      </c>
    </row>
    <row r="39" spans="1:5" x14ac:dyDescent="0.25">
      <c r="A39" s="16">
        <v>45077</v>
      </c>
      <c r="B39" s="18">
        <f>+'Summary Feed x Depr Grp'!D34</f>
        <v>-457492.27333333337</v>
      </c>
      <c r="C39" s="62">
        <f t="shared" si="3"/>
        <v>-1818.5317865</v>
      </c>
      <c r="D39" s="62">
        <f t="shared" si="2"/>
        <v>22473.682021750003</v>
      </c>
      <c r="E39" s="20">
        <f t="shared" si="0"/>
        <v>-435018.59131158335</v>
      </c>
    </row>
    <row r="40" spans="1:5" x14ac:dyDescent="0.25">
      <c r="A40" s="16">
        <v>45107</v>
      </c>
      <c r="B40" s="18">
        <f>+'Summary Feed x Depr Grp'!D35</f>
        <v>-457492.27333333337</v>
      </c>
      <c r="C40" s="62">
        <f t="shared" si="3"/>
        <v>-1818.5317865</v>
      </c>
      <c r="D40" s="62">
        <f t="shared" si="2"/>
        <v>24292.213808250002</v>
      </c>
      <c r="E40" s="20">
        <f t="shared" si="0"/>
        <v>-433200.0595250834</v>
      </c>
    </row>
    <row r="41" spans="1:5" x14ac:dyDescent="0.25">
      <c r="A41" s="16">
        <v>45138</v>
      </c>
      <c r="B41" s="18">
        <f>+'Summary Feed x Depr Grp'!D36</f>
        <v>-457492.27333333337</v>
      </c>
      <c r="C41" s="62">
        <f t="shared" si="3"/>
        <v>-1818.5317865</v>
      </c>
      <c r="D41" s="62">
        <f t="shared" si="2"/>
        <v>26110.745594750002</v>
      </c>
      <c r="E41" s="20">
        <f t="shared" si="0"/>
        <v>-431381.52773858339</v>
      </c>
    </row>
    <row r="42" spans="1:5" x14ac:dyDescent="0.25">
      <c r="A42" s="16">
        <v>45169</v>
      </c>
      <c r="B42" s="18">
        <f>+'Summary Feed x Depr Grp'!D37</f>
        <v>-457492.27333333337</v>
      </c>
      <c r="C42" s="62">
        <f t="shared" si="3"/>
        <v>-1818.5317865</v>
      </c>
      <c r="D42" s="62">
        <f t="shared" si="2"/>
        <v>27929.277381250002</v>
      </c>
      <c r="E42" s="20">
        <f t="shared" si="0"/>
        <v>-429562.99595208338</v>
      </c>
    </row>
    <row r="43" spans="1:5" x14ac:dyDescent="0.25">
      <c r="A43" s="16">
        <v>45199</v>
      </c>
      <c r="B43" s="18">
        <f>+'Summary Feed x Depr Grp'!D38</f>
        <v>-457492.27333333337</v>
      </c>
      <c r="C43" s="62">
        <f t="shared" si="3"/>
        <v>-1818.5317865</v>
      </c>
      <c r="D43" s="62">
        <f t="shared" si="2"/>
        <v>29747.809167750002</v>
      </c>
      <c r="E43" s="20">
        <f t="shared" ref="E43:E70" si="4">B43+D43</f>
        <v>-427744.46416558337</v>
      </c>
    </row>
    <row r="44" spans="1:5" x14ac:dyDescent="0.25">
      <c r="A44" s="16">
        <v>45230</v>
      </c>
      <c r="B44" s="18">
        <f>+'Summary Feed x Depr Grp'!D39</f>
        <v>-457492.27333333337</v>
      </c>
      <c r="C44" s="62">
        <f t="shared" si="3"/>
        <v>-1818.5317865</v>
      </c>
      <c r="D44" s="62">
        <f t="shared" si="2"/>
        <v>31566.340954250001</v>
      </c>
      <c r="E44" s="20">
        <f t="shared" si="4"/>
        <v>-425925.93237908336</v>
      </c>
    </row>
    <row r="45" spans="1:5" x14ac:dyDescent="0.25">
      <c r="A45" s="16">
        <v>45260</v>
      </c>
      <c r="B45" s="18">
        <f>+'Summary Feed x Depr Grp'!D40</f>
        <v>-457492.27333333337</v>
      </c>
      <c r="C45" s="62">
        <f t="shared" si="3"/>
        <v>-1818.5317865</v>
      </c>
      <c r="D45" s="62">
        <f t="shared" si="2"/>
        <v>33384.872740750005</v>
      </c>
      <c r="E45" s="20">
        <f t="shared" si="4"/>
        <v>-424107.40059258335</v>
      </c>
    </row>
    <row r="46" spans="1:5" x14ac:dyDescent="0.25">
      <c r="A46" s="16">
        <v>45291</v>
      </c>
      <c r="B46" s="18">
        <f>+'Summary Feed x Depr Grp'!D41</f>
        <v>-589069.88333333342</v>
      </c>
      <c r="C46" s="62">
        <f t="shared" si="3"/>
        <v>-2080.042286375</v>
      </c>
      <c r="D46" s="62">
        <f t="shared" si="2"/>
        <v>35464.915027125004</v>
      </c>
      <c r="E46" s="20">
        <f t="shared" si="4"/>
        <v>-553604.96830620838</v>
      </c>
    </row>
    <row r="47" spans="1:5" x14ac:dyDescent="0.25">
      <c r="A47" s="47">
        <v>45322</v>
      </c>
      <c r="B47" s="71">
        <f>+'Summary Feed x Depr Grp'!D42</f>
        <v>-686238.41000000015</v>
      </c>
      <c r="C47" s="63">
        <f t="shared" si="3"/>
        <v>-2534.6752330000004</v>
      </c>
      <c r="D47" s="63">
        <f t="shared" si="2"/>
        <v>37999.590260125005</v>
      </c>
      <c r="E47" s="48">
        <f t="shared" si="4"/>
        <v>-648238.81973987515</v>
      </c>
    </row>
    <row r="48" spans="1:5" x14ac:dyDescent="0.25">
      <c r="A48" s="16">
        <v>45351</v>
      </c>
      <c r="B48" s="18">
        <f>+'Summary Feed x Depr Grp'!D43</f>
        <v>-686238.41000000015</v>
      </c>
      <c r="C48" s="62">
        <f t="shared" si="3"/>
        <v>-2727.7976797500005</v>
      </c>
      <c r="D48" s="62">
        <f t="shared" si="2"/>
        <v>40727.387939875007</v>
      </c>
      <c r="E48" s="20">
        <f t="shared" si="4"/>
        <v>-645511.02206012513</v>
      </c>
    </row>
    <row r="49" spans="1:5" x14ac:dyDescent="0.25">
      <c r="A49" s="16">
        <v>45382</v>
      </c>
      <c r="B49" s="18">
        <f>+'Summary Feed x Depr Grp'!D44</f>
        <v>-686238.41000000015</v>
      </c>
      <c r="C49" s="62">
        <f t="shared" si="3"/>
        <v>-2727.7976797500005</v>
      </c>
      <c r="D49" s="62">
        <f t="shared" si="2"/>
        <v>43455.185619625008</v>
      </c>
      <c r="E49" s="20">
        <f t="shared" si="4"/>
        <v>-642783.22438037512</v>
      </c>
    </row>
    <row r="50" spans="1:5" x14ac:dyDescent="0.25">
      <c r="A50" s="16">
        <v>45412</v>
      </c>
      <c r="B50" s="18">
        <f>+'Summary Feed x Depr Grp'!D45</f>
        <v>-686238.41000000015</v>
      </c>
      <c r="C50" s="62">
        <f t="shared" si="3"/>
        <v>-2727.7976797500005</v>
      </c>
      <c r="D50" s="62">
        <f t="shared" ref="D50:D70" si="5">-C50+D49</f>
        <v>46182.98329937501</v>
      </c>
      <c r="E50" s="20">
        <f t="shared" si="4"/>
        <v>-640055.4267006251</v>
      </c>
    </row>
    <row r="51" spans="1:5" x14ac:dyDescent="0.25">
      <c r="A51" s="16">
        <v>45443</v>
      </c>
      <c r="B51" s="18">
        <f>+'Summary Feed x Depr Grp'!D46</f>
        <v>-686238.41000000015</v>
      </c>
      <c r="C51" s="62">
        <f t="shared" si="3"/>
        <v>-2727.7976797500005</v>
      </c>
      <c r="D51" s="62">
        <f t="shared" si="5"/>
        <v>48910.780979125011</v>
      </c>
      <c r="E51" s="20">
        <f t="shared" si="4"/>
        <v>-637327.62902087509</v>
      </c>
    </row>
    <row r="52" spans="1:5" x14ac:dyDescent="0.25">
      <c r="A52" s="16">
        <v>45473</v>
      </c>
      <c r="B52" s="18">
        <f>+'Summary Feed x Depr Grp'!D47</f>
        <v>-686238.41000000015</v>
      </c>
      <c r="C52" s="62">
        <f t="shared" si="3"/>
        <v>-2727.7976797500005</v>
      </c>
      <c r="D52" s="62">
        <f t="shared" si="5"/>
        <v>51638.578658875012</v>
      </c>
      <c r="E52" s="20">
        <f t="shared" si="4"/>
        <v>-634599.83134112519</v>
      </c>
    </row>
    <row r="53" spans="1:5" x14ac:dyDescent="0.25">
      <c r="A53" s="16">
        <v>45504</v>
      </c>
      <c r="B53" s="18">
        <f>+'Summary Feed x Depr Grp'!D48</f>
        <v>-686238.41000000015</v>
      </c>
      <c r="C53" s="62">
        <f t="shared" si="3"/>
        <v>-2727.7976797500005</v>
      </c>
      <c r="D53" s="62">
        <f t="shared" si="5"/>
        <v>54366.376338625014</v>
      </c>
      <c r="E53" s="20">
        <f t="shared" si="4"/>
        <v>-631872.03366137517</v>
      </c>
    </row>
    <row r="54" spans="1:5" x14ac:dyDescent="0.25">
      <c r="A54" s="16">
        <v>45535</v>
      </c>
      <c r="B54" s="18">
        <f>+'Summary Feed x Depr Grp'!D49</f>
        <v>-686238.41000000015</v>
      </c>
      <c r="C54" s="62">
        <f t="shared" si="3"/>
        <v>-2727.7976797500005</v>
      </c>
      <c r="D54" s="62">
        <f t="shared" si="5"/>
        <v>57094.174018375015</v>
      </c>
      <c r="E54" s="20">
        <f t="shared" si="4"/>
        <v>-629144.23598162516</v>
      </c>
    </row>
    <row r="55" spans="1:5" x14ac:dyDescent="0.25">
      <c r="A55" s="16">
        <v>45565</v>
      </c>
      <c r="B55" s="18">
        <f>+'Summary Feed x Depr Grp'!D50</f>
        <v>-686238.41000000015</v>
      </c>
      <c r="C55" s="62">
        <f t="shared" si="3"/>
        <v>-2727.7976797500005</v>
      </c>
      <c r="D55" s="62">
        <f t="shared" si="5"/>
        <v>59821.971698125017</v>
      </c>
      <c r="E55" s="20">
        <f t="shared" si="4"/>
        <v>-626416.43830187514</v>
      </c>
    </row>
    <row r="56" spans="1:5" x14ac:dyDescent="0.25">
      <c r="A56" s="16">
        <v>45596</v>
      </c>
      <c r="B56" s="18">
        <f>+'Summary Feed x Depr Grp'!D51</f>
        <v>-686238.41000000015</v>
      </c>
      <c r="C56" s="62">
        <f t="shared" si="3"/>
        <v>-2727.7976797500005</v>
      </c>
      <c r="D56" s="62">
        <f t="shared" si="5"/>
        <v>62549.769377875018</v>
      </c>
      <c r="E56" s="20">
        <f t="shared" si="4"/>
        <v>-623688.64062212512</v>
      </c>
    </row>
    <row r="57" spans="1:5" x14ac:dyDescent="0.25">
      <c r="A57" s="16">
        <v>45626</v>
      </c>
      <c r="B57" s="18">
        <f>+'Summary Feed x Depr Grp'!D52</f>
        <v>-686238.41000000015</v>
      </c>
      <c r="C57" s="62">
        <f t="shared" si="3"/>
        <v>-2727.7976797500005</v>
      </c>
      <c r="D57" s="62">
        <f t="shared" si="5"/>
        <v>65277.56705762502</v>
      </c>
      <c r="E57" s="20">
        <f t="shared" si="4"/>
        <v>-620960.84294237511</v>
      </c>
    </row>
    <row r="58" spans="1:5" x14ac:dyDescent="0.25">
      <c r="A58" s="16">
        <v>45657</v>
      </c>
      <c r="B58" s="18">
        <f>+'Summary Feed x Depr Grp'!D53</f>
        <v>-817816.02000000014</v>
      </c>
      <c r="C58" s="62">
        <f t="shared" si="3"/>
        <v>-2989.3081796250003</v>
      </c>
      <c r="D58" s="62">
        <f t="shared" si="5"/>
        <v>68266.875237250017</v>
      </c>
      <c r="E58" s="20">
        <f t="shared" si="4"/>
        <v>-749549.14476275013</v>
      </c>
    </row>
    <row r="59" spans="1:5" x14ac:dyDescent="0.25">
      <c r="A59" s="47">
        <v>45688</v>
      </c>
      <c r="B59" s="71">
        <f>+'Summary Feed x Depr Grp'!D54</f>
        <v>-914984.54666666687</v>
      </c>
      <c r="C59" s="63">
        <f t="shared" si="3"/>
        <v>-3443.9411262500007</v>
      </c>
      <c r="D59" s="63">
        <f t="shared" si="5"/>
        <v>71710.816363500024</v>
      </c>
      <c r="E59" s="48">
        <f t="shared" si="4"/>
        <v>-843273.7303031669</v>
      </c>
    </row>
    <row r="60" spans="1:5" x14ac:dyDescent="0.25">
      <c r="A60" s="16">
        <v>45716</v>
      </c>
      <c r="B60" s="18">
        <f>+'Summary Feed x Depr Grp'!D55</f>
        <v>-914984.54666666687</v>
      </c>
      <c r="C60" s="62">
        <f t="shared" si="3"/>
        <v>-3637.0635730000008</v>
      </c>
      <c r="D60" s="62">
        <f t="shared" si="5"/>
        <v>75347.87993650003</v>
      </c>
      <c r="E60" s="20">
        <f t="shared" si="4"/>
        <v>-839636.66673016688</v>
      </c>
    </row>
    <row r="61" spans="1:5" x14ac:dyDescent="0.25">
      <c r="A61" s="16">
        <v>45747</v>
      </c>
      <c r="B61" s="18">
        <f>+'Summary Feed x Depr Grp'!D56</f>
        <v>-914984.54666666687</v>
      </c>
      <c r="C61" s="62">
        <f t="shared" si="3"/>
        <v>-3637.0635730000008</v>
      </c>
      <c r="D61" s="62">
        <f t="shared" si="5"/>
        <v>78984.943509500037</v>
      </c>
      <c r="E61" s="20">
        <f t="shared" si="4"/>
        <v>-835999.60315716686</v>
      </c>
    </row>
    <row r="62" spans="1:5" x14ac:dyDescent="0.25">
      <c r="A62" s="16">
        <v>45777</v>
      </c>
      <c r="B62" s="18">
        <f>+'Summary Feed x Depr Grp'!D57</f>
        <v>-914984.54666666687</v>
      </c>
      <c r="C62" s="62">
        <f t="shared" si="3"/>
        <v>-3637.0635730000008</v>
      </c>
      <c r="D62" s="62">
        <f t="shared" si="5"/>
        <v>82622.007082500044</v>
      </c>
      <c r="E62" s="20">
        <f t="shared" si="4"/>
        <v>-832362.53958416684</v>
      </c>
    </row>
    <row r="63" spans="1:5" x14ac:dyDescent="0.25">
      <c r="A63" s="16">
        <v>45808</v>
      </c>
      <c r="B63" s="18">
        <f>+'Summary Feed x Depr Grp'!D58</f>
        <v>-914984.54666666687</v>
      </c>
      <c r="C63" s="62">
        <f t="shared" si="3"/>
        <v>-3637.0635730000008</v>
      </c>
      <c r="D63" s="62">
        <f t="shared" si="5"/>
        <v>86259.070655500051</v>
      </c>
      <c r="E63" s="20">
        <f t="shared" si="4"/>
        <v>-828725.47601116681</v>
      </c>
    </row>
    <row r="64" spans="1:5" x14ac:dyDescent="0.25">
      <c r="A64" s="16">
        <v>45838</v>
      </c>
      <c r="B64" s="18">
        <f>+'Summary Feed x Depr Grp'!D59</f>
        <v>-914984.54666666687</v>
      </c>
      <c r="C64" s="62">
        <f t="shared" si="3"/>
        <v>-3637.0635730000008</v>
      </c>
      <c r="D64" s="62">
        <f t="shared" si="5"/>
        <v>89896.134228500057</v>
      </c>
      <c r="E64" s="20">
        <f t="shared" si="4"/>
        <v>-825088.41243816679</v>
      </c>
    </row>
    <row r="65" spans="1:8" x14ac:dyDescent="0.25">
      <c r="A65" s="16">
        <v>45869</v>
      </c>
      <c r="B65" s="18">
        <f>+'Summary Feed x Depr Grp'!D60</f>
        <v>-914984.54666666687</v>
      </c>
      <c r="C65" s="62">
        <f t="shared" si="3"/>
        <v>-3637.0635730000008</v>
      </c>
      <c r="D65" s="62">
        <f t="shared" si="5"/>
        <v>93533.197801500064</v>
      </c>
      <c r="E65" s="20">
        <f t="shared" si="4"/>
        <v>-821451.34886516677</v>
      </c>
    </row>
    <row r="66" spans="1:8" x14ac:dyDescent="0.25">
      <c r="A66" s="16">
        <v>45900</v>
      </c>
      <c r="B66" s="18">
        <f>+'Summary Feed x Depr Grp'!D61</f>
        <v>-914984.54666666687</v>
      </c>
      <c r="C66" s="62">
        <f t="shared" si="3"/>
        <v>-3637.0635730000008</v>
      </c>
      <c r="D66" s="62">
        <f t="shared" si="5"/>
        <v>97170.261374500071</v>
      </c>
      <c r="E66" s="20">
        <f t="shared" si="4"/>
        <v>-817814.28529216675</v>
      </c>
    </row>
    <row r="67" spans="1:8" ht="15" customHeight="1" x14ac:dyDescent="0.25">
      <c r="A67" s="16">
        <v>45930</v>
      </c>
      <c r="B67" s="18">
        <f>+'Summary Feed x Depr Grp'!D62</f>
        <v>-914984.54666666687</v>
      </c>
      <c r="C67" s="62">
        <f t="shared" si="3"/>
        <v>-3637.0635730000008</v>
      </c>
      <c r="D67" s="62">
        <f t="shared" si="5"/>
        <v>100807.32494750008</v>
      </c>
      <c r="E67" s="20">
        <f t="shared" si="4"/>
        <v>-814177.22171916673</v>
      </c>
    </row>
    <row r="68" spans="1:8" ht="15" customHeight="1" x14ac:dyDescent="0.25">
      <c r="A68" s="16">
        <v>45961</v>
      </c>
      <c r="B68" s="18">
        <f>+'Summary Feed x Depr Grp'!D63</f>
        <v>-914984.54666666687</v>
      </c>
      <c r="C68" s="62">
        <f t="shared" si="3"/>
        <v>-3637.0635730000008</v>
      </c>
      <c r="D68" s="62">
        <f t="shared" si="5"/>
        <v>104444.38852050008</v>
      </c>
      <c r="E68" s="20">
        <f t="shared" si="4"/>
        <v>-810540.15814616682</v>
      </c>
    </row>
    <row r="69" spans="1:8" ht="15" customHeight="1" x14ac:dyDescent="0.25">
      <c r="A69" s="16">
        <v>45991</v>
      </c>
      <c r="B69" s="18">
        <f>+'Summary Feed x Depr Grp'!D64</f>
        <v>-914984.54666666687</v>
      </c>
      <c r="C69" s="62">
        <f t="shared" si="3"/>
        <v>-3637.0635730000008</v>
      </c>
      <c r="D69" s="62">
        <f t="shared" si="5"/>
        <v>108081.45209350009</v>
      </c>
      <c r="E69" s="20">
        <f t="shared" si="4"/>
        <v>-806903.0945731668</v>
      </c>
    </row>
    <row r="70" spans="1:8" x14ac:dyDescent="0.25">
      <c r="A70" s="16">
        <v>46022</v>
      </c>
      <c r="B70" s="18">
        <f>+'Summary Feed x Depr Grp'!D65</f>
        <v>-1046562.1566666669</v>
      </c>
      <c r="C70" s="62">
        <f t="shared" si="3"/>
        <v>-3898.5740728750006</v>
      </c>
      <c r="D70" s="62">
        <f t="shared" si="5"/>
        <v>111980.02616637509</v>
      </c>
      <c r="E70" s="20">
        <f t="shared" si="4"/>
        <v>-934582.13050029171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-131577.61000000002</v>
      </c>
      <c r="C73" s="17">
        <f>SUM(C17:C22)</f>
        <v>-315.78626400000007</v>
      </c>
      <c r="D73" s="17">
        <f t="shared" ref="D73:E73" si="6">D22</f>
        <v>315.78626400000007</v>
      </c>
      <c r="E73" s="17">
        <f t="shared" si="6"/>
        <v>-131261.82373600002</v>
      </c>
      <c r="F73" s="95">
        <f>+'Retirements AMA'!BF5</f>
        <v>-131577.61000000002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-5482.4004166666673</v>
      </c>
      <c r="C74" s="27"/>
      <c r="D74" s="26">
        <f t="shared" ref="D74:E74" si="7">(0+D22+SUM(D11:D21)*2)/24</f>
        <v>13.157761000000002</v>
      </c>
      <c r="E74" s="26">
        <f t="shared" si="7"/>
        <v>-5469.2426556666678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-360323.7466666667</v>
      </c>
      <c r="C76" s="38">
        <f>SUM(C23:C34)</f>
        <v>-13258.359272000002</v>
      </c>
      <c r="D76" s="38">
        <f t="shared" ref="D76:E76" si="8">D34</f>
        <v>13574.145536000002</v>
      </c>
      <c r="E76" s="38">
        <f t="shared" si="8"/>
        <v>-346749.60113066668</v>
      </c>
      <c r="F76" s="95">
        <f>+'Retirements AMA'!BG5</f>
        <v>-360323.7466666667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-230179.84847222222</v>
      </c>
      <c r="C77" s="41"/>
      <c r="D77" s="40">
        <f t="shared" ref="D77:E77" si="9">(D22+D34+SUM(D23:D33)*2)/24</f>
        <v>6693.3451496666685</v>
      </c>
      <c r="E77" s="40">
        <f t="shared" si="9"/>
        <v>-223486.5033225556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-589069.88333333342</v>
      </c>
      <c r="C79" s="17">
        <f>SUM(C35:C46)</f>
        <v>-21890.769491124996</v>
      </c>
      <c r="D79" s="17">
        <f t="shared" ref="D79:E79" si="10">D46</f>
        <v>35464.915027125004</v>
      </c>
      <c r="E79" s="17">
        <f t="shared" si="10"/>
        <v>-553604.96830620838</v>
      </c>
      <c r="F79" s="49"/>
      <c r="G79" s="61"/>
    </row>
    <row r="80" spans="1:8" x14ac:dyDescent="0.25">
      <c r="A80" s="25" t="s">
        <v>17</v>
      </c>
      <c r="B80" s="90">
        <f>(B34+B46+SUM(B35:B45)*2)/24</f>
        <v>-458925.98513888894</v>
      </c>
      <c r="C80" s="27"/>
      <c r="D80" s="26">
        <f t="shared" ref="D80:E80" si="11">(D34+D46+SUM(D35:D45)*2)/24</f>
        <v>24311.156847692717</v>
      </c>
      <c r="E80" s="26">
        <f t="shared" si="11"/>
        <v>-434614.82829119614</v>
      </c>
      <c r="F80" s="95">
        <f>+'Retirements AMA'!BH5</f>
        <v>-458925.98513888894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-817816.02000000014</v>
      </c>
      <c r="C82" s="38">
        <f>SUM(C47:C58)</f>
        <v>-32801.960210125013</v>
      </c>
      <c r="D82" s="38">
        <f t="shared" ref="D82:E82" si="12">D58</f>
        <v>68266.875237250017</v>
      </c>
      <c r="E82" s="38">
        <f t="shared" si="12"/>
        <v>-749549.14476275013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-687672.12180555577</v>
      </c>
      <c r="C83" s="41"/>
      <c r="D83" s="40">
        <f t="shared" ref="D83" si="14">(D46+D58+SUM(D47:D57)*2)/24</f>
        <v>51657.521698317723</v>
      </c>
      <c r="E83" s="40">
        <f>(E46+E58+SUM(E47:E57)*2)/24</f>
        <v>-636014.60010723793</v>
      </c>
      <c r="F83" s="95">
        <f>+'Retirements AMA'!BI5</f>
        <v>-687672.12180555577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-1046562.1566666669</v>
      </c>
      <c r="C85" s="17">
        <f>SUM(C59:C70)</f>
        <v>-43713.150929125004</v>
      </c>
      <c r="D85" s="17">
        <f t="shared" ref="D85:E85" si="15">D70</f>
        <v>111980.02616637509</v>
      </c>
      <c r="E85" s="17">
        <f t="shared" si="15"/>
        <v>-934582.13050029171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-916418.25847222237</v>
      </c>
      <c r="C86" s="27"/>
      <c r="D86" s="26">
        <f t="shared" ref="D86:E86" si="16">(D58+D70+SUM(D59:D69)*2)/24</f>
        <v>89915.077267942761</v>
      </c>
      <c r="E86" s="26">
        <f t="shared" si="16"/>
        <v>-826503.18120427954</v>
      </c>
      <c r="F86" s="95">
        <f>+'Retirements AMA'!BJ5</f>
        <v>-916418.25847222237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-111980.026166375</v>
      </c>
      <c r="D87" s="11"/>
      <c r="E87" s="11"/>
      <c r="F87" s="95">
        <f>+'Reduce Depr Exp Detail'!H4</f>
        <v>-111979.38</v>
      </c>
      <c r="G87" s="96">
        <f>+C87-F87</f>
        <v>-0.64616637499420904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 s="49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52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B17" sqref="B17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28515625" bestFit="1" customWidth="1"/>
    <col min="8" max="8" width="11.7109375" bestFit="1" customWidth="1"/>
    <col min="9" max="9" width="9.7109375" bestFit="1" customWidth="1"/>
    <col min="10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Grp'!E1</f>
        <v>E311 STM Str/Impv, Colstrip 3-4 Com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Grp'!E3</f>
        <v>5.6400000000000006E-2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Grp'!E4</f>
        <v>1.7500000000000002E-2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Grp'!F12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Grp'!F13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Grp'!F14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Grp'!F15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Grp'!F16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Grp'!F17</f>
        <v>0</v>
      </c>
      <c r="C22" s="79">
        <f t="shared" si="1"/>
        <v>0</v>
      </c>
      <c r="D22" s="79">
        <f t="shared" si="2"/>
        <v>0</v>
      </c>
      <c r="E22" s="79">
        <f t="shared" si="0"/>
        <v>0</v>
      </c>
    </row>
    <row r="23" spans="1:5" x14ac:dyDescent="0.25">
      <c r="A23" s="47">
        <v>44592</v>
      </c>
      <c r="B23" s="63">
        <f>+'Summary Feed x Depr Grp'!F18</f>
        <v>-118250.34666666666</v>
      </c>
      <c r="C23" s="71">
        <f t="shared" si="1"/>
        <v>-277.8883146666667</v>
      </c>
      <c r="D23" s="71">
        <f t="shared" si="2"/>
        <v>277.8883146666667</v>
      </c>
      <c r="E23" s="71">
        <f t="shared" si="0"/>
        <v>-117972.458352</v>
      </c>
    </row>
    <row r="24" spans="1:5" x14ac:dyDescent="0.25">
      <c r="A24" s="16">
        <v>44620</v>
      </c>
      <c r="B24" s="20">
        <f>+'Summary Feed x Depr Grp'!F19</f>
        <v>-118250.34666666666</v>
      </c>
      <c r="C24" s="62">
        <f t="shared" si="1"/>
        <v>-555.7766293333334</v>
      </c>
      <c r="D24" s="62">
        <f t="shared" si="2"/>
        <v>833.66494400000011</v>
      </c>
      <c r="E24" s="20">
        <f t="shared" si="0"/>
        <v>-117416.68172266666</v>
      </c>
    </row>
    <row r="25" spans="1:5" x14ac:dyDescent="0.25">
      <c r="A25" s="16">
        <v>44651</v>
      </c>
      <c r="B25" s="20">
        <f>+'Summary Feed x Depr Grp'!F20</f>
        <v>-118250.34666666666</v>
      </c>
      <c r="C25" s="62">
        <f t="shared" si="1"/>
        <v>-555.7766293333334</v>
      </c>
      <c r="D25" s="62">
        <f t="shared" si="2"/>
        <v>1389.4415733333335</v>
      </c>
      <c r="E25" s="20">
        <f t="shared" si="0"/>
        <v>-116860.90509333333</v>
      </c>
    </row>
    <row r="26" spans="1:5" x14ac:dyDescent="0.25">
      <c r="A26" s="16">
        <v>44681</v>
      </c>
      <c r="B26" s="20">
        <f>+'Summary Feed x Depr Grp'!F21</f>
        <v>-118250.34666666666</v>
      </c>
      <c r="C26" s="62">
        <f t="shared" si="1"/>
        <v>-555.7766293333334</v>
      </c>
      <c r="D26" s="62">
        <f t="shared" si="2"/>
        <v>1945.2182026666669</v>
      </c>
      <c r="E26" s="20">
        <f t="shared" si="0"/>
        <v>-116305.12846399999</v>
      </c>
    </row>
    <row r="27" spans="1:5" x14ac:dyDescent="0.25">
      <c r="A27" s="16">
        <v>44712</v>
      </c>
      <c r="B27" s="20">
        <f>+'Summary Feed x Depr Grp'!F22</f>
        <v>-118250.34666666666</v>
      </c>
      <c r="C27" s="62">
        <f t="shared" si="1"/>
        <v>-555.7766293333334</v>
      </c>
      <c r="D27" s="62">
        <f t="shared" si="2"/>
        <v>2500.9948320000003</v>
      </c>
      <c r="E27" s="20">
        <f t="shared" si="0"/>
        <v>-115749.35183466667</v>
      </c>
    </row>
    <row r="28" spans="1:5" x14ac:dyDescent="0.25">
      <c r="A28" s="16">
        <v>44742</v>
      </c>
      <c r="B28" s="20">
        <f>+'Summary Feed x Depr Grp'!F23</f>
        <v>-118250.34666666666</v>
      </c>
      <c r="C28" s="62">
        <f t="shared" si="1"/>
        <v>-555.7766293333334</v>
      </c>
      <c r="D28" s="62">
        <f t="shared" si="2"/>
        <v>3056.7714613333337</v>
      </c>
      <c r="E28" s="20">
        <f t="shared" si="0"/>
        <v>-115193.57520533333</v>
      </c>
    </row>
    <row r="29" spans="1:5" x14ac:dyDescent="0.25">
      <c r="A29" s="16">
        <v>44773</v>
      </c>
      <c r="B29" s="20">
        <f>+'Summary Feed x Depr Grp'!F24</f>
        <v>-118250.34666666666</v>
      </c>
      <c r="C29" s="62">
        <f t="shared" si="1"/>
        <v>-555.7766293333334</v>
      </c>
      <c r="D29" s="62">
        <f t="shared" si="2"/>
        <v>3612.5480906666671</v>
      </c>
      <c r="E29" s="20">
        <f t="shared" si="0"/>
        <v>-114637.798576</v>
      </c>
    </row>
    <row r="30" spans="1:5" x14ac:dyDescent="0.25">
      <c r="A30" s="16">
        <v>44804</v>
      </c>
      <c r="B30" s="20">
        <f>+'Summary Feed x Depr Grp'!F25</f>
        <v>-118250.34666666666</v>
      </c>
      <c r="C30" s="62">
        <f t="shared" si="1"/>
        <v>-555.7766293333334</v>
      </c>
      <c r="D30" s="62">
        <f t="shared" si="2"/>
        <v>4168.3247200000005</v>
      </c>
      <c r="E30" s="20">
        <f t="shared" si="0"/>
        <v>-114082.02194666666</v>
      </c>
    </row>
    <row r="31" spans="1:5" x14ac:dyDescent="0.25">
      <c r="A31" s="16">
        <v>44834</v>
      </c>
      <c r="B31" s="20">
        <f>+'Summary Feed x Depr Grp'!F26</f>
        <v>-118250.34666666666</v>
      </c>
      <c r="C31" s="62">
        <f t="shared" si="1"/>
        <v>-555.7766293333334</v>
      </c>
      <c r="D31" s="62">
        <f t="shared" si="2"/>
        <v>4724.1013493333339</v>
      </c>
      <c r="E31" s="20">
        <f t="shared" si="0"/>
        <v>-113526.24531733333</v>
      </c>
    </row>
    <row r="32" spans="1:5" x14ac:dyDescent="0.25">
      <c r="A32" s="16">
        <v>44865</v>
      </c>
      <c r="B32" s="20">
        <f>+'Summary Feed x Depr Grp'!F27</f>
        <v>-118250.34666666666</v>
      </c>
      <c r="C32" s="62">
        <f t="shared" si="1"/>
        <v>-555.7766293333334</v>
      </c>
      <c r="D32" s="62">
        <f t="shared" si="2"/>
        <v>5279.8779786666673</v>
      </c>
      <c r="E32" s="20">
        <f t="shared" si="0"/>
        <v>-112970.46868799999</v>
      </c>
    </row>
    <row r="33" spans="1:5" x14ac:dyDescent="0.25">
      <c r="A33" s="16">
        <v>44895</v>
      </c>
      <c r="B33" s="20">
        <f>+'Summary Feed x Depr Grp'!F28</f>
        <v>-118250.34666666666</v>
      </c>
      <c r="C33" s="62">
        <f t="shared" si="1"/>
        <v>-555.7766293333334</v>
      </c>
      <c r="D33" s="62">
        <f t="shared" si="2"/>
        <v>5835.6546080000007</v>
      </c>
      <c r="E33" s="20">
        <f t="shared" si="0"/>
        <v>-112414.69205866667</v>
      </c>
    </row>
    <row r="34" spans="1:5" x14ac:dyDescent="0.25">
      <c r="A34" s="16">
        <v>44926</v>
      </c>
      <c r="B34" s="62">
        <f>+'Summary Feed x Depr Grp'!F29</f>
        <v>-118250.34666666666</v>
      </c>
      <c r="C34" s="62">
        <f t="shared" si="1"/>
        <v>-555.7766293333334</v>
      </c>
      <c r="D34" s="62">
        <f t="shared" si="2"/>
        <v>6391.4312373333341</v>
      </c>
      <c r="E34" s="20">
        <f t="shared" si="0"/>
        <v>-111858.91542933333</v>
      </c>
    </row>
    <row r="35" spans="1:5" x14ac:dyDescent="0.25">
      <c r="A35" s="47">
        <v>44957</v>
      </c>
      <c r="B35" s="48">
        <f>+'Summary Feed x Depr Grp'!F30</f>
        <v>-236500.69333333333</v>
      </c>
      <c r="C35" s="63">
        <f t="shared" ref="C35:C70" si="3">+(B34*$C$6/12)+(((B35-B34)*$C$6/12)*0.5)</f>
        <v>-258.67263333333335</v>
      </c>
      <c r="D35" s="63">
        <f t="shared" si="2"/>
        <v>6650.1038706666677</v>
      </c>
      <c r="E35" s="48">
        <f t="shared" si="0"/>
        <v>-229850.58946266666</v>
      </c>
    </row>
    <row r="36" spans="1:5" x14ac:dyDescent="0.25">
      <c r="A36" s="16">
        <v>44985</v>
      </c>
      <c r="B36" s="18">
        <f>+'Summary Feed x Depr Grp'!F31</f>
        <v>-236500.69333333333</v>
      </c>
      <c r="C36" s="62">
        <f t="shared" si="3"/>
        <v>-344.89684444444447</v>
      </c>
      <c r="D36" s="62">
        <f t="shared" si="2"/>
        <v>6995.0007151111122</v>
      </c>
      <c r="E36" s="20">
        <f t="shared" si="0"/>
        <v>-229505.69261822221</v>
      </c>
    </row>
    <row r="37" spans="1:5" x14ac:dyDescent="0.25">
      <c r="A37" s="16">
        <v>45016</v>
      </c>
      <c r="B37" s="18">
        <f>+'Summary Feed x Depr Grp'!F32</f>
        <v>-236500.69333333333</v>
      </c>
      <c r="C37" s="62">
        <f t="shared" si="3"/>
        <v>-344.89684444444447</v>
      </c>
      <c r="D37" s="62">
        <f t="shared" si="2"/>
        <v>7339.8975595555567</v>
      </c>
      <c r="E37" s="20">
        <f t="shared" si="0"/>
        <v>-229160.79577377776</v>
      </c>
    </row>
    <row r="38" spans="1:5" x14ac:dyDescent="0.25">
      <c r="A38" s="16">
        <v>45046</v>
      </c>
      <c r="B38" s="18">
        <f>+'Summary Feed x Depr Grp'!F33</f>
        <v>-236500.69333333333</v>
      </c>
      <c r="C38" s="62">
        <f t="shared" si="3"/>
        <v>-344.89684444444447</v>
      </c>
      <c r="D38" s="62">
        <f t="shared" si="2"/>
        <v>7684.7944040000011</v>
      </c>
      <c r="E38" s="20">
        <f t="shared" si="0"/>
        <v>-228815.89892933331</v>
      </c>
    </row>
    <row r="39" spans="1:5" x14ac:dyDescent="0.25">
      <c r="A39" s="16">
        <v>45077</v>
      </c>
      <c r="B39" s="18">
        <f>+'Summary Feed x Depr Grp'!F34</f>
        <v>-236500.69333333333</v>
      </c>
      <c r="C39" s="62">
        <f t="shared" si="3"/>
        <v>-344.89684444444447</v>
      </c>
      <c r="D39" s="62">
        <f t="shared" si="2"/>
        <v>8029.6912484444456</v>
      </c>
      <c r="E39" s="20">
        <f t="shared" si="0"/>
        <v>-228471.0020848889</v>
      </c>
    </row>
    <row r="40" spans="1:5" x14ac:dyDescent="0.25">
      <c r="A40" s="16">
        <v>45107</v>
      </c>
      <c r="B40" s="18">
        <f>+'Summary Feed x Depr Grp'!F35</f>
        <v>-236500.69333333333</v>
      </c>
      <c r="C40" s="62">
        <f t="shared" si="3"/>
        <v>-344.89684444444447</v>
      </c>
      <c r="D40" s="62">
        <f t="shared" si="2"/>
        <v>8374.588092888891</v>
      </c>
      <c r="E40" s="20">
        <f t="shared" si="0"/>
        <v>-228126.10524044445</v>
      </c>
    </row>
    <row r="41" spans="1:5" x14ac:dyDescent="0.25">
      <c r="A41" s="16">
        <v>45138</v>
      </c>
      <c r="B41" s="18">
        <f>+'Summary Feed x Depr Grp'!F36</f>
        <v>-236500.69333333333</v>
      </c>
      <c r="C41" s="62">
        <f t="shared" si="3"/>
        <v>-344.89684444444447</v>
      </c>
      <c r="D41" s="62">
        <f t="shared" si="2"/>
        <v>8719.4849373333345</v>
      </c>
      <c r="E41" s="20">
        <f t="shared" si="0"/>
        <v>-227781.208396</v>
      </c>
    </row>
    <row r="42" spans="1:5" x14ac:dyDescent="0.25">
      <c r="A42" s="16">
        <v>45169</v>
      </c>
      <c r="B42" s="18">
        <f>+'Summary Feed x Depr Grp'!F37</f>
        <v>-236500.69333333333</v>
      </c>
      <c r="C42" s="62">
        <f t="shared" si="3"/>
        <v>-344.89684444444447</v>
      </c>
      <c r="D42" s="62">
        <f t="shared" si="2"/>
        <v>9064.3817817777781</v>
      </c>
      <c r="E42" s="20">
        <f t="shared" si="0"/>
        <v>-227436.31155155555</v>
      </c>
    </row>
    <row r="43" spans="1:5" x14ac:dyDescent="0.25">
      <c r="A43" s="16">
        <v>45199</v>
      </c>
      <c r="B43" s="18">
        <f>+'Summary Feed x Depr Grp'!F38</f>
        <v>-236500.69333333333</v>
      </c>
      <c r="C43" s="62">
        <f t="shared" si="3"/>
        <v>-344.89684444444447</v>
      </c>
      <c r="D43" s="62">
        <f t="shared" si="2"/>
        <v>9409.2786262222216</v>
      </c>
      <c r="E43" s="20">
        <f t="shared" ref="E43:E70" si="4">B43+D43</f>
        <v>-227091.41470711111</v>
      </c>
    </row>
    <row r="44" spans="1:5" x14ac:dyDescent="0.25">
      <c r="A44" s="16">
        <v>45230</v>
      </c>
      <c r="B44" s="18">
        <f>+'Summary Feed x Depr Grp'!F39</f>
        <v>-236500.69333333333</v>
      </c>
      <c r="C44" s="62">
        <f t="shared" si="3"/>
        <v>-344.89684444444447</v>
      </c>
      <c r="D44" s="62">
        <f t="shared" si="2"/>
        <v>9754.1754706666652</v>
      </c>
      <c r="E44" s="20">
        <f t="shared" si="4"/>
        <v>-226746.51786266666</v>
      </c>
    </row>
    <row r="45" spans="1:5" x14ac:dyDescent="0.25">
      <c r="A45" s="16">
        <v>45260</v>
      </c>
      <c r="B45" s="18">
        <f>+'Summary Feed x Depr Grp'!F40</f>
        <v>-236500.69333333333</v>
      </c>
      <c r="C45" s="62">
        <f t="shared" si="3"/>
        <v>-344.89684444444447</v>
      </c>
      <c r="D45" s="62">
        <f t="shared" si="2"/>
        <v>10099.072315111109</v>
      </c>
      <c r="E45" s="20">
        <f t="shared" si="4"/>
        <v>-226401.62101822221</v>
      </c>
    </row>
    <row r="46" spans="1:5" x14ac:dyDescent="0.25">
      <c r="A46" s="16">
        <v>45291</v>
      </c>
      <c r="B46" s="18">
        <f>+'Summary Feed x Depr Grp'!F41</f>
        <v>-236500.69333333333</v>
      </c>
      <c r="C46" s="62">
        <f t="shared" si="3"/>
        <v>-344.89684444444447</v>
      </c>
      <c r="D46" s="62">
        <f t="shared" si="2"/>
        <v>10443.969159555552</v>
      </c>
      <c r="E46" s="20">
        <f t="shared" si="4"/>
        <v>-226056.72417377777</v>
      </c>
    </row>
    <row r="47" spans="1:5" x14ac:dyDescent="0.25">
      <c r="A47" s="47">
        <v>45322</v>
      </c>
      <c r="B47" s="71">
        <f>+'Summary Feed x Depr Grp'!F42</f>
        <v>-354751.04</v>
      </c>
      <c r="C47" s="63">
        <f t="shared" si="3"/>
        <v>-431.12105555555559</v>
      </c>
      <c r="D47" s="63">
        <f t="shared" si="2"/>
        <v>10875.090215111108</v>
      </c>
      <c r="E47" s="48">
        <f t="shared" si="4"/>
        <v>-343875.94978488889</v>
      </c>
    </row>
    <row r="48" spans="1:5" x14ac:dyDescent="0.25">
      <c r="A48" s="16">
        <v>45351</v>
      </c>
      <c r="B48" s="18">
        <f>+'Summary Feed x Depr Grp'!F43</f>
        <v>-354751.04</v>
      </c>
      <c r="C48" s="62">
        <f t="shared" si="3"/>
        <v>-517.3452666666667</v>
      </c>
      <c r="D48" s="62">
        <f t="shared" si="2"/>
        <v>11392.435481777775</v>
      </c>
      <c r="E48" s="20">
        <f t="shared" si="4"/>
        <v>-343358.60451822222</v>
      </c>
    </row>
    <row r="49" spans="1:5" x14ac:dyDescent="0.25">
      <c r="A49" s="16">
        <v>45382</v>
      </c>
      <c r="B49" s="18">
        <f>+'Summary Feed x Depr Grp'!F44</f>
        <v>-354751.04</v>
      </c>
      <c r="C49" s="62">
        <f t="shared" si="3"/>
        <v>-517.3452666666667</v>
      </c>
      <c r="D49" s="62">
        <f t="shared" si="2"/>
        <v>11909.780748444442</v>
      </c>
      <c r="E49" s="20">
        <f t="shared" si="4"/>
        <v>-342841.25925155554</v>
      </c>
    </row>
    <row r="50" spans="1:5" x14ac:dyDescent="0.25">
      <c r="A50" s="16">
        <v>45412</v>
      </c>
      <c r="B50" s="18">
        <f>+'Summary Feed x Depr Grp'!F45</f>
        <v>-354751.04</v>
      </c>
      <c r="C50" s="62">
        <f t="shared" si="3"/>
        <v>-517.3452666666667</v>
      </c>
      <c r="D50" s="62">
        <f t="shared" ref="D50:D70" si="5">-C50+D49</f>
        <v>12427.126015111109</v>
      </c>
      <c r="E50" s="20">
        <f t="shared" si="4"/>
        <v>-342323.91398488887</v>
      </c>
    </row>
    <row r="51" spans="1:5" x14ac:dyDescent="0.25">
      <c r="A51" s="16">
        <v>45443</v>
      </c>
      <c r="B51" s="18">
        <f>+'Summary Feed x Depr Grp'!F46</f>
        <v>-354751.04</v>
      </c>
      <c r="C51" s="62">
        <f t="shared" si="3"/>
        <v>-517.3452666666667</v>
      </c>
      <c r="D51" s="62">
        <f t="shared" si="5"/>
        <v>12944.471281777776</v>
      </c>
      <c r="E51" s="20">
        <f t="shared" si="4"/>
        <v>-341806.5687182222</v>
      </c>
    </row>
    <row r="52" spans="1:5" x14ac:dyDescent="0.25">
      <c r="A52" s="16">
        <v>45473</v>
      </c>
      <c r="B52" s="18">
        <f>+'Summary Feed x Depr Grp'!F47</f>
        <v>-354751.04</v>
      </c>
      <c r="C52" s="62">
        <f t="shared" si="3"/>
        <v>-517.3452666666667</v>
      </c>
      <c r="D52" s="62">
        <f t="shared" si="5"/>
        <v>13461.816548444443</v>
      </c>
      <c r="E52" s="20">
        <f t="shared" si="4"/>
        <v>-341289.22345155553</v>
      </c>
    </row>
    <row r="53" spans="1:5" x14ac:dyDescent="0.25">
      <c r="A53" s="16">
        <v>45504</v>
      </c>
      <c r="B53" s="18">
        <f>+'Summary Feed x Depr Grp'!F48</f>
        <v>-354751.04</v>
      </c>
      <c r="C53" s="62">
        <f t="shared" si="3"/>
        <v>-517.3452666666667</v>
      </c>
      <c r="D53" s="62">
        <f t="shared" si="5"/>
        <v>13979.161815111111</v>
      </c>
      <c r="E53" s="20">
        <f t="shared" si="4"/>
        <v>-340771.87818488886</v>
      </c>
    </row>
    <row r="54" spans="1:5" x14ac:dyDescent="0.25">
      <c r="A54" s="16">
        <v>45535</v>
      </c>
      <c r="B54" s="18">
        <f>+'Summary Feed x Depr Grp'!F49</f>
        <v>-354751.04</v>
      </c>
      <c r="C54" s="62">
        <f t="shared" si="3"/>
        <v>-517.3452666666667</v>
      </c>
      <c r="D54" s="62">
        <f t="shared" si="5"/>
        <v>14496.507081777778</v>
      </c>
      <c r="E54" s="20">
        <f t="shared" si="4"/>
        <v>-340254.53291822219</v>
      </c>
    </row>
    <row r="55" spans="1:5" x14ac:dyDescent="0.25">
      <c r="A55" s="16">
        <v>45565</v>
      </c>
      <c r="B55" s="18">
        <f>+'Summary Feed x Depr Grp'!F50</f>
        <v>-354751.04</v>
      </c>
      <c r="C55" s="62">
        <f t="shared" si="3"/>
        <v>-517.3452666666667</v>
      </c>
      <c r="D55" s="62">
        <f t="shared" si="5"/>
        <v>15013.852348444445</v>
      </c>
      <c r="E55" s="20">
        <f t="shared" si="4"/>
        <v>-339737.18765155552</v>
      </c>
    </row>
    <row r="56" spans="1:5" x14ac:dyDescent="0.25">
      <c r="A56" s="16">
        <v>45596</v>
      </c>
      <c r="B56" s="18">
        <f>+'Summary Feed x Depr Grp'!F51</f>
        <v>-354751.04</v>
      </c>
      <c r="C56" s="62">
        <f t="shared" si="3"/>
        <v>-517.3452666666667</v>
      </c>
      <c r="D56" s="62">
        <f t="shared" si="5"/>
        <v>15531.197615111112</v>
      </c>
      <c r="E56" s="20">
        <f t="shared" si="4"/>
        <v>-339219.84238488885</v>
      </c>
    </row>
    <row r="57" spans="1:5" x14ac:dyDescent="0.25">
      <c r="A57" s="16">
        <v>45626</v>
      </c>
      <c r="B57" s="18">
        <f>+'Summary Feed x Depr Grp'!F52</f>
        <v>-354751.04</v>
      </c>
      <c r="C57" s="62">
        <f t="shared" si="3"/>
        <v>-517.3452666666667</v>
      </c>
      <c r="D57" s="62">
        <f t="shared" si="5"/>
        <v>16048.542881777779</v>
      </c>
      <c r="E57" s="20">
        <f t="shared" si="4"/>
        <v>-338702.49711822218</v>
      </c>
    </row>
    <row r="58" spans="1:5" x14ac:dyDescent="0.25">
      <c r="A58" s="16">
        <v>45657</v>
      </c>
      <c r="B58" s="18">
        <f>+'Summary Feed x Depr Grp'!F53</f>
        <v>-354751.04</v>
      </c>
      <c r="C58" s="62">
        <f t="shared" si="3"/>
        <v>-517.3452666666667</v>
      </c>
      <c r="D58" s="62">
        <f t="shared" si="5"/>
        <v>16565.888148444446</v>
      </c>
      <c r="E58" s="20">
        <f t="shared" si="4"/>
        <v>-338185.15185155551</v>
      </c>
    </row>
    <row r="59" spans="1:5" x14ac:dyDescent="0.25">
      <c r="A59" s="47">
        <v>45688</v>
      </c>
      <c r="B59" s="71">
        <f>+'Summary Feed x Depr Grp'!F54</f>
        <v>-473001.38666666666</v>
      </c>
      <c r="C59" s="63">
        <f t="shared" si="3"/>
        <v>-603.56947777777782</v>
      </c>
      <c r="D59" s="63">
        <f t="shared" si="5"/>
        <v>17169.457626222225</v>
      </c>
      <c r="E59" s="48">
        <f t="shared" si="4"/>
        <v>-455831.92904044443</v>
      </c>
    </row>
    <row r="60" spans="1:5" x14ac:dyDescent="0.25">
      <c r="A60" s="16">
        <v>45716</v>
      </c>
      <c r="B60" s="18">
        <f>+'Summary Feed x Depr Grp'!F55</f>
        <v>-473001.38666666666</v>
      </c>
      <c r="C60" s="62">
        <f t="shared" si="3"/>
        <v>-689.79368888888894</v>
      </c>
      <c r="D60" s="62">
        <f t="shared" si="5"/>
        <v>17859.251315111112</v>
      </c>
      <c r="E60" s="20">
        <f t="shared" si="4"/>
        <v>-455142.13535155554</v>
      </c>
    </row>
    <row r="61" spans="1:5" x14ac:dyDescent="0.25">
      <c r="A61" s="16">
        <v>45747</v>
      </c>
      <c r="B61" s="18">
        <f>+'Summary Feed x Depr Grp'!F56</f>
        <v>-473001.38666666666</v>
      </c>
      <c r="C61" s="62">
        <f t="shared" si="3"/>
        <v>-689.79368888888894</v>
      </c>
      <c r="D61" s="62">
        <f t="shared" si="5"/>
        <v>18549.045004</v>
      </c>
      <c r="E61" s="20">
        <f t="shared" si="4"/>
        <v>-454452.34166266664</v>
      </c>
    </row>
    <row r="62" spans="1:5" x14ac:dyDescent="0.25">
      <c r="A62" s="16">
        <v>45777</v>
      </c>
      <c r="B62" s="18">
        <f>+'Summary Feed x Depr Grp'!F57</f>
        <v>-473001.38666666666</v>
      </c>
      <c r="C62" s="62">
        <f t="shared" si="3"/>
        <v>-689.79368888888894</v>
      </c>
      <c r="D62" s="62">
        <f t="shared" si="5"/>
        <v>19238.838692888887</v>
      </c>
      <c r="E62" s="20">
        <f t="shared" si="4"/>
        <v>-453762.54797377775</v>
      </c>
    </row>
    <row r="63" spans="1:5" x14ac:dyDescent="0.25">
      <c r="A63" s="16">
        <v>45808</v>
      </c>
      <c r="B63" s="18">
        <f>+'Summary Feed x Depr Grp'!F58</f>
        <v>-473001.38666666666</v>
      </c>
      <c r="C63" s="62">
        <f t="shared" si="3"/>
        <v>-689.79368888888894</v>
      </c>
      <c r="D63" s="62">
        <f t="shared" si="5"/>
        <v>19928.632381777774</v>
      </c>
      <c r="E63" s="20">
        <f t="shared" si="4"/>
        <v>-453072.75428488886</v>
      </c>
    </row>
    <row r="64" spans="1:5" x14ac:dyDescent="0.25">
      <c r="A64" s="16">
        <v>45838</v>
      </c>
      <c r="B64" s="18">
        <f>+'Summary Feed x Depr Grp'!F59</f>
        <v>-473001.38666666666</v>
      </c>
      <c r="C64" s="62">
        <f t="shared" si="3"/>
        <v>-689.79368888888894</v>
      </c>
      <c r="D64" s="62">
        <f t="shared" si="5"/>
        <v>20618.426070666661</v>
      </c>
      <c r="E64" s="20">
        <f t="shared" si="4"/>
        <v>-452382.96059600002</v>
      </c>
    </row>
    <row r="65" spans="1:8" x14ac:dyDescent="0.25">
      <c r="A65" s="16">
        <v>45869</v>
      </c>
      <c r="B65" s="18">
        <f>+'Summary Feed x Depr Grp'!F60</f>
        <v>-473001.38666666666</v>
      </c>
      <c r="C65" s="62">
        <f t="shared" si="3"/>
        <v>-689.79368888888894</v>
      </c>
      <c r="D65" s="62">
        <f t="shared" si="5"/>
        <v>21308.219759555548</v>
      </c>
      <c r="E65" s="20">
        <f t="shared" si="4"/>
        <v>-451693.16690711112</v>
      </c>
    </row>
    <row r="66" spans="1:8" x14ac:dyDescent="0.25">
      <c r="A66" s="16">
        <v>45900</v>
      </c>
      <c r="B66" s="18">
        <f>+'Summary Feed x Depr Grp'!F61</f>
        <v>-473001.38666666666</v>
      </c>
      <c r="C66" s="62">
        <f t="shared" si="3"/>
        <v>-689.79368888888894</v>
      </c>
      <c r="D66" s="62">
        <f t="shared" si="5"/>
        <v>21998.013448444435</v>
      </c>
      <c r="E66" s="20">
        <f t="shared" si="4"/>
        <v>-451003.37321822223</v>
      </c>
    </row>
    <row r="67" spans="1:8" ht="15" customHeight="1" x14ac:dyDescent="0.25">
      <c r="A67" s="16">
        <v>45930</v>
      </c>
      <c r="B67" s="18">
        <f>+'Summary Feed x Depr Grp'!F62</f>
        <v>-473001.38666666666</v>
      </c>
      <c r="C67" s="62">
        <f t="shared" si="3"/>
        <v>-689.79368888888894</v>
      </c>
      <c r="D67" s="62">
        <f t="shared" si="5"/>
        <v>22687.807137333322</v>
      </c>
      <c r="E67" s="20">
        <f t="shared" si="4"/>
        <v>-450313.57952933334</v>
      </c>
    </row>
    <row r="68" spans="1:8" ht="15" customHeight="1" x14ac:dyDescent="0.25">
      <c r="A68" s="16">
        <v>45961</v>
      </c>
      <c r="B68" s="18">
        <f>+'Summary Feed x Depr Grp'!F63</f>
        <v>-473001.38666666666</v>
      </c>
      <c r="C68" s="62">
        <f t="shared" si="3"/>
        <v>-689.79368888888894</v>
      </c>
      <c r="D68" s="62">
        <f t="shared" si="5"/>
        <v>23377.600826222209</v>
      </c>
      <c r="E68" s="20">
        <f t="shared" si="4"/>
        <v>-449623.78584044444</v>
      </c>
    </row>
    <row r="69" spans="1:8" ht="15" customHeight="1" x14ac:dyDescent="0.25">
      <c r="A69" s="16">
        <v>45991</v>
      </c>
      <c r="B69" s="18">
        <f>+'Summary Feed x Depr Grp'!F64</f>
        <v>-473001.38666666666</v>
      </c>
      <c r="C69" s="62">
        <f t="shared" si="3"/>
        <v>-689.79368888888894</v>
      </c>
      <c r="D69" s="62">
        <f t="shared" si="5"/>
        <v>24067.394515111097</v>
      </c>
      <c r="E69" s="20">
        <f t="shared" si="4"/>
        <v>-448933.99215155555</v>
      </c>
    </row>
    <row r="70" spans="1:8" x14ac:dyDescent="0.25">
      <c r="A70" s="16">
        <v>46022</v>
      </c>
      <c r="B70" s="18">
        <f>+'Summary Feed x Depr Grp'!F65</f>
        <v>-473001.38666666666</v>
      </c>
      <c r="C70" s="62">
        <f t="shared" si="3"/>
        <v>-689.79368888888894</v>
      </c>
      <c r="D70" s="62">
        <f t="shared" si="5"/>
        <v>24757.188203999984</v>
      </c>
      <c r="E70" s="20">
        <f t="shared" si="4"/>
        <v>-448244.19846266665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0</v>
      </c>
      <c r="C73" s="17">
        <f>SUM(C17:C22)</f>
        <v>0</v>
      </c>
      <c r="D73" s="17">
        <f t="shared" ref="D73:E73" si="6">D22</f>
        <v>0</v>
      </c>
      <c r="E73" s="17">
        <f t="shared" si="6"/>
        <v>0</v>
      </c>
      <c r="F73" s="95">
        <f>+'Retirements AMA'!BF6</f>
        <v>0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0</v>
      </c>
      <c r="C74" s="27"/>
      <c r="D74" s="26">
        <f t="shared" ref="D74:E74" si="7">(0+D22+SUM(D11:D21)*2)/24</f>
        <v>0</v>
      </c>
      <c r="E74" s="26">
        <f t="shared" si="7"/>
        <v>0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-118250.34666666666</v>
      </c>
      <c r="C76" s="38">
        <f>SUM(C23:C34)</f>
        <v>-6391.4312373333341</v>
      </c>
      <c r="D76" s="38">
        <f t="shared" ref="D76:E76" si="8">D34</f>
        <v>6391.4312373333341</v>
      </c>
      <c r="E76" s="38">
        <f t="shared" si="8"/>
        <v>-111858.91542933333</v>
      </c>
      <c r="F76" s="95">
        <f>+'Retirements AMA'!BG6</f>
        <v>-118250.34666666666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-113323.24888888888</v>
      </c>
      <c r="C77" s="41"/>
      <c r="D77" s="40">
        <f t="shared" ref="D77:E77" si="9">(D22+D34+SUM(D23:D33)*2)/24</f>
        <v>3068.3501411111115</v>
      </c>
      <c r="E77" s="40">
        <f t="shared" si="9"/>
        <v>-110254.89874777776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-236500.69333333333</v>
      </c>
      <c r="C79" s="17">
        <f>SUM(C35:C46)</f>
        <v>-4052.5379222222227</v>
      </c>
      <c r="D79" s="17">
        <f t="shared" ref="D79:E79" si="10">D46</f>
        <v>10443.969159555552</v>
      </c>
      <c r="E79" s="17">
        <f t="shared" si="10"/>
        <v>-226056.72417377777</v>
      </c>
      <c r="F79" s="49"/>
      <c r="G79" s="61"/>
    </row>
    <row r="80" spans="1:8" x14ac:dyDescent="0.25">
      <c r="A80" s="25" t="s">
        <v>17</v>
      </c>
      <c r="B80" s="90">
        <f>(B34+B46+SUM(B35:B45)*2)/24</f>
        <v>-231573.59555555554</v>
      </c>
      <c r="C80" s="27"/>
      <c r="D80" s="26">
        <f t="shared" ref="D80:E80" si="11">(D34+D46+SUM(D35:D45)*2)/24</f>
        <v>8378.1807683518546</v>
      </c>
      <c r="E80" s="26">
        <f t="shared" si="11"/>
        <v>-223195.41478720368</v>
      </c>
      <c r="F80" s="95">
        <f>+'Retirements AMA'!BH6</f>
        <v>-231573.59555555554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-354751.04</v>
      </c>
      <c r="C82" s="38">
        <f>SUM(C47:C58)</f>
        <v>-6121.9189888888905</v>
      </c>
      <c r="D82" s="38">
        <f t="shared" ref="D82:E82" si="12">D58</f>
        <v>16565.888148444446</v>
      </c>
      <c r="E82" s="38">
        <f t="shared" si="12"/>
        <v>-338185.15185155551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-349823.94222222222</v>
      </c>
      <c r="C83" s="41"/>
      <c r="D83" s="40">
        <f t="shared" ref="D83" si="14">(D46+D58+SUM(D47:D57)*2)/24</f>
        <v>13465.409223907403</v>
      </c>
      <c r="E83" s="40">
        <f>(E46+E58+SUM(E47:E57)*2)/24</f>
        <v>-336358.53299831477</v>
      </c>
      <c r="F83" s="95">
        <f>+'Retirements AMA'!BI6</f>
        <v>-349823.94222222222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-473001.38666666666</v>
      </c>
      <c r="C85" s="17">
        <f>SUM(C59:C70)</f>
        <v>-8191.3000555555564</v>
      </c>
      <c r="D85" s="17">
        <f t="shared" ref="D85:E85" si="15">D70</f>
        <v>24757.188203999984</v>
      </c>
      <c r="E85" s="17">
        <f t="shared" si="15"/>
        <v>-448244.19846266665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-468074.28888888884</v>
      </c>
      <c r="C86" s="27"/>
      <c r="D86" s="26">
        <f t="shared" ref="D86:E86" si="16">(D58+D70+SUM(D59:D69)*2)/24</f>
        <v>20622.018746129623</v>
      </c>
      <c r="E86" s="26">
        <f t="shared" si="16"/>
        <v>-447452.27014275925</v>
      </c>
      <c r="F86" s="95">
        <f>+'Retirements AMA'!BJ6</f>
        <v>-468074.28888888884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-24757.188204000002</v>
      </c>
      <c r="D87" s="11"/>
      <c r="E87" s="11"/>
      <c r="F87" s="95">
        <f>+'Reduce Depr Exp Detail'!H5</f>
        <v>-24757.37999999999</v>
      </c>
      <c r="G87" s="96">
        <f>+C87-F87</f>
        <v>0.19179599998824415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52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H80" sqref="H80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28515625" bestFit="1" customWidth="1"/>
    <col min="8" max="8" width="11.7109375" bestFit="1" customWidth="1"/>
    <col min="9" max="9" width="9.7109375" bestFit="1" customWidth="1"/>
    <col min="10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31" s="2" customFormat="1" x14ac:dyDescent="0.25">
      <c r="A1" s="4" t="str">
        <f>+'Summary Feed x Depr Grp'!G1</f>
        <v>E311 STM Str/Impv, Colstrip 4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31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31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31" ht="15.75" thickBot="1" x14ac:dyDescent="0.3">
      <c r="A4" s="12" t="s">
        <v>0</v>
      </c>
      <c r="B4" s="87"/>
      <c r="C4" s="88"/>
      <c r="D4" s="87"/>
      <c r="E4" s="87"/>
    </row>
    <row r="5" spans="1:31" ht="15.75" thickBot="1" x14ac:dyDescent="0.3">
      <c r="A5" s="13"/>
      <c r="B5" s="84"/>
      <c r="C5" s="43">
        <f>+'Summary Feed x Depr Grp'!G3</f>
        <v>5.9899999999999995E-2</v>
      </c>
      <c r="D5" s="84"/>
      <c r="E5" s="85"/>
    </row>
    <row r="6" spans="1:31" ht="15.75" thickBot="1" x14ac:dyDescent="0.3">
      <c r="A6" s="13"/>
      <c r="B6" s="84" t="s">
        <v>2764</v>
      </c>
      <c r="C6" s="43">
        <f>+'Summary Feed x Depr Grp'!G4</f>
        <v>4.9500000000000002E-2</v>
      </c>
      <c r="D6" s="84"/>
      <c r="E6" s="85"/>
    </row>
    <row r="7" spans="1:31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31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31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31" x14ac:dyDescent="0.25">
      <c r="A10" s="59"/>
      <c r="B10" s="60"/>
      <c r="C10" s="60"/>
      <c r="D10" s="60"/>
      <c r="E10" s="60"/>
    </row>
    <row r="11" spans="1:31" x14ac:dyDescent="0.25">
      <c r="A11" s="16">
        <v>44227</v>
      </c>
      <c r="B11" s="20"/>
      <c r="C11" s="20"/>
      <c r="D11" s="20"/>
      <c r="E11" s="20">
        <f t="shared" ref="E11:E42" si="0">B11+D11</f>
        <v>0</v>
      </c>
      <c r="AE11" s="1"/>
    </row>
    <row r="12" spans="1:31" x14ac:dyDescent="0.25">
      <c r="A12" s="16">
        <v>44255</v>
      </c>
      <c r="B12" s="20"/>
      <c r="C12" s="20"/>
      <c r="D12" s="20"/>
      <c r="E12" s="20">
        <f t="shared" si="0"/>
        <v>0</v>
      </c>
      <c r="AE12" s="1"/>
    </row>
    <row r="13" spans="1:31" x14ac:dyDescent="0.25">
      <c r="A13" s="16">
        <v>44286</v>
      </c>
      <c r="B13" s="20"/>
      <c r="C13" s="20"/>
      <c r="D13" s="20"/>
      <c r="E13" s="20">
        <f t="shared" si="0"/>
        <v>0</v>
      </c>
      <c r="AE13" s="1"/>
    </row>
    <row r="14" spans="1:31" x14ac:dyDescent="0.25">
      <c r="A14" s="16">
        <v>44316</v>
      </c>
      <c r="B14" s="20"/>
      <c r="C14" s="20"/>
      <c r="D14" s="20"/>
      <c r="E14" s="20">
        <f t="shared" si="0"/>
        <v>0</v>
      </c>
      <c r="AE14" s="1"/>
    </row>
    <row r="15" spans="1:31" x14ac:dyDescent="0.25">
      <c r="A15" s="16">
        <v>44347</v>
      </c>
      <c r="B15" s="20"/>
      <c r="C15" s="20"/>
      <c r="D15" s="20"/>
      <c r="E15" s="20">
        <f t="shared" si="0"/>
        <v>0</v>
      </c>
      <c r="AE15" s="1"/>
    </row>
    <row r="16" spans="1:31" x14ac:dyDescent="0.25">
      <c r="A16" s="16">
        <v>44377</v>
      </c>
      <c r="B16" s="20"/>
      <c r="C16" s="20"/>
      <c r="D16" s="20"/>
      <c r="E16" s="20">
        <f t="shared" si="0"/>
        <v>0</v>
      </c>
      <c r="AE16" s="1"/>
    </row>
    <row r="17" spans="1:31" x14ac:dyDescent="0.25">
      <c r="A17" s="16">
        <v>44408</v>
      </c>
      <c r="B17" s="20">
        <f>+'Summary Feed x Depr Grp'!H12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  <c r="AE17" s="1"/>
    </row>
    <row r="18" spans="1:31" x14ac:dyDescent="0.25">
      <c r="A18" s="16">
        <v>44439</v>
      </c>
      <c r="B18" s="20">
        <f>+'Summary Feed x Depr Grp'!H13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  <c r="AE18" s="1"/>
    </row>
    <row r="19" spans="1:31" x14ac:dyDescent="0.25">
      <c r="A19" s="16">
        <v>44469</v>
      </c>
      <c r="B19" s="20">
        <f>+'Summary Feed x Depr Grp'!H14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  <c r="AE19" s="1"/>
    </row>
    <row r="20" spans="1:31" x14ac:dyDescent="0.25">
      <c r="A20" s="16">
        <v>44500</v>
      </c>
      <c r="B20" s="20">
        <f>+'Summary Feed x Depr Grp'!H15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  <c r="AE20" s="1"/>
    </row>
    <row r="21" spans="1:31" x14ac:dyDescent="0.25">
      <c r="A21" s="16">
        <v>44530</v>
      </c>
      <c r="B21" s="20">
        <f>+'Summary Feed x Depr Grp'!H16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  <c r="AE21" s="1"/>
    </row>
    <row r="22" spans="1:31" x14ac:dyDescent="0.25">
      <c r="A22" s="16">
        <v>44561</v>
      </c>
      <c r="B22" s="20">
        <f>+'Summary Feed x Depr Grp'!H17</f>
        <v>-69011.276666666672</v>
      </c>
      <c r="C22" s="79">
        <f t="shared" si="1"/>
        <v>-172.24064468055556</v>
      </c>
      <c r="D22" s="79">
        <f t="shared" si="2"/>
        <v>172.24064468055556</v>
      </c>
      <c r="E22" s="79">
        <f t="shared" si="0"/>
        <v>-68839.036021986118</v>
      </c>
      <c r="AE22" s="1"/>
    </row>
    <row r="23" spans="1:31" x14ac:dyDescent="0.25">
      <c r="A23" s="47">
        <v>44592</v>
      </c>
      <c r="B23" s="20">
        <f>+'Summary Feed x Depr Grp'!H18</f>
        <v>-170838.26333333337</v>
      </c>
      <c r="C23" s="71">
        <f t="shared" si="1"/>
        <v>-598.62447691666671</v>
      </c>
      <c r="D23" s="71">
        <f t="shared" si="2"/>
        <v>770.86512159722224</v>
      </c>
      <c r="E23" s="71">
        <f t="shared" si="0"/>
        <v>-170067.39821173614</v>
      </c>
      <c r="AE23" s="1"/>
    </row>
    <row r="24" spans="1:31" x14ac:dyDescent="0.25">
      <c r="A24" s="16">
        <v>44620</v>
      </c>
      <c r="B24" s="20">
        <f>+'Summary Feed x Depr Grp'!H19</f>
        <v>-170838.26333333337</v>
      </c>
      <c r="C24" s="62">
        <f t="shared" si="1"/>
        <v>-852.76766447222235</v>
      </c>
      <c r="D24" s="62">
        <f t="shared" si="2"/>
        <v>1623.6327860694446</v>
      </c>
      <c r="E24" s="20">
        <f t="shared" si="0"/>
        <v>-169214.63054726392</v>
      </c>
      <c r="AE24" s="1"/>
    </row>
    <row r="25" spans="1:31" x14ac:dyDescent="0.25">
      <c r="A25" s="16">
        <v>44651</v>
      </c>
      <c r="B25" s="20">
        <f>+'Summary Feed x Depr Grp'!H20</f>
        <v>-170838.26333333337</v>
      </c>
      <c r="C25" s="62">
        <f t="shared" si="1"/>
        <v>-852.76766447222235</v>
      </c>
      <c r="D25" s="62">
        <f t="shared" si="2"/>
        <v>2476.4004505416669</v>
      </c>
      <c r="E25" s="20">
        <f t="shared" si="0"/>
        <v>-168361.8628827917</v>
      </c>
      <c r="AE25" s="1"/>
    </row>
    <row r="26" spans="1:31" x14ac:dyDescent="0.25">
      <c r="A26" s="16">
        <v>44681</v>
      </c>
      <c r="B26" s="20">
        <f>+'Summary Feed x Depr Grp'!H21</f>
        <v>-170838.26333333337</v>
      </c>
      <c r="C26" s="62">
        <f t="shared" si="1"/>
        <v>-852.76766447222235</v>
      </c>
      <c r="D26" s="62">
        <f t="shared" si="2"/>
        <v>3329.1681150138893</v>
      </c>
      <c r="E26" s="20">
        <f t="shared" si="0"/>
        <v>-167509.09521831947</v>
      </c>
      <c r="AE26" s="1"/>
    </row>
    <row r="27" spans="1:31" x14ac:dyDescent="0.25">
      <c r="A27" s="16">
        <v>44712</v>
      </c>
      <c r="B27" s="20">
        <f>+'Summary Feed x Depr Grp'!H22</f>
        <v>-170838.26333333337</v>
      </c>
      <c r="C27" s="62">
        <f t="shared" si="1"/>
        <v>-852.76766447222235</v>
      </c>
      <c r="D27" s="62">
        <f t="shared" si="2"/>
        <v>4181.9357794861116</v>
      </c>
      <c r="E27" s="20">
        <f t="shared" si="0"/>
        <v>-166656.32755384725</v>
      </c>
      <c r="AE27" s="1"/>
    </row>
    <row r="28" spans="1:31" x14ac:dyDescent="0.25">
      <c r="A28" s="16">
        <v>44742</v>
      </c>
      <c r="B28" s="20">
        <f>+'Summary Feed x Depr Grp'!H23</f>
        <v>-170838.26333333337</v>
      </c>
      <c r="C28" s="62">
        <f t="shared" si="1"/>
        <v>-852.76766447222235</v>
      </c>
      <c r="D28" s="62">
        <f t="shared" si="2"/>
        <v>5034.703443958334</v>
      </c>
      <c r="E28" s="20">
        <f t="shared" si="0"/>
        <v>-165803.55988937503</v>
      </c>
      <c r="AE28" s="1"/>
    </row>
    <row r="29" spans="1:31" x14ac:dyDescent="0.25">
      <c r="A29" s="16">
        <v>44773</v>
      </c>
      <c r="B29" s="20">
        <f>+'Summary Feed x Depr Grp'!H24</f>
        <v>-170838.26333333337</v>
      </c>
      <c r="C29" s="62">
        <f t="shared" si="1"/>
        <v>-852.76766447222235</v>
      </c>
      <c r="D29" s="62">
        <f t="shared" si="2"/>
        <v>5887.4711084305563</v>
      </c>
      <c r="E29" s="20">
        <f t="shared" si="0"/>
        <v>-164950.79222490281</v>
      </c>
      <c r="AE29" s="1"/>
    </row>
    <row r="30" spans="1:31" x14ac:dyDescent="0.25">
      <c r="A30" s="16">
        <v>44804</v>
      </c>
      <c r="B30" s="20">
        <f>+'Summary Feed x Depr Grp'!H25</f>
        <v>-170838.26333333337</v>
      </c>
      <c r="C30" s="62">
        <f t="shared" si="1"/>
        <v>-852.76766447222235</v>
      </c>
      <c r="D30" s="62">
        <f t="shared" si="2"/>
        <v>6740.2387729027787</v>
      </c>
      <c r="E30" s="20">
        <f t="shared" si="0"/>
        <v>-164098.02456043058</v>
      </c>
      <c r="AE30" s="1"/>
    </row>
    <row r="31" spans="1:31" x14ac:dyDescent="0.25">
      <c r="A31" s="16">
        <v>44834</v>
      </c>
      <c r="B31" s="20">
        <f>+'Summary Feed x Depr Grp'!H26</f>
        <v>-170838.26333333337</v>
      </c>
      <c r="C31" s="62">
        <f t="shared" si="1"/>
        <v>-852.76766447222235</v>
      </c>
      <c r="D31" s="62">
        <f t="shared" si="2"/>
        <v>7593.006437375001</v>
      </c>
      <c r="E31" s="20">
        <f t="shared" si="0"/>
        <v>-163245.25689595836</v>
      </c>
      <c r="AE31" s="1"/>
    </row>
    <row r="32" spans="1:31" x14ac:dyDescent="0.25">
      <c r="A32" s="16">
        <v>44865</v>
      </c>
      <c r="B32" s="20">
        <f>+'Summary Feed x Depr Grp'!H27</f>
        <v>-170838.26333333337</v>
      </c>
      <c r="C32" s="62">
        <f t="shared" si="1"/>
        <v>-852.76766447222235</v>
      </c>
      <c r="D32" s="62">
        <f t="shared" si="2"/>
        <v>8445.7741018472225</v>
      </c>
      <c r="E32" s="20">
        <f t="shared" si="0"/>
        <v>-162392.48923148614</v>
      </c>
      <c r="AE32" s="1"/>
    </row>
    <row r="33" spans="1:31" x14ac:dyDescent="0.25">
      <c r="A33" s="16">
        <v>44895</v>
      </c>
      <c r="B33" s="20">
        <f>+'Summary Feed x Depr Grp'!H28</f>
        <v>-170838.26333333337</v>
      </c>
      <c r="C33" s="62">
        <f t="shared" si="1"/>
        <v>-852.76766447222235</v>
      </c>
      <c r="D33" s="62">
        <f t="shared" si="2"/>
        <v>9298.5417663194457</v>
      </c>
      <c r="E33" s="20">
        <f t="shared" si="0"/>
        <v>-161539.72156701391</v>
      </c>
      <c r="AE33" s="1"/>
    </row>
    <row r="34" spans="1:31" x14ac:dyDescent="0.25">
      <c r="A34" s="16">
        <v>44926</v>
      </c>
      <c r="B34" s="20">
        <f>+'Summary Feed x Depr Grp'!H29</f>
        <v>-239849.54000000004</v>
      </c>
      <c r="C34" s="62">
        <f t="shared" si="1"/>
        <v>-1025.0083091527779</v>
      </c>
      <c r="D34" s="62">
        <f t="shared" si="2"/>
        <v>10323.550075472223</v>
      </c>
      <c r="E34" s="20">
        <f t="shared" si="0"/>
        <v>-229525.98992452782</v>
      </c>
      <c r="AE34" s="1"/>
    </row>
    <row r="35" spans="1:31" x14ac:dyDescent="0.25">
      <c r="A35" s="47">
        <v>44957</v>
      </c>
      <c r="B35" s="20">
        <f>+'Summary Feed x Depr Grp'!H30</f>
        <v>-341676.52666666673</v>
      </c>
      <c r="C35" s="63">
        <f t="shared" ref="C35:C70" si="3">+(B34*$C$6/12)+(((B35-B34)*$C$6/12)*0.5)</f>
        <v>-1199.3975125000002</v>
      </c>
      <c r="D35" s="63">
        <f t="shared" si="2"/>
        <v>11522.947587972223</v>
      </c>
      <c r="E35" s="48">
        <f t="shared" si="0"/>
        <v>-330153.57907869451</v>
      </c>
      <c r="AE35" s="1"/>
    </row>
    <row r="36" spans="1:31" x14ac:dyDescent="0.25">
      <c r="A36" s="16">
        <v>44985</v>
      </c>
      <c r="B36" s="20">
        <f>+'Summary Feed x Depr Grp'!H31</f>
        <v>-341676.52666666673</v>
      </c>
      <c r="C36" s="62">
        <f t="shared" si="3"/>
        <v>-1409.4156725000003</v>
      </c>
      <c r="D36" s="62">
        <f t="shared" si="2"/>
        <v>12932.363260472222</v>
      </c>
      <c r="E36" s="20">
        <f t="shared" si="0"/>
        <v>-328744.16340619454</v>
      </c>
      <c r="X36" s="1"/>
      <c r="Y36" s="1"/>
      <c r="Z36" s="1"/>
      <c r="AA36" s="1"/>
      <c r="AB36" s="1"/>
      <c r="AC36" s="1"/>
      <c r="AD36" s="1"/>
      <c r="AE36" s="1"/>
    </row>
    <row r="37" spans="1:31" x14ac:dyDescent="0.25">
      <c r="A37" s="16">
        <v>45016</v>
      </c>
      <c r="B37" s="20">
        <f>+'Summary Feed x Depr Grp'!H32</f>
        <v>-341676.52666666673</v>
      </c>
      <c r="C37" s="62">
        <f t="shared" si="3"/>
        <v>-1409.4156725000003</v>
      </c>
      <c r="D37" s="62">
        <f t="shared" si="2"/>
        <v>14341.778932972222</v>
      </c>
      <c r="E37" s="20">
        <f t="shared" si="0"/>
        <v>-327334.7477336945</v>
      </c>
      <c r="X37" s="1"/>
      <c r="Y37" s="1"/>
      <c r="Z37" s="1"/>
      <c r="AA37" s="1"/>
      <c r="AB37" s="1"/>
      <c r="AC37" s="1"/>
      <c r="AD37" s="1"/>
      <c r="AE37" s="1"/>
    </row>
    <row r="38" spans="1:31" x14ac:dyDescent="0.25">
      <c r="A38" s="16">
        <v>45046</v>
      </c>
      <c r="B38" s="20">
        <f>+'Summary Feed x Depr Grp'!H33</f>
        <v>-341676.52666666673</v>
      </c>
      <c r="C38" s="62">
        <f t="shared" si="3"/>
        <v>-1409.4156725000003</v>
      </c>
      <c r="D38" s="62">
        <f t="shared" si="2"/>
        <v>15751.194605472221</v>
      </c>
      <c r="E38" s="20">
        <f t="shared" si="0"/>
        <v>-325925.33206119452</v>
      </c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16">
        <v>45077</v>
      </c>
      <c r="B39" s="20">
        <f>+'Summary Feed x Depr Grp'!H34</f>
        <v>-341676.52666666673</v>
      </c>
      <c r="C39" s="62">
        <f t="shared" si="3"/>
        <v>-1409.4156725000003</v>
      </c>
      <c r="D39" s="62">
        <f t="shared" si="2"/>
        <v>17160.610277972221</v>
      </c>
      <c r="E39" s="20">
        <f t="shared" si="0"/>
        <v>-324515.91638869449</v>
      </c>
      <c r="X39" s="1"/>
      <c r="Y39" s="1"/>
      <c r="Z39" s="1"/>
      <c r="AA39" s="1"/>
      <c r="AB39" s="1"/>
      <c r="AC39" s="1"/>
      <c r="AD39" s="1"/>
      <c r="AE39" s="1"/>
    </row>
    <row r="40" spans="1:31" x14ac:dyDescent="0.25">
      <c r="A40" s="16">
        <v>45107</v>
      </c>
      <c r="B40" s="20">
        <f>+'Summary Feed x Depr Grp'!H35</f>
        <v>-341676.52666666673</v>
      </c>
      <c r="C40" s="62">
        <f t="shared" si="3"/>
        <v>-1409.4156725000003</v>
      </c>
      <c r="D40" s="62">
        <f t="shared" si="2"/>
        <v>18570.02595047222</v>
      </c>
      <c r="E40" s="20">
        <f t="shared" si="0"/>
        <v>-323106.50071619451</v>
      </c>
      <c r="X40" s="1"/>
      <c r="Y40" s="1"/>
      <c r="Z40" s="1"/>
      <c r="AA40" s="1"/>
      <c r="AB40" s="1"/>
      <c r="AC40" s="1"/>
      <c r="AD40" s="1"/>
      <c r="AE40" s="1"/>
    </row>
    <row r="41" spans="1:31" x14ac:dyDescent="0.25">
      <c r="A41" s="16">
        <v>45138</v>
      </c>
      <c r="B41" s="20">
        <f>+'Summary Feed x Depr Grp'!H36</f>
        <v>-341676.52666666673</v>
      </c>
      <c r="C41" s="62">
        <f t="shared" si="3"/>
        <v>-1409.4156725000003</v>
      </c>
      <c r="D41" s="62">
        <f t="shared" si="2"/>
        <v>19979.441622972219</v>
      </c>
      <c r="E41" s="20">
        <f t="shared" si="0"/>
        <v>-321697.08504369453</v>
      </c>
      <c r="X41" s="1"/>
      <c r="Y41" s="1"/>
      <c r="Z41" s="1"/>
      <c r="AA41" s="1"/>
      <c r="AB41" s="1"/>
      <c r="AC41" s="1"/>
      <c r="AD41" s="1"/>
      <c r="AE41" s="1"/>
    </row>
    <row r="42" spans="1:31" x14ac:dyDescent="0.25">
      <c r="A42" s="16">
        <v>45169</v>
      </c>
      <c r="B42" s="20">
        <f>+'Summary Feed x Depr Grp'!H37</f>
        <v>-341676.52666666673</v>
      </c>
      <c r="C42" s="62">
        <f t="shared" si="3"/>
        <v>-1409.4156725000003</v>
      </c>
      <c r="D42" s="62">
        <f t="shared" si="2"/>
        <v>21388.857295472219</v>
      </c>
      <c r="E42" s="20">
        <f t="shared" si="0"/>
        <v>-320287.6693711945</v>
      </c>
      <c r="X42" s="1"/>
      <c r="Y42" s="1"/>
      <c r="Z42" s="1"/>
      <c r="AA42" s="1"/>
      <c r="AB42" s="1"/>
      <c r="AC42" s="1"/>
      <c r="AD42" s="1"/>
      <c r="AE42" s="1"/>
    </row>
    <row r="43" spans="1:31" x14ac:dyDescent="0.25">
      <c r="A43" s="16">
        <v>45199</v>
      </c>
      <c r="B43" s="20">
        <f>+'Summary Feed x Depr Grp'!H38</f>
        <v>-341676.52666666673</v>
      </c>
      <c r="C43" s="62">
        <f t="shared" si="3"/>
        <v>-1409.4156725000003</v>
      </c>
      <c r="D43" s="62">
        <f t="shared" si="2"/>
        <v>22798.272967972218</v>
      </c>
      <c r="E43" s="20">
        <f t="shared" ref="E43:E70" si="4">B43+D43</f>
        <v>-318878.25369869452</v>
      </c>
      <c r="X43" s="1"/>
      <c r="Y43" s="1"/>
      <c r="Z43" s="1"/>
      <c r="AA43" s="1"/>
      <c r="AB43" s="1"/>
      <c r="AC43" s="1"/>
      <c r="AD43" s="1"/>
      <c r="AE43" s="1"/>
    </row>
    <row r="44" spans="1:31" x14ac:dyDescent="0.25">
      <c r="A44" s="16">
        <v>45230</v>
      </c>
      <c r="B44" s="20">
        <f>+'Summary Feed x Depr Grp'!H39</f>
        <v>-341676.52666666673</v>
      </c>
      <c r="C44" s="62">
        <f t="shared" si="3"/>
        <v>-1409.4156725000003</v>
      </c>
      <c r="D44" s="62">
        <f t="shared" si="2"/>
        <v>24207.688640472217</v>
      </c>
      <c r="E44" s="20">
        <f t="shared" si="4"/>
        <v>-317468.83802619448</v>
      </c>
      <c r="X44" s="1"/>
      <c r="Y44" s="1"/>
      <c r="Z44" s="1"/>
      <c r="AA44" s="1"/>
      <c r="AB44" s="1"/>
      <c r="AC44" s="1"/>
      <c r="AD44" s="1"/>
      <c r="AE44" s="1"/>
    </row>
    <row r="45" spans="1:31" x14ac:dyDescent="0.25">
      <c r="A45" s="16">
        <v>45260</v>
      </c>
      <c r="B45" s="20">
        <f>+'Summary Feed x Depr Grp'!H40</f>
        <v>-341676.52666666673</v>
      </c>
      <c r="C45" s="62">
        <f t="shared" si="3"/>
        <v>-1409.4156725000003</v>
      </c>
      <c r="D45" s="62">
        <f t="shared" si="2"/>
        <v>25617.104312972217</v>
      </c>
      <c r="E45" s="20">
        <f t="shared" si="4"/>
        <v>-316059.42235369451</v>
      </c>
      <c r="X45" s="1"/>
      <c r="Y45" s="1"/>
      <c r="Z45" s="1"/>
      <c r="AA45" s="1"/>
      <c r="AB45" s="1"/>
      <c r="AC45" s="1"/>
      <c r="AD45" s="1"/>
      <c r="AE45" s="1"/>
    </row>
    <row r="46" spans="1:31" x14ac:dyDescent="0.25">
      <c r="A46" s="16">
        <v>45291</v>
      </c>
      <c r="B46" s="20">
        <f>+'Summary Feed x Depr Grp'!H41</f>
        <v>-410687.8033333334</v>
      </c>
      <c r="C46" s="62">
        <f t="shared" si="3"/>
        <v>-1551.7514306250002</v>
      </c>
      <c r="D46" s="62">
        <f t="shared" si="2"/>
        <v>27168.855743597218</v>
      </c>
      <c r="E46" s="20">
        <f t="shared" si="4"/>
        <v>-383518.9475897362</v>
      </c>
      <c r="X46" s="1"/>
      <c r="Y46" s="1"/>
      <c r="Z46" s="1"/>
      <c r="AA46" s="1"/>
      <c r="AB46" s="1"/>
      <c r="AC46" s="1"/>
      <c r="AD46" s="1"/>
      <c r="AE46" s="1"/>
    </row>
    <row r="47" spans="1:31" x14ac:dyDescent="0.25">
      <c r="A47" s="47">
        <v>45322</v>
      </c>
      <c r="B47" s="20">
        <f>+'Summary Feed x Depr Grp'!H42</f>
        <v>-512514.7900000001</v>
      </c>
      <c r="C47" s="63">
        <f t="shared" si="3"/>
        <v>-1904.1053487500005</v>
      </c>
      <c r="D47" s="63">
        <f t="shared" si="2"/>
        <v>29072.961092347217</v>
      </c>
      <c r="E47" s="48">
        <f t="shared" si="4"/>
        <v>-483441.82890765287</v>
      </c>
      <c r="X47" s="1"/>
      <c r="Y47" s="1"/>
      <c r="Z47" s="1"/>
      <c r="AA47" s="1"/>
      <c r="AB47" s="1"/>
      <c r="AC47" s="1"/>
      <c r="AD47" s="1"/>
      <c r="AE47" s="1"/>
    </row>
    <row r="48" spans="1:31" x14ac:dyDescent="0.25">
      <c r="A48" s="16">
        <v>45351</v>
      </c>
      <c r="B48" s="20">
        <f>+'Summary Feed x Depr Grp'!H43</f>
        <v>-512514.7900000001</v>
      </c>
      <c r="C48" s="62">
        <f t="shared" si="3"/>
        <v>-2114.1235087500004</v>
      </c>
      <c r="D48" s="62">
        <f t="shared" si="2"/>
        <v>31187.084601097216</v>
      </c>
      <c r="E48" s="20">
        <f t="shared" si="4"/>
        <v>-481327.70539890288</v>
      </c>
      <c r="X48" s="1"/>
      <c r="Y48" s="1"/>
      <c r="Z48" s="1"/>
      <c r="AA48" s="1"/>
      <c r="AB48" s="1"/>
      <c r="AC48" s="1"/>
      <c r="AD48" s="1"/>
      <c r="AE48" s="1"/>
    </row>
    <row r="49" spans="1:31" x14ac:dyDescent="0.25">
      <c r="A49" s="16">
        <v>45382</v>
      </c>
      <c r="B49" s="20">
        <f>+'Summary Feed x Depr Grp'!H44</f>
        <v>-512514.7900000001</v>
      </c>
      <c r="C49" s="62">
        <f t="shared" si="3"/>
        <v>-2114.1235087500004</v>
      </c>
      <c r="D49" s="62">
        <f t="shared" si="2"/>
        <v>33301.208109847219</v>
      </c>
      <c r="E49" s="20">
        <f t="shared" si="4"/>
        <v>-479213.58189015288</v>
      </c>
      <c r="X49" s="1"/>
      <c r="Y49" s="1"/>
      <c r="Z49" s="1"/>
      <c r="AA49" s="1"/>
      <c r="AB49" s="1"/>
      <c r="AC49" s="1"/>
      <c r="AD49" s="1"/>
      <c r="AE49" s="1"/>
    </row>
    <row r="50" spans="1:31" x14ac:dyDescent="0.25">
      <c r="A50" s="16">
        <v>45412</v>
      </c>
      <c r="B50" s="20">
        <f>+'Summary Feed x Depr Grp'!H45</f>
        <v>-512514.7900000001</v>
      </c>
      <c r="C50" s="62">
        <f t="shared" si="3"/>
        <v>-2114.1235087500004</v>
      </c>
      <c r="D50" s="62">
        <f t="shared" ref="D50:D70" si="5">-C50+D49</f>
        <v>35415.331618597222</v>
      </c>
      <c r="E50" s="20">
        <f t="shared" si="4"/>
        <v>-477099.45838140289</v>
      </c>
      <c r="X50" s="1"/>
      <c r="Y50" s="1"/>
      <c r="Z50" s="1"/>
      <c r="AA50" s="1"/>
      <c r="AB50" s="1"/>
      <c r="AC50" s="1"/>
      <c r="AD50" s="1"/>
      <c r="AE50" s="1"/>
    </row>
    <row r="51" spans="1:31" x14ac:dyDescent="0.25">
      <c r="A51" s="16">
        <v>45443</v>
      </c>
      <c r="B51" s="20">
        <f>+'Summary Feed x Depr Grp'!H46</f>
        <v>-512514.7900000001</v>
      </c>
      <c r="C51" s="62">
        <f t="shared" si="3"/>
        <v>-2114.1235087500004</v>
      </c>
      <c r="D51" s="62">
        <f t="shared" si="5"/>
        <v>37529.455127347224</v>
      </c>
      <c r="E51" s="20">
        <f t="shared" si="4"/>
        <v>-474985.33487265289</v>
      </c>
      <c r="X51" s="1"/>
      <c r="Y51" s="1"/>
      <c r="Z51" s="1"/>
      <c r="AA51" s="1"/>
      <c r="AB51" s="1"/>
      <c r="AC51" s="1"/>
      <c r="AD51" s="1"/>
      <c r="AE51" s="1"/>
    </row>
    <row r="52" spans="1:31" x14ac:dyDescent="0.25">
      <c r="A52" s="16">
        <v>45473</v>
      </c>
      <c r="B52" s="20">
        <f>+'Summary Feed x Depr Grp'!H47</f>
        <v>-512514.7900000001</v>
      </c>
      <c r="C52" s="62">
        <f t="shared" si="3"/>
        <v>-2114.1235087500004</v>
      </c>
      <c r="D52" s="62">
        <f t="shared" si="5"/>
        <v>39643.578636097227</v>
      </c>
      <c r="E52" s="20">
        <f t="shared" si="4"/>
        <v>-472871.2113639029</v>
      </c>
      <c r="X52" s="1"/>
      <c r="Y52" s="1"/>
      <c r="Z52" s="1"/>
      <c r="AA52" s="1"/>
      <c r="AB52" s="1"/>
      <c r="AC52" s="1"/>
      <c r="AD52" s="1"/>
      <c r="AE52" s="1"/>
    </row>
    <row r="53" spans="1:31" x14ac:dyDescent="0.25">
      <c r="A53" s="16">
        <v>45504</v>
      </c>
      <c r="B53" s="20">
        <f>+'Summary Feed x Depr Grp'!H48</f>
        <v>-512514.7900000001</v>
      </c>
      <c r="C53" s="62">
        <f t="shared" si="3"/>
        <v>-2114.1235087500004</v>
      </c>
      <c r="D53" s="62">
        <f t="shared" si="5"/>
        <v>41757.70214484723</v>
      </c>
      <c r="E53" s="20">
        <f t="shared" si="4"/>
        <v>-470757.08785515284</v>
      </c>
      <c r="X53" s="1"/>
      <c r="Y53" s="1"/>
      <c r="Z53" s="1"/>
      <c r="AA53" s="1"/>
      <c r="AB53" s="1"/>
      <c r="AC53" s="1"/>
      <c r="AD53" s="1"/>
      <c r="AE53" s="1"/>
    </row>
    <row r="54" spans="1:31" x14ac:dyDescent="0.25">
      <c r="A54" s="16">
        <v>45535</v>
      </c>
      <c r="B54" s="20">
        <f>+'Summary Feed x Depr Grp'!H49</f>
        <v>-512514.7900000001</v>
      </c>
      <c r="C54" s="62">
        <f t="shared" si="3"/>
        <v>-2114.1235087500004</v>
      </c>
      <c r="D54" s="62">
        <f t="shared" si="5"/>
        <v>43871.825653597232</v>
      </c>
      <c r="E54" s="20">
        <f t="shared" si="4"/>
        <v>-468642.96434640285</v>
      </c>
      <c r="X54" s="1"/>
      <c r="Y54" s="1"/>
      <c r="Z54" s="1"/>
      <c r="AA54" s="1"/>
      <c r="AB54" s="1"/>
      <c r="AC54" s="1"/>
      <c r="AD54" s="1"/>
      <c r="AE54" s="1"/>
    </row>
    <row r="55" spans="1:31" x14ac:dyDescent="0.25">
      <c r="A55" s="16">
        <v>45565</v>
      </c>
      <c r="B55" s="20">
        <f>+'Summary Feed x Depr Grp'!H50</f>
        <v>-512514.7900000001</v>
      </c>
      <c r="C55" s="62">
        <f t="shared" si="3"/>
        <v>-2114.1235087500004</v>
      </c>
      <c r="D55" s="62">
        <f t="shared" si="5"/>
        <v>45985.949162347235</v>
      </c>
      <c r="E55" s="20">
        <f t="shared" si="4"/>
        <v>-466528.84083765285</v>
      </c>
      <c r="X55" s="1"/>
      <c r="Y55" s="1"/>
      <c r="Z55" s="1"/>
      <c r="AA55" s="1"/>
      <c r="AB55" s="1"/>
      <c r="AC55" s="1"/>
      <c r="AD55" s="1"/>
      <c r="AE55" s="1"/>
    </row>
    <row r="56" spans="1:31" x14ac:dyDescent="0.25">
      <c r="A56" s="16">
        <v>45596</v>
      </c>
      <c r="B56" s="20">
        <f>+'Summary Feed x Depr Grp'!H51</f>
        <v>-512514.7900000001</v>
      </c>
      <c r="C56" s="62">
        <f t="shared" si="3"/>
        <v>-2114.1235087500004</v>
      </c>
      <c r="D56" s="62">
        <f t="shared" si="5"/>
        <v>48100.072671097238</v>
      </c>
      <c r="E56" s="20">
        <f t="shared" si="4"/>
        <v>-464414.71732890286</v>
      </c>
      <c r="X56" s="1"/>
      <c r="Y56" s="1"/>
      <c r="Z56" s="1"/>
      <c r="AA56" s="1"/>
      <c r="AB56" s="1"/>
      <c r="AC56" s="1"/>
      <c r="AD56" s="1"/>
      <c r="AE56" s="1"/>
    </row>
    <row r="57" spans="1:31" x14ac:dyDescent="0.25">
      <c r="A57" s="16">
        <v>45626</v>
      </c>
      <c r="B57" s="20">
        <f>+'Summary Feed x Depr Grp'!H52</f>
        <v>-512514.7900000001</v>
      </c>
      <c r="C57" s="62">
        <f t="shared" si="3"/>
        <v>-2114.1235087500004</v>
      </c>
      <c r="D57" s="62">
        <f t="shared" si="5"/>
        <v>50214.19617984724</v>
      </c>
      <c r="E57" s="20">
        <f t="shared" si="4"/>
        <v>-462300.59382015286</v>
      </c>
      <c r="X57" s="1"/>
      <c r="Y57" s="1"/>
      <c r="Z57" s="1"/>
      <c r="AA57" s="1"/>
      <c r="AB57" s="1"/>
      <c r="AC57" s="1"/>
      <c r="AD57" s="1"/>
      <c r="AE57" s="1"/>
    </row>
    <row r="58" spans="1:31" x14ac:dyDescent="0.25">
      <c r="A58" s="16">
        <v>45657</v>
      </c>
      <c r="B58" s="20">
        <f>+'Summary Feed x Depr Grp'!H53</f>
        <v>-581526.06666666677</v>
      </c>
      <c r="C58" s="62">
        <f t="shared" si="3"/>
        <v>-2256.4592668750006</v>
      </c>
      <c r="D58" s="62">
        <f t="shared" si="5"/>
        <v>52470.655446722238</v>
      </c>
      <c r="E58" s="20">
        <f t="shared" si="4"/>
        <v>-529055.41121994448</v>
      </c>
      <c r="X58" s="1"/>
      <c r="Y58" s="1"/>
      <c r="Z58" s="1"/>
      <c r="AA58" s="1"/>
      <c r="AB58" s="1"/>
      <c r="AC58" s="1"/>
      <c r="AD58" s="1"/>
      <c r="AE58" s="1"/>
    </row>
    <row r="59" spans="1:31" x14ac:dyDescent="0.25">
      <c r="A59" s="47">
        <v>45688</v>
      </c>
      <c r="B59" s="20">
        <f>+'Summary Feed x Depr Grp'!H54</f>
        <v>-683353.05333333346</v>
      </c>
      <c r="C59" s="63">
        <f t="shared" si="3"/>
        <v>-2608.8131850000009</v>
      </c>
      <c r="D59" s="63">
        <f t="shared" si="5"/>
        <v>55079.468631722237</v>
      </c>
      <c r="E59" s="48">
        <f t="shared" si="4"/>
        <v>-628273.58470161119</v>
      </c>
      <c r="X59" s="1"/>
      <c r="Y59" s="1"/>
      <c r="Z59" s="1"/>
      <c r="AA59" s="1"/>
      <c r="AB59" s="1"/>
      <c r="AC59" s="1"/>
      <c r="AD59" s="1"/>
      <c r="AE59" s="1"/>
    </row>
    <row r="60" spans="1:31" x14ac:dyDescent="0.25">
      <c r="A60" s="16">
        <v>45716</v>
      </c>
      <c r="B60" s="20">
        <f>+'Summary Feed x Depr Grp'!H55</f>
        <v>-683353.05333333346</v>
      </c>
      <c r="C60" s="62">
        <f t="shared" si="3"/>
        <v>-2818.8313450000005</v>
      </c>
      <c r="D60" s="62">
        <f t="shared" si="5"/>
        <v>57898.299976722235</v>
      </c>
      <c r="E60" s="20">
        <f t="shared" si="4"/>
        <v>-625454.75335661124</v>
      </c>
      <c r="X60" s="1"/>
      <c r="Y60" s="1"/>
      <c r="Z60" s="1"/>
      <c r="AA60" s="1"/>
      <c r="AB60" s="1"/>
      <c r="AC60" s="1"/>
      <c r="AD60" s="1"/>
      <c r="AE60" s="1"/>
    </row>
    <row r="61" spans="1:31" x14ac:dyDescent="0.25">
      <c r="A61" s="16">
        <v>45747</v>
      </c>
      <c r="B61" s="20">
        <f>+'Summary Feed x Depr Grp'!H56</f>
        <v>-683353.05333333346</v>
      </c>
      <c r="C61" s="62">
        <f t="shared" si="3"/>
        <v>-2818.8313450000005</v>
      </c>
      <c r="D61" s="62">
        <f t="shared" si="5"/>
        <v>60717.131321722234</v>
      </c>
      <c r="E61" s="20">
        <f t="shared" si="4"/>
        <v>-622635.92201161128</v>
      </c>
      <c r="X61" s="1"/>
      <c r="Y61" s="1"/>
      <c r="Z61" s="1"/>
      <c r="AA61" s="1"/>
      <c r="AB61" s="1"/>
      <c r="AC61" s="1"/>
      <c r="AD61" s="1"/>
      <c r="AE61" s="1"/>
    </row>
    <row r="62" spans="1:31" x14ac:dyDescent="0.25">
      <c r="A62" s="16">
        <v>45777</v>
      </c>
      <c r="B62" s="20">
        <f>+'Summary Feed x Depr Grp'!H57</f>
        <v>-683353.05333333346</v>
      </c>
      <c r="C62" s="62">
        <f t="shared" si="3"/>
        <v>-2818.8313450000005</v>
      </c>
      <c r="D62" s="62">
        <f t="shared" si="5"/>
        <v>63535.962666722233</v>
      </c>
      <c r="E62" s="20">
        <f t="shared" si="4"/>
        <v>-619817.09066661121</v>
      </c>
    </row>
    <row r="63" spans="1:31" x14ac:dyDescent="0.25">
      <c r="A63" s="16">
        <v>45808</v>
      </c>
      <c r="B63" s="20">
        <f>+'Summary Feed x Depr Grp'!H58</f>
        <v>-683353.05333333346</v>
      </c>
      <c r="C63" s="62">
        <f t="shared" si="3"/>
        <v>-2818.8313450000005</v>
      </c>
      <c r="D63" s="62">
        <f t="shared" si="5"/>
        <v>66354.794011722232</v>
      </c>
      <c r="E63" s="20">
        <f t="shared" si="4"/>
        <v>-616998.25932161126</v>
      </c>
    </row>
    <row r="64" spans="1:31" x14ac:dyDescent="0.25">
      <c r="A64" s="16">
        <v>45838</v>
      </c>
      <c r="B64" s="20">
        <f>+'Summary Feed x Depr Grp'!H59</f>
        <v>-683353.05333333346</v>
      </c>
      <c r="C64" s="62">
        <f t="shared" si="3"/>
        <v>-2818.8313450000005</v>
      </c>
      <c r="D64" s="62">
        <f t="shared" si="5"/>
        <v>69173.62535672223</v>
      </c>
      <c r="E64" s="20">
        <f t="shared" si="4"/>
        <v>-614179.42797661119</v>
      </c>
    </row>
    <row r="65" spans="1:8" x14ac:dyDescent="0.25">
      <c r="A65" s="16">
        <v>45869</v>
      </c>
      <c r="B65" s="20">
        <f>+'Summary Feed x Depr Grp'!H60</f>
        <v>-683353.05333333346</v>
      </c>
      <c r="C65" s="62">
        <f t="shared" si="3"/>
        <v>-2818.8313450000005</v>
      </c>
      <c r="D65" s="62">
        <f t="shared" si="5"/>
        <v>71992.456701722229</v>
      </c>
      <c r="E65" s="20">
        <f t="shared" si="4"/>
        <v>-611360.59663161123</v>
      </c>
    </row>
    <row r="66" spans="1:8" x14ac:dyDescent="0.25">
      <c r="A66" s="16">
        <v>45900</v>
      </c>
      <c r="B66" s="20">
        <f>+'Summary Feed x Depr Grp'!H61</f>
        <v>-683353.05333333346</v>
      </c>
      <c r="C66" s="62">
        <f t="shared" si="3"/>
        <v>-2818.8313450000005</v>
      </c>
      <c r="D66" s="62">
        <f t="shared" si="5"/>
        <v>74811.288046722228</v>
      </c>
      <c r="E66" s="20">
        <f t="shared" si="4"/>
        <v>-608541.76528661128</v>
      </c>
    </row>
    <row r="67" spans="1:8" ht="15" customHeight="1" x14ac:dyDescent="0.25">
      <c r="A67" s="16">
        <v>45930</v>
      </c>
      <c r="B67" s="20">
        <f>+'Summary Feed x Depr Grp'!H62</f>
        <v>-683353.05333333346</v>
      </c>
      <c r="C67" s="62">
        <f t="shared" si="3"/>
        <v>-2818.8313450000005</v>
      </c>
      <c r="D67" s="62">
        <f t="shared" si="5"/>
        <v>77630.119391722226</v>
      </c>
      <c r="E67" s="20">
        <f t="shared" si="4"/>
        <v>-605722.93394161121</v>
      </c>
    </row>
    <row r="68" spans="1:8" ht="15" customHeight="1" x14ac:dyDescent="0.25">
      <c r="A68" s="16">
        <v>45961</v>
      </c>
      <c r="B68" s="20">
        <f>+'Summary Feed x Depr Grp'!H63</f>
        <v>-683353.05333333346</v>
      </c>
      <c r="C68" s="62">
        <f t="shared" si="3"/>
        <v>-2818.8313450000005</v>
      </c>
      <c r="D68" s="62">
        <f t="shared" si="5"/>
        <v>80448.950736722225</v>
      </c>
      <c r="E68" s="20">
        <f t="shared" si="4"/>
        <v>-602904.10259661125</v>
      </c>
    </row>
    <row r="69" spans="1:8" ht="15" customHeight="1" x14ac:dyDescent="0.25">
      <c r="A69" s="16">
        <v>45991</v>
      </c>
      <c r="B69" s="20">
        <f>+'Summary Feed x Depr Grp'!H64</f>
        <v>-683353.05333333346</v>
      </c>
      <c r="C69" s="62">
        <f t="shared" si="3"/>
        <v>-2818.8313450000005</v>
      </c>
      <c r="D69" s="62">
        <f t="shared" si="5"/>
        <v>83267.782081722224</v>
      </c>
      <c r="E69" s="20">
        <f t="shared" si="4"/>
        <v>-600085.27125161118</v>
      </c>
    </row>
    <row r="70" spans="1:8" x14ac:dyDescent="0.25">
      <c r="A70" s="16">
        <v>46022</v>
      </c>
      <c r="B70" s="20">
        <f>+'Summary Feed x Depr Grp'!H65</f>
        <v>-752364.33000000007</v>
      </c>
      <c r="C70" s="62">
        <f t="shared" si="3"/>
        <v>-2961.1671031250003</v>
      </c>
      <c r="D70" s="62">
        <f t="shared" si="5"/>
        <v>86228.949184847224</v>
      </c>
      <c r="E70" s="20">
        <f t="shared" si="4"/>
        <v>-666135.38081515289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-69011.276666666672</v>
      </c>
      <c r="C73" s="17">
        <f>SUM(C17:C22)</f>
        <v>-172.24064468055556</v>
      </c>
      <c r="D73" s="17">
        <f t="shared" ref="D73:E73" si="6">D22</f>
        <v>172.24064468055556</v>
      </c>
      <c r="E73" s="17">
        <f t="shared" si="6"/>
        <v>-68839.036021986118</v>
      </c>
      <c r="F73" s="95">
        <f>+'Retirements AMA'!BF7</f>
        <v>-69011.276666666672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-2875.4698611111112</v>
      </c>
      <c r="C74" s="27"/>
      <c r="D74" s="26">
        <f t="shared" ref="D74:E74" si="7">(0+D22+SUM(D11:D21)*2)/24</f>
        <v>7.1766935283564814</v>
      </c>
      <c r="E74" s="26">
        <f t="shared" si="7"/>
        <v>-2868.2931675827549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-239849.54000000004</v>
      </c>
      <c r="C76" s="38">
        <f>SUM(C23:C34)</f>
        <v>-10151.309430791669</v>
      </c>
      <c r="D76" s="38">
        <f t="shared" ref="D76:E76" si="8">D34</f>
        <v>10323.550075472223</v>
      </c>
      <c r="E76" s="38">
        <f t="shared" si="8"/>
        <v>-229525.98992452782</v>
      </c>
      <c r="F76" s="95">
        <f>+'Retirements AMA'!BG7</f>
        <v>-239849.54000000004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-169470.94208333342</v>
      </c>
      <c r="C77" s="41"/>
      <c r="D77" s="40">
        <f t="shared" ref="D77:E77" si="9">(D22+D34+SUM(D23:D33)*2)/24</f>
        <v>5052.469436968172</v>
      </c>
      <c r="E77" s="40">
        <f t="shared" si="9"/>
        <v>-164418.4726463652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-410687.8033333334</v>
      </c>
      <c r="C79" s="17">
        <f>SUM(C35:C46)</f>
        <v>-16845.305668125002</v>
      </c>
      <c r="D79" s="17">
        <f t="shared" ref="D79:E79" si="10">D46</f>
        <v>27168.855743597218</v>
      </c>
      <c r="E79" s="17">
        <f t="shared" si="10"/>
        <v>-383518.9475897362</v>
      </c>
      <c r="F79" s="49"/>
      <c r="G79" s="61"/>
    </row>
    <row r="80" spans="1:8" x14ac:dyDescent="0.25">
      <c r="A80" s="25" t="s">
        <v>17</v>
      </c>
      <c r="B80" s="90">
        <f>(B34+B46+SUM(B35:B45)*2)/24</f>
        <v>-340309.20541666681</v>
      </c>
      <c r="C80" s="27"/>
      <c r="D80" s="26">
        <f t="shared" ref="D80:E80" si="11">(D34+D46+SUM(D35:D45)*2)/24</f>
        <v>18584.70736372743</v>
      </c>
      <c r="E80" s="26">
        <f t="shared" si="11"/>
        <v>-321724.49805293931</v>
      </c>
      <c r="F80" s="95">
        <f>+'Retirements AMA'!BH7</f>
        <v>-340309.20541666681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-581526.06666666677</v>
      </c>
      <c r="C82" s="38">
        <f>SUM(C47:C58)</f>
        <v>-25301.799703125002</v>
      </c>
      <c r="D82" s="38">
        <f t="shared" ref="D82:E82" si="12">D58</f>
        <v>52470.655446722238</v>
      </c>
      <c r="E82" s="38">
        <f t="shared" si="12"/>
        <v>-529055.41121994448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-511147.46875000017</v>
      </c>
      <c r="C83" s="41"/>
      <c r="D83" s="40">
        <f t="shared" ref="D83" si="14">(D46+D58+SUM(D47:D57)*2)/24</f>
        <v>39658.26004935243</v>
      </c>
      <c r="E83" s="40">
        <f>(E46+E58+SUM(E47:E57)*2)/24</f>
        <v>-471489.20870064775</v>
      </c>
      <c r="F83" s="95">
        <f>+'Retirements AMA'!BI7</f>
        <v>-511147.46875000017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-752364.33000000007</v>
      </c>
      <c r="C85" s="17">
        <f>SUM(C59:C70)</f>
        <v>-33758.293738125001</v>
      </c>
      <c r="D85" s="17">
        <f t="shared" ref="D85:E85" si="15">D70</f>
        <v>86228.949184847224</v>
      </c>
      <c r="E85" s="17">
        <f t="shared" si="15"/>
        <v>-666135.38081515289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-681985.73208333354</v>
      </c>
      <c r="C86" s="27"/>
      <c r="D86" s="26">
        <f t="shared" ref="D86:E86" si="16">(D58+D70+SUM(D59:D69)*2)/24</f>
        <v>69188.306769977455</v>
      </c>
      <c r="E86" s="26">
        <f t="shared" si="16"/>
        <v>-612797.4253133561</v>
      </c>
      <c r="F86" s="95">
        <f>+'Retirements AMA'!BJ7</f>
        <v>-681985.73208333354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-86228.949184847239</v>
      </c>
      <c r="D87" s="11"/>
      <c r="E87" s="11"/>
      <c r="F87" s="95">
        <f>+'Reduce Depr Exp Detail'!H6</f>
        <v>-86229.209999999992</v>
      </c>
      <c r="G87" s="96">
        <f>+C87-F87</f>
        <v>0.26081515275291167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49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I67" sqref="I66:I67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7109375" bestFit="1" customWidth="1"/>
    <col min="8" max="8" width="11.7109375" bestFit="1" customWidth="1"/>
    <col min="9" max="9" width="9.7109375" bestFit="1" customWidth="1"/>
    <col min="10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Grp'!I1</f>
        <v>E312 STM Boiler, Colstrip 3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Grp'!I3</f>
        <v>7.2700000000000001E-2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Grp'!I4</f>
        <v>5.8799999999999998E-2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Grp'!J12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Grp'!J13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Grp'!J14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Grp'!J15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Grp'!J16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Grp'!J17</f>
        <v>-115883.62</v>
      </c>
      <c r="C22" s="79">
        <f t="shared" si="1"/>
        <v>-351.0307989166667</v>
      </c>
      <c r="D22" s="79">
        <f t="shared" si="2"/>
        <v>351.0307989166667</v>
      </c>
      <c r="E22" s="79">
        <f t="shared" si="0"/>
        <v>-115532.58920108333</v>
      </c>
    </row>
    <row r="23" spans="1:5" x14ac:dyDescent="0.25">
      <c r="A23" s="47">
        <v>44592</v>
      </c>
      <c r="B23" s="48">
        <f>+'Summary Feed x Depr Grp'!J18</f>
        <v>-943078.51666666684</v>
      </c>
      <c r="C23" s="71">
        <f t="shared" si="1"/>
        <v>-3207.7728056527785</v>
      </c>
      <c r="D23" s="71">
        <f t="shared" si="2"/>
        <v>3558.8036045694453</v>
      </c>
      <c r="E23" s="71">
        <f t="shared" si="0"/>
        <v>-939519.71306209743</v>
      </c>
    </row>
    <row r="24" spans="1:5" x14ac:dyDescent="0.25">
      <c r="A24" s="16">
        <v>44620</v>
      </c>
      <c r="B24" s="20">
        <f>+'Summary Feed x Depr Grp'!J19</f>
        <v>-943078.51666666684</v>
      </c>
      <c r="C24" s="62">
        <f t="shared" si="1"/>
        <v>-5713.4840134722226</v>
      </c>
      <c r="D24" s="62">
        <f t="shared" si="2"/>
        <v>9272.2876180416679</v>
      </c>
      <c r="E24" s="20">
        <f t="shared" si="0"/>
        <v>-933806.22904862522</v>
      </c>
    </row>
    <row r="25" spans="1:5" x14ac:dyDescent="0.25">
      <c r="A25" s="16">
        <v>44651</v>
      </c>
      <c r="B25" s="20">
        <f>+'Summary Feed x Depr Grp'!J20</f>
        <v>-943078.51666666684</v>
      </c>
      <c r="C25" s="62">
        <f t="shared" si="1"/>
        <v>-5713.4840134722226</v>
      </c>
      <c r="D25" s="62">
        <f t="shared" si="2"/>
        <v>14985.77163151389</v>
      </c>
      <c r="E25" s="20">
        <f t="shared" si="0"/>
        <v>-928092.745035153</v>
      </c>
    </row>
    <row r="26" spans="1:5" x14ac:dyDescent="0.25">
      <c r="A26" s="16">
        <v>44681</v>
      </c>
      <c r="B26" s="20">
        <f>+'Summary Feed x Depr Grp'!J21</f>
        <v>-943078.51666666684</v>
      </c>
      <c r="C26" s="62">
        <f t="shared" si="1"/>
        <v>-5713.4840134722226</v>
      </c>
      <c r="D26" s="62">
        <f t="shared" si="2"/>
        <v>20699.255644986111</v>
      </c>
      <c r="E26" s="20">
        <f t="shared" si="0"/>
        <v>-922379.26102168078</v>
      </c>
    </row>
    <row r="27" spans="1:5" x14ac:dyDescent="0.25">
      <c r="A27" s="16">
        <v>44712</v>
      </c>
      <c r="B27" s="20">
        <f>+'Summary Feed x Depr Grp'!J22</f>
        <v>-943078.51666666684</v>
      </c>
      <c r="C27" s="62">
        <f t="shared" si="1"/>
        <v>-5713.4840134722226</v>
      </c>
      <c r="D27" s="62">
        <f t="shared" si="2"/>
        <v>26412.739658458333</v>
      </c>
      <c r="E27" s="20">
        <f t="shared" si="0"/>
        <v>-916665.77700820845</v>
      </c>
    </row>
    <row r="28" spans="1:5" x14ac:dyDescent="0.25">
      <c r="A28" s="16">
        <v>44742</v>
      </c>
      <c r="B28" s="20">
        <f>+'Summary Feed x Depr Grp'!J23</f>
        <v>-943078.51666666684</v>
      </c>
      <c r="C28" s="62">
        <f t="shared" si="1"/>
        <v>-5713.4840134722226</v>
      </c>
      <c r="D28" s="62">
        <f t="shared" si="2"/>
        <v>32126.223671930555</v>
      </c>
      <c r="E28" s="20">
        <f t="shared" si="0"/>
        <v>-910952.29299473623</v>
      </c>
    </row>
    <row r="29" spans="1:5" x14ac:dyDescent="0.25">
      <c r="A29" s="16">
        <v>44773</v>
      </c>
      <c r="B29" s="20">
        <f>+'Summary Feed x Depr Grp'!J24</f>
        <v>-943078.51666666684</v>
      </c>
      <c r="C29" s="62">
        <f t="shared" si="1"/>
        <v>-5713.4840134722226</v>
      </c>
      <c r="D29" s="62">
        <f t="shared" si="2"/>
        <v>37839.707685402776</v>
      </c>
      <c r="E29" s="20">
        <f t="shared" si="0"/>
        <v>-905238.80898126401</v>
      </c>
    </row>
    <row r="30" spans="1:5" x14ac:dyDescent="0.25">
      <c r="A30" s="16">
        <v>44804</v>
      </c>
      <c r="B30" s="20">
        <f>+'Summary Feed x Depr Grp'!J25</f>
        <v>-943078.51666666684</v>
      </c>
      <c r="C30" s="62">
        <f t="shared" si="1"/>
        <v>-5713.4840134722226</v>
      </c>
      <c r="D30" s="62">
        <f t="shared" si="2"/>
        <v>43553.191698875002</v>
      </c>
      <c r="E30" s="20">
        <f t="shared" si="0"/>
        <v>-899525.32496779179</v>
      </c>
    </row>
    <row r="31" spans="1:5" x14ac:dyDescent="0.25">
      <c r="A31" s="16">
        <v>44834</v>
      </c>
      <c r="B31" s="20">
        <f>+'Summary Feed x Depr Grp'!J26</f>
        <v>-943078.51666666684</v>
      </c>
      <c r="C31" s="62">
        <f t="shared" si="1"/>
        <v>-5713.4840134722226</v>
      </c>
      <c r="D31" s="62">
        <f t="shared" si="2"/>
        <v>49266.675712347227</v>
      </c>
      <c r="E31" s="20">
        <f t="shared" si="0"/>
        <v>-893811.84095431957</v>
      </c>
    </row>
    <row r="32" spans="1:5" x14ac:dyDescent="0.25">
      <c r="A32" s="16">
        <v>44865</v>
      </c>
      <c r="B32" s="20">
        <f>+'Summary Feed x Depr Grp'!J27</f>
        <v>-943078.51666666684</v>
      </c>
      <c r="C32" s="62">
        <f t="shared" si="1"/>
        <v>-5713.4840134722226</v>
      </c>
      <c r="D32" s="62">
        <f t="shared" si="2"/>
        <v>54980.159725819452</v>
      </c>
      <c r="E32" s="20">
        <f t="shared" si="0"/>
        <v>-888098.35694084736</v>
      </c>
    </row>
    <row r="33" spans="1:30" x14ac:dyDescent="0.25">
      <c r="A33" s="16">
        <v>44895</v>
      </c>
      <c r="B33" s="20">
        <f>+'Summary Feed x Depr Grp'!J28</f>
        <v>-943078.51666666684</v>
      </c>
      <c r="C33" s="62">
        <f t="shared" si="1"/>
        <v>-5713.4840134722226</v>
      </c>
      <c r="D33" s="62">
        <f t="shared" si="2"/>
        <v>60693.643739291678</v>
      </c>
      <c r="E33" s="20">
        <f t="shared" si="0"/>
        <v>-882384.87292737514</v>
      </c>
    </row>
    <row r="34" spans="1:30" x14ac:dyDescent="0.25">
      <c r="A34" s="16">
        <v>44926</v>
      </c>
      <c r="B34" s="20">
        <f>+'Summary Feed x Depr Grp'!J29</f>
        <v>-1058962.1366666667</v>
      </c>
      <c r="C34" s="62">
        <f t="shared" si="1"/>
        <v>-6064.5148123888885</v>
      </c>
      <c r="D34" s="62">
        <f t="shared" si="2"/>
        <v>66758.158551680564</v>
      </c>
      <c r="E34" s="20">
        <f t="shared" si="0"/>
        <v>-992203.97811498609</v>
      </c>
    </row>
    <row r="35" spans="1:30" x14ac:dyDescent="0.25">
      <c r="A35" s="47">
        <v>44957</v>
      </c>
      <c r="B35" s="48">
        <f>+'Summary Feed x Depr Grp'!J30</f>
        <v>-1886157.0333333337</v>
      </c>
      <c r="C35" s="63">
        <f t="shared" ref="C35:C70" si="3">+(B34*$C$6/12)+(((B35-B34)*$C$6/12)*0.5)</f>
        <v>-7215.5419665000009</v>
      </c>
      <c r="D35" s="63">
        <f t="shared" si="2"/>
        <v>73973.700518180558</v>
      </c>
      <c r="E35" s="48">
        <f t="shared" si="0"/>
        <v>-1812183.3328151531</v>
      </c>
    </row>
    <row r="36" spans="1:30" x14ac:dyDescent="0.25">
      <c r="A36" s="16">
        <v>44985</v>
      </c>
      <c r="B36" s="18">
        <f>+'Summary Feed x Depr Grp'!J31</f>
        <v>-1886157.0333333337</v>
      </c>
      <c r="C36" s="62">
        <f t="shared" si="3"/>
        <v>-9242.1694633333336</v>
      </c>
      <c r="D36" s="62">
        <f t="shared" si="2"/>
        <v>83215.869981513897</v>
      </c>
      <c r="E36" s="20">
        <f t="shared" si="0"/>
        <v>-1802941.1633518199</v>
      </c>
      <c r="X36" s="1"/>
      <c r="Y36" s="1"/>
      <c r="Z36" s="1"/>
      <c r="AA36" s="1"/>
      <c r="AB36" s="1"/>
      <c r="AC36" s="1"/>
      <c r="AD36" s="1"/>
    </row>
    <row r="37" spans="1:30" x14ac:dyDescent="0.25">
      <c r="A37" s="16">
        <v>45016</v>
      </c>
      <c r="B37" s="18">
        <f>+'Summary Feed x Depr Grp'!J32</f>
        <v>-1886157.0333333337</v>
      </c>
      <c r="C37" s="62">
        <f t="shared" si="3"/>
        <v>-9242.1694633333336</v>
      </c>
      <c r="D37" s="62">
        <f t="shared" si="2"/>
        <v>92458.039444847236</v>
      </c>
      <c r="E37" s="20">
        <f t="shared" si="0"/>
        <v>-1793698.9938884864</v>
      </c>
      <c r="X37" s="1"/>
      <c r="Y37" s="1"/>
      <c r="Z37" s="1"/>
      <c r="AA37" s="1"/>
      <c r="AB37" s="1"/>
      <c r="AC37" s="1"/>
      <c r="AD37" s="1"/>
    </row>
    <row r="38" spans="1:30" x14ac:dyDescent="0.25">
      <c r="A38" s="16">
        <v>45046</v>
      </c>
      <c r="B38" s="18">
        <f>+'Summary Feed x Depr Grp'!J33</f>
        <v>-1886157.0333333337</v>
      </c>
      <c r="C38" s="62">
        <f t="shared" si="3"/>
        <v>-9242.1694633333336</v>
      </c>
      <c r="D38" s="62">
        <f t="shared" si="2"/>
        <v>101700.20890818058</v>
      </c>
      <c r="E38" s="20">
        <f t="shared" si="0"/>
        <v>-1784456.8244251532</v>
      </c>
      <c r="X38" s="1"/>
      <c r="Y38" s="1"/>
      <c r="Z38" s="1"/>
      <c r="AA38" s="1"/>
      <c r="AB38" s="1"/>
      <c r="AC38" s="1"/>
      <c r="AD38" s="1"/>
    </row>
    <row r="39" spans="1:30" x14ac:dyDescent="0.25">
      <c r="A39" s="16">
        <v>45077</v>
      </c>
      <c r="B39" s="18">
        <f>+'Summary Feed x Depr Grp'!J34</f>
        <v>-1886157.0333333337</v>
      </c>
      <c r="C39" s="62">
        <f t="shared" si="3"/>
        <v>-9242.1694633333336</v>
      </c>
      <c r="D39" s="62">
        <f t="shared" si="2"/>
        <v>110942.37837151391</v>
      </c>
      <c r="E39" s="20">
        <f t="shared" si="0"/>
        <v>-1775214.6549618198</v>
      </c>
      <c r="X39" s="1"/>
      <c r="Y39" s="1"/>
      <c r="Z39" s="1"/>
      <c r="AA39" s="1"/>
      <c r="AB39" s="1"/>
      <c r="AC39" s="1"/>
      <c r="AD39" s="1"/>
    </row>
    <row r="40" spans="1:30" x14ac:dyDescent="0.25">
      <c r="A40" s="16">
        <v>45107</v>
      </c>
      <c r="B40" s="18">
        <f>+'Summary Feed x Depr Grp'!J35</f>
        <v>-1886157.0333333337</v>
      </c>
      <c r="C40" s="62">
        <f t="shared" si="3"/>
        <v>-9242.1694633333336</v>
      </c>
      <c r="D40" s="62">
        <f t="shared" si="2"/>
        <v>120184.54783484725</v>
      </c>
      <c r="E40" s="20">
        <f t="shared" si="0"/>
        <v>-1765972.4854984863</v>
      </c>
      <c r="X40" s="1"/>
      <c r="Y40" s="1"/>
      <c r="Z40" s="1"/>
      <c r="AA40" s="1"/>
      <c r="AB40" s="1"/>
      <c r="AC40" s="1"/>
      <c r="AD40" s="1"/>
    </row>
    <row r="41" spans="1:30" x14ac:dyDescent="0.25">
      <c r="A41" s="16">
        <v>45138</v>
      </c>
      <c r="B41" s="18">
        <f>+'Summary Feed x Depr Grp'!J36</f>
        <v>-1886157.0333333337</v>
      </c>
      <c r="C41" s="62">
        <f t="shared" si="3"/>
        <v>-9242.1694633333336</v>
      </c>
      <c r="D41" s="62">
        <f t="shared" si="2"/>
        <v>129426.71729818059</v>
      </c>
      <c r="E41" s="20">
        <f t="shared" si="0"/>
        <v>-1756730.3160351531</v>
      </c>
      <c r="X41" s="1"/>
      <c r="Y41" s="1"/>
      <c r="Z41" s="1"/>
      <c r="AA41" s="1"/>
      <c r="AB41" s="1"/>
      <c r="AC41" s="1"/>
      <c r="AD41" s="1"/>
    </row>
    <row r="42" spans="1:30" x14ac:dyDescent="0.25">
      <c r="A42" s="16">
        <v>45169</v>
      </c>
      <c r="B42" s="18">
        <f>+'Summary Feed x Depr Grp'!J37</f>
        <v>-1886157.0333333337</v>
      </c>
      <c r="C42" s="62">
        <f t="shared" si="3"/>
        <v>-9242.1694633333336</v>
      </c>
      <c r="D42" s="62">
        <f t="shared" si="2"/>
        <v>138668.88676151392</v>
      </c>
      <c r="E42" s="20">
        <f t="shared" si="0"/>
        <v>-1747488.1465718197</v>
      </c>
      <c r="X42" s="1"/>
      <c r="Y42" s="1"/>
      <c r="Z42" s="1"/>
      <c r="AA42" s="1"/>
      <c r="AB42" s="1"/>
      <c r="AC42" s="1"/>
      <c r="AD42" s="1"/>
    </row>
    <row r="43" spans="1:30" x14ac:dyDescent="0.25">
      <c r="A43" s="16">
        <v>45199</v>
      </c>
      <c r="B43" s="18">
        <f>+'Summary Feed x Depr Grp'!J38</f>
        <v>-1886157.0333333337</v>
      </c>
      <c r="C43" s="62">
        <f t="shared" si="3"/>
        <v>-9242.1694633333336</v>
      </c>
      <c r="D43" s="62">
        <f t="shared" si="2"/>
        <v>147911.05622484724</v>
      </c>
      <c r="E43" s="20">
        <f t="shared" ref="E43:E70" si="4">B43+D43</f>
        <v>-1738245.9771084865</v>
      </c>
      <c r="X43" s="1"/>
      <c r="Y43" s="1"/>
      <c r="Z43" s="1"/>
      <c r="AA43" s="1"/>
      <c r="AB43" s="1"/>
      <c r="AC43" s="1"/>
      <c r="AD43" s="1"/>
    </row>
    <row r="44" spans="1:30" x14ac:dyDescent="0.25">
      <c r="A44" s="16">
        <v>45230</v>
      </c>
      <c r="B44" s="18">
        <f>+'Summary Feed x Depr Grp'!J39</f>
        <v>-1886157.0333333337</v>
      </c>
      <c r="C44" s="62">
        <f t="shared" si="3"/>
        <v>-9242.1694633333336</v>
      </c>
      <c r="D44" s="62">
        <f t="shared" si="2"/>
        <v>157153.22568818057</v>
      </c>
      <c r="E44" s="20">
        <f t="shared" si="4"/>
        <v>-1729003.807645153</v>
      </c>
      <c r="X44" s="1"/>
      <c r="Y44" s="1"/>
      <c r="Z44" s="1"/>
      <c r="AA44" s="1"/>
      <c r="AB44" s="1"/>
      <c r="AC44" s="1"/>
      <c r="AD44" s="1"/>
    </row>
    <row r="45" spans="1:30" x14ac:dyDescent="0.25">
      <c r="A45" s="16">
        <v>45260</v>
      </c>
      <c r="B45" s="18">
        <f>+'Summary Feed x Depr Grp'!J40</f>
        <v>-1886157.0333333337</v>
      </c>
      <c r="C45" s="62">
        <f t="shared" si="3"/>
        <v>-9242.1694633333336</v>
      </c>
      <c r="D45" s="62">
        <f t="shared" si="2"/>
        <v>166395.39515151389</v>
      </c>
      <c r="E45" s="20">
        <f t="shared" si="4"/>
        <v>-1719761.6381818198</v>
      </c>
      <c r="X45" s="1"/>
      <c r="Y45" s="1"/>
      <c r="Z45" s="1"/>
      <c r="AA45" s="1"/>
      <c r="AB45" s="1"/>
      <c r="AC45" s="1"/>
      <c r="AD45" s="1"/>
    </row>
    <row r="46" spans="1:30" x14ac:dyDescent="0.25">
      <c r="A46" s="16">
        <v>45291</v>
      </c>
      <c r="B46" s="18">
        <f>+'Summary Feed x Depr Grp'!J41</f>
        <v>-2002040.6533333338</v>
      </c>
      <c r="C46" s="62">
        <f t="shared" si="3"/>
        <v>-9526.0843323333338</v>
      </c>
      <c r="D46" s="62">
        <f t="shared" si="2"/>
        <v>175921.47948384722</v>
      </c>
      <c r="E46" s="20">
        <f t="shared" si="4"/>
        <v>-1826119.1738494865</v>
      </c>
      <c r="X46" s="1"/>
      <c r="Y46" s="1"/>
      <c r="Z46" s="1"/>
      <c r="AA46" s="1"/>
      <c r="AB46" s="1"/>
      <c r="AC46" s="1"/>
      <c r="AD46" s="1"/>
    </row>
    <row r="47" spans="1:30" x14ac:dyDescent="0.25">
      <c r="A47" s="47">
        <v>45322</v>
      </c>
      <c r="B47" s="71">
        <f>+'Summary Feed x Depr Grp'!J42</f>
        <v>-2829235.5500000007</v>
      </c>
      <c r="C47" s="63">
        <f t="shared" si="3"/>
        <v>-11836.62669816667</v>
      </c>
      <c r="D47" s="63">
        <f t="shared" si="2"/>
        <v>187758.10618201387</v>
      </c>
      <c r="E47" s="48">
        <f t="shared" si="4"/>
        <v>-2641477.4438179871</v>
      </c>
      <c r="X47" s="1"/>
      <c r="Y47" s="1"/>
      <c r="Z47" s="1"/>
      <c r="AA47" s="1"/>
      <c r="AB47" s="1"/>
      <c r="AC47" s="1"/>
      <c r="AD47" s="1"/>
    </row>
    <row r="48" spans="1:30" x14ac:dyDescent="0.25">
      <c r="A48" s="16">
        <v>45351</v>
      </c>
      <c r="B48" s="18">
        <f>+'Summary Feed x Depr Grp'!J43</f>
        <v>-2829235.5500000007</v>
      </c>
      <c r="C48" s="62">
        <f t="shared" si="3"/>
        <v>-13863.254195000003</v>
      </c>
      <c r="D48" s="62">
        <f t="shared" si="2"/>
        <v>201621.36037701389</v>
      </c>
      <c r="E48" s="20">
        <f t="shared" si="4"/>
        <v>-2627614.1896229871</v>
      </c>
      <c r="X48" s="1"/>
      <c r="Y48" s="1"/>
      <c r="Z48" s="1"/>
      <c r="AA48" s="1"/>
      <c r="AB48" s="1"/>
      <c r="AC48" s="1"/>
      <c r="AD48" s="1"/>
    </row>
    <row r="49" spans="1:30" x14ac:dyDescent="0.25">
      <c r="A49" s="16">
        <v>45382</v>
      </c>
      <c r="B49" s="18">
        <f>+'Summary Feed x Depr Grp'!J44</f>
        <v>-2829235.5500000007</v>
      </c>
      <c r="C49" s="62">
        <f t="shared" si="3"/>
        <v>-13863.254195000003</v>
      </c>
      <c r="D49" s="62">
        <f t="shared" si="2"/>
        <v>215484.6145720139</v>
      </c>
      <c r="E49" s="20">
        <f t="shared" si="4"/>
        <v>-2613750.935427987</v>
      </c>
      <c r="X49" s="1"/>
      <c r="Y49" s="1"/>
      <c r="Z49" s="1"/>
      <c r="AA49" s="1"/>
      <c r="AB49" s="1"/>
      <c r="AC49" s="1"/>
      <c r="AD49" s="1"/>
    </row>
    <row r="50" spans="1:30" x14ac:dyDescent="0.25">
      <c r="A50" s="16">
        <v>45412</v>
      </c>
      <c r="B50" s="18">
        <f>+'Summary Feed x Depr Grp'!J45</f>
        <v>-2829235.5500000007</v>
      </c>
      <c r="C50" s="62">
        <f t="shared" si="3"/>
        <v>-13863.254195000003</v>
      </c>
      <c r="D50" s="62">
        <f t="shared" ref="D50:D70" si="5">-C50+D49</f>
        <v>229347.86876701392</v>
      </c>
      <c r="E50" s="20">
        <f t="shared" si="4"/>
        <v>-2599887.681232987</v>
      </c>
      <c r="X50" s="1"/>
      <c r="Y50" s="1"/>
      <c r="Z50" s="1"/>
      <c r="AA50" s="1"/>
      <c r="AB50" s="1"/>
      <c r="AC50" s="1"/>
      <c r="AD50" s="1"/>
    </row>
    <row r="51" spans="1:30" x14ac:dyDescent="0.25">
      <c r="A51" s="16">
        <v>45443</v>
      </c>
      <c r="B51" s="18">
        <f>+'Summary Feed x Depr Grp'!J46</f>
        <v>-2829235.5500000007</v>
      </c>
      <c r="C51" s="62">
        <f t="shared" si="3"/>
        <v>-13863.254195000003</v>
      </c>
      <c r="D51" s="62">
        <f t="shared" si="5"/>
        <v>243211.12296201393</v>
      </c>
      <c r="E51" s="20">
        <f t="shared" si="4"/>
        <v>-2586024.4270379869</v>
      </c>
      <c r="X51" s="1"/>
      <c r="Y51" s="1"/>
      <c r="Z51" s="1"/>
      <c r="AA51" s="1"/>
      <c r="AB51" s="1"/>
      <c r="AC51" s="1"/>
      <c r="AD51" s="1"/>
    </row>
    <row r="52" spans="1:30" x14ac:dyDescent="0.25">
      <c r="A52" s="16">
        <v>45473</v>
      </c>
      <c r="B52" s="18">
        <f>+'Summary Feed x Depr Grp'!J47</f>
        <v>-2829235.5500000007</v>
      </c>
      <c r="C52" s="62">
        <f t="shared" si="3"/>
        <v>-13863.254195000003</v>
      </c>
      <c r="D52" s="62">
        <f t="shared" si="5"/>
        <v>257074.37715701395</v>
      </c>
      <c r="E52" s="20">
        <f t="shared" si="4"/>
        <v>-2572161.1728429869</v>
      </c>
      <c r="X52" s="1"/>
      <c r="Y52" s="1"/>
      <c r="Z52" s="1"/>
      <c r="AA52" s="1"/>
      <c r="AB52" s="1"/>
      <c r="AC52" s="1"/>
      <c r="AD52" s="1"/>
    </row>
    <row r="53" spans="1:30" x14ac:dyDescent="0.25">
      <c r="A53" s="16">
        <v>45504</v>
      </c>
      <c r="B53" s="18">
        <f>+'Summary Feed x Depr Grp'!J48</f>
        <v>-2829235.5500000007</v>
      </c>
      <c r="C53" s="62">
        <f t="shared" si="3"/>
        <v>-13863.254195000003</v>
      </c>
      <c r="D53" s="62">
        <f t="shared" si="5"/>
        <v>270937.63135201397</v>
      </c>
      <c r="E53" s="20">
        <f t="shared" si="4"/>
        <v>-2558297.9186479868</v>
      </c>
      <c r="X53" s="1"/>
      <c r="Y53" s="1"/>
      <c r="Z53" s="1"/>
      <c r="AA53" s="1"/>
      <c r="AB53" s="1"/>
      <c r="AC53" s="1"/>
      <c r="AD53" s="1"/>
    </row>
    <row r="54" spans="1:30" x14ac:dyDescent="0.25">
      <c r="A54" s="16">
        <v>45535</v>
      </c>
      <c r="B54" s="18">
        <f>+'Summary Feed x Depr Grp'!J49</f>
        <v>-2829235.5500000007</v>
      </c>
      <c r="C54" s="62">
        <f t="shared" si="3"/>
        <v>-13863.254195000003</v>
      </c>
      <c r="D54" s="62">
        <f t="shared" si="5"/>
        <v>284800.88554701395</v>
      </c>
      <c r="E54" s="20">
        <f t="shared" si="4"/>
        <v>-2544434.6644529868</v>
      </c>
      <c r="X54" s="1"/>
      <c r="Y54" s="1"/>
      <c r="Z54" s="1"/>
      <c r="AA54" s="1"/>
      <c r="AB54" s="1"/>
      <c r="AC54" s="1"/>
      <c r="AD54" s="1"/>
    </row>
    <row r="55" spans="1:30" x14ac:dyDescent="0.25">
      <c r="A55" s="16">
        <v>45565</v>
      </c>
      <c r="B55" s="18">
        <f>+'Summary Feed x Depr Grp'!J50</f>
        <v>-2829235.5500000007</v>
      </c>
      <c r="C55" s="62">
        <f t="shared" si="3"/>
        <v>-13863.254195000003</v>
      </c>
      <c r="D55" s="62">
        <f t="shared" si="5"/>
        <v>298664.13974201394</v>
      </c>
      <c r="E55" s="20">
        <f t="shared" si="4"/>
        <v>-2530571.4102579867</v>
      </c>
      <c r="X55" s="1"/>
      <c r="Y55" s="1"/>
      <c r="Z55" s="1"/>
      <c r="AA55" s="1"/>
      <c r="AB55" s="1"/>
      <c r="AC55" s="1"/>
      <c r="AD55" s="1"/>
    </row>
    <row r="56" spans="1:30" x14ac:dyDescent="0.25">
      <c r="A56" s="16">
        <v>45596</v>
      </c>
      <c r="B56" s="18">
        <f>+'Summary Feed x Depr Grp'!J51</f>
        <v>-2829235.5500000007</v>
      </c>
      <c r="C56" s="62">
        <f t="shared" si="3"/>
        <v>-13863.254195000003</v>
      </c>
      <c r="D56" s="62">
        <f t="shared" si="5"/>
        <v>312527.39393701393</v>
      </c>
      <c r="E56" s="20">
        <f t="shared" si="4"/>
        <v>-2516708.1560629867</v>
      </c>
      <c r="X56" s="1"/>
      <c r="Y56" s="1"/>
      <c r="Z56" s="1"/>
      <c r="AA56" s="1"/>
      <c r="AB56" s="1"/>
      <c r="AC56" s="1"/>
      <c r="AD56" s="1"/>
    </row>
    <row r="57" spans="1:30" x14ac:dyDescent="0.25">
      <c r="A57" s="16">
        <v>45626</v>
      </c>
      <c r="B57" s="18">
        <f>+'Summary Feed x Depr Grp'!J52</f>
        <v>-2829235.5500000007</v>
      </c>
      <c r="C57" s="62">
        <f t="shared" si="3"/>
        <v>-13863.254195000003</v>
      </c>
      <c r="D57" s="62">
        <f t="shared" si="5"/>
        <v>326390.64813201391</v>
      </c>
      <c r="E57" s="20">
        <f t="shared" si="4"/>
        <v>-2502844.9018679867</v>
      </c>
      <c r="X57" s="1"/>
      <c r="Y57" s="1"/>
      <c r="Z57" s="1"/>
      <c r="AA57" s="1"/>
      <c r="AB57" s="1"/>
      <c r="AC57" s="1"/>
      <c r="AD57" s="1"/>
    </row>
    <row r="58" spans="1:30" x14ac:dyDescent="0.25">
      <c r="A58" s="16">
        <v>45657</v>
      </c>
      <c r="B58" s="18">
        <f>+'Summary Feed x Depr Grp'!J53</f>
        <v>-2945119.1700000009</v>
      </c>
      <c r="C58" s="62">
        <f t="shared" si="3"/>
        <v>-14147.169064000003</v>
      </c>
      <c r="D58" s="62">
        <f t="shared" si="5"/>
        <v>340537.81719601393</v>
      </c>
      <c r="E58" s="20">
        <f t="shared" si="4"/>
        <v>-2604581.352803987</v>
      </c>
      <c r="X58" s="1"/>
      <c r="Y58" s="1"/>
      <c r="Z58" s="1"/>
      <c r="AA58" s="1"/>
      <c r="AB58" s="1"/>
      <c r="AC58" s="1"/>
      <c r="AD58" s="1"/>
    </row>
    <row r="59" spans="1:30" x14ac:dyDescent="0.25">
      <c r="A59" s="47">
        <v>45688</v>
      </c>
      <c r="B59" s="71">
        <f>+'Summary Feed x Depr Grp'!J54</f>
        <v>-3772314.0666666678</v>
      </c>
      <c r="C59" s="63">
        <f t="shared" si="3"/>
        <v>-16457.711429833336</v>
      </c>
      <c r="D59" s="63">
        <f t="shared" si="5"/>
        <v>356995.52862584725</v>
      </c>
      <c r="E59" s="48">
        <f t="shared" si="4"/>
        <v>-3415318.5380408205</v>
      </c>
      <c r="X59" s="1"/>
      <c r="Y59" s="1"/>
      <c r="Z59" s="1"/>
      <c r="AA59" s="1"/>
      <c r="AB59" s="1"/>
      <c r="AC59" s="1"/>
      <c r="AD59" s="1"/>
    </row>
    <row r="60" spans="1:30" x14ac:dyDescent="0.25">
      <c r="A60" s="16">
        <v>45716</v>
      </c>
      <c r="B60" s="18">
        <f>+'Summary Feed x Depr Grp'!J55</f>
        <v>-3772314.0666666678</v>
      </c>
      <c r="C60" s="62">
        <f t="shared" si="3"/>
        <v>-18484.338926666671</v>
      </c>
      <c r="D60" s="62">
        <f t="shared" si="5"/>
        <v>375479.8675525139</v>
      </c>
      <c r="E60" s="20">
        <f t="shared" si="4"/>
        <v>-3396834.1991141541</v>
      </c>
      <c r="X60" s="1"/>
      <c r="Y60" s="1"/>
      <c r="Z60" s="1"/>
      <c r="AA60" s="1"/>
      <c r="AB60" s="1"/>
      <c r="AC60" s="1"/>
      <c r="AD60" s="1"/>
    </row>
    <row r="61" spans="1:30" x14ac:dyDescent="0.25">
      <c r="A61" s="16">
        <v>45747</v>
      </c>
      <c r="B61" s="18">
        <f>+'Summary Feed x Depr Grp'!J56</f>
        <v>-3772314.0666666678</v>
      </c>
      <c r="C61" s="62">
        <f t="shared" si="3"/>
        <v>-18484.338926666671</v>
      </c>
      <c r="D61" s="62">
        <f t="shared" si="5"/>
        <v>393964.20647918055</v>
      </c>
      <c r="E61" s="20">
        <f t="shared" si="4"/>
        <v>-3378349.8601874872</v>
      </c>
      <c r="X61" s="1"/>
      <c r="Y61" s="1"/>
      <c r="Z61" s="1"/>
      <c r="AA61" s="1"/>
      <c r="AB61" s="1"/>
      <c r="AC61" s="1"/>
      <c r="AD61" s="1"/>
    </row>
    <row r="62" spans="1:30" x14ac:dyDescent="0.25">
      <c r="A62" s="16">
        <v>45777</v>
      </c>
      <c r="B62" s="18">
        <f>+'Summary Feed x Depr Grp'!J57</f>
        <v>-3772314.0666666678</v>
      </c>
      <c r="C62" s="62">
        <f t="shared" si="3"/>
        <v>-18484.338926666671</v>
      </c>
      <c r="D62" s="62">
        <f t="shared" si="5"/>
        <v>412448.5454058472</v>
      </c>
      <c r="E62" s="20">
        <f t="shared" si="4"/>
        <v>-3359865.5212608208</v>
      </c>
    </row>
    <row r="63" spans="1:30" x14ac:dyDescent="0.25">
      <c r="A63" s="16">
        <v>45808</v>
      </c>
      <c r="B63" s="18">
        <f>+'Summary Feed x Depr Grp'!J58</f>
        <v>-3772314.0666666678</v>
      </c>
      <c r="C63" s="62">
        <f t="shared" si="3"/>
        <v>-18484.338926666671</v>
      </c>
      <c r="D63" s="62">
        <f t="shared" si="5"/>
        <v>430932.88433251384</v>
      </c>
      <c r="E63" s="20">
        <f t="shared" si="4"/>
        <v>-3341381.1823341539</v>
      </c>
    </row>
    <row r="64" spans="1:30" x14ac:dyDescent="0.25">
      <c r="A64" s="16">
        <v>45838</v>
      </c>
      <c r="B64" s="18">
        <f>+'Summary Feed x Depr Grp'!J59</f>
        <v>-3772314.0666666678</v>
      </c>
      <c r="C64" s="62">
        <f t="shared" si="3"/>
        <v>-18484.338926666671</v>
      </c>
      <c r="D64" s="62">
        <f t="shared" si="5"/>
        <v>449417.22325918049</v>
      </c>
      <c r="E64" s="20">
        <f t="shared" si="4"/>
        <v>-3322896.8434074875</v>
      </c>
    </row>
    <row r="65" spans="1:8" x14ac:dyDescent="0.25">
      <c r="A65" s="16">
        <v>45869</v>
      </c>
      <c r="B65" s="18">
        <f>+'Summary Feed x Depr Grp'!J60</f>
        <v>-3772314.0666666678</v>
      </c>
      <c r="C65" s="62">
        <f t="shared" si="3"/>
        <v>-18484.338926666671</v>
      </c>
      <c r="D65" s="62">
        <f t="shared" si="5"/>
        <v>467901.56218584714</v>
      </c>
      <c r="E65" s="20">
        <f t="shared" si="4"/>
        <v>-3304412.5044808206</v>
      </c>
    </row>
    <row r="66" spans="1:8" x14ac:dyDescent="0.25">
      <c r="A66" s="16">
        <v>45900</v>
      </c>
      <c r="B66" s="18">
        <f>+'Summary Feed x Depr Grp'!J61</f>
        <v>-3772314.0666666678</v>
      </c>
      <c r="C66" s="62">
        <f t="shared" si="3"/>
        <v>-18484.338926666671</v>
      </c>
      <c r="D66" s="62">
        <f t="shared" si="5"/>
        <v>486385.90111251379</v>
      </c>
      <c r="E66" s="20">
        <f t="shared" si="4"/>
        <v>-3285928.1655541542</v>
      </c>
    </row>
    <row r="67" spans="1:8" ht="15" customHeight="1" x14ac:dyDescent="0.25">
      <c r="A67" s="16">
        <v>45930</v>
      </c>
      <c r="B67" s="18">
        <f>+'Summary Feed x Depr Grp'!J62</f>
        <v>-3772314.0666666678</v>
      </c>
      <c r="C67" s="62">
        <f t="shared" si="3"/>
        <v>-18484.338926666671</v>
      </c>
      <c r="D67" s="62">
        <f t="shared" si="5"/>
        <v>504870.24003918044</v>
      </c>
      <c r="E67" s="20">
        <f t="shared" si="4"/>
        <v>-3267443.8266274873</v>
      </c>
    </row>
    <row r="68" spans="1:8" ht="15" customHeight="1" x14ac:dyDescent="0.25">
      <c r="A68" s="16">
        <v>45961</v>
      </c>
      <c r="B68" s="18">
        <f>+'Summary Feed x Depr Grp'!J63</f>
        <v>-3772314.0666666678</v>
      </c>
      <c r="C68" s="62">
        <f t="shared" si="3"/>
        <v>-18484.338926666671</v>
      </c>
      <c r="D68" s="62">
        <f t="shared" si="5"/>
        <v>523354.57896584709</v>
      </c>
      <c r="E68" s="20">
        <f t="shared" si="4"/>
        <v>-3248959.4877008209</v>
      </c>
    </row>
    <row r="69" spans="1:8" ht="15" customHeight="1" x14ac:dyDescent="0.25">
      <c r="A69" s="16">
        <v>45991</v>
      </c>
      <c r="B69" s="18">
        <f>+'Summary Feed x Depr Grp'!J64</f>
        <v>-3772314.0666666678</v>
      </c>
      <c r="C69" s="62">
        <f t="shared" si="3"/>
        <v>-18484.338926666671</v>
      </c>
      <c r="D69" s="62">
        <f t="shared" si="5"/>
        <v>541838.9178925138</v>
      </c>
      <c r="E69" s="20">
        <f t="shared" si="4"/>
        <v>-3230475.148774154</v>
      </c>
    </row>
    <row r="70" spans="1:8" x14ac:dyDescent="0.25">
      <c r="A70" s="16">
        <v>46022</v>
      </c>
      <c r="B70" s="18">
        <f>+'Summary Feed x Depr Grp'!J65</f>
        <v>-3888197.6866666679</v>
      </c>
      <c r="C70" s="62">
        <f t="shared" si="3"/>
        <v>-18768.253795666671</v>
      </c>
      <c r="D70" s="62">
        <f t="shared" si="5"/>
        <v>560607.17168818042</v>
      </c>
      <c r="E70" s="20">
        <f t="shared" si="4"/>
        <v>-3327590.5149784875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-115883.62</v>
      </c>
      <c r="C73" s="17">
        <f>SUM(C17:C22)</f>
        <v>-351.0307989166667</v>
      </c>
      <c r="D73" s="17">
        <f t="shared" ref="D73:E73" si="6">D22</f>
        <v>351.0307989166667</v>
      </c>
      <c r="E73" s="17">
        <f t="shared" si="6"/>
        <v>-115532.58920108333</v>
      </c>
      <c r="F73" s="95">
        <f>+'Retirements AMA'!BF8</f>
        <v>-115883.62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-4828.4841666666662</v>
      </c>
      <c r="C74" s="27"/>
      <c r="D74" s="26">
        <f t="shared" ref="D74:E74" si="7">(0+D22+SUM(D11:D21)*2)/24</f>
        <v>14.626283288194445</v>
      </c>
      <c r="E74" s="26">
        <f t="shared" si="7"/>
        <v>-4813.8578833784723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-1058962.1366666667</v>
      </c>
      <c r="C76" s="38">
        <f>SUM(C23:C34)</f>
        <v>-66407.127752763903</v>
      </c>
      <c r="D76" s="38">
        <f t="shared" ref="D76:E76" si="8">D34</f>
        <v>66758.158551680564</v>
      </c>
      <c r="E76" s="38">
        <f t="shared" si="8"/>
        <v>-992203.97811498609</v>
      </c>
      <c r="F76" s="95">
        <f>+'Retirements AMA'!BG8</f>
        <v>-1058962.1366666667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-913440.54680555582</v>
      </c>
      <c r="C77" s="41"/>
      <c r="D77" s="40">
        <f t="shared" ref="D77:E77" si="9">(D22+D34+SUM(D23:D33)*2)/24</f>
        <v>32245.254588877899</v>
      </c>
      <c r="E77" s="40">
        <f t="shared" si="9"/>
        <v>-881195.2922166778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-2002040.6533333338</v>
      </c>
      <c r="C79" s="17">
        <f>SUM(C35:C46)</f>
        <v>-109163.32093216668</v>
      </c>
      <c r="D79" s="17">
        <f t="shared" ref="D79:E79" si="10">D46</f>
        <v>175921.47948384722</v>
      </c>
      <c r="E79" s="17">
        <f t="shared" si="10"/>
        <v>-1826119.1738494865</v>
      </c>
      <c r="F79" s="49"/>
      <c r="G79" s="61"/>
    </row>
    <row r="80" spans="1:8" x14ac:dyDescent="0.25">
      <c r="A80" s="25" t="s">
        <v>17</v>
      </c>
      <c r="B80" s="90">
        <f>(B34+B46+SUM(B35:B45)*2)/24</f>
        <v>-1856519.0634722225</v>
      </c>
      <c r="C80" s="27"/>
      <c r="D80" s="26">
        <f t="shared" ref="D80:E80" si="11">(D34+D46+SUM(D35:D45)*2)/24</f>
        <v>120280.82043342362</v>
      </c>
      <c r="E80" s="26">
        <f t="shared" si="11"/>
        <v>-1736238.2430387989</v>
      </c>
      <c r="F80" s="95">
        <f>+'Retirements AMA'!BH8</f>
        <v>-1856519.0634722225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-2945119.1700000009</v>
      </c>
      <c r="C82" s="38">
        <f>SUM(C47:C58)</f>
        <v>-164616.33771216671</v>
      </c>
      <c r="D82" s="38">
        <f t="shared" ref="D82:E82" si="12">D58</f>
        <v>340537.81719601393</v>
      </c>
      <c r="E82" s="38">
        <f t="shared" si="12"/>
        <v>-2604581.352803987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-2799597.5801388896</v>
      </c>
      <c r="C83" s="41"/>
      <c r="D83" s="40">
        <f t="shared" ref="D83" si="14">(D46+D58+SUM(D47:D57)*2)/24</f>
        <v>257170.64975559033</v>
      </c>
      <c r="E83" s="40">
        <f>(E46+E58+SUM(E47:E57)*2)/24</f>
        <v>-2542426.930383299</v>
      </c>
      <c r="F83" s="95">
        <f>+'Retirements AMA'!BI8</f>
        <v>-2799597.5801388896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-3888197.6866666679</v>
      </c>
      <c r="C85" s="17">
        <f>SUM(C59:C70)</f>
        <v>-220069.35449216678</v>
      </c>
      <c r="D85" s="17">
        <f t="shared" ref="D85:E85" si="15">D70</f>
        <v>560607.17168818042</v>
      </c>
      <c r="E85" s="17">
        <f t="shared" si="15"/>
        <v>-3327590.5149784875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-3742676.0968055571</v>
      </c>
      <c r="C86" s="27"/>
      <c r="D86" s="26">
        <f t="shared" ref="D86:E86" si="16">(D58+D70+SUM(D59:D69)*2)/24</f>
        <v>449513.49585775688</v>
      </c>
      <c r="E86" s="26">
        <f t="shared" si="16"/>
        <v>-3293162.6009477996</v>
      </c>
      <c r="F86" s="95">
        <f>+'Retirements AMA'!BJ8</f>
        <v>-3742676.0968055571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-560607.17168818077</v>
      </c>
      <c r="D87" s="11"/>
      <c r="E87" s="11"/>
      <c r="F87" s="95">
        <f>+'Reduce Depr Exp Detail'!H7</f>
        <v>-560606.62</v>
      </c>
      <c r="G87" s="96">
        <f>+C87-F87</f>
        <v>-0.55168818077072501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67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B17" sqref="B17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7109375" bestFit="1" customWidth="1"/>
    <col min="8" max="8" width="11.7109375" bestFit="1" customWidth="1"/>
    <col min="9" max="9" width="9.7109375" bestFit="1" customWidth="1"/>
    <col min="10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0" width="10.140625" customWidth="1"/>
    <col min="21" max="21" width="4.140625" bestFit="1" customWidth="1"/>
    <col min="22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Grp'!K1</f>
        <v>E312 STM Boiler, Colstrip 3-4 Com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Grp'!K3</f>
        <v>8.2000000000000003E-2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Grp'!K4</f>
        <v>9.2299999999999993E-2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Grp'!L12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Grp'!L13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Grp'!L14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Grp'!L15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Grp'!L16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Grp'!L17</f>
        <v>0</v>
      </c>
      <c r="C22" s="79">
        <f t="shared" si="1"/>
        <v>0</v>
      </c>
      <c r="D22" s="79">
        <f t="shared" si="2"/>
        <v>0</v>
      </c>
      <c r="E22" s="79">
        <f t="shared" si="0"/>
        <v>0</v>
      </c>
    </row>
    <row r="23" spans="1:5" x14ac:dyDescent="0.25">
      <c r="A23" s="47">
        <v>44592</v>
      </c>
      <c r="B23" s="48">
        <f>+'Summary Feed x Depr Grp'!L18</f>
        <v>-149762.21333333335</v>
      </c>
      <c r="C23" s="71">
        <f t="shared" si="1"/>
        <v>-511.68756222222231</v>
      </c>
      <c r="D23" s="71">
        <f t="shared" si="2"/>
        <v>511.68756222222231</v>
      </c>
      <c r="E23" s="71">
        <f t="shared" si="0"/>
        <v>-149250.52577111113</v>
      </c>
    </row>
    <row r="24" spans="1:5" x14ac:dyDescent="0.25">
      <c r="A24" s="16">
        <v>44620</v>
      </c>
      <c r="B24" s="20">
        <f>+'Summary Feed x Depr Grp'!L19</f>
        <v>-149762.21333333335</v>
      </c>
      <c r="C24" s="62">
        <f t="shared" si="1"/>
        <v>-1023.3751244444446</v>
      </c>
      <c r="D24" s="62">
        <f t="shared" si="2"/>
        <v>1535.0626866666669</v>
      </c>
      <c r="E24" s="20">
        <f t="shared" si="0"/>
        <v>-148227.15064666668</v>
      </c>
    </row>
    <row r="25" spans="1:5" x14ac:dyDescent="0.25">
      <c r="A25" s="16">
        <v>44651</v>
      </c>
      <c r="B25" s="20">
        <f>+'Summary Feed x Depr Grp'!L20</f>
        <v>-149762.21333333335</v>
      </c>
      <c r="C25" s="62">
        <f t="shared" si="1"/>
        <v>-1023.3751244444446</v>
      </c>
      <c r="D25" s="62">
        <f t="shared" si="2"/>
        <v>2558.4378111111114</v>
      </c>
      <c r="E25" s="20">
        <f t="shared" si="0"/>
        <v>-147203.77552222225</v>
      </c>
    </row>
    <row r="26" spans="1:5" x14ac:dyDescent="0.25">
      <c r="A26" s="16">
        <v>44681</v>
      </c>
      <c r="B26" s="20">
        <f>+'Summary Feed x Depr Grp'!L21</f>
        <v>-149762.21333333335</v>
      </c>
      <c r="C26" s="62">
        <f t="shared" si="1"/>
        <v>-1023.3751244444446</v>
      </c>
      <c r="D26" s="62">
        <f t="shared" si="2"/>
        <v>3581.8129355555561</v>
      </c>
      <c r="E26" s="20">
        <f t="shared" si="0"/>
        <v>-146180.40039777779</v>
      </c>
    </row>
    <row r="27" spans="1:5" x14ac:dyDescent="0.25">
      <c r="A27" s="16">
        <v>44712</v>
      </c>
      <c r="B27" s="20">
        <f>+'Summary Feed x Depr Grp'!L22</f>
        <v>-149762.21333333335</v>
      </c>
      <c r="C27" s="62">
        <f t="shared" si="1"/>
        <v>-1023.3751244444446</v>
      </c>
      <c r="D27" s="62">
        <f t="shared" si="2"/>
        <v>4605.1880600000004</v>
      </c>
      <c r="E27" s="20">
        <f t="shared" si="0"/>
        <v>-145157.02527333336</v>
      </c>
    </row>
    <row r="28" spans="1:5" x14ac:dyDescent="0.25">
      <c r="A28" s="16">
        <v>44742</v>
      </c>
      <c r="B28" s="20">
        <f>+'Summary Feed x Depr Grp'!L23</f>
        <v>-149762.21333333335</v>
      </c>
      <c r="C28" s="62">
        <f t="shared" si="1"/>
        <v>-1023.3751244444446</v>
      </c>
      <c r="D28" s="62">
        <f t="shared" si="2"/>
        <v>5628.5631844444451</v>
      </c>
      <c r="E28" s="20">
        <f t="shared" si="0"/>
        <v>-144133.6501488889</v>
      </c>
    </row>
    <row r="29" spans="1:5" x14ac:dyDescent="0.25">
      <c r="A29" s="16">
        <v>44773</v>
      </c>
      <c r="B29" s="20">
        <f>+'Summary Feed x Depr Grp'!L24</f>
        <v>-149762.21333333335</v>
      </c>
      <c r="C29" s="62">
        <f t="shared" si="1"/>
        <v>-1023.3751244444446</v>
      </c>
      <c r="D29" s="62">
        <f t="shared" si="2"/>
        <v>6651.9383088888899</v>
      </c>
      <c r="E29" s="20">
        <f t="shared" si="0"/>
        <v>-143110.27502444445</v>
      </c>
    </row>
    <row r="30" spans="1:5" x14ac:dyDescent="0.25">
      <c r="A30" s="16">
        <v>44804</v>
      </c>
      <c r="B30" s="20">
        <f>+'Summary Feed x Depr Grp'!L25</f>
        <v>-149762.21333333335</v>
      </c>
      <c r="C30" s="62">
        <f t="shared" si="1"/>
        <v>-1023.3751244444446</v>
      </c>
      <c r="D30" s="62">
        <f t="shared" si="2"/>
        <v>7675.3134333333346</v>
      </c>
      <c r="E30" s="20">
        <f t="shared" si="0"/>
        <v>-142086.89990000002</v>
      </c>
    </row>
    <row r="31" spans="1:5" x14ac:dyDescent="0.25">
      <c r="A31" s="16">
        <v>44834</v>
      </c>
      <c r="B31" s="20">
        <f>+'Summary Feed x Depr Grp'!L26</f>
        <v>-149762.21333333335</v>
      </c>
      <c r="C31" s="62">
        <f t="shared" si="1"/>
        <v>-1023.3751244444446</v>
      </c>
      <c r="D31" s="62">
        <f t="shared" si="2"/>
        <v>8698.6885577777794</v>
      </c>
      <c r="E31" s="20">
        <f t="shared" si="0"/>
        <v>-141063.52477555556</v>
      </c>
    </row>
    <row r="32" spans="1:5" x14ac:dyDescent="0.25">
      <c r="A32" s="16">
        <v>44865</v>
      </c>
      <c r="B32" s="20">
        <f>+'Summary Feed x Depr Grp'!L27</f>
        <v>-149762.21333333335</v>
      </c>
      <c r="C32" s="62">
        <f t="shared" si="1"/>
        <v>-1023.3751244444446</v>
      </c>
      <c r="D32" s="62">
        <f t="shared" si="2"/>
        <v>9722.0636822222241</v>
      </c>
      <c r="E32" s="20">
        <f t="shared" si="0"/>
        <v>-140040.14965111113</v>
      </c>
    </row>
    <row r="33" spans="1:30" x14ac:dyDescent="0.25">
      <c r="A33" s="16">
        <v>44895</v>
      </c>
      <c r="B33" s="20">
        <f>+'Summary Feed x Depr Grp'!L28</f>
        <v>-149762.21333333335</v>
      </c>
      <c r="C33" s="62">
        <f t="shared" si="1"/>
        <v>-1023.3751244444446</v>
      </c>
      <c r="D33" s="62">
        <f t="shared" si="2"/>
        <v>10745.438806666669</v>
      </c>
      <c r="E33" s="20">
        <f t="shared" si="0"/>
        <v>-139016.77452666668</v>
      </c>
    </row>
    <row r="34" spans="1:30" x14ac:dyDescent="0.25">
      <c r="A34" s="16">
        <v>44926</v>
      </c>
      <c r="B34" s="20">
        <f>+'Summary Feed x Depr Grp'!L29</f>
        <v>-149762.21333333335</v>
      </c>
      <c r="C34" s="62">
        <f t="shared" si="1"/>
        <v>-1023.3751244444446</v>
      </c>
      <c r="D34" s="62">
        <f t="shared" si="2"/>
        <v>11768.813931111114</v>
      </c>
      <c r="E34" s="20">
        <f t="shared" si="0"/>
        <v>-137993.39940222225</v>
      </c>
    </row>
    <row r="35" spans="1:30" x14ac:dyDescent="0.25">
      <c r="A35" s="47">
        <v>44957</v>
      </c>
      <c r="B35" s="48">
        <f>+'Summary Feed x Depr Grp'!L30</f>
        <v>-299524.4266666667</v>
      </c>
      <c r="C35" s="63">
        <f t="shared" ref="C35:C70" si="3">+(B34*$C$6/12)+(((B35-B34)*$C$6/12)*0.5)</f>
        <v>-1727.8815363333333</v>
      </c>
      <c r="D35" s="63">
        <f t="shared" si="2"/>
        <v>13496.695467444446</v>
      </c>
      <c r="E35" s="48">
        <f t="shared" si="0"/>
        <v>-286027.73119922227</v>
      </c>
    </row>
    <row r="36" spans="1:30" x14ac:dyDescent="0.25">
      <c r="A36" s="16">
        <v>44985</v>
      </c>
      <c r="B36" s="18">
        <f>+'Summary Feed x Depr Grp'!L31</f>
        <v>-299524.4266666667</v>
      </c>
      <c r="C36" s="62">
        <f t="shared" si="3"/>
        <v>-2303.8420484444446</v>
      </c>
      <c r="D36" s="62">
        <f t="shared" si="2"/>
        <v>15800.537515888891</v>
      </c>
      <c r="E36" s="20">
        <f t="shared" si="0"/>
        <v>-283723.88915077783</v>
      </c>
      <c r="X36" s="1"/>
      <c r="Y36" s="1"/>
      <c r="Z36" s="1"/>
      <c r="AA36" s="1"/>
      <c r="AB36" s="1"/>
      <c r="AC36" s="1"/>
      <c r="AD36" s="1"/>
    </row>
    <row r="37" spans="1:30" x14ac:dyDescent="0.25">
      <c r="A37" s="16">
        <v>45016</v>
      </c>
      <c r="B37" s="18">
        <f>+'Summary Feed x Depr Grp'!L32</f>
        <v>-299524.4266666667</v>
      </c>
      <c r="C37" s="62">
        <f t="shared" si="3"/>
        <v>-2303.8420484444446</v>
      </c>
      <c r="D37" s="62">
        <f t="shared" si="2"/>
        <v>18104.379564333336</v>
      </c>
      <c r="E37" s="20">
        <f t="shared" si="0"/>
        <v>-281420.04710233334</v>
      </c>
      <c r="X37" s="1"/>
      <c r="Y37" s="1"/>
      <c r="Z37" s="1"/>
      <c r="AA37" s="1"/>
      <c r="AB37" s="1"/>
      <c r="AC37" s="1"/>
      <c r="AD37" s="1"/>
    </row>
    <row r="38" spans="1:30" x14ac:dyDescent="0.25">
      <c r="A38" s="16">
        <v>45046</v>
      </c>
      <c r="B38" s="18">
        <f>+'Summary Feed x Depr Grp'!L33</f>
        <v>-299524.4266666667</v>
      </c>
      <c r="C38" s="62">
        <f t="shared" si="3"/>
        <v>-2303.8420484444446</v>
      </c>
      <c r="D38" s="62">
        <f t="shared" si="2"/>
        <v>20408.221612777779</v>
      </c>
      <c r="E38" s="20">
        <f t="shared" si="0"/>
        <v>-279116.2050538889</v>
      </c>
      <c r="X38" s="1"/>
      <c r="Y38" s="1"/>
      <c r="Z38" s="1"/>
      <c r="AA38" s="1"/>
      <c r="AB38" s="1"/>
      <c r="AC38" s="1"/>
      <c r="AD38" s="1"/>
    </row>
    <row r="39" spans="1:30" x14ac:dyDescent="0.25">
      <c r="A39" s="16">
        <v>45077</v>
      </c>
      <c r="B39" s="18">
        <f>+'Summary Feed x Depr Grp'!L34</f>
        <v>-299524.4266666667</v>
      </c>
      <c r="C39" s="62">
        <f t="shared" si="3"/>
        <v>-2303.8420484444446</v>
      </c>
      <c r="D39" s="62">
        <f t="shared" si="2"/>
        <v>22712.063661222222</v>
      </c>
      <c r="E39" s="20">
        <f t="shared" si="0"/>
        <v>-276812.36300544447</v>
      </c>
      <c r="X39" s="1"/>
      <c r="Y39" s="1"/>
      <c r="Z39" s="1"/>
      <c r="AA39" s="1"/>
      <c r="AB39" s="1"/>
      <c r="AC39" s="1"/>
      <c r="AD39" s="1"/>
    </row>
    <row r="40" spans="1:30" x14ac:dyDescent="0.25">
      <c r="A40" s="16">
        <v>45107</v>
      </c>
      <c r="B40" s="18">
        <f>+'Summary Feed x Depr Grp'!L35</f>
        <v>-299524.4266666667</v>
      </c>
      <c r="C40" s="62">
        <f t="shared" si="3"/>
        <v>-2303.8420484444446</v>
      </c>
      <c r="D40" s="62">
        <f t="shared" si="2"/>
        <v>25015.905709666666</v>
      </c>
      <c r="E40" s="20">
        <f t="shared" si="0"/>
        <v>-274508.52095700003</v>
      </c>
      <c r="X40" s="1"/>
      <c r="Y40" s="1"/>
      <c r="Z40" s="1"/>
      <c r="AA40" s="1"/>
      <c r="AB40" s="1"/>
      <c r="AC40" s="1"/>
      <c r="AD40" s="1"/>
    </row>
    <row r="41" spans="1:30" x14ac:dyDescent="0.25">
      <c r="A41" s="16">
        <v>45138</v>
      </c>
      <c r="B41" s="18">
        <f>+'Summary Feed x Depr Grp'!L36</f>
        <v>-299524.4266666667</v>
      </c>
      <c r="C41" s="62">
        <f t="shared" si="3"/>
        <v>-2303.8420484444446</v>
      </c>
      <c r="D41" s="62">
        <f t="shared" si="2"/>
        <v>27319.747758111109</v>
      </c>
      <c r="E41" s="20">
        <f t="shared" si="0"/>
        <v>-272204.67890855559</v>
      </c>
      <c r="X41" s="1"/>
      <c r="Y41" s="1"/>
      <c r="Z41" s="1"/>
      <c r="AA41" s="1"/>
      <c r="AB41" s="1"/>
      <c r="AC41" s="1"/>
      <c r="AD41" s="1"/>
    </row>
    <row r="42" spans="1:30" x14ac:dyDescent="0.25">
      <c r="A42" s="16">
        <v>45169</v>
      </c>
      <c r="B42" s="18">
        <f>+'Summary Feed x Depr Grp'!L37</f>
        <v>-299524.4266666667</v>
      </c>
      <c r="C42" s="62">
        <f t="shared" si="3"/>
        <v>-2303.8420484444446</v>
      </c>
      <c r="D42" s="62">
        <f t="shared" si="2"/>
        <v>29623.589806555552</v>
      </c>
      <c r="E42" s="20">
        <f t="shared" si="0"/>
        <v>-269900.83686011116</v>
      </c>
      <c r="X42" s="1"/>
      <c r="Y42" s="1"/>
      <c r="Z42" s="1"/>
      <c r="AA42" s="1"/>
      <c r="AB42" s="1"/>
      <c r="AC42" s="1"/>
      <c r="AD42" s="1"/>
    </row>
    <row r="43" spans="1:30" x14ac:dyDescent="0.25">
      <c r="A43" s="16">
        <v>45199</v>
      </c>
      <c r="B43" s="18">
        <f>+'Summary Feed x Depr Grp'!L38</f>
        <v>-299524.4266666667</v>
      </c>
      <c r="C43" s="62">
        <f t="shared" si="3"/>
        <v>-2303.8420484444446</v>
      </c>
      <c r="D43" s="62">
        <f t="shared" si="2"/>
        <v>31927.431854999995</v>
      </c>
      <c r="E43" s="20">
        <f t="shared" ref="E43:E70" si="4">B43+D43</f>
        <v>-267596.99481166672</v>
      </c>
      <c r="X43" s="1"/>
      <c r="Y43" s="1"/>
      <c r="Z43" s="1"/>
      <c r="AA43" s="1"/>
      <c r="AB43" s="1"/>
      <c r="AC43" s="1"/>
      <c r="AD43" s="1"/>
    </row>
    <row r="44" spans="1:30" x14ac:dyDescent="0.25">
      <c r="A44" s="16">
        <v>45230</v>
      </c>
      <c r="B44" s="18">
        <f>+'Summary Feed x Depr Grp'!L39</f>
        <v>-299524.4266666667</v>
      </c>
      <c r="C44" s="62">
        <f t="shared" si="3"/>
        <v>-2303.8420484444446</v>
      </c>
      <c r="D44" s="62">
        <f t="shared" si="2"/>
        <v>34231.273903444438</v>
      </c>
      <c r="E44" s="20">
        <f t="shared" si="4"/>
        <v>-265293.15276322223</v>
      </c>
      <c r="X44" s="1"/>
      <c r="Y44" s="1"/>
      <c r="Z44" s="1"/>
      <c r="AA44" s="1"/>
      <c r="AB44" s="1"/>
      <c r="AC44" s="1"/>
      <c r="AD44" s="1"/>
    </row>
    <row r="45" spans="1:30" x14ac:dyDescent="0.25">
      <c r="A45" s="16">
        <v>45260</v>
      </c>
      <c r="B45" s="18">
        <f>+'Summary Feed x Depr Grp'!L40</f>
        <v>-299524.4266666667</v>
      </c>
      <c r="C45" s="62">
        <f t="shared" si="3"/>
        <v>-2303.8420484444446</v>
      </c>
      <c r="D45" s="62">
        <f t="shared" si="2"/>
        <v>36535.115951888882</v>
      </c>
      <c r="E45" s="20">
        <f t="shared" si="4"/>
        <v>-262989.31071477779</v>
      </c>
      <c r="X45" s="1"/>
      <c r="Y45" s="1"/>
      <c r="Z45" s="1"/>
      <c r="AA45" s="1"/>
      <c r="AB45" s="1"/>
      <c r="AC45" s="1"/>
      <c r="AD45" s="1"/>
    </row>
    <row r="46" spans="1:30" x14ac:dyDescent="0.25">
      <c r="A46" s="16">
        <v>45291</v>
      </c>
      <c r="B46" s="18">
        <f>+'Summary Feed x Depr Grp'!L41</f>
        <v>-299524.4266666667</v>
      </c>
      <c r="C46" s="62">
        <f t="shared" si="3"/>
        <v>-2303.8420484444446</v>
      </c>
      <c r="D46" s="62">
        <f t="shared" si="2"/>
        <v>38838.958000333325</v>
      </c>
      <c r="E46" s="20">
        <f t="shared" si="4"/>
        <v>-260685.46866633336</v>
      </c>
      <c r="X46" s="1"/>
      <c r="Y46" s="1"/>
      <c r="Z46" s="1"/>
      <c r="AA46" s="1"/>
      <c r="AB46" s="1"/>
      <c r="AC46" s="1"/>
      <c r="AD46" s="1"/>
    </row>
    <row r="47" spans="1:30" x14ac:dyDescent="0.25">
      <c r="A47" s="47">
        <v>45322</v>
      </c>
      <c r="B47" s="71">
        <f>+'Summary Feed x Depr Grp'!L42</f>
        <v>-449286.64</v>
      </c>
      <c r="C47" s="63">
        <f t="shared" si="3"/>
        <v>-2879.8025605555558</v>
      </c>
      <c r="D47" s="63">
        <f t="shared" si="2"/>
        <v>41718.760560888884</v>
      </c>
      <c r="E47" s="48">
        <f t="shared" si="4"/>
        <v>-407567.8794391111</v>
      </c>
      <c r="X47" s="1"/>
      <c r="Y47" s="1"/>
      <c r="Z47" s="1"/>
      <c r="AA47" s="1"/>
      <c r="AB47" s="1"/>
      <c r="AC47" s="1"/>
      <c r="AD47" s="1"/>
    </row>
    <row r="48" spans="1:30" x14ac:dyDescent="0.25">
      <c r="A48" s="16">
        <v>45351</v>
      </c>
      <c r="B48" s="18">
        <f>+'Summary Feed x Depr Grp'!L43</f>
        <v>-449286.64</v>
      </c>
      <c r="C48" s="62">
        <f t="shared" si="3"/>
        <v>-3455.7630726666666</v>
      </c>
      <c r="D48" s="62">
        <f t="shared" si="2"/>
        <v>45174.523633555553</v>
      </c>
      <c r="E48" s="20">
        <f t="shared" si="4"/>
        <v>-404112.11636644445</v>
      </c>
      <c r="X48" s="1"/>
      <c r="Y48" s="1"/>
      <c r="Z48" s="1"/>
      <c r="AA48" s="1"/>
      <c r="AB48" s="1"/>
      <c r="AC48" s="1"/>
      <c r="AD48" s="1"/>
    </row>
    <row r="49" spans="1:30" x14ac:dyDescent="0.25">
      <c r="A49" s="16">
        <v>45382</v>
      </c>
      <c r="B49" s="18">
        <f>+'Summary Feed x Depr Grp'!L44</f>
        <v>-449286.64</v>
      </c>
      <c r="C49" s="62">
        <f t="shared" si="3"/>
        <v>-3455.7630726666666</v>
      </c>
      <c r="D49" s="62">
        <f t="shared" si="2"/>
        <v>48630.286706222221</v>
      </c>
      <c r="E49" s="20">
        <f t="shared" si="4"/>
        <v>-400656.35329377779</v>
      </c>
      <c r="X49" s="1"/>
      <c r="Y49" s="1"/>
      <c r="Z49" s="1"/>
      <c r="AA49" s="1"/>
      <c r="AB49" s="1"/>
      <c r="AC49" s="1"/>
      <c r="AD49" s="1"/>
    </row>
    <row r="50" spans="1:30" x14ac:dyDescent="0.25">
      <c r="A50" s="16">
        <v>45412</v>
      </c>
      <c r="B50" s="18">
        <f>+'Summary Feed x Depr Grp'!L45</f>
        <v>-449286.64</v>
      </c>
      <c r="C50" s="62">
        <f t="shared" si="3"/>
        <v>-3455.7630726666666</v>
      </c>
      <c r="D50" s="62">
        <f t="shared" ref="D50:D70" si="5">-C50+D49</f>
        <v>52086.04977888889</v>
      </c>
      <c r="E50" s="20">
        <f t="shared" si="4"/>
        <v>-397200.59022111114</v>
      </c>
      <c r="X50" s="1"/>
      <c r="Y50" s="1"/>
      <c r="Z50" s="1"/>
      <c r="AA50" s="1"/>
      <c r="AB50" s="1"/>
      <c r="AC50" s="1"/>
      <c r="AD50" s="1"/>
    </row>
    <row r="51" spans="1:30" x14ac:dyDescent="0.25">
      <c r="A51" s="16">
        <v>45443</v>
      </c>
      <c r="B51" s="18">
        <f>+'Summary Feed x Depr Grp'!L46</f>
        <v>-449286.64</v>
      </c>
      <c r="C51" s="62">
        <f t="shared" si="3"/>
        <v>-3455.7630726666666</v>
      </c>
      <c r="D51" s="62">
        <f t="shared" si="5"/>
        <v>55541.812851555558</v>
      </c>
      <c r="E51" s="20">
        <f t="shared" si="4"/>
        <v>-393744.82714844448</v>
      </c>
      <c r="X51" s="1"/>
      <c r="Y51" s="1"/>
      <c r="Z51" s="1"/>
      <c r="AA51" s="1"/>
      <c r="AB51" s="1"/>
      <c r="AC51" s="1"/>
      <c r="AD51" s="1"/>
    </row>
    <row r="52" spans="1:30" x14ac:dyDescent="0.25">
      <c r="A52" s="16">
        <v>45473</v>
      </c>
      <c r="B52" s="18">
        <f>+'Summary Feed x Depr Grp'!L47</f>
        <v>-449286.64</v>
      </c>
      <c r="C52" s="62">
        <f t="shared" si="3"/>
        <v>-3455.7630726666666</v>
      </c>
      <c r="D52" s="62">
        <f t="shared" si="5"/>
        <v>58997.575924222227</v>
      </c>
      <c r="E52" s="20">
        <f t="shared" si="4"/>
        <v>-390289.06407577777</v>
      </c>
      <c r="X52" s="1"/>
      <c r="Y52" s="1"/>
      <c r="Z52" s="1"/>
      <c r="AA52" s="1"/>
      <c r="AB52" s="1"/>
      <c r="AC52" s="1"/>
      <c r="AD52" s="1"/>
    </row>
    <row r="53" spans="1:30" x14ac:dyDescent="0.25">
      <c r="A53" s="16">
        <v>45504</v>
      </c>
      <c r="B53" s="18">
        <f>+'Summary Feed x Depr Grp'!L48</f>
        <v>-449286.64</v>
      </c>
      <c r="C53" s="62">
        <f t="shared" si="3"/>
        <v>-3455.7630726666666</v>
      </c>
      <c r="D53" s="62">
        <f t="shared" si="5"/>
        <v>62453.338996888895</v>
      </c>
      <c r="E53" s="20">
        <f t="shared" si="4"/>
        <v>-386833.30100311112</v>
      </c>
      <c r="X53" s="1"/>
      <c r="Y53" s="1"/>
      <c r="Z53" s="1"/>
      <c r="AA53" s="1"/>
      <c r="AB53" s="1"/>
      <c r="AC53" s="1"/>
      <c r="AD53" s="1"/>
    </row>
    <row r="54" spans="1:30" x14ac:dyDescent="0.25">
      <c r="A54" s="16">
        <v>45535</v>
      </c>
      <c r="B54" s="18">
        <f>+'Summary Feed x Depr Grp'!L49</f>
        <v>-449286.64</v>
      </c>
      <c r="C54" s="62">
        <f t="shared" si="3"/>
        <v>-3455.7630726666666</v>
      </c>
      <c r="D54" s="62">
        <f t="shared" si="5"/>
        <v>65909.102069555564</v>
      </c>
      <c r="E54" s="20">
        <f t="shared" si="4"/>
        <v>-383377.53793044447</v>
      </c>
      <c r="X54" s="1"/>
      <c r="Y54" s="1"/>
      <c r="Z54" s="1"/>
      <c r="AA54" s="1"/>
      <c r="AB54" s="1"/>
      <c r="AC54" s="1"/>
      <c r="AD54" s="1"/>
    </row>
    <row r="55" spans="1:30" x14ac:dyDescent="0.25">
      <c r="A55" s="16">
        <v>45565</v>
      </c>
      <c r="B55" s="18">
        <f>+'Summary Feed x Depr Grp'!L50</f>
        <v>-449286.64</v>
      </c>
      <c r="C55" s="62">
        <f t="shared" si="3"/>
        <v>-3455.7630726666666</v>
      </c>
      <c r="D55" s="62">
        <f t="shared" si="5"/>
        <v>69364.865142222232</v>
      </c>
      <c r="E55" s="20">
        <f t="shared" si="4"/>
        <v>-379921.77485777775</v>
      </c>
      <c r="X55" s="1"/>
      <c r="Y55" s="1"/>
      <c r="Z55" s="1"/>
      <c r="AA55" s="1"/>
      <c r="AB55" s="1"/>
      <c r="AC55" s="1"/>
      <c r="AD55" s="1"/>
    </row>
    <row r="56" spans="1:30" x14ac:dyDescent="0.25">
      <c r="A56" s="16">
        <v>45596</v>
      </c>
      <c r="B56" s="18">
        <f>+'Summary Feed x Depr Grp'!L51</f>
        <v>-449286.64</v>
      </c>
      <c r="C56" s="62">
        <f t="shared" si="3"/>
        <v>-3455.7630726666666</v>
      </c>
      <c r="D56" s="62">
        <f t="shared" si="5"/>
        <v>72820.6282148889</v>
      </c>
      <c r="E56" s="20">
        <f t="shared" si="4"/>
        <v>-376466.0117851111</v>
      </c>
      <c r="X56" s="1"/>
      <c r="Y56" s="1"/>
      <c r="Z56" s="1"/>
      <c r="AA56" s="1"/>
      <c r="AB56" s="1"/>
      <c r="AC56" s="1"/>
      <c r="AD56" s="1"/>
    </row>
    <row r="57" spans="1:30" x14ac:dyDescent="0.25">
      <c r="A57" s="16">
        <v>45626</v>
      </c>
      <c r="B57" s="18">
        <f>+'Summary Feed x Depr Grp'!L52</f>
        <v>-449286.64</v>
      </c>
      <c r="C57" s="62">
        <f t="shared" si="3"/>
        <v>-3455.7630726666666</v>
      </c>
      <c r="D57" s="62">
        <f t="shared" si="5"/>
        <v>76276.391287555569</v>
      </c>
      <c r="E57" s="20">
        <f t="shared" si="4"/>
        <v>-373010.24871244445</v>
      </c>
      <c r="X57" s="1"/>
      <c r="Y57" s="1"/>
      <c r="Z57" s="1"/>
      <c r="AA57" s="1"/>
      <c r="AB57" s="1"/>
      <c r="AC57" s="1"/>
      <c r="AD57" s="1"/>
    </row>
    <row r="58" spans="1:30" x14ac:dyDescent="0.25">
      <c r="A58" s="16">
        <v>45657</v>
      </c>
      <c r="B58" s="18">
        <f>+'Summary Feed x Depr Grp'!L53</f>
        <v>-449286.64</v>
      </c>
      <c r="C58" s="62">
        <f t="shared" si="3"/>
        <v>-3455.7630726666666</v>
      </c>
      <c r="D58" s="62">
        <f t="shared" si="5"/>
        <v>79732.154360222237</v>
      </c>
      <c r="E58" s="20">
        <f t="shared" si="4"/>
        <v>-369554.48563977779</v>
      </c>
      <c r="X58" s="1"/>
      <c r="Y58" s="1"/>
      <c r="Z58" s="1"/>
      <c r="AA58" s="1"/>
      <c r="AB58" s="1"/>
      <c r="AC58" s="1"/>
      <c r="AD58" s="1"/>
    </row>
    <row r="59" spans="1:30" x14ac:dyDescent="0.25">
      <c r="A59" s="47">
        <v>45688</v>
      </c>
      <c r="B59" s="71">
        <f>+'Summary Feed x Depr Grp'!L54</f>
        <v>-599048.85333333339</v>
      </c>
      <c r="C59" s="63">
        <f t="shared" si="3"/>
        <v>-4031.7235847777779</v>
      </c>
      <c r="D59" s="63">
        <f t="shared" si="5"/>
        <v>83763.877945000015</v>
      </c>
      <c r="E59" s="48">
        <f t="shared" si="4"/>
        <v>-515284.97538833338</v>
      </c>
      <c r="X59" s="1"/>
      <c r="Y59" s="1"/>
      <c r="Z59" s="1"/>
      <c r="AA59" s="1"/>
      <c r="AB59" s="1"/>
      <c r="AC59" s="1"/>
      <c r="AD59" s="1"/>
    </row>
    <row r="60" spans="1:30" x14ac:dyDescent="0.25">
      <c r="A60" s="16">
        <v>45716</v>
      </c>
      <c r="B60" s="18">
        <f>+'Summary Feed x Depr Grp'!L55</f>
        <v>-599048.85333333339</v>
      </c>
      <c r="C60" s="62">
        <f t="shared" si="3"/>
        <v>-4607.6840968888891</v>
      </c>
      <c r="D60" s="62">
        <f t="shared" si="5"/>
        <v>88371.562041888901</v>
      </c>
      <c r="E60" s="20">
        <f t="shared" si="4"/>
        <v>-510677.2912914445</v>
      </c>
      <c r="X60" s="1"/>
      <c r="Y60" s="1"/>
      <c r="Z60" s="1"/>
      <c r="AA60" s="1"/>
      <c r="AB60" s="1"/>
      <c r="AC60" s="1"/>
      <c r="AD60" s="1"/>
    </row>
    <row r="61" spans="1:30" x14ac:dyDescent="0.25">
      <c r="A61" s="16">
        <v>45747</v>
      </c>
      <c r="B61" s="18">
        <f>+'Summary Feed x Depr Grp'!L56</f>
        <v>-599048.85333333339</v>
      </c>
      <c r="C61" s="62">
        <f t="shared" si="3"/>
        <v>-4607.6840968888891</v>
      </c>
      <c r="D61" s="62">
        <f t="shared" si="5"/>
        <v>92979.246138777788</v>
      </c>
      <c r="E61" s="20">
        <f t="shared" si="4"/>
        <v>-506069.60719455557</v>
      </c>
      <c r="X61" s="1"/>
      <c r="Y61" s="1"/>
      <c r="Z61" s="1"/>
      <c r="AA61" s="1"/>
      <c r="AB61" s="1"/>
      <c r="AC61" s="1"/>
      <c r="AD61" s="1"/>
    </row>
    <row r="62" spans="1:30" x14ac:dyDescent="0.25">
      <c r="A62" s="16">
        <v>45777</v>
      </c>
      <c r="B62" s="18">
        <f>+'Summary Feed x Depr Grp'!L57</f>
        <v>-599048.85333333339</v>
      </c>
      <c r="C62" s="62">
        <f t="shared" si="3"/>
        <v>-4607.6840968888891</v>
      </c>
      <c r="D62" s="62">
        <f t="shared" si="5"/>
        <v>97586.930235666674</v>
      </c>
      <c r="E62" s="20">
        <f t="shared" si="4"/>
        <v>-501461.9230976667</v>
      </c>
    </row>
    <row r="63" spans="1:30" x14ac:dyDescent="0.25">
      <c r="A63" s="16">
        <v>45808</v>
      </c>
      <c r="B63" s="18">
        <f>+'Summary Feed x Depr Grp'!L58</f>
        <v>-599048.85333333339</v>
      </c>
      <c r="C63" s="62">
        <f t="shared" si="3"/>
        <v>-4607.6840968888891</v>
      </c>
      <c r="D63" s="62">
        <f t="shared" si="5"/>
        <v>102194.61433255556</v>
      </c>
      <c r="E63" s="20">
        <f t="shared" si="4"/>
        <v>-496854.23900077783</v>
      </c>
    </row>
    <row r="64" spans="1:30" x14ac:dyDescent="0.25">
      <c r="A64" s="16">
        <v>45838</v>
      </c>
      <c r="B64" s="18">
        <f>+'Summary Feed x Depr Grp'!L59</f>
        <v>-599048.85333333339</v>
      </c>
      <c r="C64" s="62">
        <f t="shared" si="3"/>
        <v>-4607.6840968888891</v>
      </c>
      <c r="D64" s="62">
        <f t="shared" si="5"/>
        <v>106802.29842944445</v>
      </c>
      <c r="E64" s="20">
        <f t="shared" si="4"/>
        <v>-492246.55490388896</v>
      </c>
    </row>
    <row r="65" spans="1:8" x14ac:dyDescent="0.25">
      <c r="A65" s="16">
        <v>45869</v>
      </c>
      <c r="B65" s="18">
        <f>+'Summary Feed x Depr Grp'!L60</f>
        <v>-599048.85333333339</v>
      </c>
      <c r="C65" s="62">
        <f t="shared" si="3"/>
        <v>-4607.6840968888891</v>
      </c>
      <c r="D65" s="62">
        <f t="shared" si="5"/>
        <v>111409.98252633333</v>
      </c>
      <c r="E65" s="20">
        <f t="shared" si="4"/>
        <v>-487638.87080700009</v>
      </c>
    </row>
    <row r="66" spans="1:8" x14ac:dyDescent="0.25">
      <c r="A66" s="16">
        <v>45900</v>
      </c>
      <c r="B66" s="18">
        <f>+'Summary Feed x Depr Grp'!L61</f>
        <v>-599048.85333333339</v>
      </c>
      <c r="C66" s="62">
        <f t="shared" si="3"/>
        <v>-4607.6840968888891</v>
      </c>
      <c r="D66" s="62">
        <f t="shared" si="5"/>
        <v>116017.66662322222</v>
      </c>
      <c r="E66" s="20">
        <f t="shared" si="4"/>
        <v>-483031.18671011116</v>
      </c>
    </row>
    <row r="67" spans="1:8" ht="15" customHeight="1" x14ac:dyDescent="0.25">
      <c r="A67" s="16">
        <v>45930</v>
      </c>
      <c r="B67" s="18">
        <f>+'Summary Feed x Depr Grp'!L62</f>
        <v>-599048.85333333339</v>
      </c>
      <c r="C67" s="62">
        <f t="shared" si="3"/>
        <v>-4607.6840968888891</v>
      </c>
      <c r="D67" s="62">
        <f t="shared" si="5"/>
        <v>120625.35072011111</v>
      </c>
      <c r="E67" s="20">
        <f t="shared" si="4"/>
        <v>-478423.50261322228</v>
      </c>
    </row>
    <row r="68" spans="1:8" ht="15" customHeight="1" x14ac:dyDescent="0.25">
      <c r="A68" s="16">
        <v>45961</v>
      </c>
      <c r="B68" s="18">
        <f>+'Summary Feed x Depr Grp'!L63</f>
        <v>-599048.85333333339</v>
      </c>
      <c r="C68" s="62">
        <f t="shared" si="3"/>
        <v>-4607.6840968888891</v>
      </c>
      <c r="D68" s="62">
        <f t="shared" si="5"/>
        <v>125233.03481699999</v>
      </c>
      <c r="E68" s="20">
        <f t="shared" si="4"/>
        <v>-473815.81851633341</v>
      </c>
    </row>
    <row r="69" spans="1:8" ht="15" customHeight="1" x14ac:dyDescent="0.25">
      <c r="A69" s="16">
        <v>45991</v>
      </c>
      <c r="B69" s="18">
        <f>+'Summary Feed x Depr Grp'!L64</f>
        <v>-599048.85333333339</v>
      </c>
      <c r="C69" s="62">
        <f t="shared" si="3"/>
        <v>-4607.6840968888891</v>
      </c>
      <c r="D69" s="62">
        <f t="shared" si="5"/>
        <v>129840.71891388888</v>
      </c>
      <c r="E69" s="20">
        <f t="shared" si="4"/>
        <v>-469208.13441944448</v>
      </c>
    </row>
    <row r="70" spans="1:8" x14ac:dyDescent="0.25">
      <c r="A70" s="16">
        <v>46022</v>
      </c>
      <c r="B70" s="18">
        <f>+'Summary Feed x Depr Grp'!L65</f>
        <v>-599048.85333333339</v>
      </c>
      <c r="C70" s="62">
        <f t="shared" si="3"/>
        <v>-4607.6840968888891</v>
      </c>
      <c r="D70" s="62">
        <f t="shared" si="5"/>
        <v>134448.40301077778</v>
      </c>
      <c r="E70" s="20">
        <f t="shared" si="4"/>
        <v>-464600.45032255561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0</v>
      </c>
      <c r="C73" s="17">
        <f>SUM(C17:C22)</f>
        <v>0</v>
      </c>
      <c r="D73" s="17">
        <f t="shared" ref="D73:E73" si="6">D22</f>
        <v>0</v>
      </c>
      <c r="E73" s="17">
        <f t="shared" si="6"/>
        <v>0</v>
      </c>
      <c r="F73" s="95">
        <f>+'Retirements AMA'!BF9</f>
        <v>0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0</v>
      </c>
      <c r="C74" s="27"/>
      <c r="D74" s="26">
        <f t="shared" ref="D74:E74" si="7">(0+D22+SUM(D11:D21)*2)/24</f>
        <v>0</v>
      </c>
      <c r="E74" s="26">
        <f t="shared" si="7"/>
        <v>0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-149762.21333333335</v>
      </c>
      <c r="C76" s="38">
        <f>SUM(C23:C34)</f>
        <v>-11768.813931111114</v>
      </c>
      <c r="D76" s="38">
        <f t="shared" ref="D76:E76" si="8">D34</f>
        <v>11768.813931111114</v>
      </c>
      <c r="E76" s="38">
        <f t="shared" si="8"/>
        <v>-137993.39940222225</v>
      </c>
      <c r="F76" s="95">
        <f>+'Retirements AMA'!BG9</f>
        <v>-149762.21333333335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-143522.12111111113</v>
      </c>
      <c r="C77" s="41"/>
      <c r="D77" s="40">
        <f t="shared" ref="D77:E77" si="9">(D22+D34+SUM(D23:D33)*2)/24</f>
        <v>5649.8834995370371</v>
      </c>
      <c r="E77" s="40">
        <f t="shared" si="9"/>
        <v>-137872.23761157409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-299524.4266666667</v>
      </c>
      <c r="C79" s="17">
        <f>SUM(C35:C46)</f>
        <v>-27070.14406922222</v>
      </c>
      <c r="D79" s="17">
        <f t="shared" ref="D79:E79" si="10">D46</f>
        <v>38838.958000333325</v>
      </c>
      <c r="E79" s="17">
        <f t="shared" si="10"/>
        <v>-260685.46866633336</v>
      </c>
      <c r="F79" s="49"/>
      <c r="G79" s="61"/>
    </row>
    <row r="80" spans="1:8" x14ac:dyDescent="0.25">
      <c r="A80" s="25" t="s">
        <v>17</v>
      </c>
      <c r="B80" s="90">
        <f>(B34+B46+SUM(B35:B45)*2)/24</f>
        <v>-293284.33444444445</v>
      </c>
      <c r="C80" s="27"/>
      <c r="D80" s="26">
        <f t="shared" ref="D80:E80" si="11">(D34+D46+SUM(D35:D45)*2)/24</f>
        <v>25039.904064337959</v>
      </c>
      <c r="E80" s="26">
        <f t="shared" si="11"/>
        <v>-268244.4303801065</v>
      </c>
      <c r="F80" s="95">
        <f>+'Retirements AMA'!BH9</f>
        <v>-293284.33444444445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-449286.64</v>
      </c>
      <c r="C82" s="38">
        <f>SUM(C47:C58)</f>
        <v>-40893.196359888898</v>
      </c>
      <c r="D82" s="38">
        <f t="shared" ref="D82:E82" si="12">D58</f>
        <v>79732.154360222237</v>
      </c>
      <c r="E82" s="38">
        <f t="shared" si="12"/>
        <v>-369554.48563977779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-443046.54777777777</v>
      </c>
      <c r="C83" s="41"/>
      <c r="D83" s="40">
        <f t="shared" ref="D83" si="14">(D46+D58+SUM(D47:D57)*2)/24</f>
        <v>59021.574278893509</v>
      </c>
      <c r="E83" s="40">
        <f>(E46+E58+SUM(E47:E57)*2)/24</f>
        <v>-384024.97349888418</v>
      </c>
      <c r="F83" s="95">
        <f>+'Retirements AMA'!BI9</f>
        <v>-443046.54777777777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-599048.85333333339</v>
      </c>
      <c r="C85" s="17">
        <f>SUM(C59:C70)</f>
        <v>-54716.24865055555</v>
      </c>
      <c r="D85" s="17">
        <f t="shared" ref="D85:E85" si="15">D70</f>
        <v>134448.40301077778</v>
      </c>
      <c r="E85" s="17">
        <f t="shared" si="15"/>
        <v>-464600.45032255561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-592808.76111111126</v>
      </c>
      <c r="C86" s="27"/>
      <c r="D86" s="26">
        <f t="shared" ref="D86:E86" si="16">(D58+D70+SUM(D59:D69)*2)/24</f>
        <v>106826.29678411574</v>
      </c>
      <c r="E86" s="26">
        <f t="shared" si="16"/>
        <v>-485982.46432699542</v>
      </c>
      <c r="F86" s="95">
        <f>+'Retirements AMA'!BJ9</f>
        <v>-592808.76111111126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-134448.40301077778</v>
      </c>
      <c r="D87" s="11"/>
      <c r="E87" s="11"/>
      <c r="F87" s="95">
        <f>+'Reduce Depr Exp Detail'!H8</f>
        <v>-134448.34999999989</v>
      </c>
      <c r="G87" s="96">
        <f>+C87-F87</f>
        <v>-5.301077789044939E-2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49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F87" sqref="F87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7109375" bestFit="1" customWidth="1"/>
    <col min="8" max="8" width="11.7109375" bestFit="1" customWidth="1"/>
    <col min="9" max="9" width="9.7109375" bestFit="1" customWidth="1"/>
    <col min="10" max="10" width="7.7109375" bestFit="1" customWidth="1"/>
    <col min="11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Grp'!M1</f>
        <v>E312 STM Boiler, Colstrip 4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Grp'!M3</f>
        <v>7.4700000000000003E-2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Grp'!M4</f>
        <v>6.3100000000000003E-2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Grp'!N12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Grp'!N13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Grp'!N14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Grp'!N15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Grp'!N16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Grp'!N17</f>
        <v>-108540.18</v>
      </c>
      <c r="C22" s="79">
        <f t="shared" si="1"/>
        <v>-337.83131025</v>
      </c>
      <c r="D22" s="79">
        <f t="shared" si="2"/>
        <v>337.83131025</v>
      </c>
      <c r="E22" s="79">
        <f t="shared" si="0"/>
        <v>-108202.34868975</v>
      </c>
    </row>
    <row r="23" spans="1:5" x14ac:dyDescent="0.25">
      <c r="A23" s="47">
        <v>44592</v>
      </c>
      <c r="B23" s="48">
        <f>+'Summary Feed x Depr Grp'!N18</f>
        <v>-263613.14333333331</v>
      </c>
      <c r="C23" s="71">
        <f t="shared" si="1"/>
        <v>-1158.327218875</v>
      </c>
      <c r="D23" s="71">
        <f t="shared" si="2"/>
        <v>1496.1585291249999</v>
      </c>
      <c r="E23" s="71">
        <f t="shared" si="0"/>
        <v>-262116.9848042083</v>
      </c>
    </row>
    <row r="24" spans="1:5" x14ac:dyDescent="0.25">
      <c r="A24" s="16">
        <v>44620</v>
      </c>
      <c r="B24" s="20">
        <f>+'Summary Feed x Depr Grp'!N19</f>
        <v>-263613.14333333331</v>
      </c>
      <c r="C24" s="62">
        <f t="shared" si="1"/>
        <v>-1640.9918172499999</v>
      </c>
      <c r="D24" s="62">
        <f t="shared" si="2"/>
        <v>3137.1503463749996</v>
      </c>
      <c r="E24" s="20">
        <f t="shared" si="0"/>
        <v>-260475.9929869583</v>
      </c>
    </row>
    <row r="25" spans="1:5" x14ac:dyDescent="0.25">
      <c r="A25" s="16">
        <v>44651</v>
      </c>
      <c r="B25" s="20">
        <f>+'Summary Feed x Depr Grp'!N20</f>
        <v>-263613.14333333331</v>
      </c>
      <c r="C25" s="62">
        <f t="shared" si="1"/>
        <v>-1640.9918172499999</v>
      </c>
      <c r="D25" s="62">
        <f t="shared" si="2"/>
        <v>4778.1421636249997</v>
      </c>
      <c r="E25" s="20">
        <f t="shared" si="0"/>
        <v>-258835.00116970832</v>
      </c>
    </row>
    <row r="26" spans="1:5" x14ac:dyDescent="0.25">
      <c r="A26" s="16">
        <v>44681</v>
      </c>
      <c r="B26" s="20">
        <f>+'Summary Feed x Depr Grp'!N21</f>
        <v>-263613.14333333331</v>
      </c>
      <c r="C26" s="62">
        <f t="shared" si="1"/>
        <v>-1640.9918172499999</v>
      </c>
      <c r="D26" s="62">
        <f t="shared" si="2"/>
        <v>6419.1339808749999</v>
      </c>
      <c r="E26" s="20">
        <f t="shared" si="0"/>
        <v>-257194.00935245832</v>
      </c>
    </row>
    <row r="27" spans="1:5" x14ac:dyDescent="0.25">
      <c r="A27" s="16">
        <v>44712</v>
      </c>
      <c r="B27" s="20">
        <f>+'Summary Feed x Depr Grp'!N22</f>
        <v>-263613.14333333331</v>
      </c>
      <c r="C27" s="62">
        <f t="shared" si="1"/>
        <v>-1640.9918172499999</v>
      </c>
      <c r="D27" s="62">
        <f t="shared" si="2"/>
        <v>8060.1257981250001</v>
      </c>
      <c r="E27" s="20">
        <f t="shared" si="0"/>
        <v>-255553.01753520832</v>
      </c>
    </row>
    <row r="28" spans="1:5" x14ac:dyDescent="0.25">
      <c r="A28" s="16">
        <v>44742</v>
      </c>
      <c r="B28" s="20">
        <f>+'Summary Feed x Depr Grp'!N23</f>
        <v>-263613.14333333331</v>
      </c>
      <c r="C28" s="62">
        <f t="shared" si="1"/>
        <v>-1640.9918172499999</v>
      </c>
      <c r="D28" s="62">
        <f t="shared" si="2"/>
        <v>9701.1176153750002</v>
      </c>
      <c r="E28" s="20">
        <f t="shared" si="0"/>
        <v>-253912.02571795831</v>
      </c>
    </row>
    <row r="29" spans="1:5" x14ac:dyDescent="0.25">
      <c r="A29" s="16">
        <v>44773</v>
      </c>
      <c r="B29" s="20">
        <f>+'Summary Feed x Depr Grp'!N24</f>
        <v>-263613.14333333331</v>
      </c>
      <c r="C29" s="62">
        <f t="shared" si="1"/>
        <v>-1640.9918172499999</v>
      </c>
      <c r="D29" s="62">
        <f t="shared" si="2"/>
        <v>11342.109432625</v>
      </c>
      <c r="E29" s="20">
        <f t="shared" si="0"/>
        <v>-252271.03390070831</v>
      </c>
    </row>
    <row r="30" spans="1:5" x14ac:dyDescent="0.25">
      <c r="A30" s="16">
        <v>44804</v>
      </c>
      <c r="B30" s="20">
        <f>+'Summary Feed x Depr Grp'!N25</f>
        <v>-263613.14333333331</v>
      </c>
      <c r="C30" s="62">
        <f t="shared" si="1"/>
        <v>-1640.9918172499999</v>
      </c>
      <c r="D30" s="62">
        <f t="shared" si="2"/>
        <v>12983.101249875001</v>
      </c>
      <c r="E30" s="20">
        <f t="shared" si="0"/>
        <v>-250630.04208345831</v>
      </c>
    </row>
    <row r="31" spans="1:5" x14ac:dyDescent="0.25">
      <c r="A31" s="16">
        <v>44834</v>
      </c>
      <c r="B31" s="20">
        <f>+'Summary Feed x Depr Grp'!N26</f>
        <v>-263613.14333333331</v>
      </c>
      <c r="C31" s="62">
        <f t="shared" si="1"/>
        <v>-1640.9918172499999</v>
      </c>
      <c r="D31" s="62">
        <f t="shared" si="2"/>
        <v>14624.093067125001</v>
      </c>
      <c r="E31" s="20">
        <f t="shared" si="0"/>
        <v>-248989.0502662083</v>
      </c>
    </row>
    <row r="32" spans="1:5" x14ac:dyDescent="0.25">
      <c r="A32" s="16">
        <v>44865</v>
      </c>
      <c r="B32" s="20">
        <f>+'Summary Feed x Depr Grp'!N27</f>
        <v>-263613.14333333331</v>
      </c>
      <c r="C32" s="62">
        <f t="shared" si="1"/>
        <v>-1640.9918172499999</v>
      </c>
      <c r="D32" s="62">
        <f t="shared" si="2"/>
        <v>16265.084884375001</v>
      </c>
      <c r="E32" s="20">
        <f t="shared" si="0"/>
        <v>-247348.0584489583</v>
      </c>
    </row>
    <row r="33" spans="1:30" x14ac:dyDescent="0.25">
      <c r="A33" s="16">
        <v>44895</v>
      </c>
      <c r="B33" s="20">
        <f>+'Summary Feed x Depr Grp'!N28</f>
        <v>-263613.14333333331</v>
      </c>
      <c r="C33" s="62">
        <f t="shared" si="1"/>
        <v>-1640.9918172499999</v>
      </c>
      <c r="D33" s="62">
        <f t="shared" si="2"/>
        <v>17906.076701624999</v>
      </c>
      <c r="E33" s="20">
        <f t="shared" si="0"/>
        <v>-245707.06663170832</v>
      </c>
    </row>
    <row r="34" spans="1:30" x14ac:dyDescent="0.25">
      <c r="A34" s="16">
        <v>44926</v>
      </c>
      <c r="B34" s="20">
        <f>+'Summary Feed x Depr Grp'!N29</f>
        <v>-372153.3233333333</v>
      </c>
      <c r="C34" s="62">
        <f t="shared" si="1"/>
        <v>-1978.8231274999998</v>
      </c>
      <c r="D34" s="62">
        <f t="shared" si="2"/>
        <v>19884.899829124999</v>
      </c>
      <c r="E34" s="20">
        <f t="shared" si="0"/>
        <v>-352268.42350420833</v>
      </c>
    </row>
    <row r="35" spans="1:30" x14ac:dyDescent="0.25">
      <c r="A35" s="47">
        <v>44957</v>
      </c>
      <c r="B35" s="48">
        <f>+'Summary Feed x Depr Grp'!N30</f>
        <v>-527226.28666666662</v>
      </c>
      <c r="C35" s="63">
        <f t="shared" ref="C35:C70" si="3">+(B34*$C$6/12)+(((B35-B34)*$C$6/12)*0.5)</f>
        <v>-2364.6188912916668</v>
      </c>
      <c r="D35" s="63">
        <f t="shared" si="2"/>
        <v>22249.518720416665</v>
      </c>
      <c r="E35" s="48">
        <f t="shared" si="0"/>
        <v>-504976.76794624998</v>
      </c>
    </row>
    <row r="36" spans="1:30" x14ac:dyDescent="0.25">
      <c r="A36" s="16">
        <v>44985</v>
      </c>
      <c r="B36" s="18">
        <f>+'Summary Feed x Depr Grp'!N31</f>
        <v>-527226.28666666662</v>
      </c>
      <c r="C36" s="62">
        <f t="shared" si="3"/>
        <v>-2772.3315573888885</v>
      </c>
      <c r="D36" s="62">
        <f t="shared" si="2"/>
        <v>25021.850277805555</v>
      </c>
      <c r="E36" s="20">
        <f t="shared" si="0"/>
        <v>-502204.43638886104</v>
      </c>
      <c r="X36" s="1"/>
      <c r="Y36" s="1"/>
      <c r="Z36" s="1"/>
      <c r="AA36" s="1"/>
      <c r="AB36" s="1"/>
      <c r="AC36" s="1"/>
      <c r="AD36" s="1"/>
    </row>
    <row r="37" spans="1:30" x14ac:dyDescent="0.25">
      <c r="A37" s="16">
        <v>45016</v>
      </c>
      <c r="B37" s="18">
        <f>+'Summary Feed x Depr Grp'!N32</f>
        <v>-527226.28666666662</v>
      </c>
      <c r="C37" s="62">
        <f t="shared" si="3"/>
        <v>-2772.3315573888885</v>
      </c>
      <c r="D37" s="62">
        <f t="shared" si="2"/>
        <v>27794.181835194446</v>
      </c>
      <c r="E37" s="20">
        <f t="shared" si="0"/>
        <v>-499432.10483147216</v>
      </c>
      <c r="X37" s="1"/>
      <c r="Y37" s="1"/>
      <c r="Z37" s="1"/>
      <c r="AA37" s="1"/>
      <c r="AB37" s="1"/>
      <c r="AC37" s="1"/>
      <c r="AD37" s="1"/>
    </row>
    <row r="38" spans="1:30" x14ac:dyDescent="0.25">
      <c r="A38" s="16">
        <v>45046</v>
      </c>
      <c r="B38" s="18">
        <f>+'Summary Feed x Depr Grp'!N33</f>
        <v>-527226.28666666662</v>
      </c>
      <c r="C38" s="62">
        <f t="shared" si="3"/>
        <v>-2772.3315573888885</v>
      </c>
      <c r="D38" s="62">
        <f t="shared" si="2"/>
        <v>30566.513392583336</v>
      </c>
      <c r="E38" s="20">
        <f t="shared" si="0"/>
        <v>-496659.77327408327</v>
      </c>
      <c r="X38" s="1"/>
      <c r="Y38" s="1"/>
      <c r="Z38" s="1"/>
      <c r="AA38" s="1"/>
      <c r="AB38" s="1"/>
      <c r="AC38" s="1"/>
      <c r="AD38" s="1"/>
    </row>
    <row r="39" spans="1:30" x14ac:dyDescent="0.25">
      <c r="A39" s="16">
        <v>45077</v>
      </c>
      <c r="B39" s="18">
        <f>+'Summary Feed x Depr Grp'!N34</f>
        <v>-527226.28666666662</v>
      </c>
      <c r="C39" s="62">
        <f t="shared" si="3"/>
        <v>-2772.3315573888885</v>
      </c>
      <c r="D39" s="62">
        <f t="shared" si="2"/>
        <v>33338.844949972226</v>
      </c>
      <c r="E39" s="20">
        <f t="shared" si="0"/>
        <v>-493887.44171669439</v>
      </c>
      <c r="X39" s="1"/>
      <c r="Y39" s="1"/>
      <c r="Z39" s="1"/>
      <c r="AA39" s="1"/>
      <c r="AB39" s="1"/>
      <c r="AC39" s="1"/>
      <c r="AD39" s="1"/>
    </row>
    <row r="40" spans="1:30" x14ac:dyDescent="0.25">
      <c r="A40" s="16">
        <v>45107</v>
      </c>
      <c r="B40" s="18">
        <f>+'Summary Feed x Depr Grp'!N35</f>
        <v>-527226.28666666662</v>
      </c>
      <c r="C40" s="62">
        <f t="shared" si="3"/>
        <v>-2772.3315573888885</v>
      </c>
      <c r="D40" s="62">
        <f t="shared" si="2"/>
        <v>36111.176507361117</v>
      </c>
      <c r="E40" s="20">
        <f t="shared" si="0"/>
        <v>-491115.11015930551</v>
      </c>
      <c r="X40" s="1"/>
      <c r="Y40" s="1"/>
      <c r="Z40" s="1"/>
      <c r="AA40" s="1"/>
      <c r="AB40" s="1"/>
      <c r="AC40" s="1"/>
      <c r="AD40" s="1"/>
    </row>
    <row r="41" spans="1:30" x14ac:dyDescent="0.25">
      <c r="A41" s="16">
        <v>45138</v>
      </c>
      <c r="B41" s="18">
        <f>+'Summary Feed x Depr Grp'!N36</f>
        <v>-527226.28666666662</v>
      </c>
      <c r="C41" s="62">
        <f t="shared" si="3"/>
        <v>-2772.3315573888885</v>
      </c>
      <c r="D41" s="62">
        <f t="shared" si="2"/>
        <v>38883.508064750007</v>
      </c>
      <c r="E41" s="20">
        <f t="shared" si="0"/>
        <v>-488342.77860191662</v>
      </c>
      <c r="X41" s="1"/>
      <c r="Y41" s="1"/>
      <c r="Z41" s="1"/>
      <c r="AA41" s="1"/>
      <c r="AB41" s="1"/>
      <c r="AC41" s="1"/>
      <c r="AD41" s="1"/>
    </row>
    <row r="42" spans="1:30" x14ac:dyDescent="0.25">
      <c r="A42" s="16">
        <v>45169</v>
      </c>
      <c r="B42" s="18">
        <f>+'Summary Feed x Depr Grp'!N37</f>
        <v>-527226.28666666662</v>
      </c>
      <c r="C42" s="62">
        <f t="shared" si="3"/>
        <v>-2772.3315573888885</v>
      </c>
      <c r="D42" s="62">
        <f t="shared" si="2"/>
        <v>41655.839622138898</v>
      </c>
      <c r="E42" s="20">
        <f t="shared" si="0"/>
        <v>-485570.44704452774</v>
      </c>
      <c r="X42" s="1"/>
      <c r="Y42" s="1"/>
      <c r="Z42" s="1"/>
      <c r="AA42" s="1"/>
      <c r="AB42" s="1"/>
      <c r="AC42" s="1"/>
      <c r="AD42" s="1"/>
    </row>
    <row r="43" spans="1:30" x14ac:dyDescent="0.25">
      <c r="A43" s="16">
        <v>45199</v>
      </c>
      <c r="B43" s="18">
        <f>+'Summary Feed x Depr Grp'!N38</f>
        <v>-527226.28666666662</v>
      </c>
      <c r="C43" s="62">
        <f t="shared" si="3"/>
        <v>-2772.3315573888885</v>
      </c>
      <c r="D43" s="62">
        <f t="shared" si="2"/>
        <v>44428.171179527788</v>
      </c>
      <c r="E43" s="20">
        <f t="shared" ref="E43:E70" si="4">B43+D43</f>
        <v>-482798.11548713886</v>
      </c>
      <c r="X43" s="1"/>
      <c r="Y43" s="1"/>
      <c r="Z43" s="1"/>
      <c r="AA43" s="1"/>
      <c r="AB43" s="1"/>
      <c r="AC43" s="1"/>
      <c r="AD43" s="1"/>
    </row>
    <row r="44" spans="1:30" x14ac:dyDescent="0.25">
      <c r="A44" s="16">
        <v>45230</v>
      </c>
      <c r="B44" s="18">
        <f>+'Summary Feed x Depr Grp'!N39</f>
        <v>-527226.28666666662</v>
      </c>
      <c r="C44" s="62">
        <f t="shared" si="3"/>
        <v>-2772.3315573888885</v>
      </c>
      <c r="D44" s="62">
        <f t="shared" si="2"/>
        <v>47200.502736916678</v>
      </c>
      <c r="E44" s="20">
        <f t="shared" si="4"/>
        <v>-480025.78392974997</v>
      </c>
      <c r="X44" s="1"/>
      <c r="Y44" s="1"/>
      <c r="Z44" s="1"/>
      <c r="AA44" s="1"/>
      <c r="AB44" s="1"/>
      <c r="AC44" s="1"/>
      <c r="AD44" s="1"/>
    </row>
    <row r="45" spans="1:30" x14ac:dyDescent="0.25">
      <c r="A45" s="16">
        <v>45260</v>
      </c>
      <c r="B45" s="18">
        <f>+'Summary Feed x Depr Grp'!N40</f>
        <v>-527226.28666666662</v>
      </c>
      <c r="C45" s="62">
        <f t="shared" si="3"/>
        <v>-2772.3315573888885</v>
      </c>
      <c r="D45" s="62">
        <f t="shared" si="2"/>
        <v>49972.834294305569</v>
      </c>
      <c r="E45" s="20">
        <f t="shared" si="4"/>
        <v>-477253.45237236103</v>
      </c>
      <c r="X45" s="1"/>
      <c r="Y45" s="1"/>
      <c r="Z45" s="1"/>
      <c r="AA45" s="1"/>
      <c r="AB45" s="1"/>
      <c r="AC45" s="1"/>
      <c r="AD45" s="1"/>
    </row>
    <row r="46" spans="1:30" x14ac:dyDescent="0.25">
      <c r="A46" s="16">
        <v>45291</v>
      </c>
      <c r="B46" s="18">
        <f>+'Summary Feed x Depr Grp'!N41</f>
        <v>-635766.46666666656</v>
      </c>
      <c r="C46" s="62">
        <f t="shared" si="3"/>
        <v>-3057.7017806388885</v>
      </c>
      <c r="D46" s="62">
        <f t="shared" si="2"/>
        <v>53030.536074944459</v>
      </c>
      <c r="E46" s="20">
        <f t="shared" si="4"/>
        <v>-582735.93059172214</v>
      </c>
      <c r="X46" s="1"/>
      <c r="Y46" s="1"/>
      <c r="Z46" s="1"/>
      <c r="AA46" s="1"/>
      <c r="AB46" s="1"/>
      <c r="AC46" s="1"/>
      <c r="AD46" s="1"/>
    </row>
    <row r="47" spans="1:30" x14ac:dyDescent="0.25">
      <c r="A47" s="47">
        <v>45322</v>
      </c>
      <c r="B47" s="71">
        <f>+'Summary Feed x Depr Grp'!N42</f>
        <v>-790839.42999999993</v>
      </c>
      <c r="C47" s="63">
        <f t="shared" si="3"/>
        <v>-3750.7846699861111</v>
      </c>
      <c r="D47" s="63">
        <f t="shared" si="2"/>
        <v>56781.32074493057</v>
      </c>
      <c r="E47" s="48">
        <f t="shared" si="4"/>
        <v>-734058.1092550694</v>
      </c>
      <c r="X47" s="1"/>
      <c r="Y47" s="1"/>
      <c r="Z47" s="1"/>
      <c r="AA47" s="1"/>
      <c r="AB47" s="1"/>
      <c r="AC47" s="1"/>
      <c r="AD47" s="1"/>
    </row>
    <row r="48" spans="1:30" x14ac:dyDescent="0.25">
      <c r="A48" s="16">
        <v>45351</v>
      </c>
      <c r="B48" s="18">
        <f>+'Summary Feed x Depr Grp'!N43</f>
        <v>-790839.42999999993</v>
      </c>
      <c r="C48" s="62">
        <f t="shared" si="3"/>
        <v>-4158.4973360833328</v>
      </c>
      <c r="D48" s="62">
        <f t="shared" si="2"/>
        <v>60939.818081013902</v>
      </c>
      <c r="E48" s="20">
        <f t="shared" si="4"/>
        <v>-729899.61191898608</v>
      </c>
      <c r="X48" s="1"/>
      <c r="Y48" s="1"/>
      <c r="Z48" s="1"/>
      <c r="AA48" s="1"/>
      <c r="AB48" s="1"/>
      <c r="AC48" s="1"/>
      <c r="AD48" s="1"/>
    </row>
    <row r="49" spans="1:30" x14ac:dyDescent="0.25">
      <c r="A49" s="16">
        <v>45382</v>
      </c>
      <c r="B49" s="18">
        <f>+'Summary Feed x Depr Grp'!N44</f>
        <v>-790839.42999999993</v>
      </c>
      <c r="C49" s="62">
        <f t="shared" si="3"/>
        <v>-4158.4973360833328</v>
      </c>
      <c r="D49" s="62">
        <f t="shared" si="2"/>
        <v>65098.315417097234</v>
      </c>
      <c r="E49" s="20">
        <f t="shared" si="4"/>
        <v>-725741.11458290275</v>
      </c>
      <c r="X49" s="1"/>
      <c r="Y49" s="1"/>
      <c r="Z49" s="1"/>
      <c r="AA49" s="1"/>
      <c r="AB49" s="1"/>
      <c r="AC49" s="1"/>
      <c r="AD49" s="1"/>
    </row>
    <row r="50" spans="1:30" x14ac:dyDescent="0.25">
      <c r="A50" s="16">
        <v>45412</v>
      </c>
      <c r="B50" s="18">
        <f>+'Summary Feed x Depr Grp'!N45</f>
        <v>-790839.42999999993</v>
      </c>
      <c r="C50" s="62">
        <f t="shared" si="3"/>
        <v>-4158.4973360833328</v>
      </c>
      <c r="D50" s="62">
        <f t="shared" ref="D50:D70" si="5">-C50+D49</f>
        <v>69256.812753180566</v>
      </c>
      <c r="E50" s="20">
        <f t="shared" si="4"/>
        <v>-721582.61724681943</v>
      </c>
      <c r="X50" s="1"/>
      <c r="Y50" s="1"/>
      <c r="Z50" s="1"/>
      <c r="AA50" s="1"/>
      <c r="AB50" s="1"/>
      <c r="AC50" s="1"/>
      <c r="AD50" s="1"/>
    </row>
    <row r="51" spans="1:30" x14ac:dyDescent="0.25">
      <c r="A51" s="16">
        <v>45443</v>
      </c>
      <c r="B51" s="18">
        <f>+'Summary Feed x Depr Grp'!N46</f>
        <v>-790839.42999999993</v>
      </c>
      <c r="C51" s="62">
        <f t="shared" si="3"/>
        <v>-4158.4973360833328</v>
      </c>
      <c r="D51" s="62">
        <f t="shared" si="5"/>
        <v>73415.310089263905</v>
      </c>
      <c r="E51" s="20">
        <f t="shared" si="4"/>
        <v>-717424.11991073599</v>
      </c>
      <c r="X51" s="1"/>
      <c r="Y51" s="1"/>
      <c r="Z51" s="1"/>
      <c r="AA51" s="1"/>
      <c r="AB51" s="1"/>
      <c r="AC51" s="1"/>
      <c r="AD51" s="1"/>
    </row>
    <row r="52" spans="1:30" x14ac:dyDescent="0.25">
      <c r="A52" s="16">
        <v>45473</v>
      </c>
      <c r="B52" s="18">
        <f>+'Summary Feed x Depr Grp'!N47</f>
        <v>-790839.42999999993</v>
      </c>
      <c r="C52" s="62">
        <f t="shared" si="3"/>
        <v>-4158.4973360833328</v>
      </c>
      <c r="D52" s="62">
        <f t="shared" si="5"/>
        <v>77573.807425347244</v>
      </c>
      <c r="E52" s="20">
        <f t="shared" si="4"/>
        <v>-713265.62257465266</v>
      </c>
      <c r="X52" s="1"/>
      <c r="Y52" s="1"/>
      <c r="Z52" s="1"/>
      <c r="AA52" s="1"/>
      <c r="AB52" s="1"/>
      <c r="AC52" s="1"/>
      <c r="AD52" s="1"/>
    </row>
    <row r="53" spans="1:30" x14ac:dyDescent="0.25">
      <c r="A53" s="16">
        <v>45504</v>
      </c>
      <c r="B53" s="18">
        <f>+'Summary Feed x Depr Grp'!N48</f>
        <v>-790839.42999999993</v>
      </c>
      <c r="C53" s="62">
        <f t="shared" si="3"/>
        <v>-4158.4973360833328</v>
      </c>
      <c r="D53" s="62">
        <f t="shared" si="5"/>
        <v>81732.304761430583</v>
      </c>
      <c r="E53" s="20">
        <f t="shared" si="4"/>
        <v>-709107.12523856934</v>
      </c>
      <c r="X53" s="1"/>
      <c r="Y53" s="1"/>
      <c r="Z53" s="1"/>
      <c r="AA53" s="1"/>
      <c r="AB53" s="1"/>
      <c r="AC53" s="1"/>
      <c r="AD53" s="1"/>
    </row>
    <row r="54" spans="1:30" x14ac:dyDescent="0.25">
      <c r="A54" s="16">
        <v>45535</v>
      </c>
      <c r="B54" s="18">
        <f>+'Summary Feed x Depr Grp'!N49</f>
        <v>-790839.42999999993</v>
      </c>
      <c r="C54" s="62">
        <f t="shared" si="3"/>
        <v>-4158.4973360833328</v>
      </c>
      <c r="D54" s="62">
        <f t="shared" si="5"/>
        <v>85890.802097513922</v>
      </c>
      <c r="E54" s="20">
        <f t="shared" si="4"/>
        <v>-704948.62790248601</v>
      </c>
      <c r="X54" s="1"/>
      <c r="Y54" s="1"/>
      <c r="Z54" s="1"/>
      <c r="AA54" s="1"/>
      <c r="AB54" s="1"/>
      <c r="AC54" s="1"/>
      <c r="AD54" s="1"/>
    </row>
    <row r="55" spans="1:30" x14ac:dyDescent="0.25">
      <c r="A55" s="16">
        <v>45565</v>
      </c>
      <c r="B55" s="18">
        <f>+'Summary Feed x Depr Grp'!N50</f>
        <v>-790839.42999999993</v>
      </c>
      <c r="C55" s="62">
        <f t="shared" si="3"/>
        <v>-4158.4973360833328</v>
      </c>
      <c r="D55" s="62">
        <f t="shared" si="5"/>
        <v>90049.299433597262</v>
      </c>
      <c r="E55" s="20">
        <f t="shared" si="4"/>
        <v>-700790.13056640269</v>
      </c>
      <c r="X55" s="1"/>
      <c r="Y55" s="1"/>
      <c r="Z55" s="1"/>
      <c r="AA55" s="1"/>
      <c r="AB55" s="1"/>
      <c r="AC55" s="1"/>
      <c r="AD55" s="1"/>
    </row>
    <row r="56" spans="1:30" x14ac:dyDescent="0.25">
      <c r="A56" s="16">
        <v>45596</v>
      </c>
      <c r="B56" s="18">
        <f>+'Summary Feed x Depr Grp'!N51</f>
        <v>-790839.42999999993</v>
      </c>
      <c r="C56" s="62">
        <f t="shared" si="3"/>
        <v>-4158.4973360833328</v>
      </c>
      <c r="D56" s="62">
        <f t="shared" si="5"/>
        <v>94207.796769680601</v>
      </c>
      <c r="E56" s="20">
        <f t="shared" si="4"/>
        <v>-696631.63323031936</v>
      </c>
      <c r="X56" s="1"/>
      <c r="Y56" s="1"/>
      <c r="Z56" s="1"/>
      <c r="AA56" s="1"/>
      <c r="AB56" s="1"/>
      <c r="AC56" s="1"/>
      <c r="AD56" s="1"/>
    </row>
    <row r="57" spans="1:30" x14ac:dyDescent="0.25">
      <c r="A57" s="16">
        <v>45626</v>
      </c>
      <c r="B57" s="18">
        <f>+'Summary Feed x Depr Grp'!N52</f>
        <v>-790839.42999999993</v>
      </c>
      <c r="C57" s="62">
        <f t="shared" si="3"/>
        <v>-4158.4973360833328</v>
      </c>
      <c r="D57" s="62">
        <f t="shared" si="5"/>
        <v>98366.29410576394</v>
      </c>
      <c r="E57" s="20">
        <f t="shared" si="4"/>
        <v>-692473.13589423604</v>
      </c>
      <c r="X57" s="1"/>
      <c r="Y57" s="1"/>
      <c r="Z57" s="1"/>
      <c r="AA57" s="1"/>
      <c r="AB57" s="1"/>
      <c r="AC57" s="1"/>
      <c r="AD57" s="1"/>
    </row>
    <row r="58" spans="1:30" x14ac:dyDescent="0.25">
      <c r="A58" s="16">
        <v>45657</v>
      </c>
      <c r="B58" s="18">
        <f>+'Summary Feed x Depr Grp'!N53</f>
        <v>-899379.60999999987</v>
      </c>
      <c r="C58" s="62">
        <f t="shared" si="3"/>
        <v>-4443.8675593333328</v>
      </c>
      <c r="D58" s="62">
        <f t="shared" si="5"/>
        <v>102810.16166509727</v>
      </c>
      <c r="E58" s="20">
        <f t="shared" si="4"/>
        <v>-796569.44833490264</v>
      </c>
      <c r="X58" s="1"/>
      <c r="Y58" s="1"/>
      <c r="Z58" s="1"/>
      <c r="AA58" s="1"/>
      <c r="AB58" s="1"/>
      <c r="AC58" s="1"/>
      <c r="AD58" s="1"/>
    </row>
    <row r="59" spans="1:30" x14ac:dyDescent="0.25">
      <c r="A59" s="47">
        <v>45688</v>
      </c>
      <c r="B59" s="71">
        <f>+'Summary Feed x Depr Grp'!N54</f>
        <v>-1054452.5733333332</v>
      </c>
      <c r="C59" s="63">
        <f t="shared" si="3"/>
        <v>-5136.9504486805554</v>
      </c>
      <c r="D59" s="63">
        <f t="shared" si="5"/>
        <v>107947.11211377782</v>
      </c>
      <c r="E59" s="48">
        <f t="shared" si="4"/>
        <v>-946505.46121955547</v>
      </c>
      <c r="X59" s="1"/>
      <c r="Y59" s="1"/>
      <c r="Z59" s="1"/>
      <c r="AA59" s="1"/>
      <c r="AB59" s="1"/>
      <c r="AC59" s="1"/>
      <c r="AD59" s="1"/>
    </row>
    <row r="60" spans="1:30" x14ac:dyDescent="0.25">
      <c r="A60" s="16">
        <v>45716</v>
      </c>
      <c r="B60" s="18">
        <f>+'Summary Feed x Depr Grp'!N55</f>
        <v>-1054452.5733333332</v>
      </c>
      <c r="C60" s="62">
        <f t="shared" si="3"/>
        <v>-5544.6631147777771</v>
      </c>
      <c r="D60" s="62">
        <f t="shared" si="5"/>
        <v>113491.77522855561</v>
      </c>
      <c r="E60" s="20">
        <f t="shared" si="4"/>
        <v>-940960.7981047777</v>
      </c>
      <c r="X60" s="1"/>
      <c r="Y60" s="1"/>
      <c r="Z60" s="1"/>
      <c r="AA60" s="1"/>
      <c r="AB60" s="1"/>
      <c r="AC60" s="1"/>
      <c r="AD60" s="1"/>
    </row>
    <row r="61" spans="1:30" x14ac:dyDescent="0.25">
      <c r="A61" s="16">
        <v>45747</v>
      </c>
      <c r="B61" s="18">
        <f>+'Summary Feed x Depr Grp'!N56</f>
        <v>-1054452.5733333332</v>
      </c>
      <c r="C61" s="62">
        <f t="shared" si="3"/>
        <v>-5544.6631147777771</v>
      </c>
      <c r="D61" s="62">
        <f t="shared" si="5"/>
        <v>119036.43834333339</v>
      </c>
      <c r="E61" s="20">
        <f t="shared" si="4"/>
        <v>-935416.13498999982</v>
      </c>
      <c r="X61" s="1"/>
      <c r="Y61" s="1"/>
      <c r="Z61" s="1"/>
      <c r="AA61" s="1"/>
      <c r="AB61" s="1"/>
      <c r="AC61" s="1"/>
      <c r="AD61" s="1"/>
    </row>
    <row r="62" spans="1:30" x14ac:dyDescent="0.25">
      <c r="A62" s="16">
        <v>45777</v>
      </c>
      <c r="B62" s="18">
        <f>+'Summary Feed x Depr Grp'!N57</f>
        <v>-1054452.5733333332</v>
      </c>
      <c r="C62" s="62">
        <f t="shared" si="3"/>
        <v>-5544.6631147777771</v>
      </c>
      <c r="D62" s="62">
        <f t="shared" si="5"/>
        <v>124581.10145811117</v>
      </c>
      <c r="E62" s="20">
        <f t="shared" si="4"/>
        <v>-929871.47187522205</v>
      </c>
    </row>
    <row r="63" spans="1:30" x14ac:dyDescent="0.25">
      <c r="A63" s="16">
        <v>45808</v>
      </c>
      <c r="B63" s="18">
        <f>+'Summary Feed x Depr Grp'!N58</f>
        <v>-1054452.5733333332</v>
      </c>
      <c r="C63" s="62">
        <f t="shared" si="3"/>
        <v>-5544.6631147777771</v>
      </c>
      <c r="D63" s="62">
        <f t="shared" si="5"/>
        <v>130125.76457288895</v>
      </c>
      <c r="E63" s="20">
        <f t="shared" si="4"/>
        <v>-924326.80876044428</v>
      </c>
    </row>
    <row r="64" spans="1:30" x14ac:dyDescent="0.25">
      <c r="A64" s="16">
        <v>45838</v>
      </c>
      <c r="B64" s="18">
        <f>+'Summary Feed x Depr Grp'!N59</f>
        <v>-1054452.5733333332</v>
      </c>
      <c r="C64" s="62">
        <f t="shared" si="3"/>
        <v>-5544.6631147777771</v>
      </c>
      <c r="D64" s="62">
        <f t="shared" si="5"/>
        <v>135670.42768766673</v>
      </c>
      <c r="E64" s="20">
        <f t="shared" si="4"/>
        <v>-918782.14564566652</v>
      </c>
    </row>
    <row r="65" spans="1:8" x14ac:dyDescent="0.25">
      <c r="A65" s="16">
        <v>45869</v>
      </c>
      <c r="B65" s="18">
        <f>+'Summary Feed x Depr Grp'!N60</f>
        <v>-1054452.5733333332</v>
      </c>
      <c r="C65" s="62">
        <f t="shared" si="3"/>
        <v>-5544.6631147777771</v>
      </c>
      <c r="D65" s="62">
        <f t="shared" si="5"/>
        <v>141215.09080244449</v>
      </c>
      <c r="E65" s="20">
        <f t="shared" si="4"/>
        <v>-913237.48253088875</v>
      </c>
    </row>
    <row r="66" spans="1:8" x14ac:dyDescent="0.25">
      <c r="A66" s="16">
        <v>45900</v>
      </c>
      <c r="B66" s="18">
        <f>+'Summary Feed x Depr Grp'!N61</f>
        <v>-1054452.5733333332</v>
      </c>
      <c r="C66" s="62">
        <f t="shared" si="3"/>
        <v>-5544.6631147777771</v>
      </c>
      <c r="D66" s="62">
        <f t="shared" si="5"/>
        <v>146759.75391722226</v>
      </c>
      <c r="E66" s="20">
        <f t="shared" si="4"/>
        <v>-907692.81941611099</v>
      </c>
    </row>
    <row r="67" spans="1:8" ht="15" customHeight="1" x14ac:dyDescent="0.25">
      <c r="A67" s="16">
        <v>45930</v>
      </c>
      <c r="B67" s="18">
        <f>+'Summary Feed x Depr Grp'!N62</f>
        <v>-1054452.5733333332</v>
      </c>
      <c r="C67" s="62">
        <f t="shared" si="3"/>
        <v>-5544.6631147777771</v>
      </c>
      <c r="D67" s="62">
        <f t="shared" si="5"/>
        <v>152304.41703200003</v>
      </c>
      <c r="E67" s="20">
        <f t="shared" si="4"/>
        <v>-902148.15630133322</v>
      </c>
    </row>
    <row r="68" spans="1:8" ht="15" customHeight="1" x14ac:dyDescent="0.25">
      <c r="A68" s="16">
        <v>45961</v>
      </c>
      <c r="B68" s="18">
        <f>+'Summary Feed x Depr Grp'!N63</f>
        <v>-1054452.5733333332</v>
      </c>
      <c r="C68" s="62">
        <f t="shared" si="3"/>
        <v>-5544.6631147777771</v>
      </c>
      <c r="D68" s="62">
        <f t="shared" si="5"/>
        <v>157849.08014677779</v>
      </c>
      <c r="E68" s="20">
        <f t="shared" si="4"/>
        <v>-896603.49318655545</v>
      </c>
    </row>
    <row r="69" spans="1:8" ht="15" customHeight="1" x14ac:dyDescent="0.25">
      <c r="A69" s="16">
        <v>45991</v>
      </c>
      <c r="B69" s="18">
        <f>+'Summary Feed x Depr Grp'!N64</f>
        <v>-1054452.5733333332</v>
      </c>
      <c r="C69" s="62">
        <f t="shared" si="3"/>
        <v>-5544.6631147777771</v>
      </c>
      <c r="D69" s="62">
        <f t="shared" si="5"/>
        <v>163393.74326155556</v>
      </c>
      <c r="E69" s="20">
        <f t="shared" si="4"/>
        <v>-891058.83007177769</v>
      </c>
    </row>
    <row r="70" spans="1:8" x14ac:dyDescent="0.25">
      <c r="A70" s="16">
        <v>46022</v>
      </c>
      <c r="B70" s="18">
        <f>+'Summary Feed x Depr Grp'!N65</f>
        <v>-1162992.7533333332</v>
      </c>
      <c r="C70" s="62">
        <f t="shared" si="3"/>
        <v>-5830.0333380277771</v>
      </c>
      <c r="D70" s="62">
        <f t="shared" si="5"/>
        <v>169223.77659958333</v>
      </c>
      <c r="E70" s="20">
        <f t="shared" si="4"/>
        <v>-993768.97673374985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-108540.18</v>
      </c>
      <c r="C73" s="17">
        <f>SUM(C17:C22)</f>
        <v>-337.83131025</v>
      </c>
      <c r="D73" s="17">
        <f t="shared" ref="D73:E73" si="6">D22</f>
        <v>337.83131025</v>
      </c>
      <c r="E73" s="17">
        <f t="shared" si="6"/>
        <v>-108202.34868975</v>
      </c>
      <c r="F73" s="95">
        <f>+'Retirements AMA'!BF10</f>
        <v>-108540.18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-4522.5074999999997</v>
      </c>
      <c r="C74" s="27"/>
      <c r="D74" s="26">
        <f t="shared" ref="D74:E74" si="7">(0+D22+SUM(D11:D21)*2)/24</f>
        <v>14.076304593750001</v>
      </c>
      <c r="E74" s="26">
        <f t="shared" si="7"/>
        <v>-4508.4311954062496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-372153.3233333333</v>
      </c>
      <c r="C76" s="38">
        <f>SUM(C23:C34)</f>
        <v>-19547.068518874999</v>
      </c>
      <c r="D76" s="38">
        <f t="shared" ref="D76:E76" si="8">D34</f>
        <v>19884.899829124999</v>
      </c>
      <c r="E76" s="38">
        <f t="shared" si="8"/>
        <v>-352268.42350420833</v>
      </c>
      <c r="F76" s="95">
        <f>+'Retirements AMA'!BG10</f>
        <v>-372153.3233333333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-261674.27736111113</v>
      </c>
      <c r="C77" s="41"/>
      <c r="D77" s="40">
        <f t="shared" ref="D77:E77" si="9">(D22+D34+SUM(D23:D33)*2)/24</f>
        <v>9735.3049449010414</v>
      </c>
      <c r="E77" s="40">
        <f t="shared" si="9"/>
        <v>-251938.97241621002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-635766.46666666656</v>
      </c>
      <c r="C79" s="17">
        <f>SUM(C35:C46)</f>
        <v>-33145.636245819449</v>
      </c>
      <c r="D79" s="17">
        <f t="shared" ref="D79:E79" si="10">D46</f>
        <v>53030.536074944459</v>
      </c>
      <c r="E79" s="17">
        <f t="shared" si="10"/>
        <v>-582735.93059172214</v>
      </c>
      <c r="F79" s="49"/>
      <c r="G79" s="61"/>
    </row>
    <row r="80" spans="1:8" x14ac:dyDescent="0.25">
      <c r="A80" s="25" t="s">
        <v>17</v>
      </c>
      <c r="B80" s="90">
        <f>(B34+B46+SUM(B35:B45)*2)/24</f>
        <v>-525287.42069444444</v>
      </c>
      <c r="C80" s="27"/>
      <c r="D80" s="26">
        <f t="shared" ref="D80:E80" si="11">(D34+D46+SUM(D35:D45)*2)/24</f>
        <v>36140.054961083915</v>
      </c>
      <c r="E80" s="26">
        <f t="shared" si="11"/>
        <v>-489147.36573336046</v>
      </c>
      <c r="F80" s="95">
        <f>+'Retirements AMA'!BH10</f>
        <v>-525287.42069444444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-899379.60999999987</v>
      </c>
      <c r="C82" s="38">
        <f>SUM(C47:C58)</f>
        <v>-49779.625590152769</v>
      </c>
      <c r="D82" s="38">
        <f t="shared" ref="D82:E82" si="12">D58</f>
        <v>102810.16166509727</v>
      </c>
      <c r="E82" s="38">
        <f t="shared" si="12"/>
        <v>-796569.44833490264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-788900.56402777776</v>
      </c>
      <c r="C83" s="41"/>
      <c r="D83" s="40">
        <f t="shared" ref="D83" si="14">(D46+D58+SUM(D47:D57)*2)/24</f>
        <v>77602.685879070035</v>
      </c>
      <c r="E83" s="40">
        <f>(E46+E58+SUM(E47:E57)*2)/24</f>
        <v>-711297.87814870768</v>
      </c>
      <c r="F83" s="95">
        <f>+'Retirements AMA'!BI10</f>
        <v>-788900.56402777776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-1162992.7533333332</v>
      </c>
      <c r="C85" s="17">
        <f>SUM(C59:C70)</f>
        <v>-66413.614934486119</v>
      </c>
      <c r="D85" s="17">
        <f t="shared" ref="D85:E85" si="15">D70</f>
        <v>169223.77659958333</v>
      </c>
      <c r="E85" s="17">
        <f t="shared" si="15"/>
        <v>-993768.97673374985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-1052513.7073611112</v>
      </c>
      <c r="C86" s="27"/>
      <c r="D86" s="26">
        <f t="shared" ref="D86:E86" si="16">(D58+D70+SUM(D59:D69)*2)/24</f>
        <v>135699.3061413895</v>
      </c>
      <c r="E86" s="26">
        <f t="shared" si="16"/>
        <v>-916814.40121972153</v>
      </c>
      <c r="F86" s="95">
        <f>+'Retirements AMA'!BJ10</f>
        <v>-1052513.7073611112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-169223.77659958333</v>
      </c>
      <c r="D87" s="11"/>
      <c r="E87" s="11"/>
      <c r="F87" s="95">
        <f>+'Reduce Depr Exp Detail'!H9</f>
        <v>-169224.18</v>
      </c>
      <c r="G87" s="96">
        <f>+C87-F87</f>
        <v>0.40340041666058823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54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B18" sqref="B18:B70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7109375" bestFit="1" customWidth="1"/>
    <col min="8" max="8" width="11.7109375" bestFit="1" customWidth="1"/>
    <col min="9" max="9" width="9.7109375" bestFit="1" customWidth="1"/>
    <col min="10" max="10" width="7.7109375" bestFit="1" customWidth="1"/>
    <col min="11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Grp'!O1</f>
        <v>E314 STM Turbogen, Colstrip 3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Grp'!O3</f>
        <v>0.11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Grp'!O4</f>
        <v>0.10390000000000001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Grp'!P12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Grp'!P13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Grp'!P14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Grp'!P15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Grp'!P16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Grp'!P17</f>
        <v>-20475.026666666668</v>
      </c>
      <c r="C22" s="79">
        <f t="shared" si="1"/>
        <v>-93.843872222222231</v>
      </c>
      <c r="D22" s="79">
        <f t="shared" si="2"/>
        <v>93.843872222222231</v>
      </c>
      <c r="E22" s="79">
        <f t="shared" si="0"/>
        <v>-20381.182794444445</v>
      </c>
    </row>
    <row r="23" spans="1:5" x14ac:dyDescent="0.25">
      <c r="A23" s="47">
        <v>44592</v>
      </c>
      <c r="B23" s="48">
        <f>+'Summary Feed x Depr Grp'!P18</f>
        <v>-895737.56333333335</v>
      </c>
      <c r="C23" s="71">
        <f t="shared" si="1"/>
        <v>-4199.3077041666675</v>
      </c>
      <c r="D23" s="71">
        <f t="shared" si="2"/>
        <v>4293.1515763888901</v>
      </c>
      <c r="E23" s="71">
        <f t="shared" si="0"/>
        <v>-891444.41175694449</v>
      </c>
    </row>
    <row r="24" spans="1:5" x14ac:dyDescent="0.25">
      <c r="A24" s="16">
        <v>44620</v>
      </c>
      <c r="B24" s="20">
        <f>+'Summary Feed x Depr Grp'!P19</f>
        <v>-895737.56333333335</v>
      </c>
      <c r="C24" s="62">
        <f t="shared" si="1"/>
        <v>-8210.9276638888896</v>
      </c>
      <c r="D24" s="62">
        <f t="shared" si="2"/>
        <v>12504.079240277781</v>
      </c>
      <c r="E24" s="20">
        <f t="shared" si="0"/>
        <v>-883233.48409305559</v>
      </c>
    </row>
    <row r="25" spans="1:5" x14ac:dyDescent="0.25">
      <c r="A25" s="16">
        <v>44651</v>
      </c>
      <c r="B25" s="20">
        <f>+'Summary Feed x Depr Grp'!P20</f>
        <v>-895737.56333333335</v>
      </c>
      <c r="C25" s="62">
        <f t="shared" si="1"/>
        <v>-8210.9276638888896</v>
      </c>
      <c r="D25" s="62">
        <f t="shared" si="2"/>
        <v>20715.006904166672</v>
      </c>
      <c r="E25" s="20">
        <f t="shared" si="0"/>
        <v>-875022.5564291667</v>
      </c>
    </row>
    <row r="26" spans="1:5" x14ac:dyDescent="0.25">
      <c r="A26" s="16">
        <v>44681</v>
      </c>
      <c r="B26" s="20">
        <f>+'Summary Feed x Depr Grp'!P21</f>
        <v>-895737.56333333335</v>
      </c>
      <c r="C26" s="62">
        <f t="shared" si="1"/>
        <v>-8210.9276638888896</v>
      </c>
      <c r="D26" s="62">
        <f t="shared" si="2"/>
        <v>28925.934568055563</v>
      </c>
      <c r="E26" s="20">
        <f t="shared" si="0"/>
        <v>-866811.6287652778</v>
      </c>
    </row>
    <row r="27" spans="1:5" x14ac:dyDescent="0.25">
      <c r="A27" s="16">
        <v>44712</v>
      </c>
      <c r="B27" s="20">
        <f>+'Summary Feed x Depr Grp'!P22</f>
        <v>-895737.56333333335</v>
      </c>
      <c r="C27" s="62">
        <f t="shared" si="1"/>
        <v>-8210.9276638888896</v>
      </c>
      <c r="D27" s="62">
        <f t="shared" si="2"/>
        <v>37136.862231944455</v>
      </c>
      <c r="E27" s="20">
        <f t="shared" si="0"/>
        <v>-858600.7011013889</v>
      </c>
    </row>
    <row r="28" spans="1:5" x14ac:dyDescent="0.25">
      <c r="A28" s="16">
        <v>44742</v>
      </c>
      <c r="B28" s="20">
        <f>+'Summary Feed x Depr Grp'!P23</f>
        <v>-895737.56333333335</v>
      </c>
      <c r="C28" s="62">
        <f t="shared" si="1"/>
        <v>-8210.9276638888896</v>
      </c>
      <c r="D28" s="62">
        <f t="shared" si="2"/>
        <v>45347.789895833346</v>
      </c>
      <c r="E28" s="20">
        <f t="shared" si="0"/>
        <v>-850389.7734375</v>
      </c>
    </row>
    <row r="29" spans="1:5" x14ac:dyDescent="0.25">
      <c r="A29" s="16">
        <v>44773</v>
      </c>
      <c r="B29" s="20">
        <f>+'Summary Feed x Depr Grp'!P24</f>
        <v>-895737.56333333335</v>
      </c>
      <c r="C29" s="62">
        <f t="shared" si="1"/>
        <v>-8210.9276638888896</v>
      </c>
      <c r="D29" s="62">
        <f t="shared" si="2"/>
        <v>53558.717559722238</v>
      </c>
      <c r="E29" s="20">
        <f t="shared" si="0"/>
        <v>-842178.8457736111</v>
      </c>
    </row>
    <row r="30" spans="1:5" x14ac:dyDescent="0.25">
      <c r="A30" s="16">
        <v>44804</v>
      </c>
      <c r="B30" s="20">
        <f>+'Summary Feed x Depr Grp'!P25</f>
        <v>-895737.56333333335</v>
      </c>
      <c r="C30" s="62">
        <f t="shared" si="1"/>
        <v>-8210.9276638888896</v>
      </c>
      <c r="D30" s="62">
        <f t="shared" si="2"/>
        <v>61769.645223611129</v>
      </c>
      <c r="E30" s="20">
        <f t="shared" si="0"/>
        <v>-833967.9181097222</v>
      </c>
    </row>
    <row r="31" spans="1:5" x14ac:dyDescent="0.25">
      <c r="A31" s="16">
        <v>44834</v>
      </c>
      <c r="B31" s="20">
        <f>+'Summary Feed x Depr Grp'!P26</f>
        <v>-895737.56333333335</v>
      </c>
      <c r="C31" s="62">
        <f t="shared" si="1"/>
        <v>-8210.9276638888896</v>
      </c>
      <c r="D31" s="62">
        <f t="shared" si="2"/>
        <v>69980.57288750002</v>
      </c>
      <c r="E31" s="20">
        <f t="shared" si="0"/>
        <v>-825756.9904458333</v>
      </c>
    </row>
    <row r="32" spans="1:5" x14ac:dyDescent="0.25">
      <c r="A32" s="16">
        <v>44865</v>
      </c>
      <c r="B32" s="20">
        <f>+'Summary Feed x Depr Grp'!P27</f>
        <v>-895737.56333333335</v>
      </c>
      <c r="C32" s="62">
        <f t="shared" si="1"/>
        <v>-8210.9276638888896</v>
      </c>
      <c r="D32" s="62">
        <f t="shared" si="2"/>
        <v>78191.500551388905</v>
      </c>
      <c r="E32" s="20">
        <f t="shared" si="0"/>
        <v>-817546.06278194441</v>
      </c>
    </row>
    <row r="33" spans="1:30" x14ac:dyDescent="0.25">
      <c r="A33" s="16">
        <v>44895</v>
      </c>
      <c r="B33" s="20">
        <f>+'Summary Feed x Depr Grp'!P28</f>
        <v>-895737.56333333335</v>
      </c>
      <c r="C33" s="62">
        <f t="shared" si="1"/>
        <v>-8210.9276638888896</v>
      </c>
      <c r="D33" s="62">
        <f t="shared" si="2"/>
        <v>86402.428215277789</v>
      </c>
      <c r="E33" s="20">
        <f t="shared" si="0"/>
        <v>-809335.13511805562</v>
      </c>
    </row>
    <row r="34" spans="1:30" x14ac:dyDescent="0.25">
      <c r="A34" s="16">
        <v>44926</v>
      </c>
      <c r="B34" s="20">
        <f>+'Summary Feed x Depr Grp'!P29</f>
        <v>-916212.59</v>
      </c>
      <c r="C34" s="62">
        <f t="shared" si="1"/>
        <v>-8304.7715361111113</v>
      </c>
      <c r="D34" s="62">
        <f t="shared" si="2"/>
        <v>94707.199751388893</v>
      </c>
      <c r="E34" s="20">
        <f t="shared" si="0"/>
        <v>-821505.3902486111</v>
      </c>
    </row>
    <row r="35" spans="1:30" x14ac:dyDescent="0.25">
      <c r="A35" s="47">
        <v>44957</v>
      </c>
      <c r="B35" s="48">
        <f>+'Summary Feed x Depr Grp'!P30</f>
        <v>-1791475.1266666667</v>
      </c>
      <c r="C35" s="63">
        <f t="shared" ref="C35:C70" si="3">+(B34*$C$6/12)+(((B35-B34)*$C$6/12)*0.5)</f>
        <v>-11722.031406736111</v>
      </c>
      <c r="D35" s="63">
        <f t="shared" si="2"/>
        <v>106429.23115812501</v>
      </c>
      <c r="E35" s="48">
        <f t="shared" si="0"/>
        <v>-1685045.8955085417</v>
      </c>
    </row>
    <row r="36" spans="1:30" x14ac:dyDescent="0.25">
      <c r="A36" s="16">
        <v>44985</v>
      </c>
      <c r="B36" s="18">
        <f>+'Summary Feed x Depr Grp'!P31</f>
        <v>-1791475.1266666667</v>
      </c>
      <c r="C36" s="62">
        <f t="shared" si="3"/>
        <v>-15511.188805055557</v>
      </c>
      <c r="D36" s="62">
        <f t="shared" si="2"/>
        <v>121940.41996318057</v>
      </c>
      <c r="E36" s="20">
        <f t="shared" si="0"/>
        <v>-1669534.7067034862</v>
      </c>
      <c r="X36" s="1"/>
      <c r="Y36" s="1"/>
      <c r="Z36" s="1"/>
      <c r="AA36" s="1"/>
      <c r="AB36" s="1"/>
      <c r="AC36" s="1"/>
      <c r="AD36" s="1"/>
    </row>
    <row r="37" spans="1:30" x14ac:dyDescent="0.25">
      <c r="A37" s="16">
        <v>45016</v>
      </c>
      <c r="B37" s="18">
        <f>+'Summary Feed x Depr Grp'!P32</f>
        <v>-1791475.1266666667</v>
      </c>
      <c r="C37" s="62">
        <f t="shared" si="3"/>
        <v>-15511.188805055557</v>
      </c>
      <c r="D37" s="62">
        <f t="shared" si="2"/>
        <v>137451.60876823612</v>
      </c>
      <c r="E37" s="20">
        <f t="shared" si="0"/>
        <v>-1654023.5178984306</v>
      </c>
      <c r="X37" s="1"/>
      <c r="Y37" s="1"/>
      <c r="Z37" s="1"/>
      <c r="AA37" s="1"/>
      <c r="AB37" s="1"/>
      <c r="AC37" s="1"/>
      <c r="AD37" s="1"/>
    </row>
    <row r="38" spans="1:30" x14ac:dyDescent="0.25">
      <c r="A38" s="16">
        <v>45046</v>
      </c>
      <c r="B38" s="18">
        <f>+'Summary Feed x Depr Grp'!P33</f>
        <v>-1791475.1266666667</v>
      </c>
      <c r="C38" s="62">
        <f t="shared" si="3"/>
        <v>-15511.188805055557</v>
      </c>
      <c r="D38" s="62">
        <f t="shared" si="2"/>
        <v>152962.7975732917</v>
      </c>
      <c r="E38" s="20">
        <f t="shared" si="0"/>
        <v>-1638512.329093375</v>
      </c>
      <c r="X38" s="1"/>
      <c r="Y38" s="1"/>
      <c r="Z38" s="1"/>
      <c r="AA38" s="1"/>
      <c r="AB38" s="1"/>
      <c r="AC38" s="1"/>
      <c r="AD38" s="1"/>
    </row>
    <row r="39" spans="1:30" x14ac:dyDescent="0.25">
      <c r="A39" s="16">
        <v>45077</v>
      </c>
      <c r="B39" s="18">
        <f>+'Summary Feed x Depr Grp'!P34</f>
        <v>-1791475.1266666667</v>
      </c>
      <c r="C39" s="62">
        <f t="shared" si="3"/>
        <v>-15511.188805055557</v>
      </c>
      <c r="D39" s="62">
        <f t="shared" si="2"/>
        <v>168473.98637834727</v>
      </c>
      <c r="E39" s="20">
        <f t="shared" si="0"/>
        <v>-1623001.1402883194</v>
      </c>
      <c r="X39" s="1"/>
      <c r="Y39" s="1"/>
      <c r="Z39" s="1"/>
      <c r="AA39" s="1"/>
      <c r="AB39" s="1"/>
      <c r="AC39" s="1"/>
      <c r="AD39" s="1"/>
    </row>
    <row r="40" spans="1:30" x14ac:dyDescent="0.25">
      <c r="A40" s="16">
        <v>45107</v>
      </c>
      <c r="B40" s="18">
        <f>+'Summary Feed x Depr Grp'!P35</f>
        <v>-1791475.1266666667</v>
      </c>
      <c r="C40" s="62">
        <f t="shared" si="3"/>
        <v>-15511.188805055557</v>
      </c>
      <c r="D40" s="62">
        <f t="shared" si="2"/>
        <v>183985.17518340284</v>
      </c>
      <c r="E40" s="20">
        <f t="shared" si="0"/>
        <v>-1607489.9514832639</v>
      </c>
      <c r="X40" s="1"/>
      <c r="Y40" s="1"/>
      <c r="Z40" s="1"/>
      <c r="AA40" s="1"/>
      <c r="AB40" s="1"/>
      <c r="AC40" s="1"/>
      <c r="AD40" s="1"/>
    </row>
    <row r="41" spans="1:30" x14ac:dyDescent="0.25">
      <c r="A41" s="16">
        <v>45138</v>
      </c>
      <c r="B41" s="18">
        <f>+'Summary Feed x Depr Grp'!P36</f>
        <v>-1791475.1266666667</v>
      </c>
      <c r="C41" s="62">
        <f t="shared" si="3"/>
        <v>-15511.188805055557</v>
      </c>
      <c r="D41" s="62">
        <f t="shared" si="2"/>
        <v>199496.36398845841</v>
      </c>
      <c r="E41" s="20">
        <f t="shared" si="0"/>
        <v>-1591978.7626782083</v>
      </c>
      <c r="X41" s="1"/>
      <c r="Y41" s="1"/>
      <c r="Z41" s="1"/>
      <c r="AA41" s="1"/>
      <c r="AB41" s="1"/>
      <c r="AC41" s="1"/>
      <c r="AD41" s="1"/>
    </row>
    <row r="42" spans="1:30" x14ac:dyDescent="0.25">
      <c r="A42" s="16">
        <v>45169</v>
      </c>
      <c r="B42" s="18">
        <f>+'Summary Feed x Depr Grp'!P37</f>
        <v>-1791475.1266666667</v>
      </c>
      <c r="C42" s="62">
        <f t="shared" si="3"/>
        <v>-15511.188805055557</v>
      </c>
      <c r="D42" s="62">
        <f t="shared" si="2"/>
        <v>215007.55279351398</v>
      </c>
      <c r="E42" s="20">
        <f t="shared" si="0"/>
        <v>-1576467.5738731527</v>
      </c>
      <c r="X42" s="1"/>
      <c r="Y42" s="1"/>
      <c r="Z42" s="1"/>
      <c r="AA42" s="1"/>
      <c r="AB42" s="1"/>
      <c r="AC42" s="1"/>
      <c r="AD42" s="1"/>
    </row>
    <row r="43" spans="1:30" x14ac:dyDescent="0.25">
      <c r="A43" s="16">
        <v>45199</v>
      </c>
      <c r="B43" s="18">
        <f>+'Summary Feed x Depr Grp'!P38</f>
        <v>-1791475.1266666667</v>
      </c>
      <c r="C43" s="62">
        <f t="shared" si="3"/>
        <v>-15511.188805055557</v>
      </c>
      <c r="D43" s="62">
        <f t="shared" si="2"/>
        <v>230518.74159856956</v>
      </c>
      <c r="E43" s="20">
        <f t="shared" ref="E43:E70" si="4">B43+D43</f>
        <v>-1560956.3850680972</v>
      </c>
      <c r="X43" s="1"/>
      <c r="Y43" s="1"/>
      <c r="Z43" s="1"/>
      <c r="AA43" s="1"/>
      <c r="AB43" s="1"/>
      <c r="AC43" s="1"/>
      <c r="AD43" s="1"/>
    </row>
    <row r="44" spans="1:30" x14ac:dyDescent="0.25">
      <c r="A44" s="16">
        <v>45230</v>
      </c>
      <c r="B44" s="18">
        <f>+'Summary Feed x Depr Grp'!P39</f>
        <v>-1791475.1266666667</v>
      </c>
      <c r="C44" s="62">
        <f t="shared" si="3"/>
        <v>-15511.188805055557</v>
      </c>
      <c r="D44" s="62">
        <f t="shared" si="2"/>
        <v>246029.93040362513</v>
      </c>
      <c r="E44" s="20">
        <f t="shared" si="4"/>
        <v>-1545445.1962630416</v>
      </c>
      <c r="X44" s="1"/>
      <c r="Y44" s="1"/>
      <c r="Z44" s="1"/>
      <c r="AA44" s="1"/>
      <c r="AB44" s="1"/>
      <c r="AC44" s="1"/>
      <c r="AD44" s="1"/>
    </row>
    <row r="45" spans="1:30" x14ac:dyDescent="0.25">
      <c r="A45" s="16">
        <v>45260</v>
      </c>
      <c r="B45" s="18">
        <f>+'Summary Feed x Depr Grp'!P40</f>
        <v>-1791475.1266666667</v>
      </c>
      <c r="C45" s="62">
        <f t="shared" si="3"/>
        <v>-15511.188805055557</v>
      </c>
      <c r="D45" s="62">
        <f t="shared" si="2"/>
        <v>261541.1192086807</v>
      </c>
      <c r="E45" s="20">
        <f t="shared" si="4"/>
        <v>-1529934.007457986</v>
      </c>
      <c r="X45" s="1"/>
      <c r="Y45" s="1"/>
      <c r="Z45" s="1"/>
      <c r="AA45" s="1"/>
      <c r="AB45" s="1"/>
      <c r="AC45" s="1"/>
      <c r="AD45" s="1"/>
    </row>
    <row r="46" spans="1:30" x14ac:dyDescent="0.25">
      <c r="A46" s="16">
        <v>45291</v>
      </c>
      <c r="B46" s="18">
        <f>+'Summary Feed x Depr Grp'!P41</f>
        <v>-1811950.1533333333</v>
      </c>
      <c r="C46" s="62">
        <f t="shared" si="3"/>
        <v>-15599.828608000002</v>
      </c>
      <c r="D46" s="62">
        <f t="shared" si="2"/>
        <v>277140.94781668071</v>
      </c>
      <c r="E46" s="20">
        <f t="shared" si="4"/>
        <v>-1534809.2055166527</v>
      </c>
      <c r="X46" s="1"/>
      <c r="Y46" s="1"/>
      <c r="Z46" s="1"/>
      <c r="AA46" s="1"/>
      <c r="AB46" s="1"/>
      <c r="AC46" s="1"/>
      <c r="AD46" s="1"/>
    </row>
    <row r="47" spans="1:30" x14ac:dyDescent="0.25">
      <c r="A47" s="47">
        <v>45322</v>
      </c>
      <c r="B47" s="71">
        <f>+'Summary Feed x Depr Grp'!P42</f>
        <v>-2687212.69</v>
      </c>
      <c r="C47" s="63">
        <f t="shared" si="3"/>
        <v>-19477.625809263889</v>
      </c>
      <c r="D47" s="63">
        <f t="shared" si="2"/>
        <v>296618.57362594461</v>
      </c>
      <c r="E47" s="48">
        <f t="shared" si="4"/>
        <v>-2390594.1163740554</v>
      </c>
      <c r="X47" s="1"/>
      <c r="Y47" s="1"/>
      <c r="Z47" s="1"/>
      <c r="AA47" s="1"/>
      <c r="AB47" s="1"/>
      <c r="AC47" s="1"/>
      <c r="AD47" s="1"/>
    </row>
    <row r="48" spans="1:30" x14ac:dyDescent="0.25">
      <c r="A48" s="16">
        <v>45351</v>
      </c>
      <c r="B48" s="18">
        <f>+'Summary Feed x Depr Grp'!P43</f>
        <v>-2687212.69</v>
      </c>
      <c r="C48" s="62">
        <f t="shared" si="3"/>
        <v>-23266.783207583332</v>
      </c>
      <c r="D48" s="62">
        <f t="shared" si="2"/>
        <v>319885.35683352797</v>
      </c>
      <c r="E48" s="20">
        <f t="shared" si="4"/>
        <v>-2367327.3331664721</v>
      </c>
      <c r="X48" s="1"/>
      <c r="Y48" s="1"/>
      <c r="Z48" s="1"/>
      <c r="AA48" s="1"/>
      <c r="AB48" s="1"/>
      <c r="AC48" s="1"/>
      <c r="AD48" s="1"/>
    </row>
    <row r="49" spans="1:30" x14ac:dyDescent="0.25">
      <c r="A49" s="16">
        <v>45382</v>
      </c>
      <c r="B49" s="18">
        <f>+'Summary Feed x Depr Grp'!P44</f>
        <v>-2687212.69</v>
      </c>
      <c r="C49" s="62">
        <f t="shared" si="3"/>
        <v>-23266.783207583332</v>
      </c>
      <c r="D49" s="62">
        <f t="shared" si="2"/>
        <v>343152.14004111133</v>
      </c>
      <c r="E49" s="20">
        <f t="shared" si="4"/>
        <v>-2344060.5499588884</v>
      </c>
      <c r="X49" s="1"/>
      <c r="Y49" s="1"/>
      <c r="Z49" s="1"/>
      <c r="AA49" s="1"/>
      <c r="AB49" s="1"/>
      <c r="AC49" s="1"/>
      <c r="AD49" s="1"/>
    </row>
    <row r="50" spans="1:30" x14ac:dyDescent="0.25">
      <c r="A50" s="16">
        <v>45412</v>
      </c>
      <c r="B50" s="18">
        <f>+'Summary Feed x Depr Grp'!P45</f>
        <v>-2687212.69</v>
      </c>
      <c r="C50" s="62">
        <f t="shared" si="3"/>
        <v>-23266.783207583332</v>
      </c>
      <c r="D50" s="62">
        <f t="shared" ref="D50:D70" si="5">-C50+D49</f>
        <v>366418.92324869469</v>
      </c>
      <c r="E50" s="20">
        <f t="shared" si="4"/>
        <v>-2320793.7667513052</v>
      </c>
      <c r="X50" s="1"/>
      <c r="Y50" s="1"/>
      <c r="Z50" s="1"/>
      <c r="AA50" s="1"/>
      <c r="AB50" s="1"/>
      <c r="AC50" s="1"/>
      <c r="AD50" s="1"/>
    </row>
    <row r="51" spans="1:30" x14ac:dyDescent="0.25">
      <c r="A51" s="16">
        <v>45443</v>
      </c>
      <c r="B51" s="18">
        <f>+'Summary Feed x Depr Grp'!P46</f>
        <v>-2687212.69</v>
      </c>
      <c r="C51" s="62">
        <f t="shared" si="3"/>
        <v>-23266.783207583332</v>
      </c>
      <c r="D51" s="62">
        <f t="shared" si="5"/>
        <v>389685.70645627804</v>
      </c>
      <c r="E51" s="20">
        <f t="shared" si="4"/>
        <v>-2297526.983543722</v>
      </c>
      <c r="X51" s="1"/>
      <c r="Y51" s="1"/>
      <c r="Z51" s="1"/>
      <c r="AA51" s="1"/>
      <c r="AB51" s="1"/>
      <c r="AC51" s="1"/>
      <c r="AD51" s="1"/>
    </row>
    <row r="52" spans="1:30" x14ac:dyDescent="0.25">
      <c r="A52" s="16">
        <v>45473</v>
      </c>
      <c r="B52" s="18">
        <f>+'Summary Feed x Depr Grp'!P47</f>
        <v>-2687212.69</v>
      </c>
      <c r="C52" s="62">
        <f t="shared" si="3"/>
        <v>-23266.783207583332</v>
      </c>
      <c r="D52" s="62">
        <f t="shared" si="5"/>
        <v>412952.4896638614</v>
      </c>
      <c r="E52" s="20">
        <f t="shared" si="4"/>
        <v>-2274260.2003361387</v>
      </c>
      <c r="X52" s="1"/>
      <c r="Y52" s="1"/>
      <c r="Z52" s="1"/>
      <c r="AA52" s="1"/>
      <c r="AB52" s="1"/>
      <c r="AC52" s="1"/>
      <c r="AD52" s="1"/>
    </row>
    <row r="53" spans="1:30" x14ac:dyDescent="0.25">
      <c r="A53" s="16">
        <v>45504</v>
      </c>
      <c r="B53" s="18">
        <f>+'Summary Feed x Depr Grp'!P48</f>
        <v>-2687212.69</v>
      </c>
      <c r="C53" s="62">
        <f t="shared" si="3"/>
        <v>-23266.783207583332</v>
      </c>
      <c r="D53" s="62">
        <f t="shared" si="5"/>
        <v>436219.27287144476</v>
      </c>
      <c r="E53" s="20">
        <f t="shared" si="4"/>
        <v>-2250993.417128555</v>
      </c>
      <c r="X53" s="1"/>
      <c r="Y53" s="1"/>
      <c r="Z53" s="1"/>
      <c r="AA53" s="1"/>
      <c r="AB53" s="1"/>
      <c r="AC53" s="1"/>
      <c r="AD53" s="1"/>
    </row>
    <row r="54" spans="1:30" x14ac:dyDescent="0.25">
      <c r="A54" s="16">
        <v>45535</v>
      </c>
      <c r="B54" s="18">
        <f>+'Summary Feed x Depr Grp'!P49</f>
        <v>-2687212.69</v>
      </c>
      <c r="C54" s="62">
        <f t="shared" si="3"/>
        <v>-23266.783207583332</v>
      </c>
      <c r="D54" s="62">
        <f t="shared" si="5"/>
        <v>459486.05607902812</v>
      </c>
      <c r="E54" s="20">
        <f t="shared" si="4"/>
        <v>-2227726.6339209718</v>
      </c>
      <c r="X54" s="1"/>
      <c r="Y54" s="1"/>
      <c r="Z54" s="1"/>
      <c r="AA54" s="1"/>
      <c r="AB54" s="1"/>
      <c r="AC54" s="1"/>
      <c r="AD54" s="1"/>
    </row>
    <row r="55" spans="1:30" x14ac:dyDescent="0.25">
      <c r="A55" s="16">
        <v>45565</v>
      </c>
      <c r="B55" s="18">
        <f>+'Summary Feed x Depr Grp'!P50</f>
        <v>-2687212.69</v>
      </c>
      <c r="C55" s="62">
        <f t="shared" si="3"/>
        <v>-23266.783207583332</v>
      </c>
      <c r="D55" s="62">
        <f t="shared" si="5"/>
        <v>482752.83928661147</v>
      </c>
      <c r="E55" s="20">
        <f t="shared" si="4"/>
        <v>-2204459.8507133885</v>
      </c>
      <c r="X55" s="1"/>
      <c r="Y55" s="1"/>
      <c r="Z55" s="1"/>
      <c r="AA55" s="1"/>
      <c r="AB55" s="1"/>
      <c r="AC55" s="1"/>
      <c r="AD55" s="1"/>
    </row>
    <row r="56" spans="1:30" x14ac:dyDescent="0.25">
      <c r="A56" s="16">
        <v>45596</v>
      </c>
      <c r="B56" s="18">
        <f>+'Summary Feed x Depr Grp'!P51</f>
        <v>-2687212.69</v>
      </c>
      <c r="C56" s="62">
        <f t="shared" si="3"/>
        <v>-23266.783207583332</v>
      </c>
      <c r="D56" s="62">
        <f t="shared" si="5"/>
        <v>506019.62249419483</v>
      </c>
      <c r="E56" s="20">
        <f t="shared" si="4"/>
        <v>-2181193.0675058053</v>
      </c>
      <c r="X56" s="1"/>
      <c r="Y56" s="1"/>
      <c r="Z56" s="1"/>
      <c r="AA56" s="1"/>
      <c r="AB56" s="1"/>
      <c r="AC56" s="1"/>
      <c r="AD56" s="1"/>
    </row>
    <row r="57" spans="1:30" x14ac:dyDescent="0.25">
      <c r="A57" s="16">
        <v>45626</v>
      </c>
      <c r="B57" s="18">
        <f>+'Summary Feed x Depr Grp'!P52</f>
        <v>-2687212.69</v>
      </c>
      <c r="C57" s="62">
        <f t="shared" si="3"/>
        <v>-23266.783207583332</v>
      </c>
      <c r="D57" s="62">
        <f t="shared" si="5"/>
        <v>529286.40570177813</v>
      </c>
      <c r="E57" s="20">
        <f t="shared" si="4"/>
        <v>-2157926.2842982216</v>
      </c>
      <c r="X57" s="1"/>
      <c r="Y57" s="1"/>
      <c r="Z57" s="1"/>
      <c r="AA57" s="1"/>
      <c r="AB57" s="1"/>
      <c r="AC57" s="1"/>
      <c r="AD57" s="1"/>
    </row>
    <row r="58" spans="1:30" x14ac:dyDescent="0.25">
      <c r="A58" s="16">
        <v>45657</v>
      </c>
      <c r="B58" s="18">
        <f>+'Summary Feed x Depr Grp'!P53</f>
        <v>-2707687.7166666668</v>
      </c>
      <c r="C58" s="62">
        <f t="shared" si="3"/>
        <v>-23355.423010527778</v>
      </c>
      <c r="D58" s="62">
        <f t="shared" si="5"/>
        <v>552641.82871230587</v>
      </c>
      <c r="E58" s="20">
        <f t="shared" si="4"/>
        <v>-2155045.8879543608</v>
      </c>
      <c r="X58" s="1"/>
      <c r="Y58" s="1"/>
      <c r="Z58" s="1"/>
      <c r="AA58" s="1"/>
      <c r="AB58" s="1"/>
      <c r="AC58" s="1"/>
      <c r="AD58" s="1"/>
    </row>
    <row r="59" spans="1:30" x14ac:dyDescent="0.25">
      <c r="A59" s="47">
        <v>45688</v>
      </c>
      <c r="B59" s="71">
        <f>+'Summary Feed x Depr Grp'!P54</f>
        <v>-3582950.2533333334</v>
      </c>
      <c r="C59" s="63">
        <f t="shared" si="3"/>
        <v>-27233.220211791668</v>
      </c>
      <c r="D59" s="63">
        <f t="shared" si="5"/>
        <v>579875.04892409756</v>
      </c>
      <c r="E59" s="48">
        <f t="shared" si="4"/>
        <v>-3003075.2044092361</v>
      </c>
      <c r="X59" s="1"/>
      <c r="Y59" s="1"/>
      <c r="Z59" s="1"/>
      <c r="AA59" s="1"/>
      <c r="AB59" s="1"/>
      <c r="AC59" s="1"/>
      <c r="AD59" s="1"/>
    </row>
    <row r="60" spans="1:30" x14ac:dyDescent="0.25">
      <c r="A60" s="16">
        <v>45716</v>
      </c>
      <c r="B60" s="18">
        <f>+'Summary Feed x Depr Grp'!P55</f>
        <v>-3582950.2533333334</v>
      </c>
      <c r="C60" s="62">
        <f t="shared" si="3"/>
        <v>-31022.377610111114</v>
      </c>
      <c r="D60" s="62">
        <f t="shared" si="5"/>
        <v>610897.4265342087</v>
      </c>
      <c r="E60" s="20">
        <f t="shared" si="4"/>
        <v>-2972052.8267991245</v>
      </c>
      <c r="X60" s="1"/>
      <c r="Y60" s="1"/>
      <c r="Z60" s="1"/>
      <c r="AA60" s="1"/>
      <c r="AB60" s="1"/>
      <c r="AC60" s="1"/>
      <c r="AD60" s="1"/>
    </row>
    <row r="61" spans="1:30" x14ac:dyDescent="0.25">
      <c r="A61" s="16">
        <v>45747</v>
      </c>
      <c r="B61" s="18">
        <f>+'Summary Feed x Depr Grp'!P56</f>
        <v>-3582950.2533333334</v>
      </c>
      <c r="C61" s="62">
        <f t="shared" si="3"/>
        <v>-31022.377610111114</v>
      </c>
      <c r="D61" s="62">
        <f t="shared" si="5"/>
        <v>641919.80414431985</v>
      </c>
      <c r="E61" s="20">
        <f t="shared" si="4"/>
        <v>-2941030.4491890138</v>
      </c>
      <c r="X61" s="1"/>
      <c r="Y61" s="1"/>
      <c r="Z61" s="1"/>
      <c r="AA61" s="1"/>
      <c r="AB61" s="1"/>
      <c r="AC61" s="1"/>
      <c r="AD61" s="1"/>
    </row>
    <row r="62" spans="1:30" x14ac:dyDescent="0.25">
      <c r="A62" s="16">
        <v>45777</v>
      </c>
      <c r="B62" s="18">
        <f>+'Summary Feed x Depr Grp'!P57</f>
        <v>-3582950.2533333334</v>
      </c>
      <c r="C62" s="62">
        <f t="shared" si="3"/>
        <v>-31022.377610111114</v>
      </c>
      <c r="D62" s="62">
        <f t="shared" si="5"/>
        <v>672942.18175443099</v>
      </c>
      <c r="E62" s="20">
        <f t="shared" si="4"/>
        <v>-2910008.0715789022</v>
      </c>
    </row>
    <row r="63" spans="1:30" x14ac:dyDescent="0.25">
      <c r="A63" s="16">
        <v>45808</v>
      </c>
      <c r="B63" s="18">
        <f>+'Summary Feed x Depr Grp'!P58</f>
        <v>-3582950.2533333334</v>
      </c>
      <c r="C63" s="62">
        <f t="shared" si="3"/>
        <v>-31022.377610111114</v>
      </c>
      <c r="D63" s="62">
        <f t="shared" si="5"/>
        <v>703964.55936454213</v>
      </c>
      <c r="E63" s="20">
        <f t="shared" si="4"/>
        <v>-2878985.6939687915</v>
      </c>
    </row>
    <row r="64" spans="1:30" x14ac:dyDescent="0.25">
      <c r="A64" s="16">
        <v>45838</v>
      </c>
      <c r="B64" s="18">
        <f>+'Summary Feed x Depr Grp'!P59</f>
        <v>-3582950.2533333334</v>
      </c>
      <c r="C64" s="62">
        <f t="shared" si="3"/>
        <v>-31022.377610111114</v>
      </c>
      <c r="D64" s="62">
        <f t="shared" si="5"/>
        <v>734986.93697465328</v>
      </c>
      <c r="E64" s="20">
        <f t="shared" si="4"/>
        <v>-2847963.3163586799</v>
      </c>
    </row>
    <row r="65" spans="1:8" x14ac:dyDescent="0.25">
      <c r="A65" s="16">
        <v>45869</v>
      </c>
      <c r="B65" s="18">
        <f>+'Summary Feed x Depr Grp'!P60</f>
        <v>-3582950.2533333334</v>
      </c>
      <c r="C65" s="62">
        <f t="shared" si="3"/>
        <v>-31022.377610111114</v>
      </c>
      <c r="D65" s="62">
        <f t="shared" si="5"/>
        <v>766009.31458476442</v>
      </c>
      <c r="E65" s="20">
        <f t="shared" si="4"/>
        <v>-2816940.9387485692</v>
      </c>
    </row>
    <row r="66" spans="1:8" x14ac:dyDescent="0.25">
      <c r="A66" s="16">
        <v>45900</v>
      </c>
      <c r="B66" s="18">
        <f>+'Summary Feed x Depr Grp'!P61</f>
        <v>-3582950.2533333334</v>
      </c>
      <c r="C66" s="62">
        <f t="shared" si="3"/>
        <v>-31022.377610111114</v>
      </c>
      <c r="D66" s="62">
        <f t="shared" si="5"/>
        <v>797031.69219487556</v>
      </c>
      <c r="E66" s="20">
        <f t="shared" si="4"/>
        <v>-2785918.5611384576</v>
      </c>
    </row>
    <row r="67" spans="1:8" ht="15" customHeight="1" x14ac:dyDescent="0.25">
      <c r="A67" s="16">
        <v>45930</v>
      </c>
      <c r="B67" s="18">
        <f>+'Summary Feed x Depr Grp'!P62</f>
        <v>-3582950.2533333334</v>
      </c>
      <c r="C67" s="62">
        <f t="shared" si="3"/>
        <v>-31022.377610111114</v>
      </c>
      <c r="D67" s="62">
        <f t="shared" si="5"/>
        <v>828054.06980498671</v>
      </c>
      <c r="E67" s="20">
        <f t="shared" si="4"/>
        <v>-2754896.1835283469</v>
      </c>
    </row>
    <row r="68" spans="1:8" ht="15" customHeight="1" x14ac:dyDescent="0.25">
      <c r="A68" s="16">
        <v>45961</v>
      </c>
      <c r="B68" s="18">
        <f>+'Summary Feed x Depr Grp'!P63</f>
        <v>-3582950.2533333334</v>
      </c>
      <c r="C68" s="62">
        <f t="shared" si="3"/>
        <v>-31022.377610111114</v>
      </c>
      <c r="D68" s="62">
        <f t="shared" si="5"/>
        <v>859076.44741509785</v>
      </c>
      <c r="E68" s="20">
        <f t="shared" si="4"/>
        <v>-2723873.8059182353</v>
      </c>
    </row>
    <row r="69" spans="1:8" ht="15" customHeight="1" x14ac:dyDescent="0.25">
      <c r="A69" s="16">
        <v>45991</v>
      </c>
      <c r="B69" s="18">
        <f>+'Summary Feed x Depr Grp'!P64</f>
        <v>-3582950.2533333334</v>
      </c>
      <c r="C69" s="62">
        <f t="shared" si="3"/>
        <v>-31022.377610111114</v>
      </c>
      <c r="D69" s="62">
        <f t="shared" si="5"/>
        <v>890098.82502520899</v>
      </c>
      <c r="E69" s="20">
        <f t="shared" si="4"/>
        <v>-2692851.4283081247</v>
      </c>
    </row>
    <row r="70" spans="1:8" x14ac:dyDescent="0.25">
      <c r="A70" s="16">
        <v>46022</v>
      </c>
      <c r="B70" s="18">
        <f>+'Summary Feed x Depr Grp'!P65</f>
        <v>-3603425.2800000003</v>
      </c>
      <c r="C70" s="62">
        <f t="shared" si="3"/>
        <v>-31111.017413055561</v>
      </c>
      <c r="D70" s="62">
        <f t="shared" si="5"/>
        <v>921209.84243826452</v>
      </c>
      <c r="E70" s="20">
        <f t="shared" si="4"/>
        <v>-2682215.4375617355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-20475.026666666668</v>
      </c>
      <c r="C73" s="17">
        <f>SUM(C17:C22)</f>
        <v>-93.843872222222231</v>
      </c>
      <c r="D73" s="17">
        <f t="shared" ref="D73:E73" si="6">D22</f>
        <v>93.843872222222231</v>
      </c>
      <c r="E73" s="17">
        <f t="shared" si="6"/>
        <v>-20381.182794444445</v>
      </c>
      <c r="F73" s="95">
        <f>+'Retirements AMA'!BF11</f>
        <v>-20475.026666666668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-853.12611111111119</v>
      </c>
      <c r="C74" s="27"/>
      <c r="D74" s="26">
        <f t="shared" ref="D74:E74" si="7">(0+D22+SUM(D11:D21)*2)/24</f>
        <v>3.910161342592593</v>
      </c>
      <c r="E74" s="26">
        <f t="shared" si="7"/>
        <v>-849.2159497685185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-916212.59</v>
      </c>
      <c r="C76" s="38">
        <f>SUM(C23:C34)</f>
        <v>-94613.355879166658</v>
      </c>
      <c r="D76" s="38">
        <f t="shared" ref="D76:E76" si="8">D34</f>
        <v>94707.199751388893</v>
      </c>
      <c r="E76" s="38">
        <f t="shared" si="8"/>
        <v>-821505.3902486111</v>
      </c>
      <c r="F76" s="95">
        <f>+'Retirements AMA'!BG11</f>
        <v>-916212.59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-860121.41708333325</v>
      </c>
      <c r="C77" s="41"/>
      <c r="D77" s="40">
        <f t="shared" ref="D77:E77" si="9">(D22+D34+SUM(D23:D33)*2)/24</f>
        <v>45518.850888831024</v>
      </c>
      <c r="E77" s="40">
        <f t="shared" si="9"/>
        <v>-814602.56619450252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-1811950.1533333333</v>
      </c>
      <c r="C79" s="17">
        <f>SUM(C35:C46)</f>
        <v>-182433.74806529173</v>
      </c>
      <c r="D79" s="17">
        <f t="shared" ref="D79:E79" si="10">D46</f>
        <v>277140.94781668071</v>
      </c>
      <c r="E79" s="17">
        <f t="shared" si="10"/>
        <v>-1534809.2055166527</v>
      </c>
      <c r="F79" s="49"/>
      <c r="G79" s="61"/>
    </row>
    <row r="80" spans="1:8" x14ac:dyDescent="0.25">
      <c r="A80" s="25" t="s">
        <v>17</v>
      </c>
      <c r="B80" s="90">
        <f>(B34+B46+SUM(B35:B45)*2)/24</f>
        <v>-1755858.9804166665</v>
      </c>
      <c r="C80" s="27"/>
      <c r="D80" s="26">
        <f t="shared" ref="D80:E80" si="11">(D34+D46+SUM(D35:D45)*2)/24</f>
        <v>184146.75006678884</v>
      </c>
      <c r="E80" s="26">
        <f t="shared" si="11"/>
        <v>-1571712.2303498778</v>
      </c>
      <c r="F80" s="95">
        <f>+'Retirements AMA'!BH11</f>
        <v>-1755858.9804166665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-2707687.7166666668</v>
      </c>
      <c r="C82" s="38">
        <f>SUM(C47:C58)</f>
        <v>-275500.88089562498</v>
      </c>
      <c r="D82" s="38">
        <f t="shared" ref="D82:E82" si="12">D58</f>
        <v>552641.82871230587</v>
      </c>
      <c r="E82" s="38">
        <f t="shared" si="12"/>
        <v>-2155045.8879543608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-2651596.5437500002</v>
      </c>
      <c r="C83" s="41"/>
      <c r="D83" s="40">
        <f t="shared" ref="D83" si="14">(D46+D58+SUM(D47:D57)*2)/24</f>
        <v>413114.06454724731</v>
      </c>
      <c r="E83" s="40">
        <f>(E46+E58+SUM(E47:E57)*2)/24</f>
        <v>-2238482.4792027525</v>
      </c>
      <c r="F83" s="95">
        <f>+'Retirements AMA'!BI11</f>
        <v>-2651596.5437500002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-3603425.2800000003</v>
      </c>
      <c r="C85" s="17">
        <f>SUM(C59:C70)</f>
        <v>-368568.01372595847</v>
      </c>
      <c r="D85" s="17">
        <f t="shared" ref="D85:E85" si="15">D70</f>
        <v>921209.84243826452</v>
      </c>
      <c r="E85" s="17">
        <f t="shared" si="15"/>
        <v>-2682215.4375617355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-3547334.1070833332</v>
      </c>
      <c r="C86" s="27"/>
      <c r="D86" s="26">
        <f t="shared" ref="D86:E86" si="16">(D58+D70+SUM(D59:D69)*2)/24</f>
        <v>735148.51185803919</v>
      </c>
      <c r="E86" s="26">
        <f t="shared" si="16"/>
        <v>-2812185.5952252937</v>
      </c>
      <c r="F86" s="95">
        <f>+'Retirements AMA'!BJ11</f>
        <v>-3547334.1070833332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-921209.84243826405</v>
      </c>
      <c r="D87" s="11"/>
      <c r="E87" s="11"/>
      <c r="F87" s="95">
        <f>+'Reduce Depr Exp Detail'!H13</f>
        <v>-921209.40999999992</v>
      </c>
      <c r="G87" s="96">
        <f>+C87-F87</f>
        <v>-0.43243826413527131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70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F109" sqref="F109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7109375" bestFit="1" customWidth="1"/>
    <col min="8" max="8" width="11.7109375" bestFit="1" customWidth="1"/>
    <col min="9" max="9" width="9.7109375" bestFit="1" customWidth="1"/>
    <col min="10" max="10" width="7.7109375" bestFit="1" customWidth="1"/>
    <col min="11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Grp'!Q1</f>
        <v>E314 STM Turbogen, Colstrip 4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Grp'!Q3</f>
        <v>0.1017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Grp'!Q4</f>
        <v>0.10100000000000001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Grp'!R12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Grp'!R13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Grp'!R14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Grp'!R15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Grp'!R16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Grp'!R17</f>
        <v>-20475.026666666668</v>
      </c>
      <c r="C22" s="79">
        <f t="shared" si="1"/>
        <v>-86.762925500000009</v>
      </c>
      <c r="D22" s="79">
        <f t="shared" si="2"/>
        <v>86.762925500000009</v>
      </c>
      <c r="E22" s="79">
        <f t="shared" si="0"/>
        <v>-20388.263741166669</v>
      </c>
    </row>
    <row r="23" spans="1:5" x14ac:dyDescent="0.25">
      <c r="A23" s="47">
        <v>44592</v>
      </c>
      <c r="B23" s="48">
        <f>+'Summary Feed x Depr Grp'!R18</f>
        <v>-23629.433333333334</v>
      </c>
      <c r="C23" s="71">
        <f t="shared" si="1"/>
        <v>-186.89264925000001</v>
      </c>
      <c r="D23" s="71">
        <f t="shared" si="2"/>
        <v>273.65557475000003</v>
      </c>
      <c r="E23" s="71">
        <f t="shared" si="0"/>
        <v>-23355.777758583336</v>
      </c>
    </row>
    <row r="24" spans="1:5" x14ac:dyDescent="0.25">
      <c r="A24" s="16">
        <v>44620</v>
      </c>
      <c r="B24" s="20">
        <f>+'Summary Feed x Depr Grp'!R19</f>
        <v>-23629.433333333334</v>
      </c>
      <c r="C24" s="62">
        <f t="shared" si="1"/>
        <v>-200.25944749999999</v>
      </c>
      <c r="D24" s="62">
        <f t="shared" si="2"/>
        <v>473.91502224999999</v>
      </c>
      <c r="E24" s="20">
        <f t="shared" si="0"/>
        <v>-23155.518311083335</v>
      </c>
    </row>
    <row r="25" spans="1:5" x14ac:dyDescent="0.25">
      <c r="A25" s="16">
        <v>44651</v>
      </c>
      <c r="B25" s="20">
        <f>+'Summary Feed x Depr Grp'!R20</f>
        <v>-23629.433333333334</v>
      </c>
      <c r="C25" s="62">
        <f t="shared" si="1"/>
        <v>-200.25944749999999</v>
      </c>
      <c r="D25" s="62">
        <f t="shared" si="2"/>
        <v>674.17446974999996</v>
      </c>
      <c r="E25" s="20">
        <f t="shared" si="0"/>
        <v>-22955.258863583334</v>
      </c>
    </row>
    <row r="26" spans="1:5" x14ac:dyDescent="0.25">
      <c r="A26" s="16">
        <v>44681</v>
      </c>
      <c r="B26" s="20">
        <f>+'Summary Feed x Depr Grp'!R21</f>
        <v>-23629.433333333334</v>
      </c>
      <c r="C26" s="62">
        <f t="shared" si="1"/>
        <v>-200.25944749999999</v>
      </c>
      <c r="D26" s="62">
        <f t="shared" si="2"/>
        <v>874.43391724999992</v>
      </c>
      <c r="E26" s="20">
        <f t="shared" si="0"/>
        <v>-22754.999416083334</v>
      </c>
    </row>
    <row r="27" spans="1:5" x14ac:dyDescent="0.25">
      <c r="A27" s="16">
        <v>44712</v>
      </c>
      <c r="B27" s="20">
        <f>+'Summary Feed x Depr Grp'!R22</f>
        <v>-23629.433333333334</v>
      </c>
      <c r="C27" s="62">
        <f t="shared" si="1"/>
        <v>-200.25944749999999</v>
      </c>
      <c r="D27" s="62">
        <f t="shared" si="2"/>
        <v>1074.69336475</v>
      </c>
      <c r="E27" s="20">
        <f t="shared" si="0"/>
        <v>-22554.739968583333</v>
      </c>
    </row>
    <row r="28" spans="1:5" x14ac:dyDescent="0.25">
      <c r="A28" s="16">
        <v>44742</v>
      </c>
      <c r="B28" s="20">
        <f>+'Summary Feed x Depr Grp'!R23</f>
        <v>-23629.433333333334</v>
      </c>
      <c r="C28" s="62">
        <f t="shared" si="1"/>
        <v>-200.25944749999999</v>
      </c>
      <c r="D28" s="62">
        <f t="shared" si="2"/>
        <v>1274.9528122500001</v>
      </c>
      <c r="E28" s="20">
        <f t="shared" si="0"/>
        <v>-22354.480521083333</v>
      </c>
    </row>
    <row r="29" spans="1:5" x14ac:dyDescent="0.25">
      <c r="A29" s="16">
        <v>44773</v>
      </c>
      <c r="B29" s="20">
        <f>+'Summary Feed x Depr Grp'!R24</f>
        <v>-23629.433333333334</v>
      </c>
      <c r="C29" s="62">
        <f t="shared" si="1"/>
        <v>-200.25944749999999</v>
      </c>
      <c r="D29" s="62">
        <f t="shared" si="2"/>
        <v>1475.2122597500002</v>
      </c>
      <c r="E29" s="20">
        <f t="shared" si="0"/>
        <v>-22154.221073583336</v>
      </c>
    </row>
    <row r="30" spans="1:5" x14ac:dyDescent="0.25">
      <c r="A30" s="16">
        <v>44804</v>
      </c>
      <c r="B30" s="20">
        <f>+'Summary Feed x Depr Grp'!R25</f>
        <v>-23629.433333333334</v>
      </c>
      <c r="C30" s="62">
        <f t="shared" si="1"/>
        <v>-200.25944749999999</v>
      </c>
      <c r="D30" s="62">
        <f t="shared" si="2"/>
        <v>1675.4717072500002</v>
      </c>
      <c r="E30" s="20">
        <f t="shared" si="0"/>
        <v>-21953.961626083335</v>
      </c>
    </row>
    <row r="31" spans="1:5" x14ac:dyDescent="0.25">
      <c r="A31" s="16">
        <v>44834</v>
      </c>
      <c r="B31" s="20">
        <f>+'Summary Feed x Depr Grp'!R26</f>
        <v>-23629.433333333334</v>
      </c>
      <c r="C31" s="62">
        <f t="shared" si="1"/>
        <v>-200.25944749999999</v>
      </c>
      <c r="D31" s="62">
        <f t="shared" si="2"/>
        <v>1875.7311547500003</v>
      </c>
      <c r="E31" s="20">
        <f t="shared" si="0"/>
        <v>-21753.702178583335</v>
      </c>
    </row>
    <row r="32" spans="1:5" x14ac:dyDescent="0.25">
      <c r="A32" s="16">
        <v>44865</v>
      </c>
      <c r="B32" s="20">
        <f>+'Summary Feed x Depr Grp'!R27</f>
        <v>-23629.433333333334</v>
      </c>
      <c r="C32" s="62">
        <f t="shared" si="1"/>
        <v>-200.25944749999999</v>
      </c>
      <c r="D32" s="62">
        <f t="shared" si="2"/>
        <v>2075.9906022500004</v>
      </c>
      <c r="E32" s="20">
        <f t="shared" si="0"/>
        <v>-21553.442731083334</v>
      </c>
    </row>
    <row r="33" spans="1:30" x14ac:dyDescent="0.25">
      <c r="A33" s="16">
        <v>44895</v>
      </c>
      <c r="B33" s="20">
        <f>+'Summary Feed x Depr Grp'!R28</f>
        <v>-23629.433333333334</v>
      </c>
      <c r="C33" s="62">
        <f t="shared" si="1"/>
        <v>-200.25944749999999</v>
      </c>
      <c r="D33" s="62">
        <f t="shared" si="2"/>
        <v>2276.2500497500005</v>
      </c>
      <c r="E33" s="20">
        <f t="shared" si="0"/>
        <v>-21353.183283583334</v>
      </c>
    </row>
    <row r="34" spans="1:30" x14ac:dyDescent="0.25">
      <c r="A34" s="16">
        <v>44926</v>
      </c>
      <c r="B34" s="20">
        <f>+'Summary Feed x Depr Grp'!R29</f>
        <v>-44104.460000000006</v>
      </c>
      <c r="C34" s="62">
        <f t="shared" si="1"/>
        <v>-287.02237300000002</v>
      </c>
      <c r="D34" s="62">
        <f t="shared" si="2"/>
        <v>2563.2724227500003</v>
      </c>
      <c r="E34" s="20">
        <f t="shared" si="0"/>
        <v>-41541.187577250006</v>
      </c>
    </row>
    <row r="35" spans="1:30" x14ac:dyDescent="0.25">
      <c r="A35" s="47">
        <v>44957</v>
      </c>
      <c r="B35" s="48">
        <f>+'Summary Feed x Depr Grp'!R30</f>
        <v>-47258.866666666676</v>
      </c>
      <c r="C35" s="63">
        <f t="shared" ref="C35:C70" si="3">+(B34*$C$6/12)+(((B35-B34)*$C$6/12)*0.5)</f>
        <v>-384.48733305555567</v>
      </c>
      <c r="D35" s="63">
        <f t="shared" si="2"/>
        <v>2947.7597558055559</v>
      </c>
      <c r="E35" s="48">
        <f t="shared" si="0"/>
        <v>-44311.106910861119</v>
      </c>
    </row>
    <row r="36" spans="1:30" x14ac:dyDescent="0.25">
      <c r="A36" s="16">
        <v>44985</v>
      </c>
      <c r="B36" s="18">
        <f>+'Summary Feed x Depr Grp'!R31</f>
        <v>-47258.866666666676</v>
      </c>
      <c r="C36" s="62">
        <f t="shared" si="3"/>
        <v>-397.76212777777783</v>
      </c>
      <c r="D36" s="62">
        <f t="shared" si="2"/>
        <v>3345.5218835833339</v>
      </c>
      <c r="E36" s="20">
        <f t="shared" si="0"/>
        <v>-43913.344783083339</v>
      </c>
      <c r="X36" s="1"/>
      <c r="Y36" s="1"/>
      <c r="Z36" s="1"/>
      <c r="AA36" s="1"/>
      <c r="AB36" s="1"/>
      <c r="AC36" s="1"/>
      <c r="AD36" s="1"/>
    </row>
    <row r="37" spans="1:30" x14ac:dyDescent="0.25">
      <c r="A37" s="16">
        <v>45016</v>
      </c>
      <c r="B37" s="18">
        <f>+'Summary Feed x Depr Grp'!R32</f>
        <v>-47258.866666666676</v>
      </c>
      <c r="C37" s="62">
        <f t="shared" si="3"/>
        <v>-397.76212777777783</v>
      </c>
      <c r="D37" s="62">
        <f t="shared" si="2"/>
        <v>3743.2840113611119</v>
      </c>
      <c r="E37" s="20">
        <f t="shared" si="0"/>
        <v>-43515.582655305567</v>
      </c>
      <c r="X37" s="1"/>
      <c r="Y37" s="1"/>
      <c r="Z37" s="1"/>
      <c r="AA37" s="1"/>
      <c r="AB37" s="1"/>
      <c r="AC37" s="1"/>
      <c r="AD37" s="1"/>
    </row>
    <row r="38" spans="1:30" x14ac:dyDescent="0.25">
      <c r="A38" s="16">
        <v>45046</v>
      </c>
      <c r="B38" s="18">
        <f>+'Summary Feed x Depr Grp'!R33</f>
        <v>-47258.866666666676</v>
      </c>
      <c r="C38" s="62">
        <f t="shared" si="3"/>
        <v>-397.76212777777783</v>
      </c>
      <c r="D38" s="62">
        <f t="shared" si="2"/>
        <v>4141.0461391388899</v>
      </c>
      <c r="E38" s="20">
        <f t="shared" si="0"/>
        <v>-43117.820527527787</v>
      </c>
      <c r="X38" s="1"/>
      <c r="Y38" s="1"/>
      <c r="Z38" s="1"/>
      <c r="AA38" s="1"/>
      <c r="AB38" s="1"/>
      <c r="AC38" s="1"/>
      <c r="AD38" s="1"/>
    </row>
    <row r="39" spans="1:30" x14ac:dyDescent="0.25">
      <c r="A39" s="16">
        <v>45077</v>
      </c>
      <c r="B39" s="18">
        <f>+'Summary Feed x Depr Grp'!R34</f>
        <v>-47258.866666666676</v>
      </c>
      <c r="C39" s="62">
        <f t="shared" si="3"/>
        <v>-397.76212777777783</v>
      </c>
      <c r="D39" s="62">
        <f t="shared" si="2"/>
        <v>4538.8082669166679</v>
      </c>
      <c r="E39" s="20">
        <f t="shared" si="0"/>
        <v>-42720.058399750007</v>
      </c>
      <c r="X39" s="1"/>
      <c r="Y39" s="1"/>
      <c r="Z39" s="1"/>
      <c r="AA39" s="1"/>
      <c r="AB39" s="1"/>
      <c r="AC39" s="1"/>
      <c r="AD39" s="1"/>
    </row>
    <row r="40" spans="1:30" x14ac:dyDescent="0.25">
      <c r="A40" s="16">
        <v>45107</v>
      </c>
      <c r="B40" s="18">
        <f>+'Summary Feed x Depr Grp'!R35</f>
        <v>-47258.866666666676</v>
      </c>
      <c r="C40" s="62">
        <f t="shared" si="3"/>
        <v>-397.76212777777783</v>
      </c>
      <c r="D40" s="62">
        <f t="shared" si="2"/>
        <v>4936.5703946944459</v>
      </c>
      <c r="E40" s="20">
        <f t="shared" si="0"/>
        <v>-42322.296271972227</v>
      </c>
      <c r="X40" s="1"/>
      <c r="Y40" s="1"/>
      <c r="Z40" s="1"/>
      <c r="AA40" s="1"/>
      <c r="AB40" s="1"/>
      <c r="AC40" s="1"/>
      <c r="AD40" s="1"/>
    </row>
    <row r="41" spans="1:30" x14ac:dyDescent="0.25">
      <c r="A41" s="16">
        <v>45138</v>
      </c>
      <c r="B41" s="18">
        <f>+'Summary Feed x Depr Grp'!R36</f>
        <v>-47258.866666666676</v>
      </c>
      <c r="C41" s="62">
        <f t="shared" si="3"/>
        <v>-397.76212777777783</v>
      </c>
      <c r="D41" s="62">
        <f t="shared" si="2"/>
        <v>5334.3325224722239</v>
      </c>
      <c r="E41" s="20">
        <f t="shared" si="0"/>
        <v>-41924.534144194455</v>
      </c>
      <c r="X41" s="1"/>
      <c r="Y41" s="1"/>
      <c r="Z41" s="1"/>
      <c r="AA41" s="1"/>
      <c r="AB41" s="1"/>
      <c r="AC41" s="1"/>
      <c r="AD41" s="1"/>
    </row>
    <row r="42" spans="1:30" x14ac:dyDescent="0.25">
      <c r="A42" s="16">
        <v>45169</v>
      </c>
      <c r="B42" s="18">
        <f>+'Summary Feed x Depr Grp'!R37</f>
        <v>-47258.866666666676</v>
      </c>
      <c r="C42" s="62">
        <f t="shared" si="3"/>
        <v>-397.76212777777783</v>
      </c>
      <c r="D42" s="62">
        <f t="shared" si="2"/>
        <v>5732.0946502500019</v>
      </c>
      <c r="E42" s="20">
        <f t="shared" si="0"/>
        <v>-41526.772016416675</v>
      </c>
      <c r="X42" s="1"/>
      <c r="Y42" s="1"/>
      <c r="Z42" s="1"/>
      <c r="AA42" s="1"/>
      <c r="AB42" s="1"/>
      <c r="AC42" s="1"/>
      <c r="AD42" s="1"/>
    </row>
    <row r="43" spans="1:30" x14ac:dyDescent="0.25">
      <c r="A43" s="16">
        <v>45199</v>
      </c>
      <c r="B43" s="18">
        <f>+'Summary Feed x Depr Grp'!R38</f>
        <v>-47258.866666666676</v>
      </c>
      <c r="C43" s="62">
        <f t="shared" si="3"/>
        <v>-397.76212777777783</v>
      </c>
      <c r="D43" s="62">
        <f t="shared" si="2"/>
        <v>6129.8567780277799</v>
      </c>
      <c r="E43" s="20">
        <f t="shared" ref="E43:E70" si="4">B43+D43</f>
        <v>-41129.009888638895</v>
      </c>
      <c r="X43" s="1"/>
      <c r="Y43" s="1"/>
      <c r="Z43" s="1"/>
      <c r="AA43" s="1"/>
      <c r="AB43" s="1"/>
      <c r="AC43" s="1"/>
      <c r="AD43" s="1"/>
    </row>
    <row r="44" spans="1:30" x14ac:dyDescent="0.25">
      <c r="A44" s="16">
        <v>45230</v>
      </c>
      <c r="B44" s="18">
        <f>+'Summary Feed x Depr Grp'!R39</f>
        <v>-47258.866666666676</v>
      </c>
      <c r="C44" s="62">
        <f t="shared" si="3"/>
        <v>-397.76212777777783</v>
      </c>
      <c r="D44" s="62">
        <f t="shared" si="2"/>
        <v>6527.6189058055579</v>
      </c>
      <c r="E44" s="20">
        <f t="shared" si="4"/>
        <v>-40731.247760861115</v>
      </c>
      <c r="X44" s="1"/>
      <c r="Y44" s="1"/>
      <c r="Z44" s="1"/>
      <c r="AA44" s="1"/>
      <c r="AB44" s="1"/>
      <c r="AC44" s="1"/>
      <c r="AD44" s="1"/>
    </row>
    <row r="45" spans="1:30" x14ac:dyDescent="0.25">
      <c r="A45" s="16">
        <v>45260</v>
      </c>
      <c r="B45" s="18">
        <f>+'Summary Feed x Depr Grp'!R40</f>
        <v>-47258.866666666676</v>
      </c>
      <c r="C45" s="62">
        <f t="shared" si="3"/>
        <v>-397.76212777777783</v>
      </c>
      <c r="D45" s="62">
        <f t="shared" si="2"/>
        <v>6925.3810335833359</v>
      </c>
      <c r="E45" s="20">
        <f t="shared" si="4"/>
        <v>-40333.485633083343</v>
      </c>
      <c r="X45" s="1"/>
      <c r="Y45" s="1"/>
      <c r="Z45" s="1"/>
      <c r="AA45" s="1"/>
      <c r="AB45" s="1"/>
      <c r="AC45" s="1"/>
      <c r="AD45" s="1"/>
    </row>
    <row r="46" spans="1:30" x14ac:dyDescent="0.25">
      <c r="A46" s="16">
        <v>45291</v>
      </c>
      <c r="B46" s="18">
        <f>+'Summary Feed x Depr Grp'!R41</f>
        <v>-67733.893333333341</v>
      </c>
      <c r="C46" s="62">
        <f t="shared" si="3"/>
        <v>-483.92786500000005</v>
      </c>
      <c r="D46" s="62">
        <f t="shared" si="2"/>
        <v>7409.3088985833356</v>
      </c>
      <c r="E46" s="20">
        <f t="shared" si="4"/>
        <v>-60324.584434750002</v>
      </c>
      <c r="X46" s="1"/>
      <c r="Y46" s="1"/>
      <c r="Z46" s="1"/>
      <c r="AA46" s="1"/>
      <c r="AB46" s="1"/>
      <c r="AC46" s="1"/>
      <c r="AD46" s="1"/>
    </row>
    <row r="47" spans="1:30" x14ac:dyDescent="0.25">
      <c r="A47" s="47">
        <v>45322</v>
      </c>
      <c r="B47" s="71">
        <f>+'Summary Feed x Depr Grp'!R42</f>
        <v>-70888.3</v>
      </c>
      <c r="C47" s="63">
        <f t="shared" si="3"/>
        <v>-583.3683969444445</v>
      </c>
      <c r="D47" s="63">
        <f t="shared" si="2"/>
        <v>7992.6772955277802</v>
      </c>
      <c r="E47" s="48">
        <f t="shared" si="4"/>
        <v>-62895.622704472225</v>
      </c>
      <c r="X47" s="1"/>
      <c r="Y47" s="1"/>
      <c r="Z47" s="1"/>
      <c r="AA47" s="1"/>
      <c r="AB47" s="1"/>
      <c r="AC47" s="1"/>
      <c r="AD47" s="1"/>
    </row>
    <row r="48" spans="1:30" x14ac:dyDescent="0.25">
      <c r="A48" s="16">
        <v>45351</v>
      </c>
      <c r="B48" s="18">
        <f>+'Summary Feed x Depr Grp'!R43</f>
        <v>-70888.3</v>
      </c>
      <c r="C48" s="62">
        <f t="shared" si="3"/>
        <v>-596.64319166666667</v>
      </c>
      <c r="D48" s="62">
        <f t="shared" si="2"/>
        <v>8589.3204871944472</v>
      </c>
      <c r="E48" s="20">
        <f t="shared" si="4"/>
        <v>-62298.979512805556</v>
      </c>
      <c r="X48" s="1"/>
      <c r="Y48" s="1"/>
      <c r="Z48" s="1"/>
      <c r="AA48" s="1"/>
      <c r="AB48" s="1"/>
      <c r="AC48" s="1"/>
      <c r="AD48" s="1"/>
    </row>
    <row r="49" spans="1:30" x14ac:dyDescent="0.25">
      <c r="A49" s="16">
        <v>45382</v>
      </c>
      <c r="B49" s="18">
        <f>+'Summary Feed x Depr Grp'!R44</f>
        <v>-70888.3</v>
      </c>
      <c r="C49" s="62">
        <f t="shared" si="3"/>
        <v>-596.64319166666667</v>
      </c>
      <c r="D49" s="62">
        <f t="shared" si="2"/>
        <v>9185.9636788611133</v>
      </c>
      <c r="E49" s="20">
        <f t="shared" si="4"/>
        <v>-61702.336321138893</v>
      </c>
      <c r="X49" s="1"/>
      <c r="Y49" s="1"/>
      <c r="Z49" s="1"/>
      <c r="AA49" s="1"/>
      <c r="AB49" s="1"/>
      <c r="AC49" s="1"/>
      <c r="AD49" s="1"/>
    </row>
    <row r="50" spans="1:30" x14ac:dyDescent="0.25">
      <c r="A50" s="16">
        <v>45412</v>
      </c>
      <c r="B50" s="18">
        <f>+'Summary Feed x Depr Grp'!R45</f>
        <v>-70888.3</v>
      </c>
      <c r="C50" s="62">
        <f t="shared" si="3"/>
        <v>-596.64319166666667</v>
      </c>
      <c r="D50" s="62">
        <f t="shared" ref="D50:D70" si="5">-C50+D49</f>
        <v>9782.6068705277794</v>
      </c>
      <c r="E50" s="20">
        <f t="shared" si="4"/>
        <v>-61105.693129472224</v>
      </c>
      <c r="X50" s="1"/>
      <c r="Y50" s="1"/>
      <c r="Z50" s="1"/>
      <c r="AA50" s="1"/>
      <c r="AB50" s="1"/>
      <c r="AC50" s="1"/>
      <c r="AD50" s="1"/>
    </row>
    <row r="51" spans="1:30" x14ac:dyDescent="0.25">
      <c r="A51" s="16">
        <v>45443</v>
      </c>
      <c r="B51" s="18">
        <f>+'Summary Feed x Depr Grp'!R46</f>
        <v>-70888.3</v>
      </c>
      <c r="C51" s="62">
        <f t="shared" si="3"/>
        <v>-596.64319166666667</v>
      </c>
      <c r="D51" s="62">
        <f t="shared" si="5"/>
        <v>10379.250062194445</v>
      </c>
      <c r="E51" s="20">
        <f t="shared" si="4"/>
        <v>-60509.049937805554</v>
      </c>
      <c r="X51" s="1"/>
      <c r="Y51" s="1"/>
      <c r="Z51" s="1"/>
      <c r="AA51" s="1"/>
      <c r="AB51" s="1"/>
      <c r="AC51" s="1"/>
      <c r="AD51" s="1"/>
    </row>
    <row r="52" spans="1:30" x14ac:dyDescent="0.25">
      <c r="A52" s="16">
        <v>45473</v>
      </c>
      <c r="B52" s="18">
        <f>+'Summary Feed x Depr Grp'!R47</f>
        <v>-70888.3</v>
      </c>
      <c r="C52" s="62">
        <f t="shared" si="3"/>
        <v>-596.64319166666667</v>
      </c>
      <c r="D52" s="62">
        <f t="shared" si="5"/>
        <v>10975.893253861112</v>
      </c>
      <c r="E52" s="20">
        <f t="shared" si="4"/>
        <v>-59912.406746138891</v>
      </c>
      <c r="X52" s="1"/>
      <c r="Y52" s="1"/>
      <c r="Z52" s="1"/>
      <c r="AA52" s="1"/>
      <c r="AB52" s="1"/>
      <c r="AC52" s="1"/>
      <c r="AD52" s="1"/>
    </row>
    <row r="53" spans="1:30" x14ac:dyDescent="0.25">
      <c r="A53" s="16">
        <v>45504</v>
      </c>
      <c r="B53" s="18">
        <f>+'Summary Feed x Depr Grp'!R48</f>
        <v>-70888.3</v>
      </c>
      <c r="C53" s="62">
        <f t="shared" si="3"/>
        <v>-596.64319166666667</v>
      </c>
      <c r="D53" s="62">
        <f t="shared" si="5"/>
        <v>11572.536445527778</v>
      </c>
      <c r="E53" s="20">
        <f t="shared" si="4"/>
        <v>-59315.763554472229</v>
      </c>
      <c r="X53" s="1"/>
      <c r="Y53" s="1"/>
      <c r="Z53" s="1"/>
      <c r="AA53" s="1"/>
      <c r="AB53" s="1"/>
      <c r="AC53" s="1"/>
      <c r="AD53" s="1"/>
    </row>
    <row r="54" spans="1:30" x14ac:dyDescent="0.25">
      <c r="A54" s="16">
        <v>45535</v>
      </c>
      <c r="B54" s="18">
        <f>+'Summary Feed x Depr Grp'!R49</f>
        <v>-70888.3</v>
      </c>
      <c r="C54" s="62">
        <f t="shared" si="3"/>
        <v>-596.64319166666667</v>
      </c>
      <c r="D54" s="62">
        <f t="shared" si="5"/>
        <v>12169.179637194444</v>
      </c>
      <c r="E54" s="20">
        <f t="shared" si="4"/>
        <v>-58719.120362805559</v>
      </c>
      <c r="X54" s="1"/>
      <c r="Y54" s="1"/>
      <c r="Z54" s="1"/>
      <c r="AA54" s="1"/>
      <c r="AB54" s="1"/>
      <c r="AC54" s="1"/>
      <c r="AD54" s="1"/>
    </row>
    <row r="55" spans="1:30" x14ac:dyDescent="0.25">
      <c r="A55" s="16">
        <v>45565</v>
      </c>
      <c r="B55" s="18">
        <f>+'Summary Feed x Depr Grp'!R50</f>
        <v>-70888.3</v>
      </c>
      <c r="C55" s="62">
        <f t="shared" si="3"/>
        <v>-596.64319166666667</v>
      </c>
      <c r="D55" s="62">
        <f t="shared" si="5"/>
        <v>12765.82282886111</v>
      </c>
      <c r="E55" s="20">
        <f t="shared" si="4"/>
        <v>-58122.477171138889</v>
      </c>
      <c r="X55" s="1"/>
      <c r="Y55" s="1"/>
      <c r="Z55" s="1"/>
      <c r="AA55" s="1"/>
      <c r="AB55" s="1"/>
      <c r="AC55" s="1"/>
      <c r="AD55" s="1"/>
    </row>
    <row r="56" spans="1:30" x14ac:dyDescent="0.25">
      <c r="A56" s="16">
        <v>45596</v>
      </c>
      <c r="B56" s="18">
        <f>+'Summary Feed x Depr Grp'!R51</f>
        <v>-70888.3</v>
      </c>
      <c r="C56" s="62">
        <f t="shared" si="3"/>
        <v>-596.64319166666667</v>
      </c>
      <c r="D56" s="62">
        <f t="shared" si="5"/>
        <v>13362.466020527776</v>
      </c>
      <c r="E56" s="20">
        <f t="shared" si="4"/>
        <v>-57525.833979472227</v>
      </c>
      <c r="X56" s="1"/>
      <c r="Y56" s="1"/>
      <c r="Z56" s="1"/>
      <c r="AA56" s="1"/>
      <c r="AB56" s="1"/>
      <c r="AC56" s="1"/>
      <c r="AD56" s="1"/>
    </row>
    <row r="57" spans="1:30" x14ac:dyDescent="0.25">
      <c r="A57" s="16">
        <v>45626</v>
      </c>
      <c r="B57" s="18">
        <f>+'Summary Feed x Depr Grp'!R52</f>
        <v>-70888.3</v>
      </c>
      <c r="C57" s="62">
        <f t="shared" si="3"/>
        <v>-596.64319166666667</v>
      </c>
      <c r="D57" s="62">
        <f t="shared" si="5"/>
        <v>13959.109212194442</v>
      </c>
      <c r="E57" s="20">
        <f t="shared" si="4"/>
        <v>-56929.190787805564</v>
      </c>
      <c r="X57" s="1"/>
      <c r="Y57" s="1"/>
      <c r="Z57" s="1"/>
      <c r="AA57" s="1"/>
      <c r="AB57" s="1"/>
      <c r="AC57" s="1"/>
      <c r="AD57" s="1"/>
    </row>
    <row r="58" spans="1:30" x14ac:dyDescent="0.25">
      <c r="A58" s="16">
        <v>45657</v>
      </c>
      <c r="B58" s="18">
        <f>+'Summary Feed x Depr Grp'!R53</f>
        <v>-91363.326666666675</v>
      </c>
      <c r="C58" s="62">
        <f t="shared" si="3"/>
        <v>-682.80892888888889</v>
      </c>
      <c r="D58" s="62">
        <f t="shared" si="5"/>
        <v>14641.918141083332</v>
      </c>
      <c r="E58" s="20">
        <f t="shared" si="4"/>
        <v>-76721.408525583349</v>
      </c>
      <c r="X58" s="1"/>
      <c r="Y58" s="1"/>
      <c r="Z58" s="1"/>
      <c r="AA58" s="1"/>
      <c r="AB58" s="1"/>
      <c r="AC58" s="1"/>
      <c r="AD58" s="1"/>
    </row>
    <row r="59" spans="1:30" x14ac:dyDescent="0.25">
      <c r="A59" s="47">
        <v>45688</v>
      </c>
      <c r="B59" s="71">
        <f>+'Summary Feed x Depr Grp'!R54</f>
        <v>-94517.733333333337</v>
      </c>
      <c r="C59" s="63">
        <f t="shared" si="3"/>
        <v>-782.24946083333339</v>
      </c>
      <c r="D59" s="63">
        <f t="shared" si="5"/>
        <v>15424.167601916664</v>
      </c>
      <c r="E59" s="48">
        <f t="shared" si="4"/>
        <v>-79093.565731416675</v>
      </c>
      <c r="X59" s="1"/>
      <c r="Y59" s="1"/>
      <c r="Z59" s="1"/>
      <c r="AA59" s="1"/>
      <c r="AB59" s="1"/>
      <c r="AC59" s="1"/>
      <c r="AD59" s="1"/>
    </row>
    <row r="60" spans="1:30" x14ac:dyDescent="0.25">
      <c r="A60" s="16">
        <v>45716</v>
      </c>
      <c r="B60" s="18">
        <f>+'Summary Feed x Depr Grp'!R55</f>
        <v>-94517.733333333337</v>
      </c>
      <c r="C60" s="62">
        <f t="shared" si="3"/>
        <v>-795.52425555555567</v>
      </c>
      <c r="D60" s="62">
        <f t="shared" si="5"/>
        <v>16219.69185747222</v>
      </c>
      <c r="E60" s="20">
        <f t="shared" si="4"/>
        <v>-78298.041475861115</v>
      </c>
      <c r="X60" s="1"/>
      <c r="Y60" s="1"/>
      <c r="Z60" s="1"/>
      <c r="AA60" s="1"/>
      <c r="AB60" s="1"/>
      <c r="AC60" s="1"/>
      <c r="AD60" s="1"/>
    </row>
    <row r="61" spans="1:30" x14ac:dyDescent="0.25">
      <c r="A61" s="16">
        <v>45747</v>
      </c>
      <c r="B61" s="18">
        <f>+'Summary Feed x Depr Grp'!R56</f>
        <v>-94517.733333333337</v>
      </c>
      <c r="C61" s="62">
        <f t="shared" si="3"/>
        <v>-795.52425555555567</v>
      </c>
      <c r="D61" s="62">
        <f t="shared" si="5"/>
        <v>17015.216113027775</v>
      </c>
      <c r="E61" s="20">
        <f t="shared" si="4"/>
        <v>-77502.51722030557</v>
      </c>
      <c r="X61" s="1"/>
      <c r="Y61" s="1"/>
      <c r="Z61" s="1"/>
      <c r="AA61" s="1"/>
      <c r="AB61" s="1"/>
      <c r="AC61" s="1"/>
      <c r="AD61" s="1"/>
    </row>
    <row r="62" spans="1:30" x14ac:dyDescent="0.25">
      <c r="A62" s="16">
        <v>45777</v>
      </c>
      <c r="B62" s="18">
        <f>+'Summary Feed x Depr Grp'!R57</f>
        <v>-94517.733333333337</v>
      </c>
      <c r="C62" s="62">
        <f t="shared" si="3"/>
        <v>-795.52425555555567</v>
      </c>
      <c r="D62" s="62">
        <f t="shared" si="5"/>
        <v>17810.740368583331</v>
      </c>
      <c r="E62" s="20">
        <f t="shared" si="4"/>
        <v>-76706.99296475001</v>
      </c>
    </row>
    <row r="63" spans="1:30" x14ac:dyDescent="0.25">
      <c r="A63" s="16">
        <v>45808</v>
      </c>
      <c r="B63" s="18">
        <f>+'Summary Feed x Depr Grp'!R58</f>
        <v>-94517.733333333337</v>
      </c>
      <c r="C63" s="62">
        <f t="shared" si="3"/>
        <v>-795.52425555555567</v>
      </c>
      <c r="D63" s="62">
        <f t="shared" si="5"/>
        <v>18606.264624138887</v>
      </c>
      <c r="E63" s="20">
        <f t="shared" si="4"/>
        <v>-75911.468709194451</v>
      </c>
    </row>
    <row r="64" spans="1:30" x14ac:dyDescent="0.25">
      <c r="A64" s="16">
        <v>45838</v>
      </c>
      <c r="B64" s="18">
        <f>+'Summary Feed x Depr Grp'!R59</f>
        <v>-94517.733333333337</v>
      </c>
      <c r="C64" s="62">
        <f t="shared" si="3"/>
        <v>-795.52425555555567</v>
      </c>
      <c r="D64" s="62">
        <f t="shared" si="5"/>
        <v>19401.788879694443</v>
      </c>
      <c r="E64" s="20">
        <f t="shared" si="4"/>
        <v>-75115.944453638891</v>
      </c>
    </row>
    <row r="65" spans="1:8" x14ac:dyDescent="0.25">
      <c r="A65" s="16">
        <v>45869</v>
      </c>
      <c r="B65" s="18">
        <f>+'Summary Feed x Depr Grp'!R60</f>
        <v>-94517.733333333337</v>
      </c>
      <c r="C65" s="62">
        <f t="shared" si="3"/>
        <v>-795.52425555555567</v>
      </c>
      <c r="D65" s="62">
        <f t="shared" si="5"/>
        <v>20197.313135249999</v>
      </c>
      <c r="E65" s="20">
        <f t="shared" si="4"/>
        <v>-74320.420198083331</v>
      </c>
    </row>
    <row r="66" spans="1:8" x14ac:dyDescent="0.25">
      <c r="A66" s="16">
        <v>45900</v>
      </c>
      <c r="B66" s="18">
        <f>+'Summary Feed x Depr Grp'!R61</f>
        <v>-94517.733333333337</v>
      </c>
      <c r="C66" s="62">
        <f t="shared" si="3"/>
        <v>-795.52425555555567</v>
      </c>
      <c r="D66" s="62">
        <f t="shared" si="5"/>
        <v>20992.837390805555</v>
      </c>
      <c r="E66" s="20">
        <f t="shared" si="4"/>
        <v>-73524.895942527786</v>
      </c>
    </row>
    <row r="67" spans="1:8" ht="15" customHeight="1" x14ac:dyDescent="0.25">
      <c r="A67" s="16">
        <v>45930</v>
      </c>
      <c r="B67" s="18">
        <f>+'Summary Feed x Depr Grp'!R62</f>
        <v>-94517.733333333337</v>
      </c>
      <c r="C67" s="62">
        <f t="shared" si="3"/>
        <v>-795.52425555555567</v>
      </c>
      <c r="D67" s="62">
        <f t="shared" si="5"/>
        <v>21788.361646361111</v>
      </c>
      <c r="E67" s="20">
        <f t="shared" si="4"/>
        <v>-72729.371686972227</v>
      </c>
    </row>
    <row r="68" spans="1:8" ht="15" customHeight="1" x14ac:dyDescent="0.25">
      <c r="A68" s="16">
        <v>45961</v>
      </c>
      <c r="B68" s="18">
        <f>+'Summary Feed x Depr Grp'!R63</f>
        <v>-94517.733333333337</v>
      </c>
      <c r="C68" s="62">
        <f t="shared" si="3"/>
        <v>-795.52425555555567</v>
      </c>
      <c r="D68" s="62">
        <f t="shared" si="5"/>
        <v>22583.885901916667</v>
      </c>
      <c r="E68" s="20">
        <f t="shared" si="4"/>
        <v>-71933.847431416667</v>
      </c>
    </row>
    <row r="69" spans="1:8" ht="15" customHeight="1" x14ac:dyDescent="0.25">
      <c r="A69" s="16">
        <v>45991</v>
      </c>
      <c r="B69" s="18">
        <f>+'Summary Feed x Depr Grp'!R64</f>
        <v>-94517.733333333337</v>
      </c>
      <c r="C69" s="62">
        <f t="shared" si="3"/>
        <v>-795.52425555555567</v>
      </c>
      <c r="D69" s="62">
        <f t="shared" si="5"/>
        <v>23379.410157472223</v>
      </c>
      <c r="E69" s="20">
        <f t="shared" si="4"/>
        <v>-71138.323175861122</v>
      </c>
    </row>
    <row r="70" spans="1:8" x14ac:dyDescent="0.25">
      <c r="A70" s="16">
        <v>46022</v>
      </c>
      <c r="B70" s="18">
        <f>+'Summary Feed x Depr Grp'!R65</f>
        <v>-114992.76000000001</v>
      </c>
      <c r="C70" s="62">
        <f t="shared" si="3"/>
        <v>-881.68999277777789</v>
      </c>
      <c r="D70" s="62">
        <f t="shared" si="5"/>
        <v>24261.10015025</v>
      </c>
      <c r="E70" s="20">
        <f t="shared" si="4"/>
        <v>-90731.659849750009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-20475.026666666668</v>
      </c>
      <c r="C73" s="17">
        <f>SUM(C17:C22)</f>
        <v>-86.762925500000009</v>
      </c>
      <c r="D73" s="17">
        <f t="shared" ref="D73:E73" si="6">D22</f>
        <v>86.762925500000009</v>
      </c>
      <c r="E73" s="17">
        <f t="shared" si="6"/>
        <v>-20388.263741166669</v>
      </c>
      <c r="F73" s="95">
        <f>+'Retirements AMA'!BF12</f>
        <v>-20475.026666666668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-853.12611111111119</v>
      </c>
      <c r="C74" s="27"/>
      <c r="D74" s="26">
        <f t="shared" ref="D74:E74" si="7">(0+D22+SUM(D11:D21)*2)/24</f>
        <v>3.6151218958333335</v>
      </c>
      <c r="E74" s="26">
        <f t="shared" si="7"/>
        <v>-849.51098921527785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-44104.460000000006</v>
      </c>
      <c r="C76" s="38">
        <f>SUM(C23:C34)</f>
        <v>-2476.5094972500001</v>
      </c>
      <c r="D76" s="38">
        <f t="shared" ref="D76:E76" si="8">D34</f>
        <v>2563.2724227500003</v>
      </c>
      <c r="E76" s="38">
        <f t="shared" si="8"/>
        <v>-41541.187577250006</v>
      </c>
      <c r="F76" s="95">
        <f>+'Retirements AMA'!BG12</f>
        <v>-44104.460000000006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-24351.125833333339</v>
      </c>
      <c r="C77" s="41"/>
      <c r="D77" s="40">
        <f t="shared" ref="D77:E77" si="9">(D22+D34+SUM(D23:D33)*2)/24</f>
        <v>1279.1248840729168</v>
      </c>
      <c r="E77" s="40">
        <f t="shared" si="9"/>
        <v>-23072.000949260419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-67733.893333333341</v>
      </c>
      <c r="C79" s="17">
        <f>SUM(C35:C46)</f>
        <v>-4846.0364758333344</v>
      </c>
      <c r="D79" s="17">
        <f t="shared" ref="D79:E79" si="10">D46</f>
        <v>7409.3088985833356</v>
      </c>
      <c r="E79" s="17">
        <f t="shared" si="10"/>
        <v>-60324.584434750002</v>
      </c>
      <c r="F79" s="49"/>
      <c r="G79" s="61"/>
    </row>
    <row r="80" spans="1:8" x14ac:dyDescent="0.25">
      <c r="A80" s="25" t="s">
        <v>17</v>
      </c>
      <c r="B80" s="90">
        <f>(B34+B46+SUM(B35:B45)*2)/24</f>
        <v>-47980.559166666681</v>
      </c>
      <c r="C80" s="27"/>
      <c r="D80" s="26">
        <f t="shared" ref="D80:E80" si="11">(D34+D46+SUM(D35:D45)*2)/24</f>
        <v>4940.7137501921306</v>
      </c>
      <c r="E80" s="26">
        <f t="shared" si="11"/>
        <v>-43039.845416474542</v>
      </c>
      <c r="F80" s="95">
        <f>+'Retirements AMA'!BH12</f>
        <v>-47980.559166666681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-91363.326666666675</v>
      </c>
      <c r="C82" s="38">
        <f>SUM(C47:C58)</f>
        <v>-7232.6092425000006</v>
      </c>
      <c r="D82" s="38">
        <f t="shared" ref="D82:E82" si="12">D58</f>
        <v>14641.918141083332</v>
      </c>
      <c r="E82" s="38">
        <f t="shared" si="12"/>
        <v>-76721.408525583349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-71609.992500000008</v>
      </c>
      <c r="C83" s="41"/>
      <c r="D83" s="40">
        <f t="shared" ref="D83" si="14">(D46+D58+SUM(D47:D57)*2)/24</f>
        <v>10980.036609358795</v>
      </c>
      <c r="E83" s="40">
        <f>(E46+E58+SUM(E47:E57)*2)/24</f>
        <v>-60629.955890641206</v>
      </c>
      <c r="F83" s="95">
        <f>+'Retirements AMA'!BI12</f>
        <v>-71609.992500000008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-114992.76000000001</v>
      </c>
      <c r="C85" s="17">
        <f>SUM(C59:C70)</f>
        <v>-9619.1820091666686</v>
      </c>
      <c r="D85" s="17">
        <f t="shared" ref="D85:E85" si="15">D70</f>
        <v>24261.10015025</v>
      </c>
      <c r="E85" s="17">
        <f t="shared" si="15"/>
        <v>-90731.659849750009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-95239.425833333356</v>
      </c>
      <c r="C86" s="27"/>
      <c r="D86" s="26">
        <f t="shared" ref="D86:E86" si="16">(D58+D70+SUM(D59:D69)*2)/24</f>
        <v>19405.932235192126</v>
      </c>
      <c r="E86" s="26">
        <f t="shared" si="16"/>
        <v>-75833.493598141198</v>
      </c>
      <c r="F86" s="95">
        <f>+'Retirements AMA'!BJ12</f>
        <v>-95239.425833333356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-24261.100150250004</v>
      </c>
      <c r="D87" s="11"/>
      <c r="E87" s="11"/>
      <c r="F87" s="95">
        <f>+'Reduce Depr Exp Detail'!H14</f>
        <v>-24260.990000000013</v>
      </c>
      <c r="G87" s="96">
        <f>+C87-F87</f>
        <v>-0.11015024999142042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54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C90" sqref="C90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7109375" bestFit="1" customWidth="1"/>
    <col min="8" max="8" width="11.7109375" bestFit="1" customWidth="1"/>
    <col min="9" max="9" width="9.7109375" bestFit="1" customWidth="1"/>
    <col min="10" max="10" width="7.7109375" bestFit="1" customWidth="1"/>
    <col min="11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Grp'!S1</f>
        <v>E315 STM Accessory, Colstrip 3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Grp'!S3</f>
        <v>7.9799999999999996E-2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Grp'!S4</f>
        <v>8.4099999999999994E-2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Grp'!T12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Grp'!T13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Grp'!T14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Grp'!T15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Grp'!T16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Grp'!T17</f>
        <v>0</v>
      </c>
      <c r="C22" s="79">
        <f t="shared" si="1"/>
        <v>0</v>
      </c>
      <c r="D22" s="79">
        <f t="shared" si="2"/>
        <v>0</v>
      </c>
      <c r="E22" s="79">
        <f t="shared" si="0"/>
        <v>0</v>
      </c>
    </row>
    <row r="23" spans="1:5" x14ac:dyDescent="0.25">
      <c r="A23" s="47">
        <v>44592</v>
      </c>
      <c r="B23" s="48">
        <f>+'Summary Feed x Depr Grp'!T18</f>
        <v>-214599.8966666667</v>
      </c>
      <c r="C23" s="71">
        <f t="shared" si="1"/>
        <v>-713.54465641666673</v>
      </c>
      <c r="D23" s="71">
        <f t="shared" si="2"/>
        <v>713.54465641666673</v>
      </c>
      <c r="E23" s="71">
        <f t="shared" si="0"/>
        <v>-213886.35201025003</v>
      </c>
    </row>
    <row r="24" spans="1:5" x14ac:dyDescent="0.25">
      <c r="A24" s="16">
        <v>44620</v>
      </c>
      <c r="B24" s="20">
        <f>+'Summary Feed x Depr Grp'!T19</f>
        <v>-214599.8966666667</v>
      </c>
      <c r="C24" s="62">
        <f t="shared" si="1"/>
        <v>-1427.0893128333335</v>
      </c>
      <c r="D24" s="62">
        <f t="shared" si="2"/>
        <v>2140.6339692500001</v>
      </c>
      <c r="E24" s="20">
        <f t="shared" si="0"/>
        <v>-212459.26269741671</v>
      </c>
    </row>
    <row r="25" spans="1:5" x14ac:dyDescent="0.25">
      <c r="A25" s="16">
        <v>44651</v>
      </c>
      <c r="B25" s="20">
        <f>+'Summary Feed x Depr Grp'!T20</f>
        <v>-214599.8966666667</v>
      </c>
      <c r="C25" s="62">
        <f t="shared" si="1"/>
        <v>-1427.0893128333335</v>
      </c>
      <c r="D25" s="62">
        <f t="shared" si="2"/>
        <v>3567.7232820833333</v>
      </c>
      <c r="E25" s="20">
        <f t="shared" si="0"/>
        <v>-211032.17338458335</v>
      </c>
    </row>
    <row r="26" spans="1:5" x14ac:dyDescent="0.25">
      <c r="A26" s="16">
        <v>44681</v>
      </c>
      <c r="B26" s="20">
        <f>+'Summary Feed x Depr Grp'!T21</f>
        <v>-214599.8966666667</v>
      </c>
      <c r="C26" s="62">
        <f t="shared" si="1"/>
        <v>-1427.0893128333335</v>
      </c>
      <c r="D26" s="62">
        <f t="shared" si="2"/>
        <v>4994.812594916667</v>
      </c>
      <c r="E26" s="20">
        <f t="shared" si="0"/>
        <v>-209605.08407175003</v>
      </c>
    </row>
    <row r="27" spans="1:5" x14ac:dyDescent="0.25">
      <c r="A27" s="16">
        <v>44712</v>
      </c>
      <c r="B27" s="20">
        <f>+'Summary Feed x Depr Grp'!T22</f>
        <v>-214599.8966666667</v>
      </c>
      <c r="C27" s="62">
        <f t="shared" si="1"/>
        <v>-1427.0893128333335</v>
      </c>
      <c r="D27" s="62">
        <f t="shared" si="2"/>
        <v>6421.9019077500006</v>
      </c>
      <c r="E27" s="20">
        <f t="shared" si="0"/>
        <v>-208177.9947589167</v>
      </c>
    </row>
    <row r="28" spans="1:5" x14ac:dyDescent="0.25">
      <c r="A28" s="16">
        <v>44742</v>
      </c>
      <c r="B28" s="20">
        <f>+'Summary Feed x Depr Grp'!T23</f>
        <v>-214599.8966666667</v>
      </c>
      <c r="C28" s="62">
        <f t="shared" si="1"/>
        <v>-1427.0893128333335</v>
      </c>
      <c r="D28" s="62">
        <f t="shared" si="2"/>
        <v>7848.9912205833343</v>
      </c>
      <c r="E28" s="20">
        <f t="shared" si="0"/>
        <v>-206750.90544608337</v>
      </c>
    </row>
    <row r="29" spans="1:5" x14ac:dyDescent="0.25">
      <c r="A29" s="16">
        <v>44773</v>
      </c>
      <c r="B29" s="20">
        <f>+'Summary Feed x Depr Grp'!T24</f>
        <v>-214599.8966666667</v>
      </c>
      <c r="C29" s="62">
        <f t="shared" si="1"/>
        <v>-1427.0893128333335</v>
      </c>
      <c r="D29" s="62">
        <f t="shared" si="2"/>
        <v>9276.0805334166671</v>
      </c>
      <c r="E29" s="20">
        <f t="shared" si="0"/>
        <v>-205323.81613325002</v>
      </c>
    </row>
    <row r="30" spans="1:5" x14ac:dyDescent="0.25">
      <c r="A30" s="16">
        <v>44804</v>
      </c>
      <c r="B30" s="20">
        <f>+'Summary Feed x Depr Grp'!T25</f>
        <v>-214599.8966666667</v>
      </c>
      <c r="C30" s="62">
        <f t="shared" si="1"/>
        <v>-1427.0893128333335</v>
      </c>
      <c r="D30" s="62">
        <f t="shared" si="2"/>
        <v>10703.169846250001</v>
      </c>
      <c r="E30" s="20">
        <f t="shared" si="0"/>
        <v>-203896.72682041669</v>
      </c>
    </row>
    <row r="31" spans="1:5" x14ac:dyDescent="0.25">
      <c r="A31" s="16">
        <v>44834</v>
      </c>
      <c r="B31" s="20">
        <f>+'Summary Feed x Depr Grp'!T26</f>
        <v>-214599.8966666667</v>
      </c>
      <c r="C31" s="62">
        <f t="shared" si="1"/>
        <v>-1427.0893128333335</v>
      </c>
      <c r="D31" s="62">
        <f t="shared" si="2"/>
        <v>12130.259159083334</v>
      </c>
      <c r="E31" s="20">
        <f t="shared" si="0"/>
        <v>-202469.63750758336</v>
      </c>
    </row>
    <row r="32" spans="1:5" x14ac:dyDescent="0.25">
      <c r="A32" s="16">
        <v>44865</v>
      </c>
      <c r="B32" s="20">
        <f>+'Summary Feed x Depr Grp'!T27</f>
        <v>-214599.8966666667</v>
      </c>
      <c r="C32" s="62">
        <f t="shared" si="1"/>
        <v>-1427.0893128333335</v>
      </c>
      <c r="D32" s="62">
        <f t="shared" si="2"/>
        <v>13557.348471916668</v>
      </c>
      <c r="E32" s="20">
        <f t="shared" si="0"/>
        <v>-201042.54819475004</v>
      </c>
    </row>
    <row r="33" spans="1:30" x14ac:dyDescent="0.25">
      <c r="A33" s="16">
        <v>44895</v>
      </c>
      <c r="B33" s="20">
        <f>+'Summary Feed x Depr Grp'!T28</f>
        <v>-214599.8966666667</v>
      </c>
      <c r="C33" s="62">
        <f t="shared" si="1"/>
        <v>-1427.0893128333335</v>
      </c>
      <c r="D33" s="62">
        <f t="shared" si="2"/>
        <v>14984.437784750002</v>
      </c>
      <c r="E33" s="20">
        <f t="shared" si="0"/>
        <v>-199615.45888191668</v>
      </c>
    </row>
    <row r="34" spans="1:30" x14ac:dyDescent="0.25">
      <c r="A34" s="16">
        <v>44926</v>
      </c>
      <c r="B34" s="20">
        <f>+'Summary Feed x Depr Grp'!T29</f>
        <v>-214599.8966666667</v>
      </c>
      <c r="C34" s="62">
        <f t="shared" si="1"/>
        <v>-1427.0893128333335</v>
      </c>
      <c r="D34" s="62">
        <f t="shared" si="2"/>
        <v>16411.527097583334</v>
      </c>
      <c r="E34" s="20">
        <f t="shared" si="0"/>
        <v>-198188.36956908336</v>
      </c>
    </row>
    <row r="35" spans="1:30" x14ac:dyDescent="0.25">
      <c r="A35" s="47">
        <v>44957</v>
      </c>
      <c r="B35" s="48">
        <f>+'Summary Feed x Depr Grp'!T30</f>
        <v>-429199.79333333339</v>
      </c>
      <c r="C35" s="63">
        <f t="shared" ref="C35:C70" si="3">+(B34*$C$6/12)+(((B35-B34)*$C$6/12)*0.5)</f>
        <v>-2255.9814137083335</v>
      </c>
      <c r="D35" s="63">
        <f t="shared" si="2"/>
        <v>18667.508511291668</v>
      </c>
      <c r="E35" s="48">
        <f t="shared" si="0"/>
        <v>-410532.28482204175</v>
      </c>
    </row>
    <row r="36" spans="1:30" x14ac:dyDescent="0.25">
      <c r="A36" s="16">
        <v>44985</v>
      </c>
      <c r="B36" s="18">
        <f>+'Summary Feed x Depr Grp'!T31</f>
        <v>-429199.79333333339</v>
      </c>
      <c r="C36" s="62">
        <f t="shared" si="3"/>
        <v>-3007.9752182777779</v>
      </c>
      <c r="D36" s="62">
        <f t="shared" si="2"/>
        <v>21675.483729569445</v>
      </c>
      <c r="E36" s="20">
        <f t="shared" si="0"/>
        <v>-407524.30960376398</v>
      </c>
      <c r="X36" s="1"/>
      <c r="Y36" s="1"/>
      <c r="Z36" s="1"/>
      <c r="AA36" s="1"/>
      <c r="AB36" s="1"/>
      <c r="AC36" s="1"/>
      <c r="AD36" s="1"/>
    </row>
    <row r="37" spans="1:30" x14ac:dyDescent="0.25">
      <c r="A37" s="16">
        <v>45016</v>
      </c>
      <c r="B37" s="18">
        <f>+'Summary Feed x Depr Grp'!T32</f>
        <v>-429199.79333333339</v>
      </c>
      <c r="C37" s="62">
        <f t="shared" si="3"/>
        <v>-3007.9752182777779</v>
      </c>
      <c r="D37" s="62">
        <f t="shared" si="2"/>
        <v>24683.458947847223</v>
      </c>
      <c r="E37" s="20">
        <f t="shared" si="0"/>
        <v>-404516.33438548615</v>
      </c>
      <c r="X37" s="1"/>
      <c r="Y37" s="1"/>
      <c r="Z37" s="1"/>
      <c r="AA37" s="1"/>
      <c r="AB37" s="1"/>
      <c r="AC37" s="1"/>
      <c r="AD37" s="1"/>
    </row>
    <row r="38" spans="1:30" x14ac:dyDescent="0.25">
      <c r="A38" s="16">
        <v>45046</v>
      </c>
      <c r="B38" s="18">
        <f>+'Summary Feed x Depr Grp'!T33</f>
        <v>-429199.79333333339</v>
      </c>
      <c r="C38" s="62">
        <f t="shared" si="3"/>
        <v>-3007.9752182777779</v>
      </c>
      <c r="D38" s="62">
        <f t="shared" si="2"/>
        <v>27691.434166125</v>
      </c>
      <c r="E38" s="20">
        <f t="shared" si="0"/>
        <v>-401508.35916720837</v>
      </c>
      <c r="X38" s="1"/>
      <c r="Y38" s="1"/>
      <c r="Z38" s="1"/>
      <c r="AA38" s="1"/>
      <c r="AB38" s="1"/>
      <c r="AC38" s="1"/>
      <c r="AD38" s="1"/>
    </row>
    <row r="39" spans="1:30" x14ac:dyDescent="0.25">
      <c r="A39" s="16">
        <v>45077</v>
      </c>
      <c r="B39" s="18">
        <f>+'Summary Feed x Depr Grp'!T34</f>
        <v>-429199.79333333339</v>
      </c>
      <c r="C39" s="62">
        <f t="shared" si="3"/>
        <v>-3007.9752182777779</v>
      </c>
      <c r="D39" s="62">
        <f t="shared" si="2"/>
        <v>30699.409384402778</v>
      </c>
      <c r="E39" s="20">
        <f t="shared" si="0"/>
        <v>-398500.3839489306</v>
      </c>
      <c r="X39" s="1"/>
      <c r="Y39" s="1"/>
      <c r="Z39" s="1"/>
      <c r="AA39" s="1"/>
      <c r="AB39" s="1"/>
      <c r="AC39" s="1"/>
      <c r="AD39" s="1"/>
    </row>
    <row r="40" spans="1:30" x14ac:dyDescent="0.25">
      <c r="A40" s="16">
        <v>45107</v>
      </c>
      <c r="B40" s="18">
        <f>+'Summary Feed x Depr Grp'!T35</f>
        <v>-429199.79333333339</v>
      </c>
      <c r="C40" s="62">
        <f t="shared" si="3"/>
        <v>-3007.9752182777779</v>
      </c>
      <c r="D40" s="62">
        <f t="shared" si="2"/>
        <v>33707.384602680555</v>
      </c>
      <c r="E40" s="20">
        <f t="shared" si="0"/>
        <v>-395492.40873065282</v>
      </c>
      <c r="X40" s="1"/>
      <c r="Y40" s="1"/>
      <c r="Z40" s="1"/>
      <c r="AA40" s="1"/>
      <c r="AB40" s="1"/>
      <c r="AC40" s="1"/>
      <c r="AD40" s="1"/>
    </row>
    <row r="41" spans="1:30" x14ac:dyDescent="0.25">
      <c r="A41" s="16">
        <v>45138</v>
      </c>
      <c r="B41" s="18">
        <f>+'Summary Feed x Depr Grp'!T36</f>
        <v>-429199.79333333339</v>
      </c>
      <c r="C41" s="62">
        <f t="shared" si="3"/>
        <v>-3007.9752182777779</v>
      </c>
      <c r="D41" s="62">
        <f t="shared" si="2"/>
        <v>36715.359820958336</v>
      </c>
      <c r="E41" s="20">
        <f t="shared" si="0"/>
        <v>-392484.43351237505</v>
      </c>
      <c r="X41" s="1"/>
      <c r="Y41" s="1"/>
      <c r="Z41" s="1"/>
      <c r="AA41" s="1"/>
      <c r="AB41" s="1"/>
      <c r="AC41" s="1"/>
      <c r="AD41" s="1"/>
    </row>
    <row r="42" spans="1:30" x14ac:dyDescent="0.25">
      <c r="A42" s="16">
        <v>45169</v>
      </c>
      <c r="B42" s="18">
        <f>+'Summary Feed x Depr Grp'!T37</f>
        <v>-429199.79333333339</v>
      </c>
      <c r="C42" s="62">
        <f t="shared" si="3"/>
        <v>-3007.9752182777779</v>
      </c>
      <c r="D42" s="62">
        <f t="shared" si="2"/>
        <v>39723.335039236117</v>
      </c>
      <c r="E42" s="20">
        <f t="shared" si="0"/>
        <v>-389476.45829409728</v>
      </c>
      <c r="X42" s="1"/>
      <c r="Y42" s="1"/>
      <c r="Z42" s="1"/>
      <c r="AA42" s="1"/>
      <c r="AB42" s="1"/>
      <c r="AC42" s="1"/>
      <c r="AD42" s="1"/>
    </row>
    <row r="43" spans="1:30" x14ac:dyDescent="0.25">
      <c r="A43" s="16">
        <v>45199</v>
      </c>
      <c r="B43" s="18">
        <f>+'Summary Feed x Depr Grp'!T38</f>
        <v>-429199.79333333339</v>
      </c>
      <c r="C43" s="62">
        <f t="shared" si="3"/>
        <v>-3007.9752182777779</v>
      </c>
      <c r="D43" s="62">
        <f t="shared" si="2"/>
        <v>42731.310257513898</v>
      </c>
      <c r="E43" s="20">
        <f t="shared" ref="E43:E70" si="4">B43+D43</f>
        <v>-386468.4830758195</v>
      </c>
      <c r="X43" s="1"/>
      <c r="Y43" s="1"/>
      <c r="Z43" s="1"/>
      <c r="AA43" s="1"/>
      <c r="AB43" s="1"/>
      <c r="AC43" s="1"/>
      <c r="AD43" s="1"/>
    </row>
    <row r="44" spans="1:30" x14ac:dyDescent="0.25">
      <c r="A44" s="16">
        <v>45230</v>
      </c>
      <c r="B44" s="18">
        <f>+'Summary Feed x Depr Grp'!T39</f>
        <v>-429199.79333333339</v>
      </c>
      <c r="C44" s="62">
        <f t="shared" si="3"/>
        <v>-3007.9752182777779</v>
      </c>
      <c r="D44" s="62">
        <f t="shared" si="2"/>
        <v>45739.285475791679</v>
      </c>
      <c r="E44" s="20">
        <f t="shared" si="4"/>
        <v>-383460.50785754173</v>
      </c>
      <c r="X44" s="1"/>
      <c r="Y44" s="1"/>
      <c r="Z44" s="1"/>
      <c r="AA44" s="1"/>
      <c r="AB44" s="1"/>
      <c r="AC44" s="1"/>
      <c r="AD44" s="1"/>
    </row>
    <row r="45" spans="1:30" x14ac:dyDescent="0.25">
      <c r="A45" s="16">
        <v>45260</v>
      </c>
      <c r="B45" s="18">
        <f>+'Summary Feed x Depr Grp'!T40</f>
        <v>-429199.79333333339</v>
      </c>
      <c r="C45" s="62">
        <f t="shared" si="3"/>
        <v>-3007.9752182777779</v>
      </c>
      <c r="D45" s="62">
        <f t="shared" si="2"/>
        <v>48747.26069406946</v>
      </c>
      <c r="E45" s="20">
        <f t="shared" si="4"/>
        <v>-380452.53263926395</v>
      </c>
      <c r="X45" s="1"/>
      <c r="Y45" s="1"/>
      <c r="Z45" s="1"/>
      <c r="AA45" s="1"/>
      <c r="AB45" s="1"/>
      <c r="AC45" s="1"/>
      <c r="AD45" s="1"/>
    </row>
    <row r="46" spans="1:30" x14ac:dyDescent="0.25">
      <c r="A46" s="16">
        <v>45291</v>
      </c>
      <c r="B46" s="18">
        <f>+'Summary Feed x Depr Grp'!T41</f>
        <v>-429199.79333333339</v>
      </c>
      <c r="C46" s="62">
        <f t="shared" si="3"/>
        <v>-3007.9752182777779</v>
      </c>
      <c r="D46" s="62">
        <f t="shared" si="2"/>
        <v>51755.235912347242</v>
      </c>
      <c r="E46" s="20">
        <f t="shared" si="4"/>
        <v>-377444.55742098612</v>
      </c>
      <c r="X46" s="1"/>
      <c r="Y46" s="1"/>
      <c r="Z46" s="1"/>
      <c r="AA46" s="1"/>
      <c r="AB46" s="1"/>
      <c r="AC46" s="1"/>
      <c r="AD46" s="1"/>
    </row>
    <row r="47" spans="1:30" x14ac:dyDescent="0.25">
      <c r="A47" s="47">
        <v>45322</v>
      </c>
      <c r="B47" s="71">
        <f>+'Summary Feed x Depr Grp'!T42</f>
        <v>-643799.69000000006</v>
      </c>
      <c r="C47" s="63">
        <f t="shared" si="3"/>
        <v>-3759.9690228472223</v>
      </c>
      <c r="D47" s="63">
        <f t="shared" si="2"/>
        <v>55515.204935194466</v>
      </c>
      <c r="E47" s="48">
        <f t="shared" si="4"/>
        <v>-588284.4850648056</v>
      </c>
      <c r="X47" s="1"/>
      <c r="Y47" s="1"/>
      <c r="Z47" s="1"/>
      <c r="AA47" s="1"/>
      <c r="AB47" s="1"/>
      <c r="AC47" s="1"/>
      <c r="AD47" s="1"/>
    </row>
    <row r="48" spans="1:30" x14ac:dyDescent="0.25">
      <c r="A48" s="16">
        <v>45351</v>
      </c>
      <c r="B48" s="18">
        <f>+'Summary Feed x Depr Grp'!T43</f>
        <v>-643799.69000000006</v>
      </c>
      <c r="C48" s="62">
        <f t="shared" si="3"/>
        <v>-4511.9628274166671</v>
      </c>
      <c r="D48" s="62">
        <f t="shared" si="2"/>
        <v>60027.167762611134</v>
      </c>
      <c r="E48" s="20">
        <f t="shared" si="4"/>
        <v>-583772.52223738888</v>
      </c>
      <c r="X48" s="1"/>
      <c r="Y48" s="1"/>
      <c r="Z48" s="1"/>
      <c r="AA48" s="1"/>
      <c r="AB48" s="1"/>
      <c r="AC48" s="1"/>
      <c r="AD48" s="1"/>
    </row>
    <row r="49" spans="1:30" x14ac:dyDescent="0.25">
      <c r="A49" s="16">
        <v>45382</v>
      </c>
      <c r="B49" s="18">
        <f>+'Summary Feed x Depr Grp'!T44</f>
        <v>-643799.69000000006</v>
      </c>
      <c r="C49" s="62">
        <f t="shared" si="3"/>
        <v>-4511.9628274166671</v>
      </c>
      <c r="D49" s="62">
        <f t="shared" si="2"/>
        <v>64539.130590027802</v>
      </c>
      <c r="E49" s="20">
        <f t="shared" si="4"/>
        <v>-579260.55940997228</v>
      </c>
      <c r="X49" s="1"/>
      <c r="Y49" s="1"/>
      <c r="Z49" s="1"/>
      <c r="AA49" s="1"/>
      <c r="AB49" s="1"/>
      <c r="AC49" s="1"/>
      <c r="AD49" s="1"/>
    </row>
    <row r="50" spans="1:30" x14ac:dyDescent="0.25">
      <c r="A50" s="16">
        <v>45412</v>
      </c>
      <c r="B50" s="18">
        <f>+'Summary Feed x Depr Grp'!T45</f>
        <v>-643799.69000000006</v>
      </c>
      <c r="C50" s="62">
        <f t="shared" si="3"/>
        <v>-4511.9628274166671</v>
      </c>
      <c r="D50" s="62">
        <f t="shared" ref="D50:D70" si="5">-C50+D49</f>
        <v>69051.09341744447</v>
      </c>
      <c r="E50" s="20">
        <f t="shared" si="4"/>
        <v>-574748.59658255556</v>
      </c>
      <c r="X50" s="1"/>
      <c r="Y50" s="1"/>
      <c r="Z50" s="1"/>
      <c r="AA50" s="1"/>
      <c r="AB50" s="1"/>
      <c r="AC50" s="1"/>
      <c r="AD50" s="1"/>
    </row>
    <row r="51" spans="1:30" x14ac:dyDescent="0.25">
      <c r="A51" s="16">
        <v>45443</v>
      </c>
      <c r="B51" s="18">
        <f>+'Summary Feed x Depr Grp'!T46</f>
        <v>-643799.69000000006</v>
      </c>
      <c r="C51" s="62">
        <f t="shared" si="3"/>
        <v>-4511.9628274166671</v>
      </c>
      <c r="D51" s="62">
        <f t="shared" si="5"/>
        <v>73563.056244861131</v>
      </c>
      <c r="E51" s="20">
        <f t="shared" si="4"/>
        <v>-570236.63375513896</v>
      </c>
      <c r="X51" s="1"/>
      <c r="Y51" s="1"/>
      <c r="Z51" s="1"/>
      <c r="AA51" s="1"/>
      <c r="AB51" s="1"/>
      <c r="AC51" s="1"/>
      <c r="AD51" s="1"/>
    </row>
    <row r="52" spans="1:30" x14ac:dyDescent="0.25">
      <c r="A52" s="16">
        <v>45473</v>
      </c>
      <c r="B52" s="18">
        <f>+'Summary Feed x Depr Grp'!T47</f>
        <v>-643799.69000000006</v>
      </c>
      <c r="C52" s="62">
        <f t="shared" si="3"/>
        <v>-4511.9628274166671</v>
      </c>
      <c r="D52" s="62">
        <f t="shared" si="5"/>
        <v>78075.019072277792</v>
      </c>
      <c r="E52" s="20">
        <f t="shared" si="4"/>
        <v>-565724.67092772224</v>
      </c>
      <c r="X52" s="1"/>
      <c r="Y52" s="1"/>
      <c r="Z52" s="1"/>
      <c r="AA52" s="1"/>
      <c r="AB52" s="1"/>
      <c r="AC52" s="1"/>
      <c r="AD52" s="1"/>
    </row>
    <row r="53" spans="1:30" x14ac:dyDescent="0.25">
      <c r="A53" s="16">
        <v>45504</v>
      </c>
      <c r="B53" s="18">
        <f>+'Summary Feed x Depr Grp'!T48</f>
        <v>-643799.69000000006</v>
      </c>
      <c r="C53" s="62">
        <f t="shared" si="3"/>
        <v>-4511.9628274166671</v>
      </c>
      <c r="D53" s="62">
        <f t="shared" si="5"/>
        <v>82586.981899694452</v>
      </c>
      <c r="E53" s="20">
        <f t="shared" si="4"/>
        <v>-561212.70810030564</v>
      </c>
      <c r="X53" s="1"/>
      <c r="Y53" s="1"/>
      <c r="Z53" s="1"/>
      <c r="AA53" s="1"/>
      <c r="AB53" s="1"/>
      <c r="AC53" s="1"/>
      <c r="AD53" s="1"/>
    </row>
    <row r="54" spans="1:30" x14ac:dyDescent="0.25">
      <c r="A54" s="16">
        <v>45535</v>
      </c>
      <c r="B54" s="18">
        <f>+'Summary Feed x Depr Grp'!T49</f>
        <v>-643799.69000000006</v>
      </c>
      <c r="C54" s="62">
        <f t="shared" si="3"/>
        <v>-4511.9628274166671</v>
      </c>
      <c r="D54" s="62">
        <f t="shared" si="5"/>
        <v>87098.944727111113</v>
      </c>
      <c r="E54" s="20">
        <f t="shared" si="4"/>
        <v>-556700.74527288892</v>
      </c>
      <c r="X54" s="1"/>
      <c r="Y54" s="1"/>
      <c r="Z54" s="1"/>
      <c r="AA54" s="1"/>
      <c r="AB54" s="1"/>
      <c r="AC54" s="1"/>
      <c r="AD54" s="1"/>
    </row>
    <row r="55" spans="1:30" x14ac:dyDescent="0.25">
      <c r="A55" s="16">
        <v>45565</v>
      </c>
      <c r="B55" s="18">
        <f>+'Summary Feed x Depr Grp'!T50</f>
        <v>-643799.69000000006</v>
      </c>
      <c r="C55" s="62">
        <f t="shared" si="3"/>
        <v>-4511.9628274166671</v>
      </c>
      <c r="D55" s="62">
        <f t="shared" si="5"/>
        <v>91610.907554527774</v>
      </c>
      <c r="E55" s="20">
        <f t="shared" si="4"/>
        <v>-552188.78244547232</v>
      </c>
      <c r="X55" s="1"/>
      <c r="Y55" s="1"/>
      <c r="Z55" s="1"/>
      <c r="AA55" s="1"/>
      <c r="AB55" s="1"/>
      <c r="AC55" s="1"/>
      <c r="AD55" s="1"/>
    </row>
    <row r="56" spans="1:30" x14ac:dyDescent="0.25">
      <c r="A56" s="16">
        <v>45596</v>
      </c>
      <c r="B56" s="18">
        <f>+'Summary Feed x Depr Grp'!T51</f>
        <v>-643799.69000000006</v>
      </c>
      <c r="C56" s="62">
        <f t="shared" si="3"/>
        <v>-4511.9628274166671</v>
      </c>
      <c r="D56" s="62">
        <f t="shared" si="5"/>
        <v>96122.870381944434</v>
      </c>
      <c r="E56" s="20">
        <f t="shared" si="4"/>
        <v>-547676.8196180556</v>
      </c>
      <c r="X56" s="1"/>
      <c r="Y56" s="1"/>
      <c r="Z56" s="1"/>
      <c r="AA56" s="1"/>
      <c r="AB56" s="1"/>
      <c r="AC56" s="1"/>
      <c r="AD56" s="1"/>
    </row>
    <row r="57" spans="1:30" x14ac:dyDescent="0.25">
      <c r="A57" s="16">
        <v>45626</v>
      </c>
      <c r="B57" s="18">
        <f>+'Summary Feed x Depr Grp'!T52</f>
        <v>-643799.69000000006</v>
      </c>
      <c r="C57" s="62">
        <f t="shared" si="3"/>
        <v>-4511.9628274166671</v>
      </c>
      <c r="D57" s="62">
        <f t="shared" si="5"/>
        <v>100634.8332093611</v>
      </c>
      <c r="E57" s="20">
        <f t="shared" si="4"/>
        <v>-543164.85679063899</v>
      </c>
      <c r="X57" s="1"/>
      <c r="Y57" s="1"/>
      <c r="Z57" s="1"/>
      <c r="AA57" s="1"/>
      <c r="AB57" s="1"/>
      <c r="AC57" s="1"/>
      <c r="AD57" s="1"/>
    </row>
    <row r="58" spans="1:30" x14ac:dyDescent="0.25">
      <c r="A58" s="16">
        <v>45657</v>
      </c>
      <c r="B58" s="18">
        <f>+'Summary Feed x Depr Grp'!T53</f>
        <v>-643799.69000000006</v>
      </c>
      <c r="C58" s="62">
        <f t="shared" si="3"/>
        <v>-4511.9628274166671</v>
      </c>
      <c r="D58" s="62">
        <f t="shared" si="5"/>
        <v>105146.79603677776</v>
      </c>
      <c r="E58" s="20">
        <f t="shared" si="4"/>
        <v>-538652.89396322228</v>
      </c>
      <c r="X58" s="1"/>
      <c r="Y58" s="1"/>
      <c r="Z58" s="1"/>
      <c r="AA58" s="1"/>
      <c r="AB58" s="1"/>
      <c r="AC58" s="1"/>
      <c r="AD58" s="1"/>
    </row>
    <row r="59" spans="1:30" x14ac:dyDescent="0.25">
      <c r="A59" s="47">
        <v>45688</v>
      </c>
      <c r="B59" s="71">
        <f>+'Summary Feed x Depr Grp'!T54</f>
        <v>-858399.58666666679</v>
      </c>
      <c r="C59" s="63">
        <f t="shared" si="3"/>
        <v>-5263.9566319861115</v>
      </c>
      <c r="D59" s="63">
        <f t="shared" si="5"/>
        <v>110410.75266876386</v>
      </c>
      <c r="E59" s="48">
        <f t="shared" si="4"/>
        <v>-747988.83399790293</v>
      </c>
      <c r="X59" s="1"/>
      <c r="Y59" s="1"/>
      <c r="Z59" s="1"/>
      <c r="AA59" s="1"/>
      <c r="AB59" s="1"/>
      <c r="AC59" s="1"/>
      <c r="AD59" s="1"/>
    </row>
    <row r="60" spans="1:30" x14ac:dyDescent="0.25">
      <c r="A60" s="16">
        <v>45716</v>
      </c>
      <c r="B60" s="18">
        <f>+'Summary Feed x Depr Grp'!T55</f>
        <v>-858399.58666666679</v>
      </c>
      <c r="C60" s="62">
        <f t="shared" si="3"/>
        <v>-6015.9504365555558</v>
      </c>
      <c r="D60" s="62">
        <f t="shared" si="5"/>
        <v>116426.70310531942</v>
      </c>
      <c r="E60" s="20">
        <f t="shared" si="4"/>
        <v>-741972.88356134738</v>
      </c>
      <c r="X60" s="1"/>
      <c r="Y60" s="1"/>
      <c r="Z60" s="1"/>
      <c r="AA60" s="1"/>
      <c r="AB60" s="1"/>
      <c r="AC60" s="1"/>
      <c r="AD60" s="1"/>
    </row>
    <row r="61" spans="1:30" x14ac:dyDescent="0.25">
      <c r="A61" s="16">
        <v>45747</v>
      </c>
      <c r="B61" s="18">
        <f>+'Summary Feed x Depr Grp'!T56</f>
        <v>-858399.58666666679</v>
      </c>
      <c r="C61" s="62">
        <f t="shared" si="3"/>
        <v>-6015.9504365555558</v>
      </c>
      <c r="D61" s="62">
        <f t="shared" si="5"/>
        <v>122442.65354187498</v>
      </c>
      <c r="E61" s="20">
        <f t="shared" si="4"/>
        <v>-735956.93312479183</v>
      </c>
      <c r="X61" s="1"/>
      <c r="Y61" s="1"/>
      <c r="Z61" s="1"/>
      <c r="AA61" s="1"/>
      <c r="AB61" s="1"/>
      <c r="AC61" s="1"/>
      <c r="AD61" s="1"/>
    </row>
    <row r="62" spans="1:30" x14ac:dyDescent="0.25">
      <c r="A62" s="16">
        <v>45777</v>
      </c>
      <c r="B62" s="18">
        <f>+'Summary Feed x Depr Grp'!T57</f>
        <v>-858399.58666666679</v>
      </c>
      <c r="C62" s="62">
        <f t="shared" si="3"/>
        <v>-6015.9504365555558</v>
      </c>
      <c r="D62" s="62">
        <f t="shared" si="5"/>
        <v>128458.60397843055</v>
      </c>
      <c r="E62" s="20">
        <f t="shared" si="4"/>
        <v>-729940.98268823628</v>
      </c>
    </row>
    <row r="63" spans="1:30" x14ac:dyDescent="0.25">
      <c r="A63" s="16">
        <v>45808</v>
      </c>
      <c r="B63" s="18">
        <f>+'Summary Feed x Depr Grp'!T58</f>
        <v>-858399.58666666679</v>
      </c>
      <c r="C63" s="62">
        <f t="shared" si="3"/>
        <v>-6015.9504365555558</v>
      </c>
      <c r="D63" s="62">
        <f t="shared" si="5"/>
        <v>134474.55441498611</v>
      </c>
      <c r="E63" s="20">
        <f t="shared" si="4"/>
        <v>-723925.03225168074</v>
      </c>
    </row>
    <row r="64" spans="1:30" x14ac:dyDescent="0.25">
      <c r="A64" s="16">
        <v>45838</v>
      </c>
      <c r="B64" s="18">
        <f>+'Summary Feed x Depr Grp'!T59</f>
        <v>-858399.58666666679</v>
      </c>
      <c r="C64" s="62">
        <f t="shared" si="3"/>
        <v>-6015.9504365555558</v>
      </c>
      <c r="D64" s="62">
        <f t="shared" si="5"/>
        <v>140490.50485154166</v>
      </c>
      <c r="E64" s="20">
        <f t="shared" si="4"/>
        <v>-717909.08181512519</v>
      </c>
    </row>
    <row r="65" spans="1:8" x14ac:dyDescent="0.25">
      <c r="A65" s="16">
        <v>45869</v>
      </c>
      <c r="B65" s="18">
        <f>+'Summary Feed x Depr Grp'!T60</f>
        <v>-858399.58666666679</v>
      </c>
      <c r="C65" s="62">
        <f t="shared" si="3"/>
        <v>-6015.9504365555558</v>
      </c>
      <c r="D65" s="62">
        <f t="shared" si="5"/>
        <v>146506.4552880972</v>
      </c>
      <c r="E65" s="20">
        <f t="shared" si="4"/>
        <v>-711893.13137856964</v>
      </c>
    </row>
    <row r="66" spans="1:8" x14ac:dyDescent="0.25">
      <c r="A66" s="16">
        <v>45900</v>
      </c>
      <c r="B66" s="18">
        <f>+'Summary Feed x Depr Grp'!T61</f>
        <v>-858399.58666666679</v>
      </c>
      <c r="C66" s="62">
        <f t="shared" si="3"/>
        <v>-6015.9504365555558</v>
      </c>
      <c r="D66" s="62">
        <f t="shared" si="5"/>
        <v>152522.40572465275</v>
      </c>
      <c r="E66" s="20">
        <f t="shared" si="4"/>
        <v>-705877.18094201409</v>
      </c>
    </row>
    <row r="67" spans="1:8" ht="15" customHeight="1" x14ac:dyDescent="0.25">
      <c r="A67" s="16">
        <v>45930</v>
      </c>
      <c r="B67" s="18">
        <f>+'Summary Feed x Depr Grp'!T62</f>
        <v>-858399.58666666679</v>
      </c>
      <c r="C67" s="62">
        <f t="shared" si="3"/>
        <v>-6015.9504365555558</v>
      </c>
      <c r="D67" s="62">
        <f t="shared" si="5"/>
        <v>158538.3561612083</v>
      </c>
      <c r="E67" s="20">
        <f t="shared" si="4"/>
        <v>-699861.23050545854</v>
      </c>
    </row>
    <row r="68" spans="1:8" ht="15" customHeight="1" x14ac:dyDescent="0.25">
      <c r="A68" s="16">
        <v>45961</v>
      </c>
      <c r="B68" s="18">
        <f>+'Summary Feed x Depr Grp'!T63</f>
        <v>-858399.58666666679</v>
      </c>
      <c r="C68" s="62">
        <f t="shared" si="3"/>
        <v>-6015.9504365555558</v>
      </c>
      <c r="D68" s="62">
        <f t="shared" si="5"/>
        <v>164554.30659776385</v>
      </c>
      <c r="E68" s="20">
        <f t="shared" si="4"/>
        <v>-693845.280068903</v>
      </c>
    </row>
    <row r="69" spans="1:8" ht="15" customHeight="1" x14ac:dyDescent="0.25">
      <c r="A69" s="16">
        <v>45991</v>
      </c>
      <c r="B69" s="18">
        <f>+'Summary Feed x Depr Grp'!T64</f>
        <v>-858399.58666666679</v>
      </c>
      <c r="C69" s="62">
        <f t="shared" si="3"/>
        <v>-6015.9504365555558</v>
      </c>
      <c r="D69" s="62">
        <f t="shared" si="5"/>
        <v>170570.25703431939</v>
      </c>
      <c r="E69" s="20">
        <f t="shared" si="4"/>
        <v>-687829.32963234745</v>
      </c>
    </row>
    <row r="70" spans="1:8" x14ac:dyDescent="0.25">
      <c r="A70" s="16">
        <v>46022</v>
      </c>
      <c r="B70" s="18">
        <f>+'Summary Feed x Depr Grp'!T65</f>
        <v>-858399.58666666679</v>
      </c>
      <c r="C70" s="62">
        <f t="shared" si="3"/>
        <v>-6015.9504365555558</v>
      </c>
      <c r="D70" s="62">
        <f t="shared" si="5"/>
        <v>176586.20747087494</v>
      </c>
      <c r="E70" s="20">
        <f t="shared" si="4"/>
        <v>-681813.3791957919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0</v>
      </c>
      <c r="C73" s="17">
        <f>SUM(C17:C22)</f>
        <v>0</v>
      </c>
      <c r="D73" s="17">
        <f t="shared" ref="D73:E73" si="6">D22</f>
        <v>0</v>
      </c>
      <c r="E73" s="17">
        <f t="shared" si="6"/>
        <v>0</v>
      </c>
      <c r="F73" s="95">
        <f>+'Retirements AMA'!BF16</f>
        <v>0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0</v>
      </c>
      <c r="C74" s="27"/>
      <c r="D74" s="26">
        <f t="shared" ref="D74:E74" si="7">(0+D22+SUM(D11:D21)*2)/24</f>
        <v>0</v>
      </c>
      <c r="E74" s="26">
        <f t="shared" si="7"/>
        <v>0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-214599.8966666667</v>
      </c>
      <c r="C76" s="38">
        <f>SUM(C23:C34)</f>
        <v>-16411.527097583334</v>
      </c>
      <c r="D76" s="38">
        <f t="shared" ref="D76:E76" si="8">D34</f>
        <v>16411.527097583334</v>
      </c>
      <c r="E76" s="38">
        <f t="shared" si="8"/>
        <v>-198188.36956908336</v>
      </c>
      <c r="F76" s="95">
        <f>+'Retirements AMA'!BG16</f>
        <v>-214599.8966666667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-205658.23430555555</v>
      </c>
      <c r="C77" s="41"/>
      <c r="D77" s="40">
        <f t="shared" ref="D77:E77" si="9">(D22+D34+SUM(D23:D33)*2)/24</f>
        <v>7878.722247934028</v>
      </c>
      <c r="E77" s="40">
        <f t="shared" si="9"/>
        <v>-197779.51205762158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-429199.79333333339</v>
      </c>
      <c r="C79" s="17">
        <f>SUM(C35:C46)</f>
        <v>-35343.708814763886</v>
      </c>
      <c r="D79" s="17">
        <f t="shared" ref="D79:E79" si="10">D46</f>
        <v>51755.235912347242</v>
      </c>
      <c r="E79" s="17">
        <f t="shared" si="10"/>
        <v>-377444.55742098612</v>
      </c>
      <c r="F79" s="49"/>
      <c r="G79" s="61"/>
    </row>
    <row r="80" spans="1:8" x14ac:dyDescent="0.25">
      <c r="A80" s="25" t="s">
        <v>17</v>
      </c>
      <c r="B80" s="90">
        <f>(B34+B46+SUM(B35:B45)*2)/24</f>
        <v>-420258.13097222219</v>
      </c>
      <c r="C80" s="27"/>
      <c r="D80" s="26">
        <f t="shared" ref="D80:E80" si="11">(D34+D46+SUM(D35:D45)*2)/24</f>
        <v>33738.717677870955</v>
      </c>
      <c r="E80" s="26">
        <f t="shared" si="11"/>
        <v>-386519.41329435137</v>
      </c>
      <c r="F80" s="95">
        <f>+'Retirements AMA'!BH16</f>
        <v>-420258.13097222219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-643799.69000000006</v>
      </c>
      <c r="C82" s="38">
        <f>SUM(C47:C58)</f>
        <v>-53391.560124430565</v>
      </c>
      <c r="D82" s="38">
        <f t="shared" ref="D82:E82" si="12">D58</f>
        <v>105146.79603677776</v>
      </c>
      <c r="E82" s="38">
        <f t="shared" si="12"/>
        <v>-538652.89396322228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-634858.02763888903</v>
      </c>
      <c r="C83" s="41"/>
      <c r="D83" s="40">
        <f t="shared" ref="D83" si="14">(D46+D58+SUM(D47:D57)*2)/24</f>
        <v>78106.352147468177</v>
      </c>
      <c r="E83" s="40">
        <f>(E46+E58+SUM(E47:E57)*2)/24</f>
        <v>-556751.6754914209</v>
      </c>
      <c r="F83" s="95">
        <f>+'Retirements AMA'!BI16</f>
        <v>-634858.02763888903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-858399.58666666679</v>
      </c>
      <c r="C85" s="17">
        <f>SUM(C59:C70)</f>
        <v>-71439.411434097216</v>
      </c>
      <c r="D85" s="17">
        <f t="shared" ref="D85:E85" si="15">D70</f>
        <v>176586.20747087494</v>
      </c>
      <c r="E85" s="17">
        <f t="shared" si="15"/>
        <v>-681813.3791957919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-849457.92430555553</v>
      </c>
      <c r="C86" s="27"/>
      <c r="D86" s="26">
        <f t="shared" ref="D86:E86" si="16">(D58+D70+SUM(D59:D69)*2)/24</f>
        <v>140521.83792673206</v>
      </c>
      <c r="E86" s="26">
        <f t="shared" si="16"/>
        <v>-708936.08637882362</v>
      </c>
      <c r="F86" s="95">
        <f>+'Retirements AMA'!BJ16</f>
        <v>-849457.92430555553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-176586.207470875</v>
      </c>
      <c r="D87" s="11"/>
      <c r="E87" s="11"/>
      <c r="F87" s="95">
        <f>+'Reduce Depr Exp Detail'!H20</f>
        <v>-176586.45</v>
      </c>
      <c r="G87" s="96">
        <f>+C87-F87</f>
        <v>0.24252912501106039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55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G87" sqref="G87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7109375" bestFit="1" customWidth="1"/>
    <col min="8" max="8" width="11.7109375" bestFit="1" customWidth="1"/>
    <col min="9" max="9" width="9.7109375" bestFit="1" customWidth="1"/>
    <col min="10" max="10" width="7.7109375" bestFit="1" customWidth="1"/>
    <col min="11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Grp'!U1</f>
        <v>E315 STM Accessory, Colstrip 3-4 Cm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Grp'!U3</f>
        <v>5.3200000000000004E-2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Grp'!U4</f>
        <v>3.9399999999999998E-2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Grp'!V12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Grp'!V13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Grp'!V14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Grp'!V15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Grp'!V16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Grp'!V17</f>
        <v>0</v>
      </c>
      <c r="C22" s="79">
        <f t="shared" si="1"/>
        <v>0</v>
      </c>
      <c r="D22" s="79">
        <f t="shared" si="2"/>
        <v>0</v>
      </c>
      <c r="E22" s="79">
        <f t="shared" si="0"/>
        <v>0</v>
      </c>
    </row>
    <row r="23" spans="1:5" x14ac:dyDescent="0.25">
      <c r="A23" s="47">
        <v>44592</v>
      </c>
      <c r="B23" s="48">
        <f>+'Summary Feed x Depr Grp'!V18</f>
        <v>-3679.0933333333337</v>
      </c>
      <c r="C23" s="71">
        <f t="shared" si="1"/>
        <v>-8.1553235555555563</v>
      </c>
      <c r="D23" s="71">
        <f t="shared" si="2"/>
        <v>8.1553235555555563</v>
      </c>
      <c r="E23" s="71">
        <f t="shared" si="0"/>
        <v>-3670.938009777778</v>
      </c>
    </row>
    <row r="24" spans="1:5" x14ac:dyDescent="0.25">
      <c r="A24" s="16">
        <v>44620</v>
      </c>
      <c r="B24" s="20">
        <f>+'Summary Feed x Depr Grp'!V19</f>
        <v>-3679.0933333333337</v>
      </c>
      <c r="C24" s="62">
        <f t="shared" si="1"/>
        <v>-16.310647111111113</v>
      </c>
      <c r="D24" s="62">
        <f t="shared" si="2"/>
        <v>24.465970666666671</v>
      </c>
      <c r="E24" s="20">
        <f t="shared" si="0"/>
        <v>-3654.6273626666671</v>
      </c>
    </row>
    <row r="25" spans="1:5" x14ac:dyDescent="0.25">
      <c r="A25" s="16">
        <v>44651</v>
      </c>
      <c r="B25" s="20">
        <f>+'Summary Feed x Depr Grp'!V20</f>
        <v>-3679.0933333333337</v>
      </c>
      <c r="C25" s="62">
        <f t="shared" si="1"/>
        <v>-16.310647111111113</v>
      </c>
      <c r="D25" s="62">
        <f t="shared" si="2"/>
        <v>40.776617777777787</v>
      </c>
      <c r="E25" s="20">
        <f t="shared" si="0"/>
        <v>-3638.3167155555561</v>
      </c>
    </row>
    <row r="26" spans="1:5" x14ac:dyDescent="0.25">
      <c r="A26" s="16">
        <v>44681</v>
      </c>
      <c r="B26" s="20">
        <f>+'Summary Feed x Depr Grp'!V21</f>
        <v>-3679.0933333333337</v>
      </c>
      <c r="C26" s="62">
        <f t="shared" si="1"/>
        <v>-16.310647111111113</v>
      </c>
      <c r="D26" s="62">
        <f t="shared" si="2"/>
        <v>57.087264888888896</v>
      </c>
      <c r="E26" s="20">
        <f t="shared" si="0"/>
        <v>-3622.0060684444447</v>
      </c>
    </row>
    <row r="27" spans="1:5" x14ac:dyDescent="0.25">
      <c r="A27" s="16">
        <v>44712</v>
      </c>
      <c r="B27" s="20">
        <f>+'Summary Feed x Depr Grp'!V22</f>
        <v>-3679.0933333333337</v>
      </c>
      <c r="C27" s="62">
        <f t="shared" si="1"/>
        <v>-16.310647111111113</v>
      </c>
      <c r="D27" s="62">
        <f t="shared" si="2"/>
        <v>73.397912000000005</v>
      </c>
      <c r="E27" s="20">
        <f t="shared" si="0"/>
        <v>-3605.6954213333338</v>
      </c>
    </row>
    <row r="28" spans="1:5" x14ac:dyDescent="0.25">
      <c r="A28" s="16">
        <v>44742</v>
      </c>
      <c r="B28" s="20">
        <f>+'Summary Feed x Depr Grp'!V23</f>
        <v>-3679.0933333333337</v>
      </c>
      <c r="C28" s="62">
        <f t="shared" si="1"/>
        <v>-16.310647111111113</v>
      </c>
      <c r="D28" s="62">
        <f t="shared" si="2"/>
        <v>89.708559111111114</v>
      </c>
      <c r="E28" s="20">
        <f t="shared" si="0"/>
        <v>-3589.3847742222224</v>
      </c>
    </row>
    <row r="29" spans="1:5" x14ac:dyDescent="0.25">
      <c r="A29" s="16">
        <v>44773</v>
      </c>
      <c r="B29" s="20">
        <f>+'Summary Feed x Depr Grp'!V24</f>
        <v>-3679.0933333333337</v>
      </c>
      <c r="C29" s="62">
        <f t="shared" si="1"/>
        <v>-16.310647111111113</v>
      </c>
      <c r="D29" s="62">
        <f t="shared" si="2"/>
        <v>106.01920622222222</v>
      </c>
      <c r="E29" s="20">
        <f t="shared" si="0"/>
        <v>-3573.0741271111115</v>
      </c>
    </row>
    <row r="30" spans="1:5" x14ac:dyDescent="0.25">
      <c r="A30" s="16">
        <v>44804</v>
      </c>
      <c r="B30" s="20">
        <f>+'Summary Feed x Depr Grp'!V25</f>
        <v>-3679.0933333333337</v>
      </c>
      <c r="C30" s="62">
        <f t="shared" si="1"/>
        <v>-16.310647111111113</v>
      </c>
      <c r="D30" s="62">
        <f t="shared" si="2"/>
        <v>122.32985333333333</v>
      </c>
      <c r="E30" s="20">
        <f t="shared" si="0"/>
        <v>-3556.7634800000005</v>
      </c>
    </row>
    <row r="31" spans="1:5" x14ac:dyDescent="0.25">
      <c r="A31" s="16">
        <v>44834</v>
      </c>
      <c r="B31" s="20">
        <f>+'Summary Feed x Depr Grp'!V26</f>
        <v>-3679.0933333333337</v>
      </c>
      <c r="C31" s="62">
        <f t="shared" si="1"/>
        <v>-16.310647111111113</v>
      </c>
      <c r="D31" s="62">
        <f t="shared" si="2"/>
        <v>138.64050044444446</v>
      </c>
      <c r="E31" s="20">
        <f t="shared" si="0"/>
        <v>-3540.4528328888891</v>
      </c>
    </row>
    <row r="32" spans="1:5" x14ac:dyDescent="0.25">
      <c r="A32" s="16">
        <v>44865</v>
      </c>
      <c r="B32" s="20">
        <f>+'Summary Feed x Depr Grp'!V27</f>
        <v>-3679.0933333333337</v>
      </c>
      <c r="C32" s="62">
        <f t="shared" si="1"/>
        <v>-16.310647111111113</v>
      </c>
      <c r="D32" s="62">
        <f t="shared" si="2"/>
        <v>154.95114755555556</v>
      </c>
      <c r="E32" s="20">
        <f t="shared" si="0"/>
        <v>-3524.1421857777782</v>
      </c>
    </row>
    <row r="33" spans="1:30" x14ac:dyDescent="0.25">
      <c r="A33" s="16">
        <v>44895</v>
      </c>
      <c r="B33" s="20">
        <f>+'Summary Feed x Depr Grp'!V28</f>
        <v>-3679.0933333333337</v>
      </c>
      <c r="C33" s="62">
        <f t="shared" si="1"/>
        <v>-16.310647111111113</v>
      </c>
      <c r="D33" s="62">
        <f t="shared" si="2"/>
        <v>171.26179466666667</v>
      </c>
      <c r="E33" s="20">
        <f t="shared" si="0"/>
        <v>-3507.8315386666673</v>
      </c>
    </row>
    <row r="34" spans="1:30" x14ac:dyDescent="0.25">
      <c r="A34" s="16">
        <v>44926</v>
      </c>
      <c r="B34" s="20">
        <f>+'Summary Feed x Depr Grp'!V29</f>
        <v>-3679.0933333333337</v>
      </c>
      <c r="C34" s="62">
        <f t="shared" si="1"/>
        <v>-16.310647111111113</v>
      </c>
      <c r="D34" s="62">
        <f t="shared" si="2"/>
        <v>187.57244177777778</v>
      </c>
      <c r="E34" s="20">
        <f t="shared" si="0"/>
        <v>-3491.5208915555559</v>
      </c>
    </row>
    <row r="35" spans="1:30" x14ac:dyDescent="0.25">
      <c r="A35" s="47">
        <v>44957</v>
      </c>
      <c r="B35" s="48">
        <f>+'Summary Feed x Depr Grp'!V30</f>
        <v>-7358.1866666666674</v>
      </c>
      <c r="C35" s="63">
        <f t="shared" ref="C35:C70" si="3">+(B34*$C$6/12)+(((B35-B34)*$C$6/12)*0.5)</f>
        <v>-18.119534666666667</v>
      </c>
      <c r="D35" s="63">
        <f t="shared" si="2"/>
        <v>205.69197644444444</v>
      </c>
      <c r="E35" s="48">
        <f t="shared" si="0"/>
        <v>-7152.4946902222227</v>
      </c>
    </row>
    <row r="36" spans="1:30" x14ac:dyDescent="0.25">
      <c r="A36" s="16">
        <v>44985</v>
      </c>
      <c r="B36" s="18">
        <f>+'Summary Feed x Depr Grp'!V31</f>
        <v>-7358.1866666666674</v>
      </c>
      <c r="C36" s="62">
        <f t="shared" si="3"/>
        <v>-24.159379555555557</v>
      </c>
      <c r="D36" s="62">
        <f t="shared" si="2"/>
        <v>229.85135599999998</v>
      </c>
      <c r="E36" s="20">
        <f t="shared" si="0"/>
        <v>-7128.3353106666673</v>
      </c>
      <c r="X36" s="1"/>
      <c r="Y36" s="1"/>
      <c r="Z36" s="1"/>
      <c r="AA36" s="1"/>
      <c r="AB36" s="1"/>
      <c r="AC36" s="1"/>
      <c r="AD36" s="1"/>
    </row>
    <row r="37" spans="1:30" x14ac:dyDescent="0.25">
      <c r="A37" s="16">
        <v>45016</v>
      </c>
      <c r="B37" s="18">
        <f>+'Summary Feed x Depr Grp'!V32</f>
        <v>-7358.1866666666674</v>
      </c>
      <c r="C37" s="62">
        <f t="shared" si="3"/>
        <v>-24.159379555555557</v>
      </c>
      <c r="D37" s="62">
        <f t="shared" si="2"/>
        <v>254.01073555555553</v>
      </c>
      <c r="E37" s="20">
        <f t="shared" si="0"/>
        <v>-7104.1759311111118</v>
      </c>
      <c r="X37" s="1"/>
      <c r="Y37" s="1"/>
      <c r="Z37" s="1"/>
      <c r="AA37" s="1"/>
      <c r="AB37" s="1"/>
      <c r="AC37" s="1"/>
      <c r="AD37" s="1"/>
    </row>
    <row r="38" spans="1:30" x14ac:dyDescent="0.25">
      <c r="A38" s="16">
        <v>45046</v>
      </c>
      <c r="B38" s="18">
        <f>+'Summary Feed x Depr Grp'!V33</f>
        <v>-7358.1866666666674</v>
      </c>
      <c r="C38" s="62">
        <f t="shared" si="3"/>
        <v>-24.159379555555557</v>
      </c>
      <c r="D38" s="62">
        <f t="shared" si="2"/>
        <v>278.1701151111111</v>
      </c>
      <c r="E38" s="20">
        <f t="shared" si="0"/>
        <v>-7080.0165515555564</v>
      </c>
      <c r="X38" s="1"/>
      <c r="Y38" s="1"/>
      <c r="Z38" s="1"/>
      <c r="AA38" s="1"/>
      <c r="AB38" s="1"/>
      <c r="AC38" s="1"/>
      <c r="AD38" s="1"/>
    </row>
    <row r="39" spans="1:30" x14ac:dyDescent="0.25">
      <c r="A39" s="16">
        <v>45077</v>
      </c>
      <c r="B39" s="18">
        <f>+'Summary Feed x Depr Grp'!V34</f>
        <v>-7358.1866666666674</v>
      </c>
      <c r="C39" s="62">
        <f t="shared" si="3"/>
        <v>-24.159379555555557</v>
      </c>
      <c r="D39" s="62">
        <f t="shared" si="2"/>
        <v>302.32949466666668</v>
      </c>
      <c r="E39" s="20">
        <f t="shared" si="0"/>
        <v>-7055.8571720000009</v>
      </c>
      <c r="X39" s="1"/>
      <c r="Y39" s="1"/>
      <c r="Z39" s="1"/>
      <c r="AA39" s="1"/>
      <c r="AB39" s="1"/>
      <c r="AC39" s="1"/>
      <c r="AD39" s="1"/>
    </row>
    <row r="40" spans="1:30" x14ac:dyDescent="0.25">
      <c r="A40" s="16">
        <v>45107</v>
      </c>
      <c r="B40" s="18">
        <f>+'Summary Feed x Depr Grp'!V35</f>
        <v>-7358.1866666666674</v>
      </c>
      <c r="C40" s="62">
        <f t="shared" si="3"/>
        <v>-24.159379555555557</v>
      </c>
      <c r="D40" s="62">
        <f t="shared" si="2"/>
        <v>326.48887422222225</v>
      </c>
      <c r="E40" s="20">
        <f t="shared" si="0"/>
        <v>-7031.6977924444454</v>
      </c>
      <c r="X40" s="1"/>
      <c r="Y40" s="1"/>
      <c r="Z40" s="1"/>
      <c r="AA40" s="1"/>
      <c r="AB40" s="1"/>
      <c r="AC40" s="1"/>
      <c r="AD40" s="1"/>
    </row>
    <row r="41" spans="1:30" x14ac:dyDescent="0.25">
      <c r="A41" s="16">
        <v>45138</v>
      </c>
      <c r="B41" s="18">
        <f>+'Summary Feed x Depr Grp'!V36</f>
        <v>-7358.1866666666674</v>
      </c>
      <c r="C41" s="62">
        <f t="shared" si="3"/>
        <v>-24.159379555555557</v>
      </c>
      <c r="D41" s="62">
        <f t="shared" si="2"/>
        <v>350.64825377777782</v>
      </c>
      <c r="E41" s="20">
        <f t="shared" si="0"/>
        <v>-7007.53841288889</v>
      </c>
      <c r="X41" s="1"/>
      <c r="Y41" s="1"/>
      <c r="Z41" s="1"/>
      <c r="AA41" s="1"/>
      <c r="AB41" s="1"/>
      <c r="AC41" s="1"/>
      <c r="AD41" s="1"/>
    </row>
    <row r="42" spans="1:30" x14ac:dyDescent="0.25">
      <c r="A42" s="16">
        <v>45169</v>
      </c>
      <c r="B42" s="18">
        <f>+'Summary Feed x Depr Grp'!V37</f>
        <v>-7358.1866666666674</v>
      </c>
      <c r="C42" s="62">
        <f t="shared" si="3"/>
        <v>-24.159379555555557</v>
      </c>
      <c r="D42" s="62">
        <f t="shared" si="2"/>
        <v>374.8076333333334</v>
      </c>
      <c r="E42" s="20">
        <f t="shared" si="0"/>
        <v>-6983.3790333333336</v>
      </c>
      <c r="X42" s="1"/>
      <c r="Y42" s="1"/>
      <c r="Z42" s="1"/>
      <c r="AA42" s="1"/>
      <c r="AB42" s="1"/>
      <c r="AC42" s="1"/>
      <c r="AD42" s="1"/>
    </row>
    <row r="43" spans="1:30" x14ac:dyDescent="0.25">
      <c r="A43" s="16">
        <v>45199</v>
      </c>
      <c r="B43" s="18">
        <f>+'Summary Feed x Depr Grp'!V38</f>
        <v>-7358.1866666666674</v>
      </c>
      <c r="C43" s="62">
        <f t="shared" si="3"/>
        <v>-24.159379555555557</v>
      </c>
      <c r="D43" s="62">
        <f t="shared" si="2"/>
        <v>398.96701288888897</v>
      </c>
      <c r="E43" s="20">
        <f t="shared" ref="E43:E70" si="4">B43+D43</f>
        <v>-6959.2196537777781</v>
      </c>
      <c r="X43" s="1"/>
      <c r="Y43" s="1"/>
      <c r="Z43" s="1"/>
      <c r="AA43" s="1"/>
      <c r="AB43" s="1"/>
      <c r="AC43" s="1"/>
      <c r="AD43" s="1"/>
    </row>
    <row r="44" spans="1:30" x14ac:dyDescent="0.25">
      <c r="A44" s="16">
        <v>45230</v>
      </c>
      <c r="B44" s="18">
        <f>+'Summary Feed x Depr Grp'!V39</f>
        <v>-7358.1866666666674</v>
      </c>
      <c r="C44" s="62">
        <f t="shared" si="3"/>
        <v>-24.159379555555557</v>
      </c>
      <c r="D44" s="62">
        <f t="shared" si="2"/>
        <v>423.12639244444455</v>
      </c>
      <c r="E44" s="20">
        <f t="shared" si="4"/>
        <v>-6935.0602742222227</v>
      </c>
      <c r="X44" s="1"/>
      <c r="Y44" s="1"/>
      <c r="Z44" s="1"/>
      <c r="AA44" s="1"/>
      <c r="AB44" s="1"/>
      <c r="AC44" s="1"/>
      <c r="AD44" s="1"/>
    </row>
    <row r="45" spans="1:30" x14ac:dyDescent="0.25">
      <c r="A45" s="16">
        <v>45260</v>
      </c>
      <c r="B45" s="18">
        <f>+'Summary Feed x Depr Grp'!V40</f>
        <v>-7358.1866666666674</v>
      </c>
      <c r="C45" s="62">
        <f t="shared" si="3"/>
        <v>-24.159379555555557</v>
      </c>
      <c r="D45" s="62">
        <f t="shared" si="2"/>
        <v>447.28577200000012</v>
      </c>
      <c r="E45" s="20">
        <f t="shared" si="4"/>
        <v>-6910.9008946666672</v>
      </c>
      <c r="X45" s="1"/>
      <c r="Y45" s="1"/>
      <c r="Z45" s="1"/>
      <c r="AA45" s="1"/>
      <c r="AB45" s="1"/>
      <c r="AC45" s="1"/>
      <c r="AD45" s="1"/>
    </row>
    <row r="46" spans="1:30" x14ac:dyDescent="0.25">
      <c r="A46" s="16">
        <v>45291</v>
      </c>
      <c r="B46" s="18">
        <f>+'Summary Feed x Depr Grp'!V41</f>
        <v>-7358.1866666666674</v>
      </c>
      <c r="C46" s="62">
        <f t="shared" si="3"/>
        <v>-24.159379555555557</v>
      </c>
      <c r="D46" s="62">
        <f t="shared" si="2"/>
        <v>471.4451515555557</v>
      </c>
      <c r="E46" s="20">
        <f t="shared" si="4"/>
        <v>-6886.7415151111118</v>
      </c>
      <c r="X46" s="1"/>
      <c r="Y46" s="1"/>
      <c r="Z46" s="1"/>
      <c r="AA46" s="1"/>
      <c r="AB46" s="1"/>
      <c r="AC46" s="1"/>
      <c r="AD46" s="1"/>
    </row>
    <row r="47" spans="1:30" x14ac:dyDescent="0.25">
      <c r="A47" s="47">
        <v>45322</v>
      </c>
      <c r="B47" s="71">
        <f>+'Summary Feed x Depr Grp'!V42</f>
        <v>-11037.28</v>
      </c>
      <c r="C47" s="63">
        <f t="shared" si="3"/>
        <v>-30.199224444444447</v>
      </c>
      <c r="D47" s="63">
        <f t="shared" si="2"/>
        <v>501.64437600000014</v>
      </c>
      <c r="E47" s="48">
        <f t="shared" si="4"/>
        <v>-10535.635624</v>
      </c>
      <c r="X47" s="1"/>
      <c r="Y47" s="1"/>
      <c r="Z47" s="1"/>
      <c r="AA47" s="1"/>
      <c r="AB47" s="1"/>
      <c r="AC47" s="1"/>
      <c r="AD47" s="1"/>
    </row>
    <row r="48" spans="1:30" x14ac:dyDescent="0.25">
      <c r="A48" s="16">
        <v>45351</v>
      </c>
      <c r="B48" s="18">
        <f>+'Summary Feed x Depr Grp'!V43</f>
        <v>-11037.28</v>
      </c>
      <c r="C48" s="62">
        <f t="shared" si="3"/>
        <v>-36.239069333333333</v>
      </c>
      <c r="D48" s="62">
        <f t="shared" si="2"/>
        <v>537.8834453333335</v>
      </c>
      <c r="E48" s="20">
        <f t="shared" si="4"/>
        <v>-10499.396554666668</v>
      </c>
      <c r="X48" s="1"/>
      <c r="Y48" s="1"/>
      <c r="Z48" s="1"/>
      <c r="AA48" s="1"/>
      <c r="AB48" s="1"/>
      <c r="AC48" s="1"/>
      <c r="AD48" s="1"/>
    </row>
    <row r="49" spans="1:30" x14ac:dyDescent="0.25">
      <c r="A49" s="16">
        <v>45382</v>
      </c>
      <c r="B49" s="18">
        <f>+'Summary Feed x Depr Grp'!V44</f>
        <v>-11037.28</v>
      </c>
      <c r="C49" s="62">
        <f t="shared" si="3"/>
        <v>-36.239069333333333</v>
      </c>
      <c r="D49" s="62">
        <f t="shared" si="2"/>
        <v>574.1225146666668</v>
      </c>
      <c r="E49" s="20">
        <f t="shared" si="4"/>
        <v>-10463.157485333333</v>
      </c>
      <c r="X49" s="1"/>
      <c r="Y49" s="1"/>
      <c r="Z49" s="1"/>
      <c r="AA49" s="1"/>
      <c r="AB49" s="1"/>
      <c r="AC49" s="1"/>
      <c r="AD49" s="1"/>
    </row>
    <row r="50" spans="1:30" x14ac:dyDescent="0.25">
      <c r="A50" s="16">
        <v>45412</v>
      </c>
      <c r="B50" s="18">
        <f>+'Summary Feed x Depr Grp'!V45</f>
        <v>-11037.28</v>
      </c>
      <c r="C50" s="62">
        <f t="shared" si="3"/>
        <v>-36.239069333333333</v>
      </c>
      <c r="D50" s="62">
        <f t="shared" ref="D50:D70" si="5">-C50+D49</f>
        <v>610.36158400000011</v>
      </c>
      <c r="E50" s="20">
        <f t="shared" si="4"/>
        <v>-10426.918416</v>
      </c>
      <c r="X50" s="1"/>
      <c r="Y50" s="1"/>
      <c r="Z50" s="1"/>
      <c r="AA50" s="1"/>
      <c r="AB50" s="1"/>
      <c r="AC50" s="1"/>
      <c r="AD50" s="1"/>
    </row>
    <row r="51" spans="1:30" x14ac:dyDescent="0.25">
      <c r="A51" s="16">
        <v>45443</v>
      </c>
      <c r="B51" s="18">
        <f>+'Summary Feed x Depr Grp'!V46</f>
        <v>-11037.28</v>
      </c>
      <c r="C51" s="62">
        <f t="shared" si="3"/>
        <v>-36.239069333333333</v>
      </c>
      <c r="D51" s="62">
        <f t="shared" si="5"/>
        <v>646.60065333333341</v>
      </c>
      <c r="E51" s="20">
        <f t="shared" si="4"/>
        <v>-10390.679346666668</v>
      </c>
      <c r="X51" s="1"/>
      <c r="Y51" s="1"/>
      <c r="Z51" s="1"/>
      <c r="AA51" s="1"/>
      <c r="AB51" s="1"/>
      <c r="AC51" s="1"/>
      <c r="AD51" s="1"/>
    </row>
    <row r="52" spans="1:30" x14ac:dyDescent="0.25">
      <c r="A52" s="16">
        <v>45473</v>
      </c>
      <c r="B52" s="18">
        <f>+'Summary Feed x Depr Grp'!V47</f>
        <v>-11037.28</v>
      </c>
      <c r="C52" s="62">
        <f t="shared" si="3"/>
        <v>-36.239069333333333</v>
      </c>
      <c r="D52" s="62">
        <f t="shared" si="5"/>
        <v>682.83972266666672</v>
      </c>
      <c r="E52" s="20">
        <f t="shared" si="4"/>
        <v>-10354.440277333333</v>
      </c>
      <c r="X52" s="1"/>
      <c r="Y52" s="1"/>
      <c r="Z52" s="1"/>
      <c r="AA52" s="1"/>
      <c r="AB52" s="1"/>
      <c r="AC52" s="1"/>
      <c r="AD52" s="1"/>
    </row>
    <row r="53" spans="1:30" x14ac:dyDescent="0.25">
      <c r="A53" s="16">
        <v>45504</v>
      </c>
      <c r="B53" s="18">
        <f>+'Summary Feed x Depr Grp'!V48</f>
        <v>-11037.28</v>
      </c>
      <c r="C53" s="62">
        <f t="shared" si="3"/>
        <v>-36.239069333333333</v>
      </c>
      <c r="D53" s="62">
        <f t="shared" si="5"/>
        <v>719.07879200000002</v>
      </c>
      <c r="E53" s="20">
        <f t="shared" si="4"/>
        <v>-10318.201208</v>
      </c>
      <c r="X53" s="1"/>
      <c r="Y53" s="1"/>
      <c r="Z53" s="1"/>
      <c r="AA53" s="1"/>
      <c r="AB53" s="1"/>
      <c r="AC53" s="1"/>
      <c r="AD53" s="1"/>
    </row>
    <row r="54" spans="1:30" x14ac:dyDescent="0.25">
      <c r="A54" s="16">
        <v>45535</v>
      </c>
      <c r="B54" s="18">
        <f>+'Summary Feed x Depr Grp'!V49</f>
        <v>-11037.28</v>
      </c>
      <c r="C54" s="62">
        <f t="shared" si="3"/>
        <v>-36.239069333333333</v>
      </c>
      <c r="D54" s="62">
        <f t="shared" si="5"/>
        <v>755.31786133333333</v>
      </c>
      <c r="E54" s="20">
        <f t="shared" si="4"/>
        <v>-10281.962138666668</v>
      </c>
      <c r="X54" s="1"/>
      <c r="Y54" s="1"/>
      <c r="Z54" s="1"/>
      <c r="AA54" s="1"/>
      <c r="AB54" s="1"/>
      <c r="AC54" s="1"/>
      <c r="AD54" s="1"/>
    </row>
    <row r="55" spans="1:30" x14ac:dyDescent="0.25">
      <c r="A55" s="16">
        <v>45565</v>
      </c>
      <c r="B55" s="18">
        <f>+'Summary Feed x Depr Grp'!V50</f>
        <v>-11037.28</v>
      </c>
      <c r="C55" s="62">
        <f t="shared" si="3"/>
        <v>-36.239069333333333</v>
      </c>
      <c r="D55" s="62">
        <f t="shared" si="5"/>
        <v>791.55693066666663</v>
      </c>
      <c r="E55" s="20">
        <f t="shared" si="4"/>
        <v>-10245.723069333333</v>
      </c>
      <c r="X55" s="1"/>
      <c r="Y55" s="1"/>
      <c r="Z55" s="1"/>
      <c r="AA55" s="1"/>
      <c r="AB55" s="1"/>
      <c r="AC55" s="1"/>
      <c r="AD55" s="1"/>
    </row>
    <row r="56" spans="1:30" x14ac:dyDescent="0.25">
      <c r="A56" s="16">
        <v>45596</v>
      </c>
      <c r="B56" s="18">
        <f>+'Summary Feed x Depr Grp'!V51</f>
        <v>-11037.28</v>
      </c>
      <c r="C56" s="62">
        <f t="shared" si="3"/>
        <v>-36.239069333333333</v>
      </c>
      <c r="D56" s="62">
        <f t="shared" si="5"/>
        <v>827.79599999999994</v>
      </c>
      <c r="E56" s="20">
        <f t="shared" si="4"/>
        <v>-10209.484</v>
      </c>
      <c r="X56" s="1"/>
      <c r="Y56" s="1"/>
      <c r="Z56" s="1"/>
      <c r="AA56" s="1"/>
      <c r="AB56" s="1"/>
      <c r="AC56" s="1"/>
      <c r="AD56" s="1"/>
    </row>
    <row r="57" spans="1:30" x14ac:dyDescent="0.25">
      <c r="A57" s="16">
        <v>45626</v>
      </c>
      <c r="B57" s="18">
        <f>+'Summary Feed x Depr Grp'!V52</f>
        <v>-11037.28</v>
      </c>
      <c r="C57" s="62">
        <f t="shared" si="3"/>
        <v>-36.239069333333333</v>
      </c>
      <c r="D57" s="62">
        <f t="shared" si="5"/>
        <v>864.03506933333324</v>
      </c>
      <c r="E57" s="20">
        <f t="shared" si="4"/>
        <v>-10173.244930666668</v>
      </c>
      <c r="X57" s="1"/>
      <c r="Y57" s="1"/>
      <c r="Z57" s="1"/>
      <c r="AA57" s="1"/>
      <c r="AB57" s="1"/>
      <c r="AC57" s="1"/>
      <c r="AD57" s="1"/>
    </row>
    <row r="58" spans="1:30" x14ac:dyDescent="0.25">
      <c r="A58" s="16">
        <v>45657</v>
      </c>
      <c r="B58" s="18">
        <f>+'Summary Feed x Depr Grp'!V53</f>
        <v>-11037.28</v>
      </c>
      <c r="C58" s="62">
        <f t="shared" si="3"/>
        <v>-36.239069333333333</v>
      </c>
      <c r="D58" s="62">
        <f t="shared" si="5"/>
        <v>900.27413866666654</v>
      </c>
      <c r="E58" s="20">
        <f t="shared" si="4"/>
        <v>-10137.005861333335</v>
      </c>
      <c r="X58" s="1"/>
      <c r="Y58" s="1"/>
      <c r="Z58" s="1"/>
      <c r="AA58" s="1"/>
      <c r="AB58" s="1"/>
      <c r="AC58" s="1"/>
      <c r="AD58" s="1"/>
    </row>
    <row r="59" spans="1:30" x14ac:dyDescent="0.25">
      <c r="A59" s="47">
        <v>45688</v>
      </c>
      <c r="B59" s="71">
        <f>+'Summary Feed x Depr Grp'!V54</f>
        <v>-14716.373333333335</v>
      </c>
      <c r="C59" s="63">
        <f t="shared" si="3"/>
        <v>-42.278914222222227</v>
      </c>
      <c r="D59" s="63">
        <f t="shared" si="5"/>
        <v>942.55305288888871</v>
      </c>
      <c r="E59" s="48">
        <f t="shared" si="4"/>
        <v>-13773.820280444446</v>
      </c>
      <c r="X59" s="1"/>
      <c r="Y59" s="1"/>
      <c r="Z59" s="1"/>
      <c r="AA59" s="1"/>
      <c r="AB59" s="1"/>
      <c r="AC59" s="1"/>
      <c r="AD59" s="1"/>
    </row>
    <row r="60" spans="1:30" x14ac:dyDescent="0.25">
      <c r="A60" s="16">
        <v>45716</v>
      </c>
      <c r="B60" s="18">
        <f>+'Summary Feed x Depr Grp'!V55</f>
        <v>-14716.373333333335</v>
      </c>
      <c r="C60" s="62">
        <f t="shared" si="3"/>
        <v>-48.318759111111113</v>
      </c>
      <c r="D60" s="62">
        <f t="shared" si="5"/>
        <v>990.87181199999986</v>
      </c>
      <c r="E60" s="20">
        <f t="shared" si="4"/>
        <v>-13725.501521333335</v>
      </c>
      <c r="X60" s="1"/>
      <c r="Y60" s="1"/>
      <c r="Z60" s="1"/>
      <c r="AA60" s="1"/>
      <c r="AB60" s="1"/>
      <c r="AC60" s="1"/>
      <c r="AD60" s="1"/>
    </row>
    <row r="61" spans="1:30" x14ac:dyDescent="0.25">
      <c r="A61" s="16">
        <v>45747</v>
      </c>
      <c r="B61" s="18">
        <f>+'Summary Feed x Depr Grp'!V56</f>
        <v>-14716.373333333335</v>
      </c>
      <c r="C61" s="62">
        <f t="shared" si="3"/>
        <v>-48.318759111111113</v>
      </c>
      <c r="D61" s="62">
        <f t="shared" si="5"/>
        <v>1039.190571111111</v>
      </c>
      <c r="E61" s="20">
        <f t="shared" si="4"/>
        <v>-13677.182762222224</v>
      </c>
      <c r="X61" s="1"/>
      <c r="Y61" s="1"/>
      <c r="Z61" s="1"/>
      <c r="AA61" s="1"/>
      <c r="AB61" s="1"/>
      <c r="AC61" s="1"/>
      <c r="AD61" s="1"/>
    </row>
    <row r="62" spans="1:30" x14ac:dyDescent="0.25">
      <c r="A62" s="16">
        <v>45777</v>
      </c>
      <c r="B62" s="18">
        <f>+'Summary Feed x Depr Grp'!V57</f>
        <v>-14716.373333333335</v>
      </c>
      <c r="C62" s="62">
        <f t="shared" si="3"/>
        <v>-48.318759111111113</v>
      </c>
      <c r="D62" s="62">
        <f t="shared" si="5"/>
        <v>1087.5093302222222</v>
      </c>
      <c r="E62" s="20">
        <f t="shared" si="4"/>
        <v>-13628.864003111114</v>
      </c>
    </row>
    <row r="63" spans="1:30" x14ac:dyDescent="0.25">
      <c r="A63" s="16">
        <v>45808</v>
      </c>
      <c r="B63" s="18">
        <f>+'Summary Feed x Depr Grp'!V58</f>
        <v>-14716.373333333335</v>
      </c>
      <c r="C63" s="62">
        <f t="shared" si="3"/>
        <v>-48.318759111111113</v>
      </c>
      <c r="D63" s="62">
        <f t="shared" si="5"/>
        <v>1135.8280893333333</v>
      </c>
      <c r="E63" s="20">
        <f t="shared" si="4"/>
        <v>-13580.545244000001</v>
      </c>
    </row>
    <row r="64" spans="1:30" x14ac:dyDescent="0.25">
      <c r="A64" s="16">
        <v>45838</v>
      </c>
      <c r="B64" s="18">
        <f>+'Summary Feed x Depr Grp'!V59</f>
        <v>-14716.373333333335</v>
      </c>
      <c r="C64" s="62">
        <f t="shared" si="3"/>
        <v>-48.318759111111113</v>
      </c>
      <c r="D64" s="62">
        <f t="shared" si="5"/>
        <v>1184.1468484444445</v>
      </c>
      <c r="E64" s="20">
        <f t="shared" si="4"/>
        <v>-13532.22648488889</v>
      </c>
    </row>
    <row r="65" spans="1:8" x14ac:dyDescent="0.25">
      <c r="A65" s="16">
        <v>45869</v>
      </c>
      <c r="B65" s="18">
        <f>+'Summary Feed x Depr Grp'!V60</f>
        <v>-14716.373333333335</v>
      </c>
      <c r="C65" s="62">
        <f t="shared" si="3"/>
        <v>-48.318759111111113</v>
      </c>
      <c r="D65" s="62">
        <f t="shared" si="5"/>
        <v>1232.4656075555556</v>
      </c>
      <c r="E65" s="20">
        <f t="shared" si="4"/>
        <v>-13483.907725777779</v>
      </c>
    </row>
    <row r="66" spans="1:8" x14ac:dyDescent="0.25">
      <c r="A66" s="16">
        <v>45900</v>
      </c>
      <c r="B66" s="18">
        <f>+'Summary Feed x Depr Grp'!V61</f>
        <v>-14716.373333333335</v>
      </c>
      <c r="C66" s="62">
        <f t="shared" si="3"/>
        <v>-48.318759111111113</v>
      </c>
      <c r="D66" s="62">
        <f t="shared" si="5"/>
        <v>1280.7843666666668</v>
      </c>
      <c r="E66" s="20">
        <f t="shared" si="4"/>
        <v>-13435.588966666668</v>
      </c>
    </row>
    <row r="67" spans="1:8" ht="15" customHeight="1" x14ac:dyDescent="0.25">
      <c r="A67" s="16">
        <v>45930</v>
      </c>
      <c r="B67" s="18">
        <f>+'Summary Feed x Depr Grp'!V62</f>
        <v>-14716.373333333335</v>
      </c>
      <c r="C67" s="62">
        <f t="shared" si="3"/>
        <v>-48.318759111111113</v>
      </c>
      <c r="D67" s="62">
        <f t="shared" si="5"/>
        <v>1329.1031257777779</v>
      </c>
      <c r="E67" s="20">
        <f t="shared" si="4"/>
        <v>-13387.270207555557</v>
      </c>
    </row>
    <row r="68" spans="1:8" ht="15" customHeight="1" x14ac:dyDescent="0.25">
      <c r="A68" s="16">
        <v>45961</v>
      </c>
      <c r="B68" s="18">
        <f>+'Summary Feed x Depr Grp'!V63</f>
        <v>-14716.373333333335</v>
      </c>
      <c r="C68" s="62">
        <f t="shared" si="3"/>
        <v>-48.318759111111113</v>
      </c>
      <c r="D68" s="62">
        <f t="shared" si="5"/>
        <v>1377.4218848888891</v>
      </c>
      <c r="E68" s="20">
        <f t="shared" si="4"/>
        <v>-13338.951448444446</v>
      </c>
    </row>
    <row r="69" spans="1:8" ht="15" customHeight="1" x14ac:dyDescent="0.25">
      <c r="A69" s="16">
        <v>45991</v>
      </c>
      <c r="B69" s="18">
        <f>+'Summary Feed x Depr Grp'!V64</f>
        <v>-14716.373333333335</v>
      </c>
      <c r="C69" s="62">
        <f t="shared" si="3"/>
        <v>-48.318759111111113</v>
      </c>
      <c r="D69" s="62">
        <f t="shared" si="5"/>
        <v>1425.7406440000002</v>
      </c>
      <c r="E69" s="20">
        <f t="shared" si="4"/>
        <v>-13290.632689333335</v>
      </c>
    </row>
    <row r="70" spans="1:8" x14ac:dyDescent="0.25">
      <c r="A70" s="16">
        <v>46022</v>
      </c>
      <c r="B70" s="18">
        <f>+'Summary Feed x Depr Grp'!V65</f>
        <v>-14716.373333333335</v>
      </c>
      <c r="C70" s="62">
        <f t="shared" si="3"/>
        <v>-48.318759111111113</v>
      </c>
      <c r="D70" s="62">
        <f t="shared" si="5"/>
        <v>1474.0594031111114</v>
      </c>
      <c r="E70" s="20">
        <f t="shared" si="4"/>
        <v>-13242.313930222223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0</v>
      </c>
      <c r="C73" s="17">
        <f>SUM(C17:C22)</f>
        <v>0</v>
      </c>
      <c r="D73" s="17">
        <f t="shared" ref="D73:E73" si="6">D22</f>
        <v>0</v>
      </c>
      <c r="E73" s="17">
        <f t="shared" si="6"/>
        <v>0</v>
      </c>
      <c r="F73" s="95">
        <f>+'Retirements AMA'!BF13</f>
        <v>0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0</v>
      </c>
      <c r="C74" s="27"/>
      <c r="D74" s="26">
        <f t="shared" ref="D74:E74" si="7">(0+D22+SUM(D11:D21)*2)/24</f>
        <v>0</v>
      </c>
      <c r="E74" s="26">
        <f t="shared" si="7"/>
        <v>0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-3679.0933333333337</v>
      </c>
      <c r="C76" s="38">
        <f>SUM(C23:C34)</f>
        <v>-187.57244177777778</v>
      </c>
      <c r="D76" s="38">
        <f t="shared" ref="D76:E76" si="8">D34</f>
        <v>187.57244177777778</v>
      </c>
      <c r="E76" s="38">
        <f t="shared" si="8"/>
        <v>-3491.5208915555559</v>
      </c>
      <c r="F76" s="95">
        <f>+'Retirements AMA'!BG13</f>
        <v>-3679.0933333333337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-3525.7977777777778</v>
      </c>
      <c r="C77" s="41"/>
      <c r="D77" s="40">
        <f t="shared" ref="D77:E77" si="9">(D22+D34+SUM(D23:D33)*2)/24</f>
        <v>90.048364259259259</v>
      </c>
      <c r="E77" s="40">
        <f t="shared" si="9"/>
        <v>-3435.7494135185188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-7358.1866666666674</v>
      </c>
      <c r="C79" s="17">
        <f>SUM(C35:C46)</f>
        <v>-283.8727097777778</v>
      </c>
      <c r="D79" s="17">
        <f t="shared" ref="D79:E79" si="10">D46</f>
        <v>471.4451515555557</v>
      </c>
      <c r="E79" s="17">
        <f t="shared" si="10"/>
        <v>-6886.7415151111118</v>
      </c>
      <c r="F79" s="49"/>
      <c r="G79" s="61"/>
    </row>
    <row r="80" spans="1:8" x14ac:dyDescent="0.25">
      <c r="A80" s="25" t="s">
        <v>17</v>
      </c>
      <c r="B80" s="90">
        <f>(B34+B46+SUM(B35:B45)*2)/24</f>
        <v>-7204.8911111111111</v>
      </c>
      <c r="C80" s="27"/>
      <c r="D80" s="26">
        <f t="shared" ref="D80:E80" si="11">(D34+D46+SUM(D35:D45)*2)/24</f>
        <v>326.74053442592594</v>
      </c>
      <c r="E80" s="26">
        <f t="shared" si="11"/>
        <v>-6878.1505766851869</v>
      </c>
      <c r="F80" s="95">
        <f>+'Retirements AMA'!BH13</f>
        <v>-7204.8911111111111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-11037.28</v>
      </c>
      <c r="C82" s="38">
        <f>SUM(C47:C58)</f>
        <v>-428.82898711111102</v>
      </c>
      <c r="D82" s="38">
        <f t="shared" ref="D82:E82" si="12">D58</f>
        <v>900.27413866666654</v>
      </c>
      <c r="E82" s="38">
        <f t="shared" si="12"/>
        <v>-10137.005861333335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-10883.984444444444</v>
      </c>
      <c r="C83" s="41"/>
      <c r="D83" s="40">
        <f t="shared" ref="D83" si="14">(D46+D58+SUM(D47:D57)*2)/24</f>
        <v>683.09138287037047</v>
      </c>
      <c r="E83" s="40">
        <f>(E46+E58+SUM(E47:E57)*2)/24</f>
        <v>-10200.893061574076</v>
      </c>
      <c r="F83" s="95">
        <f>+'Retirements AMA'!BI13</f>
        <v>-10883.984444444444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-14716.373333333335</v>
      </c>
      <c r="C85" s="17">
        <f>SUM(C59:C70)</f>
        <v>-573.78526444444446</v>
      </c>
      <c r="D85" s="17">
        <f t="shared" ref="D85:E85" si="15">D70</f>
        <v>1474.0594031111114</v>
      </c>
      <c r="E85" s="17">
        <f t="shared" si="15"/>
        <v>-13242.313930222223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-14563.077777777777</v>
      </c>
      <c r="C86" s="27"/>
      <c r="D86" s="26">
        <f t="shared" ref="D86:E86" si="16">(D58+D70+SUM(D59:D69)*2)/24</f>
        <v>1184.3985086481482</v>
      </c>
      <c r="E86" s="26">
        <f t="shared" si="16"/>
        <v>-13378.679269129634</v>
      </c>
      <c r="F86" s="95">
        <f>+'Retirements AMA'!BJ13</f>
        <v>-14563.077777777777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-1474.0594031111111</v>
      </c>
      <c r="D87" s="11"/>
      <c r="E87" s="11"/>
      <c r="F87" s="95">
        <f>+'Reduce Depr Exp Detail'!H21</f>
        <v>-1474.09</v>
      </c>
      <c r="G87" s="96">
        <f>+C87-F87</f>
        <v>3.0596888888794638E-2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55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B17" sqref="B17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7109375" bestFit="1" customWidth="1"/>
    <col min="8" max="8" width="11.7109375" bestFit="1" customWidth="1"/>
    <col min="9" max="9" width="9.7109375" bestFit="1" customWidth="1"/>
    <col min="10" max="10" width="7.7109375" bestFit="1" customWidth="1"/>
    <col min="11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Grp'!W1</f>
        <v>E315 STM Accessory, Colstrip 4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Grp'!W3</f>
        <v>8.5199999999999998E-2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Grp'!W4</f>
        <v>9.7000000000000003E-2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Grp'!X12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Grp'!X13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Grp'!X14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Grp'!X15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Grp'!X16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Grp'!X17</f>
        <v>0</v>
      </c>
      <c r="C22" s="79">
        <f t="shared" si="1"/>
        <v>0</v>
      </c>
      <c r="D22" s="79">
        <f t="shared" si="2"/>
        <v>0</v>
      </c>
      <c r="E22" s="79">
        <f t="shared" si="0"/>
        <v>0</v>
      </c>
    </row>
    <row r="23" spans="1:5" x14ac:dyDescent="0.25">
      <c r="A23" s="47">
        <v>44592</v>
      </c>
      <c r="B23" s="48">
        <f>+'Summary Feed x Depr Grp'!X18</f>
        <v>-195643.09</v>
      </c>
      <c r="C23" s="71">
        <f t="shared" si="1"/>
        <v>-694.53296950000004</v>
      </c>
      <c r="D23" s="71">
        <f t="shared" si="2"/>
        <v>694.53296950000004</v>
      </c>
      <c r="E23" s="71">
        <f t="shared" si="0"/>
        <v>-194948.5570305</v>
      </c>
    </row>
    <row r="24" spans="1:5" x14ac:dyDescent="0.25">
      <c r="A24" s="16">
        <v>44620</v>
      </c>
      <c r="B24" s="20">
        <f>+'Summary Feed x Depr Grp'!X19</f>
        <v>-195643.09</v>
      </c>
      <c r="C24" s="62">
        <f t="shared" si="1"/>
        <v>-1389.0659390000001</v>
      </c>
      <c r="D24" s="62">
        <f t="shared" si="2"/>
        <v>2083.5989085000001</v>
      </c>
      <c r="E24" s="20">
        <f t="shared" si="0"/>
        <v>-193559.49109150001</v>
      </c>
    </row>
    <row r="25" spans="1:5" x14ac:dyDescent="0.25">
      <c r="A25" s="16">
        <v>44651</v>
      </c>
      <c r="B25" s="20">
        <f>+'Summary Feed x Depr Grp'!X20</f>
        <v>-195643.09</v>
      </c>
      <c r="C25" s="62">
        <f t="shared" si="1"/>
        <v>-1389.0659390000001</v>
      </c>
      <c r="D25" s="62">
        <f t="shared" si="2"/>
        <v>3472.6648475000002</v>
      </c>
      <c r="E25" s="20">
        <f t="shared" si="0"/>
        <v>-192170.42515249999</v>
      </c>
    </row>
    <row r="26" spans="1:5" x14ac:dyDescent="0.25">
      <c r="A26" s="16">
        <v>44681</v>
      </c>
      <c r="B26" s="20">
        <f>+'Summary Feed x Depr Grp'!X21</f>
        <v>-195643.09</v>
      </c>
      <c r="C26" s="62">
        <f t="shared" si="1"/>
        <v>-1389.0659390000001</v>
      </c>
      <c r="D26" s="62">
        <f t="shared" si="2"/>
        <v>4861.7307865000002</v>
      </c>
      <c r="E26" s="20">
        <f t="shared" si="0"/>
        <v>-190781.35921349999</v>
      </c>
    </row>
    <row r="27" spans="1:5" x14ac:dyDescent="0.25">
      <c r="A27" s="16">
        <v>44712</v>
      </c>
      <c r="B27" s="20">
        <f>+'Summary Feed x Depr Grp'!X22</f>
        <v>-195643.09</v>
      </c>
      <c r="C27" s="62">
        <f t="shared" si="1"/>
        <v>-1389.0659390000001</v>
      </c>
      <c r="D27" s="62">
        <f t="shared" si="2"/>
        <v>6250.7967255000003</v>
      </c>
      <c r="E27" s="20">
        <f t="shared" si="0"/>
        <v>-189392.2932745</v>
      </c>
    </row>
    <row r="28" spans="1:5" x14ac:dyDescent="0.25">
      <c r="A28" s="16">
        <v>44742</v>
      </c>
      <c r="B28" s="20">
        <f>+'Summary Feed x Depr Grp'!X23</f>
        <v>-195643.09</v>
      </c>
      <c r="C28" s="62">
        <f t="shared" si="1"/>
        <v>-1389.0659390000001</v>
      </c>
      <c r="D28" s="62">
        <f t="shared" si="2"/>
        <v>7639.8626645000004</v>
      </c>
      <c r="E28" s="20">
        <f t="shared" si="0"/>
        <v>-188003.22733550001</v>
      </c>
    </row>
    <row r="29" spans="1:5" x14ac:dyDescent="0.25">
      <c r="A29" s="16">
        <v>44773</v>
      </c>
      <c r="B29" s="20">
        <f>+'Summary Feed x Depr Grp'!X24</f>
        <v>-195643.09</v>
      </c>
      <c r="C29" s="62">
        <f t="shared" si="1"/>
        <v>-1389.0659390000001</v>
      </c>
      <c r="D29" s="62">
        <f t="shared" si="2"/>
        <v>9028.9286035000005</v>
      </c>
      <c r="E29" s="20">
        <f t="shared" si="0"/>
        <v>-186614.16139649999</v>
      </c>
    </row>
    <row r="30" spans="1:5" x14ac:dyDescent="0.25">
      <c r="A30" s="16">
        <v>44804</v>
      </c>
      <c r="B30" s="20">
        <f>+'Summary Feed x Depr Grp'!X25</f>
        <v>-195643.09</v>
      </c>
      <c r="C30" s="62">
        <f t="shared" si="1"/>
        <v>-1389.0659390000001</v>
      </c>
      <c r="D30" s="62">
        <f t="shared" si="2"/>
        <v>10417.994542500001</v>
      </c>
      <c r="E30" s="20">
        <f t="shared" si="0"/>
        <v>-185225.09545749999</v>
      </c>
    </row>
    <row r="31" spans="1:5" x14ac:dyDescent="0.25">
      <c r="A31" s="16">
        <v>44834</v>
      </c>
      <c r="B31" s="20">
        <f>+'Summary Feed x Depr Grp'!X26</f>
        <v>-195643.09</v>
      </c>
      <c r="C31" s="62">
        <f t="shared" si="1"/>
        <v>-1389.0659390000001</v>
      </c>
      <c r="D31" s="62">
        <f t="shared" si="2"/>
        <v>11807.060481500001</v>
      </c>
      <c r="E31" s="20">
        <f t="shared" si="0"/>
        <v>-183836.0295185</v>
      </c>
    </row>
    <row r="32" spans="1:5" x14ac:dyDescent="0.25">
      <c r="A32" s="16">
        <v>44865</v>
      </c>
      <c r="B32" s="20">
        <f>+'Summary Feed x Depr Grp'!X27</f>
        <v>-195643.09</v>
      </c>
      <c r="C32" s="62">
        <f t="shared" si="1"/>
        <v>-1389.0659390000001</v>
      </c>
      <c r="D32" s="62">
        <f t="shared" si="2"/>
        <v>13196.126420500001</v>
      </c>
      <c r="E32" s="20">
        <f t="shared" si="0"/>
        <v>-182446.96357950001</v>
      </c>
    </row>
    <row r="33" spans="1:30" x14ac:dyDescent="0.25">
      <c r="A33" s="16">
        <v>44895</v>
      </c>
      <c r="B33" s="20">
        <f>+'Summary Feed x Depr Grp'!X28</f>
        <v>-195643.09</v>
      </c>
      <c r="C33" s="62">
        <f t="shared" si="1"/>
        <v>-1389.0659390000001</v>
      </c>
      <c r="D33" s="62">
        <f t="shared" si="2"/>
        <v>14585.192359500001</v>
      </c>
      <c r="E33" s="20">
        <f t="shared" si="0"/>
        <v>-181057.89764049998</v>
      </c>
    </row>
    <row r="34" spans="1:30" x14ac:dyDescent="0.25">
      <c r="A34" s="16">
        <v>44926</v>
      </c>
      <c r="B34" s="20">
        <f>+'Summary Feed x Depr Grp'!X29</f>
        <v>-195643.09</v>
      </c>
      <c r="C34" s="62">
        <f t="shared" si="1"/>
        <v>-1389.0659390000001</v>
      </c>
      <c r="D34" s="62">
        <f t="shared" si="2"/>
        <v>15974.258298500001</v>
      </c>
      <c r="E34" s="20">
        <f t="shared" si="0"/>
        <v>-179668.83170149999</v>
      </c>
    </row>
    <row r="35" spans="1:30" x14ac:dyDescent="0.25">
      <c r="A35" s="47">
        <v>44957</v>
      </c>
      <c r="B35" s="48">
        <f>+'Summary Feed x Depr Grp'!X30</f>
        <v>-391286.18</v>
      </c>
      <c r="C35" s="63">
        <f t="shared" ref="C35:C70" si="3">+(B34*$C$6/12)+(((B35-B34)*$C$6/12)*0.5)</f>
        <v>-2372.1724662500001</v>
      </c>
      <c r="D35" s="63">
        <f t="shared" si="2"/>
        <v>18346.430764750003</v>
      </c>
      <c r="E35" s="48">
        <f t="shared" si="0"/>
        <v>-372939.74923525</v>
      </c>
    </row>
    <row r="36" spans="1:30" x14ac:dyDescent="0.25">
      <c r="A36" s="16">
        <v>44985</v>
      </c>
      <c r="B36" s="18">
        <f>+'Summary Feed x Depr Grp'!X31</f>
        <v>-391286.18</v>
      </c>
      <c r="C36" s="62">
        <f t="shared" si="3"/>
        <v>-3162.8966216666668</v>
      </c>
      <c r="D36" s="62">
        <f t="shared" si="2"/>
        <v>21509.327386416669</v>
      </c>
      <c r="E36" s="20">
        <f t="shared" si="0"/>
        <v>-369776.85261358332</v>
      </c>
      <c r="X36" s="1"/>
      <c r="Y36" s="1"/>
      <c r="Z36" s="1"/>
      <c r="AA36" s="1"/>
      <c r="AB36" s="1"/>
      <c r="AC36" s="1"/>
      <c r="AD36" s="1"/>
    </row>
    <row r="37" spans="1:30" x14ac:dyDescent="0.25">
      <c r="A37" s="16">
        <v>45016</v>
      </c>
      <c r="B37" s="18">
        <f>+'Summary Feed x Depr Grp'!X32</f>
        <v>-391286.18</v>
      </c>
      <c r="C37" s="62">
        <f t="shared" si="3"/>
        <v>-3162.8966216666668</v>
      </c>
      <c r="D37" s="62">
        <f t="shared" si="2"/>
        <v>24672.224008083336</v>
      </c>
      <c r="E37" s="20">
        <f t="shared" si="0"/>
        <v>-366613.95599191665</v>
      </c>
      <c r="X37" s="1"/>
      <c r="Y37" s="1"/>
      <c r="Z37" s="1"/>
      <c r="AA37" s="1"/>
      <c r="AB37" s="1"/>
      <c r="AC37" s="1"/>
      <c r="AD37" s="1"/>
    </row>
    <row r="38" spans="1:30" x14ac:dyDescent="0.25">
      <c r="A38" s="16">
        <v>45046</v>
      </c>
      <c r="B38" s="18">
        <f>+'Summary Feed x Depr Grp'!X33</f>
        <v>-391286.18</v>
      </c>
      <c r="C38" s="62">
        <f t="shared" si="3"/>
        <v>-3162.8966216666668</v>
      </c>
      <c r="D38" s="62">
        <f t="shared" si="2"/>
        <v>27835.120629750003</v>
      </c>
      <c r="E38" s="20">
        <f t="shared" si="0"/>
        <v>-363451.05937024998</v>
      </c>
      <c r="X38" s="1"/>
      <c r="Y38" s="1"/>
      <c r="Z38" s="1"/>
      <c r="AA38" s="1"/>
      <c r="AB38" s="1"/>
      <c r="AC38" s="1"/>
      <c r="AD38" s="1"/>
    </row>
    <row r="39" spans="1:30" x14ac:dyDescent="0.25">
      <c r="A39" s="16">
        <v>45077</v>
      </c>
      <c r="B39" s="18">
        <f>+'Summary Feed x Depr Grp'!X34</f>
        <v>-391286.18</v>
      </c>
      <c r="C39" s="62">
        <f t="shared" si="3"/>
        <v>-3162.8966216666668</v>
      </c>
      <c r="D39" s="62">
        <f t="shared" si="2"/>
        <v>30998.01725141667</v>
      </c>
      <c r="E39" s="20">
        <f t="shared" si="0"/>
        <v>-360288.1627485833</v>
      </c>
      <c r="X39" s="1"/>
      <c r="Y39" s="1"/>
      <c r="Z39" s="1"/>
      <c r="AA39" s="1"/>
      <c r="AB39" s="1"/>
      <c r="AC39" s="1"/>
      <c r="AD39" s="1"/>
    </row>
    <row r="40" spans="1:30" x14ac:dyDescent="0.25">
      <c r="A40" s="16">
        <v>45107</v>
      </c>
      <c r="B40" s="18">
        <f>+'Summary Feed x Depr Grp'!X35</f>
        <v>-391286.18</v>
      </c>
      <c r="C40" s="62">
        <f t="shared" si="3"/>
        <v>-3162.8966216666668</v>
      </c>
      <c r="D40" s="62">
        <f t="shared" si="2"/>
        <v>34160.913873083337</v>
      </c>
      <c r="E40" s="20">
        <f t="shared" si="0"/>
        <v>-357125.26612691663</v>
      </c>
      <c r="X40" s="1"/>
      <c r="Y40" s="1"/>
      <c r="Z40" s="1"/>
      <c r="AA40" s="1"/>
      <c r="AB40" s="1"/>
      <c r="AC40" s="1"/>
      <c r="AD40" s="1"/>
    </row>
    <row r="41" spans="1:30" x14ac:dyDescent="0.25">
      <c r="A41" s="16">
        <v>45138</v>
      </c>
      <c r="B41" s="18">
        <f>+'Summary Feed x Depr Grp'!X36</f>
        <v>-391286.18</v>
      </c>
      <c r="C41" s="62">
        <f t="shared" si="3"/>
        <v>-3162.8966216666668</v>
      </c>
      <c r="D41" s="62">
        <f t="shared" si="2"/>
        <v>37323.810494750003</v>
      </c>
      <c r="E41" s="20">
        <f t="shared" si="0"/>
        <v>-353962.36950525001</v>
      </c>
      <c r="X41" s="1"/>
      <c r="Y41" s="1"/>
      <c r="Z41" s="1"/>
      <c r="AA41" s="1"/>
      <c r="AB41" s="1"/>
      <c r="AC41" s="1"/>
      <c r="AD41" s="1"/>
    </row>
    <row r="42" spans="1:30" x14ac:dyDescent="0.25">
      <c r="A42" s="16">
        <v>45169</v>
      </c>
      <c r="B42" s="18">
        <f>+'Summary Feed x Depr Grp'!X37</f>
        <v>-391286.18</v>
      </c>
      <c r="C42" s="62">
        <f t="shared" si="3"/>
        <v>-3162.8966216666668</v>
      </c>
      <c r="D42" s="62">
        <f t="shared" si="2"/>
        <v>40486.70711641667</v>
      </c>
      <c r="E42" s="20">
        <f t="shared" si="0"/>
        <v>-350799.47288358334</v>
      </c>
      <c r="X42" s="1"/>
      <c r="Y42" s="1"/>
      <c r="Z42" s="1"/>
      <c r="AA42" s="1"/>
      <c r="AB42" s="1"/>
      <c r="AC42" s="1"/>
      <c r="AD42" s="1"/>
    </row>
    <row r="43" spans="1:30" x14ac:dyDescent="0.25">
      <c r="A43" s="16">
        <v>45199</v>
      </c>
      <c r="B43" s="18">
        <f>+'Summary Feed x Depr Grp'!X38</f>
        <v>-391286.18</v>
      </c>
      <c r="C43" s="62">
        <f t="shared" si="3"/>
        <v>-3162.8966216666668</v>
      </c>
      <c r="D43" s="62">
        <f t="shared" si="2"/>
        <v>43649.603738083337</v>
      </c>
      <c r="E43" s="20">
        <f t="shared" ref="E43:E70" si="4">B43+D43</f>
        <v>-347636.57626191666</v>
      </c>
      <c r="X43" s="1"/>
      <c r="Y43" s="1"/>
      <c r="Z43" s="1"/>
      <c r="AA43" s="1"/>
      <c r="AB43" s="1"/>
      <c r="AC43" s="1"/>
      <c r="AD43" s="1"/>
    </row>
    <row r="44" spans="1:30" x14ac:dyDescent="0.25">
      <c r="A44" s="16">
        <v>45230</v>
      </c>
      <c r="B44" s="18">
        <f>+'Summary Feed x Depr Grp'!X39</f>
        <v>-391286.18</v>
      </c>
      <c r="C44" s="62">
        <f t="shared" si="3"/>
        <v>-3162.8966216666668</v>
      </c>
      <c r="D44" s="62">
        <f t="shared" si="2"/>
        <v>46812.500359750004</v>
      </c>
      <c r="E44" s="20">
        <f t="shared" si="4"/>
        <v>-344473.67964024999</v>
      </c>
      <c r="X44" s="1"/>
      <c r="Y44" s="1"/>
      <c r="Z44" s="1"/>
      <c r="AA44" s="1"/>
      <c r="AB44" s="1"/>
      <c r="AC44" s="1"/>
      <c r="AD44" s="1"/>
    </row>
    <row r="45" spans="1:30" x14ac:dyDescent="0.25">
      <c r="A45" s="16">
        <v>45260</v>
      </c>
      <c r="B45" s="18">
        <f>+'Summary Feed x Depr Grp'!X40</f>
        <v>-391286.18</v>
      </c>
      <c r="C45" s="62">
        <f t="shared" si="3"/>
        <v>-3162.8966216666668</v>
      </c>
      <c r="D45" s="62">
        <f t="shared" si="2"/>
        <v>49975.39698141667</v>
      </c>
      <c r="E45" s="20">
        <f t="shared" si="4"/>
        <v>-341310.78301858332</v>
      </c>
      <c r="X45" s="1"/>
      <c r="Y45" s="1"/>
      <c r="Z45" s="1"/>
      <c r="AA45" s="1"/>
      <c r="AB45" s="1"/>
      <c r="AC45" s="1"/>
      <c r="AD45" s="1"/>
    </row>
    <row r="46" spans="1:30" x14ac:dyDescent="0.25">
      <c r="A46" s="16">
        <v>45291</v>
      </c>
      <c r="B46" s="18">
        <f>+'Summary Feed x Depr Grp'!X41</f>
        <v>-391286.18</v>
      </c>
      <c r="C46" s="62">
        <f t="shared" si="3"/>
        <v>-3162.8966216666668</v>
      </c>
      <c r="D46" s="62">
        <f t="shared" si="2"/>
        <v>53138.293603083337</v>
      </c>
      <c r="E46" s="20">
        <f t="shared" si="4"/>
        <v>-338147.88639691664</v>
      </c>
      <c r="X46" s="1"/>
      <c r="Y46" s="1"/>
      <c r="Z46" s="1"/>
      <c r="AA46" s="1"/>
      <c r="AB46" s="1"/>
      <c r="AC46" s="1"/>
      <c r="AD46" s="1"/>
    </row>
    <row r="47" spans="1:30" x14ac:dyDescent="0.25">
      <c r="A47" s="47">
        <v>45322</v>
      </c>
      <c r="B47" s="71">
        <f>+'Summary Feed x Depr Grp'!X42</f>
        <v>-586929.27</v>
      </c>
      <c r="C47" s="63">
        <f t="shared" si="3"/>
        <v>-3953.6207770833335</v>
      </c>
      <c r="D47" s="63">
        <f t="shared" si="2"/>
        <v>57091.914380166672</v>
      </c>
      <c r="E47" s="48">
        <f t="shared" si="4"/>
        <v>-529837.35561983334</v>
      </c>
      <c r="X47" s="1"/>
      <c r="Y47" s="1"/>
      <c r="Z47" s="1"/>
      <c r="AA47" s="1"/>
      <c r="AB47" s="1"/>
      <c r="AC47" s="1"/>
      <c r="AD47" s="1"/>
    </row>
    <row r="48" spans="1:30" x14ac:dyDescent="0.25">
      <c r="A48" s="16">
        <v>45351</v>
      </c>
      <c r="B48" s="18">
        <f>+'Summary Feed x Depr Grp'!X43</f>
        <v>-586929.27</v>
      </c>
      <c r="C48" s="62">
        <f t="shared" si="3"/>
        <v>-4744.3449325000001</v>
      </c>
      <c r="D48" s="62">
        <f t="shared" si="2"/>
        <v>61836.259312666676</v>
      </c>
      <c r="E48" s="20">
        <f t="shared" si="4"/>
        <v>-525093.0106873333</v>
      </c>
      <c r="X48" s="1"/>
      <c r="Y48" s="1"/>
      <c r="Z48" s="1"/>
      <c r="AA48" s="1"/>
      <c r="AB48" s="1"/>
      <c r="AC48" s="1"/>
      <c r="AD48" s="1"/>
    </row>
    <row r="49" spans="1:30" x14ac:dyDescent="0.25">
      <c r="A49" s="16">
        <v>45382</v>
      </c>
      <c r="B49" s="18">
        <f>+'Summary Feed x Depr Grp'!X44</f>
        <v>-586929.27</v>
      </c>
      <c r="C49" s="62">
        <f t="shared" si="3"/>
        <v>-4744.3449325000001</v>
      </c>
      <c r="D49" s="62">
        <f t="shared" si="2"/>
        <v>66580.604245166673</v>
      </c>
      <c r="E49" s="20">
        <f t="shared" si="4"/>
        <v>-520348.66575483338</v>
      </c>
      <c r="X49" s="1"/>
      <c r="Y49" s="1"/>
      <c r="Z49" s="1"/>
      <c r="AA49" s="1"/>
      <c r="AB49" s="1"/>
      <c r="AC49" s="1"/>
      <c r="AD49" s="1"/>
    </row>
    <row r="50" spans="1:30" x14ac:dyDescent="0.25">
      <c r="A50" s="16">
        <v>45412</v>
      </c>
      <c r="B50" s="18">
        <f>+'Summary Feed x Depr Grp'!X45</f>
        <v>-586929.27</v>
      </c>
      <c r="C50" s="62">
        <f t="shared" si="3"/>
        <v>-4744.3449325000001</v>
      </c>
      <c r="D50" s="62">
        <f t="shared" ref="D50:D70" si="5">-C50+D49</f>
        <v>71324.949177666669</v>
      </c>
      <c r="E50" s="20">
        <f t="shared" si="4"/>
        <v>-515604.32082233333</v>
      </c>
      <c r="X50" s="1"/>
      <c r="Y50" s="1"/>
      <c r="Z50" s="1"/>
      <c r="AA50" s="1"/>
      <c r="AB50" s="1"/>
      <c r="AC50" s="1"/>
      <c r="AD50" s="1"/>
    </row>
    <row r="51" spans="1:30" x14ac:dyDescent="0.25">
      <c r="A51" s="16">
        <v>45443</v>
      </c>
      <c r="B51" s="18">
        <f>+'Summary Feed x Depr Grp'!X46</f>
        <v>-586929.27</v>
      </c>
      <c r="C51" s="62">
        <f t="shared" si="3"/>
        <v>-4744.3449325000001</v>
      </c>
      <c r="D51" s="62">
        <f t="shared" si="5"/>
        <v>76069.294110166666</v>
      </c>
      <c r="E51" s="20">
        <f t="shared" si="4"/>
        <v>-510859.97588983335</v>
      </c>
      <c r="X51" s="1"/>
      <c r="Y51" s="1"/>
      <c r="Z51" s="1"/>
      <c r="AA51" s="1"/>
      <c r="AB51" s="1"/>
      <c r="AC51" s="1"/>
      <c r="AD51" s="1"/>
    </row>
    <row r="52" spans="1:30" x14ac:dyDescent="0.25">
      <c r="A52" s="16">
        <v>45473</v>
      </c>
      <c r="B52" s="18">
        <f>+'Summary Feed x Depr Grp'!X47</f>
        <v>-586929.27</v>
      </c>
      <c r="C52" s="62">
        <f t="shared" si="3"/>
        <v>-4744.3449325000001</v>
      </c>
      <c r="D52" s="62">
        <f t="shared" si="5"/>
        <v>80813.639042666662</v>
      </c>
      <c r="E52" s="20">
        <f t="shared" si="4"/>
        <v>-506115.63095733337</v>
      </c>
      <c r="X52" s="1"/>
      <c r="Y52" s="1"/>
      <c r="Z52" s="1"/>
      <c r="AA52" s="1"/>
      <c r="AB52" s="1"/>
      <c r="AC52" s="1"/>
      <c r="AD52" s="1"/>
    </row>
    <row r="53" spans="1:30" x14ac:dyDescent="0.25">
      <c r="A53" s="16">
        <v>45504</v>
      </c>
      <c r="B53" s="18">
        <f>+'Summary Feed x Depr Grp'!X48</f>
        <v>-586929.27</v>
      </c>
      <c r="C53" s="62">
        <f t="shared" si="3"/>
        <v>-4744.3449325000001</v>
      </c>
      <c r="D53" s="62">
        <f t="shared" si="5"/>
        <v>85557.983975166659</v>
      </c>
      <c r="E53" s="20">
        <f t="shared" si="4"/>
        <v>-501371.28602483333</v>
      </c>
      <c r="X53" s="1"/>
      <c r="Y53" s="1"/>
      <c r="Z53" s="1"/>
      <c r="AA53" s="1"/>
      <c r="AB53" s="1"/>
      <c r="AC53" s="1"/>
      <c r="AD53" s="1"/>
    </row>
    <row r="54" spans="1:30" x14ac:dyDescent="0.25">
      <c r="A54" s="16">
        <v>45535</v>
      </c>
      <c r="B54" s="18">
        <f>+'Summary Feed x Depr Grp'!X49</f>
        <v>-586929.27</v>
      </c>
      <c r="C54" s="62">
        <f t="shared" si="3"/>
        <v>-4744.3449325000001</v>
      </c>
      <c r="D54" s="62">
        <f t="shared" si="5"/>
        <v>90302.328907666655</v>
      </c>
      <c r="E54" s="20">
        <f t="shared" si="4"/>
        <v>-496626.94109233335</v>
      </c>
      <c r="X54" s="1"/>
      <c r="Y54" s="1"/>
      <c r="Z54" s="1"/>
      <c r="AA54" s="1"/>
      <c r="AB54" s="1"/>
      <c r="AC54" s="1"/>
      <c r="AD54" s="1"/>
    </row>
    <row r="55" spans="1:30" x14ac:dyDescent="0.25">
      <c r="A55" s="16">
        <v>45565</v>
      </c>
      <c r="B55" s="18">
        <f>+'Summary Feed x Depr Grp'!X50</f>
        <v>-586929.27</v>
      </c>
      <c r="C55" s="62">
        <f t="shared" si="3"/>
        <v>-4744.3449325000001</v>
      </c>
      <c r="D55" s="62">
        <f t="shared" si="5"/>
        <v>95046.673840166652</v>
      </c>
      <c r="E55" s="20">
        <f t="shared" si="4"/>
        <v>-491882.59615983337</v>
      </c>
      <c r="X55" s="1"/>
      <c r="Y55" s="1"/>
      <c r="Z55" s="1"/>
      <c r="AA55" s="1"/>
      <c r="AB55" s="1"/>
      <c r="AC55" s="1"/>
      <c r="AD55" s="1"/>
    </row>
    <row r="56" spans="1:30" x14ac:dyDescent="0.25">
      <c r="A56" s="16">
        <v>45596</v>
      </c>
      <c r="B56" s="18">
        <f>+'Summary Feed x Depr Grp'!X51</f>
        <v>-586929.27</v>
      </c>
      <c r="C56" s="62">
        <f t="shared" si="3"/>
        <v>-4744.3449325000001</v>
      </c>
      <c r="D56" s="62">
        <f t="shared" si="5"/>
        <v>99791.018772666648</v>
      </c>
      <c r="E56" s="20">
        <f t="shared" si="4"/>
        <v>-487138.25122733339</v>
      </c>
      <c r="X56" s="1"/>
      <c r="Y56" s="1"/>
      <c r="Z56" s="1"/>
      <c r="AA56" s="1"/>
      <c r="AB56" s="1"/>
      <c r="AC56" s="1"/>
      <c r="AD56" s="1"/>
    </row>
    <row r="57" spans="1:30" x14ac:dyDescent="0.25">
      <c r="A57" s="16">
        <v>45626</v>
      </c>
      <c r="B57" s="18">
        <f>+'Summary Feed x Depr Grp'!X52</f>
        <v>-586929.27</v>
      </c>
      <c r="C57" s="62">
        <f t="shared" si="3"/>
        <v>-4744.3449325000001</v>
      </c>
      <c r="D57" s="62">
        <f t="shared" si="5"/>
        <v>104535.36370516664</v>
      </c>
      <c r="E57" s="20">
        <f t="shared" si="4"/>
        <v>-482393.9062948334</v>
      </c>
      <c r="X57" s="1"/>
      <c r="Y57" s="1"/>
      <c r="Z57" s="1"/>
      <c r="AA57" s="1"/>
      <c r="AB57" s="1"/>
      <c r="AC57" s="1"/>
      <c r="AD57" s="1"/>
    </row>
    <row r="58" spans="1:30" x14ac:dyDescent="0.25">
      <c r="A58" s="16">
        <v>45657</v>
      </c>
      <c r="B58" s="18">
        <f>+'Summary Feed x Depr Grp'!X53</f>
        <v>-586929.27</v>
      </c>
      <c r="C58" s="62">
        <f t="shared" si="3"/>
        <v>-4744.3449325000001</v>
      </c>
      <c r="D58" s="62">
        <f t="shared" si="5"/>
        <v>109279.70863766664</v>
      </c>
      <c r="E58" s="20">
        <f t="shared" si="4"/>
        <v>-477649.56136233336</v>
      </c>
      <c r="X58" s="1"/>
      <c r="Y58" s="1"/>
      <c r="Z58" s="1"/>
      <c r="AA58" s="1"/>
      <c r="AB58" s="1"/>
      <c r="AC58" s="1"/>
      <c r="AD58" s="1"/>
    </row>
    <row r="59" spans="1:30" x14ac:dyDescent="0.25">
      <c r="A59" s="47">
        <v>45688</v>
      </c>
      <c r="B59" s="71">
        <f>+'Summary Feed x Depr Grp'!X54</f>
        <v>-782572.36</v>
      </c>
      <c r="C59" s="63">
        <f t="shared" si="3"/>
        <v>-5535.0690879166668</v>
      </c>
      <c r="D59" s="63">
        <f t="shared" si="5"/>
        <v>114814.77772558331</v>
      </c>
      <c r="E59" s="48">
        <f t="shared" si="4"/>
        <v>-667757.58227441669</v>
      </c>
      <c r="X59" s="1"/>
      <c r="Y59" s="1"/>
      <c r="Z59" s="1"/>
      <c r="AA59" s="1"/>
      <c r="AB59" s="1"/>
      <c r="AC59" s="1"/>
      <c r="AD59" s="1"/>
    </row>
    <row r="60" spans="1:30" x14ac:dyDescent="0.25">
      <c r="A60" s="16">
        <v>45716</v>
      </c>
      <c r="B60" s="18">
        <f>+'Summary Feed x Depr Grp'!X55</f>
        <v>-782572.36</v>
      </c>
      <c r="C60" s="62">
        <f t="shared" si="3"/>
        <v>-6325.7932433333335</v>
      </c>
      <c r="D60" s="62">
        <f t="shared" si="5"/>
        <v>121140.57096891664</v>
      </c>
      <c r="E60" s="20">
        <f t="shared" si="4"/>
        <v>-661431.78903108335</v>
      </c>
      <c r="X60" s="1"/>
      <c r="Y60" s="1"/>
      <c r="Z60" s="1"/>
      <c r="AA60" s="1"/>
      <c r="AB60" s="1"/>
      <c r="AC60" s="1"/>
      <c r="AD60" s="1"/>
    </row>
    <row r="61" spans="1:30" x14ac:dyDescent="0.25">
      <c r="A61" s="16">
        <v>45747</v>
      </c>
      <c r="B61" s="18">
        <f>+'Summary Feed x Depr Grp'!X56</f>
        <v>-782572.36</v>
      </c>
      <c r="C61" s="62">
        <f t="shared" si="3"/>
        <v>-6325.7932433333335</v>
      </c>
      <c r="D61" s="62">
        <f t="shared" si="5"/>
        <v>127466.36421224997</v>
      </c>
      <c r="E61" s="20">
        <f t="shared" si="4"/>
        <v>-655105.99578775</v>
      </c>
      <c r="X61" s="1"/>
      <c r="Y61" s="1"/>
      <c r="Z61" s="1"/>
      <c r="AA61" s="1"/>
      <c r="AB61" s="1"/>
      <c r="AC61" s="1"/>
      <c r="AD61" s="1"/>
    </row>
    <row r="62" spans="1:30" x14ac:dyDescent="0.25">
      <c r="A62" s="16">
        <v>45777</v>
      </c>
      <c r="B62" s="18">
        <f>+'Summary Feed x Depr Grp'!X57</f>
        <v>-782572.36</v>
      </c>
      <c r="C62" s="62">
        <f t="shared" si="3"/>
        <v>-6325.7932433333335</v>
      </c>
      <c r="D62" s="62">
        <f t="shared" si="5"/>
        <v>133792.15745558331</v>
      </c>
      <c r="E62" s="20">
        <f t="shared" si="4"/>
        <v>-648780.20254441665</v>
      </c>
    </row>
    <row r="63" spans="1:30" x14ac:dyDescent="0.25">
      <c r="A63" s="16">
        <v>45808</v>
      </c>
      <c r="B63" s="18">
        <f>+'Summary Feed x Depr Grp'!X58</f>
        <v>-782572.36</v>
      </c>
      <c r="C63" s="62">
        <f t="shared" si="3"/>
        <v>-6325.7932433333335</v>
      </c>
      <c r="D63" s="62">
        <f t="shared" si="5"/>
        <v>140117.95069891663</v>
      </c>
      <c r="E63" s="20">
        <f t="shared" si="4"/>
        <v>-642454.4093010833</v>
      </c>
    </row>
    <row r="64" spans="1:30" x14ac:dyDescent="0.25">
      <c r="A64" s="16">
        <v>45838</v>
      </c>
      <c r="B64" s="18">
        <f>+'Summary Feed x Depr Grp'!X59</f>
        <v>-782572.36</v>
      </c>
      <c r="C64" s="62">
        <f t="shared" si="3"/>
        <v>-6325.7932433333335</v>
      </c>
      <c r="D64" s="62">
        <f t="shared" si="5"/>
        <v>146443.74394224997</v>
      </c>
      <c r="E64" s="20">
        <f t="shared" si="4"/>
        <v>-636128.61605775007</v>
      </c>
    </row>
    <row r="65" spans="1:8" x14ac:dyDescent="0.25">
      <c r="A65" s="16">
        <v>45869</v>
      </c>
      <c r="B65" s="18">
        <f>+'Summary Feed x Depr Grp'!X60</f>
        <v>-782572.36</v>
      </c>
      <c r="C65" s="62">
        <f t="shared" si="3"/>
        <v>-6325.7932433333335</v>
      </c>
      <c r="D65" s="62">
        <f t="shared" si="5"/>
        <v>152769.53718558332</v>
      </c>
      <c r="E65" s="20">
        <f t="shared" si="4"/>
        <v>-629802.82281441661</v>
      </c>
    </row>
    <row r="66" spans="1:8" x14ac:dyDescent="0.25">
      <c r="A66" s="16">
        <v>45900</v>
      </c>
      <c r="B66" s="18">
        <f>+'Summary Feed x Depr Grp'!X61</f>
        <v>-782572.36</v>
      </c>
      <c r="C66" s="62">
        <f t="shared" si="3"/>
        <v>-6325.7932433333335</v>
      </c>
      <c r="D66" s="62">
        <f t="shared" si="5"/>
        <v>159095.33042891667</v>
      </c>
      <c r="E66" s="20">
        <f t="shared" si="4"/>
        <v>-623477.02957108337</v>
      </c>
    </row>
    <row r="67" spans="1:8" ht="15" customHeight="1" x14ac:dyDescent="0.25">
      <c r="A67" s="16">
        <v>45930</v>
      </c>
      <c r="B67" s="18">
        <f>+'Summary Feed x Depr Grp'!X62</f>
        <v>-782572.36</v>
      </c>
      <c r="C67" s="62">
        <f t="shared" si="3"/>
        <v>-6325.7932433333335</v>
      </c>
      <c r="D67" s="62">
        <f t="shared" si="5"/>
        <v>165421.12367225002</v>
      </c>
      <c r="E67" s="20">
        <f t="shared" si="4"/>
        <v>-617151.23632774991</v>
      </c>
    </row>
    <row r="68" spans="1:8" ht="15" customHeight="1" x14ac:dyDescent="0.25">
      <c r="A68" s="16">
        <v>45961</v>
      </c>
      <c r="B68" s="18">
        <f>+'Summary Feed x Depr Grp'!X63</f>
        <v>-782572.36</v>
      </c>
      <c r="C68" s="62">
        <f t="shared" si="3"/>
        <v>-6325.7932433333335</v>
      </c>
      <c r="D68" s="62">
        <f t="shared" si="5"/>
        <v>171746.91691558337</v>
      </c>
      <c r="E68" s="20">
        <f t="shared" si="4"/>
        <v>-610825.44308441668</v>
      </c>
    </row>
    <row r="69" spans="1:8" ht="15" customHeight="1" x14ac:dyDescent="0.25">
      <c r="A69" s="16">
        <v>45991</v>
      </c>
      <c r="B69" s="18">
        <f>+'Summary Feed x Depr Grp'!X64</f>
        <v>-782572.36</v>
      </c>
      <c r="C69" s="62">
        <f t="shared" si="3"/>
        <v>-6325.7932433333335</v>
      </c>
      <c r="D69" s="62">
        <f t="shared" si="5"/>
        <v>178072.71015891671</v>
      </c>
      <c r="E69" s="20">
        <f t="shared" si="4"/>
        <v>-604499.64984108321</v>
      </c>
    </row>
    <row r="70" spans="1:8" x14ac:dyDescent="0.25">
      <c r="A70" s="16">
        <v>46022</v>
      </c>
      <c r="B70" s="18">
        <f>+'Summary Feed x Depr Grp'!X65</f>
        <v>-782572.36</v>
      </c>
      <c r="C70" s="62">
        <f t="shared" si="3"/>
        <v>-6325.7932433333335</v>
      </c>
      <c r="D70" s="62">
        <f t="shared" si="5"/>
        <v>184398.50340225006</v>
      </c>
      <c r="E70" s="20">
        <f t="shared" si="4"/>
        <v>-598173.85659774998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0</v>
      </c>
      <c r="C73" s="17">
        <f>SUM(C17:C22)</f>
        <v>0</v>
      </c>
      <c r="D73" s="17">
        <f t="shared" ref="D73:E73" si="6">D22</f>
        <v>0</v>
      </c>
      <c r="E73" s="17">
        <f t="shared" si="6"/>
        <v>0</v>
      </c>
      <c r="F73" s="95">
        <f>+'Retirements AMA'!BF17</f>
        <v>0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0</v>
      </c>
      <c r="C74" s="27"/>
      <c r="D74" s="26">
        <f t="shared" ref="D74:E74" si="7">(0+D22+SUM(D11:D21)*2)/24</f>
        <v>0</v>
      </c>
      <c r="E74" s="26">
        <f t="shared" si="7"/>
        <v>0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-195643.09</v>
      </c>
      <c r="C76" s="38">
        <f>SUM(C23:C34)</f>
        <v>-15974.258298500001</v>
      </c>
      <c r="D76" s="38">
        <f t="shared" ref="D76:E76" si="8">D34</f>
        <v>15974.258298500001</v>
      </c>
      <c r="E76" s="38">
        <f t="shared" si="8"/>
        <v>-179668.83170149999</v>
      </c>
      <c r="F76" s="95">
        <f>+'Retirements AMA'!BG17</f>
        <v>-195643.09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-187491.29458333334</v>
      </c>
      <c r="C77" s="41"/>
      <c r="D77" s="40">
        <f t="shared" ref="D77:E77" si="9">(D22+D34+SUM(D23:D33)*2)/24</f>
        <v>7668.8015382291669</v>
      </c>
      <c r="E77" s="40">
        <f t="shared" si="9"/>
        <v>-179822.49304510417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-391286.18</v>
      </c>
      <c r="C79" s="17">
        <f>SUM(C35:C46)</f>
        <v>-37164.035304583333</v>
      </c>
      <c r="D79" s="17">
        <f t="shared" ref="D79:E79" si="10">D46</f>
        <v>53138.293603083337</v>
      </c>
      <c r="E79" s="17">
        <f t="shared" si="10"/>
        <v>-338147.88639691664</v>
      </c>
      <c r="F79" s="49"/>
      <c r="G79" s="61"/>
    </row>
    <row r="80" spans="1:8" x14ac:dyDescent="0.25">
      <c r="A80" s="25" t="s">
        <v>17</v>
      </c>
      <c r="B80" s="90">
        <f>(B34+B46+SUM(B35:B45)*2)/24</f>
        <v>-383134.38458333333</v>
      </c>
      <c r="C80" s="27"/>
      <c r="D80" s="26">
        <f t="shared" ref="D80:E80" si="11">(D34+D46+SUM(D35:D45)*2)/24</f>
        <v>34193.860712892369</v>
      </c>
      <c r="E80" s="26">
        <f t="shared" si="11"/>
        <v>-348940.52387044096</v>
      </c>
      <c r="F80" s="95">
        <f>+'Retirements AMA'!BH17</f>
        <v>-383134.38458333333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-586929.27</v>
      </c>
      <c r="C82" s="38">
        <f>SUM(C47:C58)</f>
        <v>-56141.415034583319</v>
      </c>
      <c r="D82" s="38">
        <f t="shared" ref="D82:E82" si="12">D58</f>
        <v>109279.70863766664</v>
      </c>
      <c r="E82" s="38">
        <f t="shared" si="12"/>
        <v>-477649.56136233336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-578777.47458333324</v>
      </c>
      <c r="C83" s="41"/>
      <c r="D83" s="40">
        <f t="shared" ref="D83" si="14">(D46+D58+SUM(D47:D57)*2)/24</f>
        <v>80846.585882475687</v>
      </c>
      <c r="E83" s="40">
        <f>(E46+E58+SUM(E47:E57)*2)/24</f>
        <v>-497930.8887008577</v>
      </c>
      <c r="F83" s="95">
        <f>+'Retirements AMA'!BI17</f>
        <v>-578777.47458333324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-782572.36</v>
      </c>
      <c r="C85" s="17">
        <f>SUM(C59:C70)</f>
        <v>-75118.794764583334</v>
      </c>
      <c r="D85" s="17">
        <f t="shared" ref="D85:E85" si="15">D70</f>
        <v>184398.50340225006</v>
      </c>
      <c r="E85" s="17">
        <f t="shared" si="15"/>
        <v>-598173.85659774998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-774420.56458333333</v>
      </c>
      <c r="C86" s="27"/>
      <c r="D86" s="26">
        <f t="shared" ref="D86:E86" si="16">(D58+D70+SUM(D59:D69)*2)/24</f>
        <v>146476.69078205901</v>
      </c>
      <c r="E86" s="26">
        <f t="shared" si="16"/>
        <v>-627943.87380127434</v>
      </c>
      <c r="F86" s="95">
        <f>+'Retirements AMA'!BJ17</f>
        <v>-774420.56458333333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-184398.50340225</v>
      </c>
      <c r="D87" s="11"/>
      <c r="E87" s="11"/>
      <c r="F87" s="95">
        <f>+'Reduce Depr Exp Detail'!H22</f>
        <v>-184398.7099999999</v>
      </c>
      <c r="G87" s="96">
        <f>+C87-F87</f>
        <v>0.20659774990053847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64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B17" sqref="B17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7109375" bestFit="1" customWidth="1"/>
    <col min="8" max="8" width="11.7109375" bestFit="1" customWidth="1"/>
    <col min="9" max="9" width="9.7109375" bestFit="1" customWidth="1"/>
    <col min="10" max="10" width="7.7109375" bestFit="1" customWidth="1"/>
    <col min="11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Grp'!Y1</f>
        <v>E316 STM Misc, Colstrip 3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Grp'!Y3</f>
        <v>0.1013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Grp'!Y4</f>
        <v>8.9399999999999993E-2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Grp'!Z12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Grp'!Z13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Grp'!Z14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Grp'!Z15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Grp'!Z16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Grp'!Z17</f>
        <v>-446.25333333333333</v>
      </c>
      <c r="C22" s="79">
        <f t="shared" si="1"/>
        <v>-1.8835609444444446</v>
      </c>
      <c r="D22" s="79">
        <f t="shared" si="2"/>
        <v>1.8835609444444446</v>
      </c>
      <c r="E22" s="79">
        <f t="shared" si="0"/>
        <v>-444.36977238888886</v>
      </c>
    </row>
    <row r="23" spans="1:5" x14ac:dyDescent="0.25">
      <c r="A23" s="47">
        <v>44592</v>
      </c>
      <c r="B23" s="48">
        <f>+'Summary Feed x Depr Grp'!Z18</f>
        <v>-2395.5066666666667</v>
      </c>
      <c r="C23" s="71">
        <f t="shared" si="1"/>
        <v>-11.994595333333333</v>
      </c>
      <c r="D23" s="71">
        <f t="shared" si="2"/>
        <v>13.878156277777776</v>
      </c>
      <c r="E23" s="71">
        <f t="shared" si="0"/>
        <v>-2381.628510388889</v>
      </c>
    </row>
    <row r="24" spans="1:5" x14ac:dyDescent="0.25">
      <c r="A24" s="16">
        <v>44620</v>
      </c>
      <c r="B24" s="20">
        <f>+'Summary Feed x Depr Grp'!Z19</f>
        <v>-2395.5066666666667</v>
      </c>
      <c r="C24" s="62">
        <f t="shared" si="1"/>
        <v>-20.222068777777778</v>
      </c>
      <c r="D24" s="62">
        <f t="shared" si="2"/>
        <v>34.100225055555555</v>
      </c>
      <c r="E24" s="20">
        <f t="shared" si="0"/>
        <v>-2361.4064416111109</v>
      </c>
    </row>
    <row r="25" spans="1:5" x14ac:dyDescent="0.25">
      <c r="A25" s="16">
        <v>44651</v>
      </c>
      <c r="B25" s="20">
        <f>+'Summary Feed x Depr Grp'!Z20</f>
        <v>-2395.5066666666667</v>
      </c>
      <c r="C25" s="62">
        <f t="shared" si="1"/>
        <v>-20.222068777777778</v>
      </c>
      <c r="D25" s="62">
        <f t="shared" si="2"/>
        <v>54.322293833333333</v>
      </c>
      <c r="E25" s="20">
        <f t="shared" si="0"/>
        <v>-2341.1843728333333</v>
      </c>
    </row>
    <row r="26" spans="1:5" x14ac:dyDescent="0.25">
      <c r="A26" s="16">
        <v>44681</v>
      </c>
      <c r="B26" s="20">
        <f>+'Summary Feed x Depr Grp'!Z21</f>
        <v>-2395.5066666666667</v>
      </c>
      <c r="C26" s="62">
        <f t="shared" si="1"/>
        <v>-20.222068777777778</v>
      </c>
      <c r="D26" s="62">
        <f t="shared" si="2"/>
        <v>74.544362611111112</v>
      </c>
      <c r="E26" s="20">
        <f t="shared" si="0"/>
        <v>-2320.9623040555557</v>
      </c>
    </row>
    <row r="27" spans="1:5" x14ac:dyDescent="0.25">
      <c r="A27" s="16">
        <v>44712</v>
      </c>
      <c r="B27" s="20">
        <f>+'Summary Feed x Depr Grp'!Z22</f>
        <v>-2395.5066666666667</v>
      </c>
      <c r="C27" s="62">
        <f t="shared" si="1"/>
        <v>-20.222068777777778</v>
      </c>
      <c r="D27" s="62">
        <f t="shared" si="2"/>
        <v>94.76643138888889</v>
      </c>
      <c r="E27" s="20">
        <f t="shared" si="0"/>
        <v>-2300.7402352777776</v>
      </c>
    </row>
    <row r="28" spans="1:5" x14ac:dyDescent="0.25">
      <c r="A28" s="16">
        <v>44742</v>
      </c>
      <c r="B28" s="20">
        <f>+'Summary Feed x Depr Grp'!Z23</f>
        <v>-2395.5066666666667</v>
      </c>
      <c r="C28" s="62">
        <f t="shared" si="1"/>
        <v>-20.222068777777778</v>
      </c>
      <c r="D28" s="62">
        <f t="shared" si="2"/>
        <v>114.98850016666667</v>
      </c>
      <c r="E28" s="20">
        <f t="shared" si="0"/>
        <v>-2280.5181665</v>
      </c>
    </row>
    <row r="29" spans="1:5" x14ac:dyDescent="0.25">
      <c r="A29" s="16">
        <v>44773</v>
      </c>
      <c r="B29" s="20">
        <f>+'Summary Feed x Depr Grp'!Z24</f>
        <v>-2395.5066666666667</v>
      </c>
      <c r="C29" s="62">
        <f t="shared" si="1"/>
        <v>-20.222068777777778</v>
      </c>
      <c r="D29" s="62">
        <f t="shared" si="2"/>
        <v>135.21056894444445</v>
      </c>
      <c r="E29" s="20">
        <f t="shared" si="0"/>
        <v>-2260.2960977222224</v>
      </c>
    </row>
    <row r="30" spans="1:5" x14ac:dyDescent="0.25">
      <c r="A30" s="16">
        <v>44804</v>
      </c>
      <c r="B30" s="20">
        <f>+'Summary Feed x Depr Grp'!Z25</f>
        <v>-2395.5066666666667</v>
      </c>
      <c r="C30" s="62">
        <f t="shared" si="1"/>
        <v>-20.222068777777778</v>
      </c>
      <c r="D30" s="62">
        <f t="shared" si="2"/>
        <v>155.43263772222224</v>
      </c>
      <c r="E30" s="20">
        <f t="shared" si="0"/>
        <v>-2240.0740289444443</v>
      </c>
    </row>
    <row r="31" spans="1:5" x14ac:dyDescent="0.25">
      <c r="A31" s="16">
        <v>44834</v>
      </c>
      <c r="B31" s="20">
        <f>+'Summary Feed x Depr Grp'!Z26</f>
        <v>-2395.5066666666667</v>
      </c>
      <c r="C31" s="62">
        <f t="shared" si="1"/>
        <v>-20.222068777777778</v>
      </c>
      <c r="D31" s="62">
        <f t="shared" si="2"/>
        <v>175.65470650000003</v>
      </c>
      <c r="E31" s="20">
        <f t="shared" si="0"/>
        <v>-2219.8519601666667</v>
      </c>
    </row>
    <row r="32" spans="1:5" x14ac:dyDescent="0.25">
      <c r="A32" s="16">
        <v>44865</v>
      </c>
      <c r="B32" s="20">
        <f>+'Summary Feed x Depr Grp'!Z27</f>
        <v>-2395.5066666666667</v>
      </c>
      <c r="C32" s="62">
        <f t="shared" si="1"/>
        <v>-20.222068777777778</v>
      </c>
      <c r="D32" s="62">
        <f t="shared" si="2"/>
        <v>195.87677527777782</v>
      </c>
      <c r="E32" s="20">
        <f t="shared" si="0"/>
        <v>-2199.6298913888886</v>
      </c>
    </row>
    <row r="33" spans="1:30" x14ac:dyDescent="0.25">
      <c r="A33" s="16">
        <v>44895</v>
      </c>
      <c r="B33" s="20">
        <f>+'Summary Feed x Depr Grp'!Z28</f>
        <v>-2395.5066666666667</v>
      </c>
      <c r="C33" s="62">
        <f t="shared" si="1"/>
        <v>-20.222068777777778</v>
      </c>
      <c r="D33" s="62">
        <f t="shared" si="2"/>
        <v>216.09884405555562</v>
      </c>
      <c r="E33" s="20">
        <f t="shared" si="0"/>
        <v>-2179.407822611111</v>
      </c>
    </row>
    <row r="34" spans="1:30" x14ac:dyDescent="0.25">
      <c r="A34" s="16">
        <v>44926</v>
      </c>
      <c r="B34" s="20">
        <f>+'Summary Feed x Depr Grp'!Z29</f>
        <v>-2841.76</v>
      </c>
      <c r="C34" s="62">
        <f t="shared" si="1"/>
        <v>-22.105629722222226</v>
      </c>
      <c r="D34" s="62">
        <f t="shared" si="2"/>
        <v>238.20447377777785</v>
      </c>
      <c r="E34" s="20">
        <f t="shared" si="0"/>
        <v>-2603.5555262222224</v>
      </c>
    </row>
    <row r="35" spans="1:30" x14ac:dyDescent="0.25">
      <c r="A35" s="47">
        <v>44957</v>
      </c>
      <c r="B35" s="48">
        <f>+'Summary Feed x Depr Grp'!Z30</f>
        <v>-4791.0133333333333</v>
      </c>
      <c r="C35" s="63">
        <f t="shared" ref="C35:C70" si="3">+(B34*$C$6/12)+(((B35-B34)*$C$6/12)*0.5)</f>
        <v>-28.432080666666668</v>
      </c>
      <c r="D35" s="63">
        <f t="shared" si="2"/>
        <v>266.63655444444453</v>
      </c>
      <c r="E35" s="48">
        <f t="shared" si="0"/>
        <v>-4524.376778888889</v>
      </c>
    </row>
    <row r="36" spans="1:30" x14ac:dyDescent="0.25">
      <c r="A36" s="16">
        <v>44985</v>
      </c>
      <c r="B36" s="18">
        <f>+'Summary Feed x Depr Grp'!Z31</f>
        <v>-4791.0133333333333</v>
      </c>
      <c r="C36" s="62">
        <f t="shared" si="3"/>
        <v>-35.693049333333327</v>
      </c>
      <c r="D36" s="62">
        <f t="shared" si="2"/>
        <v>302.32960377777783</v>
      </c>
      <c r="E36" s="20">
        <f t="shared" si="0"/>
        <v>-4488.6837295555551</v>
      </c>
      <c r="X36" s="1"/>
      <c r="Y36" s="1"/>
      <c r="Z36" s="1"/>
      <c r="AA36" s="1"/>
      <c r="AB36" s="1"/>
      <c r="AC36" s="1"/>
      <c r="AD36" s="1"/>
    </row>
    <row r="37" spans="1:30" x14ac:dyDescent="0.25">
      <c r="A37" s="16">
        <v>45016</v>
      </c>
      <c r="B37" s="18">
        <f>+'Summary Feed x Depr Grp'!Z32</f>
        <v>-4791.0133333333333</v>
      </c>
      <c r="C37" s="62">
        <f t="shared" si="3"/>
        <v>-35.693049333333327</v>
      </c>
      <c r="D37" s="62">
        <f t="shared" si="2"/>
        <v>338.02265311111114</v>
      </c>
      <c r="E37" s="20">
        <f t="shared" si="0"/>
        <v>-4452.9906802222222</v>
      </c>
      <c r="X37" s="1"/>
      <c r="Y37" s="1"/>
      <c r="Z37" s="1"/>
      <c r="AA37" s="1"/>
      <c r="AB37" s="1"/>
      <c r="AC37" s="1"/>
      <c r="AD37" s="1"/>
    </row>
    <row r="38" spans="1:30" x14ac:dyDescent="0.25">
      <c r="A38" s="16">
        <v>45046</v>
      </c>
      <c r="B38" s="18">
        <f>+'Summary Feed x Depr Grp'!Z33</f>
        <v>-4791.0133333333333</v>
      </c>
      <c r="C38" s="62">
        <f t="shared" si="3"/>
        <v>-35.693049333333327</v>
      </c>
      <c r="D38" s="62">
        <f t="shared" si="2"/>
        <v>373.71570244444445</v>
      </c>
      <c r="E38" s="20">
        <f t="shared" si="0"/>
        <v>-4417.2976308888892</v>
      </c>
      <c r="X38" s="1"/>
      <c r="Y38" s="1"/>
      <c r="Z38" s="1"/>
      <c r="AA38" s="1"/>
      <c r="AB38" s="1"/>
      <c r="AC38" s="1"/>
      <c r="AD38" s="1"/>
    </row>
    <row r="39" spans="1:30" x14ac:dyDescent="0.25">
      <c r="A39" s="16">
        <v>45077</v>
      </c>
      <c r="B39" s="18">
        <f>+'Summary Feed x Depr Grp'!Z34</f>
        <v>-4791.0133333333333</v>
      </c>
      <c r="C39" s="62">
        <f t="shared" si="3"/>
        <v>-35.693049333333327</v>
      </c>
      <c r="D39" s="62">
        <f t="shared" si="2"/>
        <v>409.40875177777775</v>
      </c>
      <c r="E39" s="20">
        <f t="shared" si="0"/>
        <v>-4381.6045815555553</v>
      </c>
      <c r="X39" s="1"/>
      <c r="Y39" s="1"/>
      <c r="Z39" s="1"/>
      <c r="AA39" s="1"/>
      <c r="AB39" s="1"/>
      <c r="AC39" s="1"/>
      <c r="AD39" s="1"/>
    </row>
    <row r="40" spans="1:30" x14ac:dyDescent="0.25">
      <c r="A40" s="16">
        <v>45107</v>
      </c>
      <c r="B40" s="18">
        <f>+'Summary Feed x Depr Grp'!Z35</f>
        <v>-4791.0133333333333</v>
      </c>
      <c r="C40" s="62">
        <f t="shared" si="3"/>
        <v>-35.693049333333327</v>
      </c>
      <c r="D40" s="62">
        <f t="shared" si="2"/>
        <v>445.10180111111106</v>
      </c>
      <c r="E40" s="20">
        <f t="shared" si="0"/>
        <v>-4345.9115322222224</v>
      </c>
      <c r="X40" s="1"/>
      <c r="Y40" s="1"/>
      <c r="Z40" s="1"/>
      <c r="AA40" s="1"/>
      <c r="AB40" s="1"/>
      <c r="AC40" s="1"/>
      <c r="AD40" s="1"/>
    </row>
    <row r="41" spans="1:30" x14ac:dyDescent="0.25">
      <c r="A41" s="16">
        <v>45138</v>
      </c>
      <c r="B41" s="18">
        <f>+'Summary Feed x Depr Grp'!Z36</f>
        <v>-4791.0133333333333</v>
      </c>
      <c r="C41" s="62">
        <f t="shared" si="3"/>
        <v>-35.693049333333327</v>
      </c>
      <c r="D41" s="62">
        <f t="shared" si="2"/>
        <v>480.79485044444436</v>
      </c>
      <c r="E41" s="20">
        <f t="shared" si="0"/>
        <v>-4310.2184828888894</v>
      </c>
      <c r="X41" s="1"/>
      <c r="Y41" s="1"/>
      <c r="Z41" s="1"/>
      <c r="AA41" s="1"/>
      <c r="AB41" s="1"/>
      <c r="AC41" s="1"/>
      <c r="AD41" s="1"/>
    </row>
    <row r="42" spans="1:30" x14ac:dyDescent="0.25">
      <c r="A42" s="16">
        <v>45169</v>
      </c>
      <c r="B42" s="18">
        <f>+'Summary Feed x Depr Grp'!Z37</f>
        <v>-4791.0133333333333</v>
      </c>
      <c r="C42" s="62">
        <f t="shared" si="3"/>
        <v>-35.693049333333327</v>
      </c>
      <c r="D42" s="62">
        <f t="shared" si="2"/>
        <v>516.48789977777767</v>
      </c>
      <c r="E42" s="20">
        <f t="shared" si="0"/>
        <v>-4274.5254335555555</v>
      </c>
      <c r="X42" s="1"/>
      <c r="Y42" s="1"/>
      <c r="Z42" s="1"/>
      <c r="AA42" s="1"/>
      <c r="AB42" s="1"/>
      <c r="AC42" s="1"/>
      <c r="AD42" s="1"/>
    </row>
    <row r="43" spans="1:30" x14ac:dyDescent="0.25">
      <c r="A43" s="16">
        <v>45199</v>
      </c>
      <c r="B43" s="18">
        <f>+'Summary Feed x Depr Grp'!Z38</f>
        <v>-4791.0133333333333</v>
      </c>
      <c r="C43" s="62">
        <f t="shared" si="3"/>
        <v>-35.693049333333327</v>
      </c>
      <c r="D43" s="62">
        <f t="shared" si="2"/>
        <v>552.18094911111098</v>
      </c>
      <c r="E43" s="20">
        <f t="shared" ref="E43:E70" si="4">B43+D43</f>
        <v>-4238.8323842222226</v>
      </c>
      <c r="X43" s="1"/>
      <c r="Y43" s="1"/>
      <c r="Z43" s="1"/>
      <c r="AA43" s="1"/>
      <c r="AB43" s="1"/>
      <c r="AC43" s="1"/>
      <c r="AD43" s="1"/>
    </row>
    <row r="44" spans="1:30" x14ac:dyDescent="0.25">
      <c r="A44" s="16">
        <v>45230</v>
      </c>
      <c r="B44" s="18">
        <f>+'Summary Feed x Depr Grp'!Z39</f>
        <v>-4791.0133333333333</v>
      </c>
      <c r="C44" s="62">
        <f t="shared" si="3"/>
        <v>-35.693049333333327</v>
      </c>
      <c r="D44" s="62">
        <f t="shared" si="2"/>
        <v>587.87399844444428</v>
      </c>
      <c r="E44" s="20">
        <f t="shared" si="4"/>
        <v>-4203.1393348888887</v>
      </c>
      <c r="X44" s="1"/>
      <c r="Y44" s="1"/>
      <c r="Z44" s="1"/>
      <c r="AA44" s="1"/>
      <c r="AB44" s="1"/>
      <c r="AC44" s="1"/>
      <c r="AD44" s="1"/>
    </row>
    <row r="45" spans="1:30" x14ac:dyDescent="0.25">
      <c r="A45" s="16">
        <v>45260</v>
      </c>
      <c r="B45" s="18">
        <f>+'Summary Feed x Depr Grp'!Z40</f>
        <v>-4791.0133333333333</v>
      </c>
      <c r="C45" s="62">
        <f t="shared" si="3"/>
        <v>-35.693049333333327</v>
      </c>
      <c r="D45" s="62">
        <f t="shared" si="2"/>
        <v>623.56704777777759</v>
      </c>
      <c r="E45" s="20">
        <f t="shared" si="4"/>
        <v>-4167.4462855555557</v>
      </c>
      <c r="X45" s="1"/>
      <c r="Y45" s="1"/>
      <c r="Z45" s="1"/>
      <c r="AA45" s="1"/>
      <c r="AB45" s="1"/>
      <c r="AC45" s="1"/>
      <c r="AD45" s="1"/>
    </row>
    <row r="46" spans="1:30" x14ac:dyDescent="0.25">
      <c r="A46" s="16">
        <v>45291</v>
      </c>
      <c r="B46" s="18">
        <f>+'Summary Feed x Depr Grp'!Z41</f>
        <v>-5237.2666666666664</v>
      </c>
      <c r="C46" s="62">
        <f t="shared" si="3"/>
        <v>-37.355342999999991</v>
      </c>
      <c r="D46" s="62">
        <f t="shared" si="2"/>
        <v>660.92239077777754</v>
      </c>
      <c r="E46" s="20">
        <f t="shared" si="4"/>
        <v>-4576.3442758888887</v>
      </c>
      <c r="X46" s="1"/>
      <c r="Y46" s="1"/>
      <c r="Z46" s="1"/>
      <c r="AA46" s="1"/>
      <c r="AB46" s="1"/>
      <c r="AC46" s="1"/>
      <c r="AD46" s="1"/>
    </row>
    <row r="47" spans="1:30" x14ac:dyDescent="0.25">
      <c r="A47" s="47">
        <v>45322</v>
      </c>
      <c r="B47" s="71">
        <f>+'Summary Feed x Depr Grp'!Z42</f>
        <v>-7186.5199999999995</v>
      </c>
      <c r="C47" s="63">
        <f t="shared" si="3"/>
        <v>-46.278605333333324</v>
      </c>
      <c r="D47" s="63">
        <f t="shared" si="2"/>
        <v>707.20099611111084</v>
      </c>
      <c r="E47" s="48">
        <f t="shared" si="4"/>
        <v>-6479.3190038888888</v>
      </c>
      <c r="X47" s="1"/>
      <c r="Y47" s="1"/>
      <c r="Z47" s="1"/>
      <c r="AA47" s="1"/>
      <c r="AB47" s="1"/>
      <c r="AC47" s="1"/>
      <c r="AD47" s="1"/>
    </row>
    <row r="48" spans="1:30" x14ac:dyDescent="0.25">
      <c r="A48" s="16">
        <v>45351</v>
      </c>
      <c r="B48" s="18">
        <f>+'Summary Feed x Depr Grp'!Z43</f>
        <v>-7186.5199999999995</v>
      </c>
      <c r="C48" s="62">
        <f t="shared" si="3"/>
        <v>-53.539573999999995</v>
      </c>
      <c r="D48" s="62">
        <f t="shared" si="2"/>
        <v>760.74057011111086</v>
      </c>
      <c r="E48" s="20">
        <f t="shared" si="4"/>
        <v>-6425.7794298888884</v>
      </c>
      <c r="X48" s="1"/>
      <c r="Y48" s="1"/>
      <c r="Z48" s="1"/>
      <c r="AA48" s="1"/>
      <c r="AB48" s="1"/>
      <c r="AC48" s="1"/>
      <c r="AD48" s="1"/>
    </row>
    <row r="49" spans="1:30" x14ac:dyDescent="0.25">
      <c r="A49" s="16">
        <v>45382</v>
      </c>
      <c r="B49" s="18">
        <f>+'Summary Feed x Depr Grp'!Z44</f>
        <v>-7186.5199999999995</v>
      </c>
      <c r="C49" s="62">
        <f t="shared" si="3"/>
        <v>-53.539573999999995</v>
      </c>
      <c r="D49" s="62">
        <f t="shared" si="2"/>
        <v>814.28014411111087</v>
      </c>
      <c r="E49" s="20">
        <f t="shared" si="4"/>
        <v>-6372.239855888889</v>
      </c>
      <c r="X49" s="1"/>
      <c r="Y49" s="1"/>
      <c r="Z49" s="1"/>
      <c r="AA49" s="1"/>
      <c r="AB49" s="1"/>
      <c r="AC49" s="1"/>
      <c r="AD49" s="1"/>
    </row>
    <row r="50" spans="1:30" x14ac:dyDescent="0.25">
      <c r="A50" s="16">
        <v>45412</v>
      </c>
      <c r="B50" s="18">
        <f>+'Summary Feed x Depr Grp'!Z45</f>
        <v>-7186.5199999999995</v>
      </c>
      <c r="C50" s="62">
        <f t="shared" si="3"/>
        <v>-53.539573999999995</v>
      </c>
      <c r="D50" s="62">
        <f t="shared" ref="D50:D70" si="5">-C50+D49</f>
        <v>867.81971811111089</v>
      </c>
      <c r="E50" s="20">
        <f t="shared" si="4"/>
        <v>-6318.7002818888886</v>
      </c>
      <c r="X50" s="1"/>
      <c r="Y50" s="1"/>
      <c r="Z50" s="1"/>
      <c r="AA50" s="1"/>
      <c r="AB50" s="1"/>
      <c r="AC50" s="1"/>
      <c r="AD50" s="1"/>
    </row>
    <row r="51" spans="1:30" x14ac:dyDescent="0.25">
      <c r="A51" s="16">
        <v>45443</v>
      </c>
      <c r="B51" s="18">
        <f>+'Summary Feed x Depr Grp'!Z46</f>
        <v>-7186.5199999999995</v>
      </c>
      <c r="C51" s="62">
        <f t="shared" si="3"/>
        <v>-53.539573999999995</v>
      </c>
      <c r="D51" s="62">
        <f t="shared" si="5"/>
        <v>921.3592921111109</v>
      </c>
      <c r="E51" s="20">
        <f t="shared" si="4"/>
        <v>-6265.1607078888883</v>
      </c>
      <c r="X51" s="1"/>
      <c r="Y51" s="1"/>
      <c r="Z51" s="1"/>
      <c r="AA51" s="1"/>
      <c r="AB51" s="1"/>
      <c r="AC51" s="1"/>
      <c r="AD51" s="1"/>
    </row>
    <row r="52" spans="1:30" x14ac:dyDescent="0.25">
      <c r="A52" s="16">
        <v>45473</v>
      </c>
      <c r="B52" s="18">
        <f>+'Summary Feed x Depr Grp'!Z47</f>
        <v>-7186.5199999999995</v>
      </c>
      <c r="C52" s="62">
        <f t="shared" si="3"/>
        <v>-53.539573999999995</v>
      </c>
      <c r="D52" s="62">
        <f t="shared" si="5"/>
        <v>974.89886611111092</v>
      </c>
      <c r="E52" s="20">
        <f t="shared" si="4"/>
        <v>-6211.6211338888888</v>
      </c>
      <c r="X52" s="1"/>
      <c r="Y52" s="1"/>
      <c r="Z52" s="1"/>
      <c r="AA52" s="1"/>
      <c r="AB52" s="1"/>
      <c r="AC52" s="1"/>
      <c r="AD52" s="1"/>
    </row>
    <row r="53" spans="1:30" x14ac:dyDescent="0.25">
      <c r="A53" s="16">
        <v>45504</v>
      </c>
      <c r="B53" s="18">
        <f>+'Summary Feed x Depr Grp'!Z48</f>
        <v>-7186.5199999999995</v>
      </c>
      <c r="C53" s="62">
        <f t="shared" si="3"/>
        <v>-53.539573999999995</v>
      </c>
      <c r="D53" s="62">
        <f t="shared" si="5"/>
        <v>1028.4384401111108</v>
      </c>
      <c r="E53" s="20">
        <f t="shared" si="4"/>
        <v>-6158.0815598888885</v>
      </c>
      <c r="X53" s="1"/>
      <c r="Y53" s="1"/>
      <c r="Z53" s="1"/>
      <c r="AA53" s="1"/>
      <c r="AB53" s="1"/>
      <c r="AC53" s="1"/>
      <c r="AD53" s="1"/>
    </row>
    <row r="54" spans="1:30" x14ac:dyDescent="0.25">
      <c r="A54" s="16">
        <v>45535</v>
      </c>
      <c r="B54" s="18">
        <f>+'Summary Feed x Depr Grp'!Z49</f>
        <v>-7186.5199999999995</v>
      </c>
      <c r="C54" s="62">
        <f t="shared" si="3"/>
        <v>-53.539573999999995</v>
      </c>
      <c r="D54" s="62">
        <f t="shared" si="5"/>
        <v>1081.9780141111107</v>
      </c>
      <c r="E54" s="20">
        <f t="shared" si="4"/>
        <v>-6104.541985888889</v>
      </c>
      <c r="X54" s="1"/>
      <c r="Y54" s="1"/>
      <c r="Z54" s="1"/>
      <c r="AA54" s="1"/>
      <c r="AB54" s="1"/>
      <c r="AC54" s="1"/>
      <c r="AD54" s="1"/>
    </row>
    <row r="55" spans="1:30" x14ac:dyDescent="0.25">
      <c r="A55" s="16">
        <v>45565</v>
      </c>
      <c r="B55" s="18">
        <f>+'Summary Feed x Depr Grp'!Z50</f>
        <v>-7186.5199999999995</v>
      </c>
      <c r="C55" s="62">
        <f t="shared" si="3"/>
        <v>-53.539573999999995</v>
      </c>
      <c r="D55" s="62">
        <f t="shared" si="5"/>
        <v>1135.5175881111106</v>
      </c>
      <c r="E55" s="20">
        <f t="shared" si="4"/>
        <v>-6051.0024118888887</v>
      </c>
      <c r="X55" s="1"/>
      <c r="Y55" s="1"/>
      <c r="Z55" s="1"/>
      <c r="AA55" s="1"/>
      <c r="AB55" s="1"/>
      <c r="AC55" s="1"/>
      <c r="AD55" s="1"/>
    </row>
    <row r="56" spans="1:30" x14ac:dyDescent="0.25">
      <c r="A56" s="16">
        <v>45596</v>
      </c>
      <c r="B56" s="18">
        <f>+'Summary Feed x Depr Grp'!Z51</f>
        <v>-7186.5199999999995</v>
      </c>
      <c r="C56" s="62">
        <f t="shared" si="3"/>
        <v>-53.539573999999995</v>
      </c>
      <c r="D56" s="62">
        <f t="shared" si="5"/>
        <v>1189.0571621111105</v>
      </c>
      <c r="E56" s="20">
        <f t="shared" si="4"/>
        <v>-5997.4628378888892</v>
      </c>
      <c r="X56" s="1"/>
      <c r="Y56" s="1"/>
      <c r="Z56" s="1"/>
      <c r="AA56" s="1"/>
      <c r="AB56" s="1"/>
      <c r="AC56" s="1"/>
      <c r="AD56" s="1"/>
    </row>
    <row r="57" spans="1:30" x14ac:dyDescent="0.25">
      <c r="A57" s="16">
        <v>45626</v>
      </c>
      <c r="B57" s="18">
        <f>+'Summary Feed x Depr Grp'!Z52</f>
        <v>-7186.5199999999995</v>
      </c>
      <c r="C57" s="62">
        <f t="shared" si="3"/>
        <v>-53.539573999999995</v>
      </c>
      <c r="D57" s="62">
        <f t="shared" si="5"/>
        <v>1242.5967361111104</v>
      </c>
      <c r="E57" s="20">
        <f t="shared" si="4"/>
        <v>-5943.9232638888889</v>
      </c>
      <c r="X57" s="1"/>
      <c r="Y57" s="1"/>
      <c r="Z57" s="1"/>
      <c r="AA57" s="1"/>
      <c r="AB57" s="1"/>
      <c r="AC57" s="1"/>
      <c r="AD57" s="1"/>
    </row>
    <row r="58" spans="1:30" x14ac:dyDescent="0.25">
      <c r="A58" s="16">
        <v>45657</v>
      </c>
      <c r="B58" s="18">
        <f>+'Summary Feed x Depr Grp'!Z53</f>
        <v>-7632.7733333333326</v>
      </c>
      <c r="C58" s="62">
        <f t="shared" si="3"/>
        <v>-55.201867666666658</v>
      </c>
      <c r="D58" s="62">
        <f t="shared" si="5"/>
        <v>1297.7986037777771</v>
      </c>
      <c r="E58" s="20">
        <f t="shared" si="4"/>
        <v>-6334.9747295555553</v>
      </c>
      <c r="X58" s="1"/>
      <c r="Y58" s="1"/>
      <c r="Z58" s="1"/>
      <c r="AA58" s="1"/>
      <c r="AB58" s="1"/>
      <c r="AC58" s="1"/>
      <c r="AD58" s="1"/>
    </row>
    <row r="59" spans="1:30" x14ac:dyDescent="0.25">
      <c r="A59" s="47">
        <v>45688</v>
      </c>
      <c r="B59" s="71">
        <f>+'Summary Feed x Depr Grp'!Z54</f>
        <v>-9582.0266666666666</v>
      </c>
      <c r="C59" s="63">
        <f t="shared" si="3"/>
        <v>-64.125129999999999</v>
      </c>
      <c r="D59" s="63">
        <f t="shared" si="5"/>
        <v>1361.923733777777</v>
      </c>
      <c r="E59" s="48">
        <f t="shared" si="4"/>
        <v>-8220.102932888889</v>
      </c>
      <c r="X59" s="1"/>
      <c r="Y59" s="1"/>
      <c r="Z59" s="1"/>
      <c r="AA59" s="1"/>
      <c r="AB59" s="1"/>
      <c r="AC59" s="1"/>
      <c r="AD59" s="1"/>
    </row>
    <row r="60" spans="1:30" x14ac:dyDescent="0.25">
      <c r="A60" s="16">
        <v>45716</v>
      </c>
      <c r="B60" s="18">
        <f>+'Summary Feed x Depr Grp'!Z55</f>
        <v>-9582.0266666666666</v>
      </c>
      <c r="C60" s="62">
        <f t="shared" si="3"/>
        <v>-71.386098666666655</v>
      </c>
      <c r="D60" s="62">
        <f t="shared" si="5"/>
        <v>1433.3098324444436</v>
      </c>
      <c r="E60" s="20">
        <f t="shared" si="4"/>
        <v>-8148.716834222223</v>
      </c>
      <c r="X60" s="1"/>
      <c r="Y60" s="1"/>
      <c r="Z60" s="1"/>
      <c r="AA60" s="1"/>
      <c r="AB60" s="1"/>
      <c r="AC60" s="1"/>
      <c r="AD60" s="1"/>
    </row>
    <row r="61" spans="1:30" x14ac:dyDescent="0.25">
      <c r="A61" s="16">
        <v>45747</v>
      </c>
      <c r="B61" s="18">
        <f>+'Summary Feed x Depr Grp'!Z56</f>
        <v>-9582.0266666666666</v>
      </c>
      <c r="C61" s="62">
        <f t="shared" si="3"/>
        <v>-71.386098666666655</v>
      </c>
      <c r="D61" s="62">
        <f t="shared" si="5"/>
        <v>1504.6959311111102</v>
      </c>
      <c r="E61" s="20">
        <f t="shared" si="4"/>
        <v>-8077.3307355555562</v>
      </c>
      <c r="X61" s="1"/>
      <c r="Y61" s="1"/>
      <c r="Z61" s="1"/>
      <c r="AA61" s="1"/>
      <c r="AB61" s="1"/>
      <c r="AC61" s="1"/>
      <c r="AD61" s="1"/>
    </row>
    <row r="62" spans="1:30" x14ac:dyDescent="0.25">
      <c r="A62" s="16">
        <v>45777</v>
      </c>
      <c r="B62" s="18">
        <f>+'Summary Feed x Depr Grp'!Z57</f>
        <v>-9582.0266666666666</v>
      </c>
      <c r="C62" s="62">
        <f t="shared" si="3"/>
        <v>-71.386098666666655</v>
      </c>
      <c r="D62" s="62">
        <f t="shared" si="5"/>
        <v>1576.0820297777768</v>
      </c>
      <c r="E62" s="20">
        <f t="shared" si="4"/>
        <v>-8005.9446368888894</v>
      </c>
    </row>
    <row r="63" spans="1:30" x14ac:dyDescent="0.25">
      <c r="A63" s="16">
        <v>45808</v>
      </c>
      <c r="B63" s="18">
        <f>+'Summary Feed x Depr Grp'!Z58</f>
        <v>-9582.0266666666666</v>
      </c>
      <c r="C63" s="62">
        <f t="shared" si="3"/>
        <v>-71.386098666666655</v>
      </c>
      <c r="D63" s="62">
        <f t="shared" si="5"/>
        <v>1647.4681284444434</v>
      </c>
      <c r="E63" s="20">
        <f t="shared" si="4"/>
        <v>-7934.5585382222234</v>
      </c>
    </row>
    <row r="64" spans="1:30" x14ac:dyDescent="0.25">
      <c r="A64" s="16">
        <v>45838</v>
      </c>
      <c r="B64" s="18">
        <f>+'Summary Feed x Depr Grp'!Z59</f>
        <v>-9582.0266666666666</v>
      </c>
      <c r="C64" s="62">
        <f t="shared" si="3"/>
        <v>-71.386098666666655</v>
      </c>
      <c r="D64" s="62">
        <f t="shared" si="5"/>
        <v>1718.85422711111</v>
      </c>
      <c r="E64" s="20">
        <f t="shared" si="4"/>
        <v>-7863.1724395555566</v>
      </c>
    </row>
    <row r="65" spans="1:8" x14ac:dyDescent="0.25">
      <c r="A65" s="16">
        <v>45869</v>
      </c>
      <c r="B65" s="18">
        <f>+'Summary Feed x Depr Grp'!Z60</f>
        <v>-9582.0266666666666</v>
      </c>
      <c r="C65" s="62">
        <f t="shared" si="3"/>
        <v>-71.386098666666655</v>
      </c>
      <c r="D65" s="62">
        <f t="shared" si="5"/>
        <v>1790.2403257777767</v>
      </c>
      <c r="E65" s="20">
        <f t="shared" si="4"/>
        <v>-7791.7863408888898</v>
      </c>
    </row>
    <row r="66" spans="1:8" x14ac:dyDescent="0.25">
      <c r="A66" s="16">
        <v>45900</v>
      </c>
      <c r="B66" s="18">
        <f>+'Summary Feed x Depr Grp'!Z61</f>
        <v>-9582.0266666666666</v>
      </c>
      <c r="C66" s="62">
        <f t="shared" si="3"/>
        <v>-71.386098666666655</v>
      </c>
      <c r="D66" s="62">
        <f t="shared" si="5"/>
        <v>1861.6264244444433</v>
      </c>
      <c r="E66" s="20">
        <f t="shared" si="4"/>
        <v>-7720.4002422222238</v>
      </c>
    </row>
    <row r="67" spans="1:8" ht="15" customHeight="1" x14ac:dyDescent="0.25">
      <c r="A67" s="16">
        <v>45930</v>
      </c>
      <c r="B67" s="18">
        <f>+'Summary Feed x Depr Grp'!Z62</f>
        <v>-9582.0266666666666</v>
      </c>
      <c r="C67" s="62">
        <f t="shared" si="3"/>
        <v>-71.386098666666655</v>
      </c>
      <c r="D67" s="62">
        <f t="shared" si="5"/>
        <v>1933.0125231111099</v>
      </c>
      <c r="E67" s="20">
        <f t="shared" si="4"/>
        <v>-7649.014143555557</v>
      </c>
    </row>
    <row r="68" spans="1:8" ht="15" customHeight="1" x14ac:dyDescent="0.25">
      <c r="A68" s="16">
        <v>45961</v>
      </c>
      <c r="B68" s="18">
        <f>+'Summary Feed x Depr Grp'!Z63</f>
        <v>-9582.0266666666666</v>
      </c>
      <c r="C68" s="62">
        <f t="shared" si="3"/>
        <v>-71.386098666666655</v>
      </c>
      <c r="D68" s="62">
        <f t="shared" si="5"/>
        <v>2004.3986217777765</v>
      </c>
      <c r="E68" s="20">
        <f t="shared" si="4"/>
        <v>-7577.6280448888901</v>
      </c>
    </row>
    <row r="69" spans="1:8" ht="15" customHeight="1" x14ac:dyDescent="0.25">
      <c r="A69" s="16">
        <v>45991</v>
      </c>
      <c r="B69" s="18">
        <f>+'Summary Feed x Depr Grp'!Z64</f>
        <v>-9582.0266666666666</v>
      </c>
      <c r="C69" s="62">
        <f t="shared" si="3"/>
        <v>-71.386098666666655</v>
      </c>
      <c r="D69" s="62">
        <f t="shared" si="5"/>
        <v>2075.7847204444433</v>
      </c>
      <c r="E69" s="20">
        <f t="shared" si="4"/>
        <v>-7506.2419462222233</v>
      </c>
    </row>
    <row r="70" spans="1:8" x14ac:dyDescent="0.25">
      <c r="A70" s="16">
        <v>46022</v>
      </c>
      <c r="B70" s="18">
        <f>+'Summary Feed x Depr Grp'!Z65</f>
        <v>-10028.280000000001</v>
      </c>
      <c r="C70" s="62">
        <f t="shared" si="3"/>
        <v>-73.048392333333325</v>
      </c>
      <c r="D70" s="62">
        <f t="shared" si="5"/>
        <v>2148.8331127777765</v>
      </c>
      <c r="E70" s="20">
        <f t="shared" si="4"/>
        <v>-7879.4468872222242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-446.25333333333333</v>
      </c>
      <c r="C73" s="17">
        <f>SUM(C17:C22)</f>
        <v>-1.8835609444444446</v>
      </c>
      <c r="D73" s="17">
        <f t="shared" ref="D73:E73" si="6">D22</f>
        <v>1.8835609444444446</v>
      </c>
      <c r="E73" s="17">
        <f t="shared" si="6"/>
        <v>-444.36977238888886</v>
      </c>
      <c r="F73" s="95">
        <f>+'Retirements AMA'!BF14</f>
        <v>-446.25333333333333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-18.593888888888888</v>
      </c>
      <c r="C74" s="27"/>
      <c r="D74" s="26">
        <f t="shared" ref="D74:E74" si="7">(0+D22+SUM(D11:D21)*2)/24</f>
        <v>7.8481706018518518E-2</v>
      </c>
      <c r="E74" s="26">
        <f t="shared" si="7"/>
        <v>-18.515407182870369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-2841.76</v>
      </c>
      <c r="C76" s="38">
        <f>SUM(C23:C34)</f>
        <v>-236.32091283333338</v>
      </c>
      <c r="D76" s="38">
        <f t="shared" ref="D76:E76" si="8">D34</f>
        <v>238.20447377777785</v>
      </c>
      <c r="E76" s="38">
        <f t="shared" si="8"/>
        <v>-2603.5555262222224</v>
      </c>
      <c r="F76" s="95">
        <f>+'Retirements AMA'!BG14</f>
        <v>-2841.76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-2332.8816666666671</v>
      </c>
      <c r="C77" s="41"/>
      <c r="D77" s="40">
        <f t="shared" ref="D77:E77" si="9">(D22+D34+SUM(D23:D33)*2)/24</f>
        <v>115.40979326620374</v>
      </c>
      <c r="E77" s="40">
        <f t="shared" si="9"/>
        <v>-2217.4718734004632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-5237.2666666666664</v>
      </c>
      <c r="C79" s="17">
        <f>SUM(C35:C46)</f>
        <v>-422.71791699999989</v>
      </c>
      <c r="D79" s="17">
        <f t="shared" ref="D79:E79" si="10">D46</f>
        <v>660.92239077777754</v>
      </c>
      <c r="E79" s="17">
        <f t="shared" si="10"/>
        <v>-4576.3442758888887</v>
      </c>
      <c r="F79" s="49"/>
      <c r="G79" s="61"/>
    </row>
    <row r="80" spans="1:8" x14ac:dyDescent="0.25">
      <c r="A80" s="25" t="s">
        <v>17</v>
      </c>
      <c r="B80" s="90">
        <f>(B34+B46+SUM(B35:B45)*2)/24</f>
        <v>-4728.3883333333342</v>
      </c>
      <c r="C80" s="27"/>
      <c r="D80" s="26">
        <f t="shared" ref="D80:E80" si="11">(D34+D46+SUM(D35:D45)*2)/24</f>
        <v>445.47360370833331</v>
      </c>
      <c r="E80" s="26">
        <f t="shared" si="11"/>
        <v>-4282.9147296250003</v>
      </c>
      <c r="F80" s="95">
        <f>+'Retirements AMA'!BH14</f>
        <v>-4728.3883333333342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-7632.7733333333326</v>
      </c>
      <c r="C82" s="38">
        <f>SUM(C47:C58)</f>
        <v>-636.87621300000001</v>
      </c>
      <c r="D82" s="38">
        <f t="shared" ref="D82:E82" si="12">D58</f>
        <v>1297.7986037777771</v>
      </c>
      <c r="E82" s="38">
        <f t="shared" si="12"/>
        <v>-6334.9747295555553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-7123.8949999999995</v>
      </c>
      <c r="C83" s="41"/>
      <c r="D83" s="40">
        <f t="shared" ref="D83" si="14">(D46+D58+SUM(D47:D57)*2)/24</f>
        <v>975.27066870833289</v>
      </c>
      <c r="E83" s="40">
        <f>(E46+E58+SUM(E47:E57)*2)/24</f>
        <v>-6148.6243312916658</v>
      </c>
      <c r="F83" s="95">
        <f>+'Retirements AMA'!BI14</f>
        <v>-7123.8949999999995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-10028.280000000001</v>
      </c>
      <c r="C85" s="17">
        <f>SUM(C59:C70)</f>
        <v>-851.03450899999984</v>
      </c>
      <c r="D85" s="17">
        <f t="shared" ref="D85:E85" si="15">D70</f>
        <v>2148.8331127777765</v>
      </c>
      <c r="E85" s="17">
        <f t="shared" si="15"/>
        <v>-7879.4468872222242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-9519.4016666666685</v>
      </c>
      <c r="C86" s="27"/>
      <c r="D86" s="26">
        <f t="shared" ref="D86:E86" si="16">(D58+D70+SUM(D59:D69)*2)/24</f>
        <v>1719.2260297083324</v>
      </c>
      <c r="E86" s="26">
        <f t="shared" si="16"/>
        <v>-7800.1756369583336</v>
      </c>
      <c r="F86" s="95">
        <f>+'Retirements AMA'!BJ14</f>
        <v>-9519.4016666666685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-2148.8331127777774</v>
      </c>
      <c r="D87" s="11"/>
      <c r="E87" s="11"/>
      <c r="F87" s="95">
        <f>+'Reduce Depr Exp Detail'!H23</f>
        <v>-2148.099999999999</v>
      </c>
      <c r="G87" s="96">
        <f>+C87-F87</f>
        <v>-0.73311277777838768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Normal="100" workbookViewId="0">
      <pane xSplit="1" ySplit="9" topLeftCell="B72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C6" sqref="C6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7109375" bestFit="1" customWidth="1"/>
    <col min="8" max="8" width="11.7109375" bestFit="1" customWidth="1"/>
    <col min="9" max="9" width="9.7109375" bestFit="1" customWidth="1"/>
    <col min="10" max="10" width="7.7109375" bestFit="1" customWidth="1"/>
    <col min="11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Grp'!AA1</f>
        <v>E316 STM Misc, Colstrip 4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Grp'!AA3</f>
        <v>0.10150000000000001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Grp'!AA4</f>
        <v>8.9499999999999996E-2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Grp'!AB12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Grp'!AB13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Grp'!AB14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Grp'!AB15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Grp'!AB16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Grp'!AB17</f>
        <v>-446.25333333333333</v>
      </c>
      <c r="C22" s="79">
        <f t="shared" si="1"/>
        <v>-1.8872797222222222</v>
      </c>
      <c r="D22" s="79">
        <f t="shared" si="2"/>
        <v>1.8872797222222222</v>
      </c>
      <c r="E22" s="79">
        <f t="shared" si="0"/>
        <v>-444.36605361111111</v>
      </c>
    </row>
    <row r="23" spans="1:5" x14ac:dyDescent="0.25">
      <c r="A23" s="47">
        <v>44592</v>
      </c>
      <c r="B23" s="48">
        <f>+'Summary Feed x Depr Grp'!AB18</f>
        <v>-2395.5066666666667</v>
      </c>
      <c r="C23" s="71">
        <f t="shared" si="1"/>
        <v>-12.018276666666667</v>
      </c>
      <c r="D23" s="71">
        <f t="shared" si="2"/>
        <v>13.90555638888889</v>
      </c>
      <c r="E23" s="71">
        <f t="shared" si="0"/>
        <v>-2381.6011102777779</v>
      </c>
    </row>
    <row r="24" spans="1:5" x14ac:dyDescent="0.25">
      <c r="A24" s="16">
        <v>44620</v>
      </c>
      <c r="B24" s="20">
        <f>+'Summary Feed x Depr Grp'!AB19</f>
        <v>-2395.5066666666667</v>
      </c>
      <c r="C24" s="62">
        <f t="shared" si="1"/>
        <v>-20.261993888888892</v>
      </c>
      <c r="D24" s="62">
        <f t="shared" si="2"/>
        <v>34.167550277777778</v>
      </c>
      <c r="E24" s="20">
        <f t="shared" si="0"/>
        <v>-2361.3391163888887</v>
      </c>
    </row>
    <row r="25" spans="1:5" x14ac:dyDescent="0.25">
      <c r="A25" s="16">
        <v>44651</v>
      </c>
      <c r="B25" s="20">
        <f>+'Summary Feed x Depr Grp'!AB20</f>
        <v>-2395.5066666666667</v>
      </c>
      <c r="C25" s="62">
        <f t="shared" si="1"/>
        <v>-20.261993888888892</v>
      </c>
      <c r="D25" s="62">
        <f t="shared" si="2"/>
        <v>54.429544166666673</v>
      </c>
      <c r="E25" s="20">
        <f t="shared" si="0"/>
        <v>-2341.0771224999999</v>
      </c>
    </row>
    <row r="26" spans="1:5" x14ac:dyDescent="0.25">
      <c r="A26" s="16">
        <v>44681</v>
      </c>
      <c r="B26" s="20">
        <f>+'Summary Feed x Depr Grp'!AB21</f>
        <v>-2395.5066666666667</v>
      </c>
      <c r="C26" s="62">
        <f t="shared" si="1"/>
        <v>-20.261993888888892</v>
      </c>
      <c r="D26" s="62">
        <f t="shared" si="2"/>
        <v>74.691538055555569</v>
      </c>
      <c r="E26" s="20">
        <f t="shared" si="0"/>
        <v>-2320.815128611111</v>
      </c>
    </row>
    <row r="27" spans="1:5" x14ac:dyDescent="0.25">
      <c r="A27" s="16">
        <v>44712</v>
      </c>
      <c r="B27" s="20">
        <f>+'Summary Feed x Depr Grp'!AB22</f>
        <v>-2395.5066666666667</v>
      </c>
      <c r="C27" s="62">
        <f t="shared" si="1"/>
        <v>-20.261993888888892</v>
      </c>
      <c r="D27" s="62">
        <f t="shared" si="2"/>
        <v>94.953531944444464</v>
      </c>
      <c r="E27" s="20">
        <f t="shared" si="0"/>
        <v>-2300.5531347222222</v>
      </c>
    </row>
    <row r="28" spans="1:5" x14ac:dyDescent="0.25">
      <c r="A28" s="16">
        <v>44742</v>
      </c>
      <c r="B28" s="20">
        <f>+'Summary Feed x Depr Grp'!AB23</f>
        <v>-2395.5066666666667</v>
      </c>
      <c r="C28" s="62">
        <f t="shared" si="1"/>
        <v>-20.261993888888892</v>
      </c>
      <c r="D28" s="62">
        <f t="shared" si="2"/>
        <v>115.21552583333336</v>
      </c>
      <c r="E28" s="20">
        <f t="shared" si="0"/>
        <v>-2280.2911408333334</v>
      </c>
    </row>
    <row r="29" spans="1:5" x14ac:dyDescent="0.25">
      <c r="A29" s="16">
        <v>44773</v>
      </c>
      <c r="B29" s="20">
        <f>+'Summary Feed x Depr Grp'!AB24</f>
        <v>-2395.5066666666667</v>
      </c>
      <c r="C29" s="62">
        <f t="shared" si="1"/>
        <v>-20.261993888888892</v>
      </c>
      <c r="D29" s="62">
        <f t="shared" si="2"/>
        <v>135.47751972222224</v>
      </c>
      <c r="E29" s="20">
        <f t="shared" si="0"/>
        <v>-2260.0291469444446</v>
      </c>
    </row>
    <row r="30" spans="1:5" x14ac:dyDescent="0.25">
      <c r="A30" s="16">
        <v>44804</v>
      </c>
      <c r="B30" s="20">
        <f>+'Summary Feed x Depr Grp'!AB25</f>
        <v>-2395.5066666666667</v>
      </c>
      <c r="C30" s="62">
        <f t="shared" si="1"/>
        <v>-20.261993888888892</v>
      </c>
      <c r="D30" s="62">
        <f t="shared" si="2"/>
        <v>155.73951361111114</v>
      </c>
      <c r="E30" s="20">
        <f t="shared" si="0"/>
        <v>-2239.7671530555554</v>
      </c>
    </row>
    <row r="31" spans="1:5" x14ac:dyDescent="0.25">
      <c r="A31" s="16">
        <v>44834</v>
      </c>
      <c r="B31" s="20">
        <f>+'Summary Feed x Depr Grp'!AB26</f>
        <v>-2395.5066666666667</v>
      </c>
      <c r="C31" s="62">
        <f t="shared" si="1"/>
        <v>-20.261993888888892</v>
      </c>
      <c r="D31" s="62">
        <f t="shared" si="2"/>
        <v>176.00150750000003</v>
      </c>
      <c r="E31" s="20">
        <f t="shared" si="0"/>
        <v>-2219.5051591666665</v>
      </c>
    </row>
    <row r="32" spans="1:5" x14ac:dyDescent="0.25">
      <c r="A32" s="16">
        <v>44865</v>
      </c>
      <c r="B32" s="20">
        <f>+'Summary Feed x Depr Grp'!AB27</f>
        <v>-2395.5066666666667</v>
      </c>
      <c r="C32" s="62">
        <f t="shared" si="1"/>
        <v>-20.261993888888892</v>
      </c>
      <c r="D32" s="62">
        <f t="shared" si="2"/>
        <v>196.26350138888893</v>
      </c>
      <c r="E32" s="20">
        <f t="shared" si="0"/>
        <v>-2199.2431652777777</v>
      </c>
    </row>
    <row r="33" spans="1:30" x14ac:dyDescent="0.25">
      <c r="A33" s="16">
        <v>44895</v>
      </c>
      <c r="B33" s="20">
        <f>+'Summary Feed x Depr Grp'!AB28</f>
        <v>-2395.5066666666667</v>
      </c>
      <c r="C33" s="62">
        <f t="shared" si="1"/>
        <v>-20.261993888888892</v>
      </c>
      <c r="D33" s="62">
        <f t="shared" si="2"/>
        <v>216.52549527777782</v>
      </c>
      <c r="E33" s="20">
        <f t="shared" si="0"/>
        <v>-2178.9811713888889</v>
      </c>
    </row>
    <row r="34" spans="1:30" x14ac:dyDescent="0.25">
      <c r="A34" s="16">
        <v>44926</v>
      </c>
      <c r="B34" s="20">
        <f>+'Summary Feed x Depr Grp'!AB29</f>
        <v>-2841.76</v>
      </c>
      <c r="C34" s="62">
        <f t="shared" si="1"/>
        <v>-22.149273611111116</v>
      </c>
      <c r="D34" s="62">
        <f t="shared" si="2"/>
        <v>238.67476888888893</v>
      </c>
      <c r="E34" s="20">
        <f t="shared" si="0"/>
        <v>-2603.0852311111112</v>
      </c>
    </row>
    <row r="35" spans="1:30" x14ac:dyDescent="0.25">
      <c r="A35" s="47">
        <v>44957</v>
      </c>
      <c r="B35" s="48">
        <f>+'Summary Feed x Depr Grp'!AB30</f>
        <v>-4791.0133333333333</v>
      </c>
      <c r="C35" s="63">
        <f t="shared" ref="C35:C70" si="3">+(B34*$C$6/12)+(((B35-B34)*$C$6/12)*0.5)</f>
        <v>-28.463883888888887</v>
      </c>
      <c r="D35" s="63">
        <f t="shared" si="2"/>
        <v>267.13865277777779</v>
      </c>
      <c r="E35" s="48">
        <f t="shared" si="0"/>
        <v>-4523.8746805555556</v>
      </c>
    </row>
    <row r="36" spans="1:30" x14ac:dyDescent="0.25">
      <c r="A36" s="16">
        <v>44985</v>
      </c>
      <c r="B36" s="18">
        <f>+'Summary Feed x Depr Grp'!AB31</f>
        <v>-4791.0133333333333</v>
      </c>
      <c r="C36" s="62">
        <f t="shared" si="3"/>
        <v>-35.732974444444444</v>
      </c>
      <c r="D36" s="62">
        <f t="shared" si="2"/>
        <v>302.87162722222223</v>
      </c>
      <c r="E36" s="20">
        <f t="shared" si="0"/>
        <v>-4488.1417061111115</v>
      </c>
      <c r="X36" s="1"/>
      <c r="Y36" s="1"/>
      <c r="Z36" s="1"/>
      <c r="AA36" s="1"/>
      <c r="AB36" s="1"/>
      <c r="AC36" s="1"/>
      <c r="AD36" s="1"/>
    </row>
    <row r="37" spans="1:30" x14ac:dyDescent="0.25">
      <c r="A37" s="16">
        <v>45016</v>
      </c>
      <c r="B37" s="18">
        <f>+'Summary Feed x Depr Grp'!AB32</f>
        <v>-4791.0133333333333</v>
      </c>
      <c r="C37" s="62">
        <f t="shared" si="3"/>
        <v>-35.732974444444444</v>
      </c>
      <c r="D37" s="62">
        <f t="shared" si="2"/>
        <v>338.60460166666667</v>
      </c>
      <c r="E37" s="20">
        <f t="shared" si="0"/>
        <v>-4452.4087316666664</v>
      </c>
      <c r="X37" s="1"/>
      <c r="Y37" s="1"/>
      <c r="Z37" s="1"/>
      <c r="AA37" s="1"/>
      <c r="AB37" s="1"/>
      <c r="AC37" s="1"/>
      <c r="AD37" s="1"/>
    </row>
    <row r="38" spans="1:30" x14ac:dyDescent="0.25">
      <c r="A38" s="16">
        <v>45046</v>
      </c>
      <c r="B38" s="18">
        <f>+'Summary Feed x Depr Grp'!AB33</f>
        <v>-4791.0133333333333</v>
      </c>
      <c r="C38" s="62">
        <f t="shared" si="3"/>
        <v>-35.732974444444444</v>
      </c>
      <c r="D38" s="62">
        <f t="shared" si="2"/>
        <v>374.3375761111111</v>
      </c>
      <c r="E38" s="20">
        <f t="shared" si="0"/>
        <v>-4416.6757572222223</v>
      </c>
      <c r="X38" s="1"/>
      <c r="Y38" s="1"/>
      <c r="Z38" s="1"/>
      <c r="AA38" s="1"/>
      <c r="AB38" s="1"/>
      <c r="AC38" s="1"/>
      <c r="AD38" s="1"/>
    </row>
    <row r="39" spans="1:30" x14ac:dyDescent="0.25">
      <c r="A39" s="16">
        <v>45077</v>
      </c>
      <c r="B39" s="18">
        <f>+'Summary Feed x Depr Grp'!AB34</f>
        <v>-4791.0133333333333</v>
      </c>
      <c r="C39" s="62">
        <f t="shared" si="3"/>
        <v>-35.732974444444444</v>
      </c>
      <c r="D39" s="62">
        <f t="shared" si="2"/>
        <v>410.07055055555554</v>
      </c>
      <c r="E39" s="20">
        <f t="shared" si="0"/>
        <v>-4380.9427827777781</v>
      </c>
      <c r="X39" s="1"/>
      <c r="Y39" s="1"/>
      <c r="Z39" s="1"/>
      <c r="AA39" s="1"/>
      <c r="AB39" s="1"/>
      <c r="AC39" s="1"/>
      <c r="AD39" s="1"/>
    </row>
    <row r="40" spans="1:30" x14ac:dyDescent="0.25">
      <c r="A40" s="16">
        <v>45107</v>
      </c>
      <c r="B40" s="18">
        <f>+'Summary Feed x Depr Grp'!AB35</f>
        <v>-4791.0133333333333</v>
      </c>
      <c r="C40" s="62">
        <f t="shared" si="3"/>
        <v>-35.732974444444444</v>
      </c>
      <c r="D40" s="62">
        <f t="shared" si="2"/>
        <v>445.80352499999998</v>
      </c>
      <c r="E40" s="20">
        <f t="shared" si="0"/>
        <v>-4345.2098083333331</v>
      </c>
      <c r="X40" s="1"/>
      <c r="Y40" s="1"/>
      <c r="Z40" s="1"/>
      <c r="AA40" s="1"/>
      <c r="AB40" s="1"/>
      <c r="AC40" s="1"/>
      <c r="AD40" s="1"/>
    </row>
    <row r="41" spans="1:30" x14ac:dyDescent="0.25">
      <c r="A41" s="16">
        <v>45138</v>
      </c>
      <c r="B41" s="18">
        <f>+'Summary Feed x Depr Grp'!AB36</f>
        <v>-4791.0133333333333</v>
      </c>
      <c r="C41" s="62">
        <f t="shared" si="3"/>
        <v>-35.732974444444444</v>
      </c>
      <c r="D41" s="62">
        <f t="shared" si="2"/>
        <v>481.53649944444442</v>
      </c>
      <c r="E41" s="20">
        <f t="shared" si="0"/>
        <v>-4309.4768338888889</v>
      </c>
      <c r="X41" s="1"/>
      <c r="Y41" s="1"/>
      <c r="Z41" s="1"/>
      <c r="AA41" s="1"/>
      <c r="AB41" s="1"/>
      <c r="AC41" s="1"/>
      <c r="AD41" s="1"/>
    </row>
    <row r="42" spans="1:30" x14ac:dyDescent="0.25">
      <c r="A42" s="16">
        <v>45169</v>
      </c>
      <c r="B42" s="18">
        <f>+'Summary Feed x Depr Grp'!AB37</f>
        <v>-4791.0133333333333</v>
      </c>
      <c r="C42" s="62">
        <f t="shared" si="3"/>
        <v>-35.732974444444444</v>
      </c>
      <c r="D42" s="62">
        <f t="shared" si="2"/>
        <v>517.26947388888891</v>
      </c>
      <c r="E42" s="20">
        <f t="shared" si="0"/>
        <v>-4273.7438594444448</v>
      </c>
      <c r="X42" s="1"/>
      <c r="Y42" s="1"/>
      <c r="Z42" s="1"/>
      <c r="AA42" s="1"/>
      <c r="AB42" s="1"/>
      <c r="AC42" s="1"/>
      <c r="AD42" s="1"/>
    </row>
    <row r="43" spans="1:30" x14ac:dyDescent="0.25">
      <c r="A43" s="16">
        <v>45199</v>
      </c>
      <c r="B43" s="18">
        <f>+'Summary Feed x Depr Grp'!AB38</f>
        <v>-4791.0133333333333</v>
      </c>
      <c r="C43" s="62">
        <f t="shared" si="3"/>
        <v>-35.732974444444444</v>
      </c>
      <c r="D43" s="62">
        <f t="shared" si="2"/>
        <v>553.0024483333334</v>
      </c>
      <c r="E43" s="20">
        <f t="shared" ref="E43:E70" si="4">B43+D43</f>
        <v>-4238.0108849999997</v>
      </c>
      <c r="X43" s="1"/>
      <c r="Y43" s="1"/>
      <c r="Z43" s="1"/>
      <c r="AA43" s="1"/>
      <c r="AB43" s="1"/>
      <c r="AC43" s="1"/>
      <c r="AD43" s="1"/>
    </row>
    <row r="44" spans="1:30" x14ac:dyDescent="0.25">
      <c r="A44" s="16">
        <v>45230</v>
      </c>
      <c r="B44" s="18">
        <f>+'Summary Feed x Depr Grp'!AB39</f>
        <v>-4791.0133333333333</v>
      </c>
      <c r="C44" s="62">
        <f t="shared" si="3"/>
        <v>-35.732974444444444</v>
      </c>
      <c r="D44" s="62">
        <f t="shared" si="2"/>
        <v>588.7354227777779</v>
      </c>
      <c r="E44" s="20">
        <f t="shared" si="4"/>
        <v>-4202.2779105555555</v>
      </c>
      <c r="X44" s="1"/>
      <c r="Y44" s="1"/>
      <c r="Z44" s="1"/>
      <c r="AA44" s="1"/>
      <c r="AB44" s="1"/>
      <c r="AC44" s="1"/>
      <c r="AD44" s="1"/>
    </row>
    <row r="45" spans="1:30" x14ac:dyDescent="0.25">
      <c r="A45" s="16">
        <v>45260</v>
      </c>
      <c r="B45" s="18">
        <f>+'Summary Feed x Depr Grp'!AB40</f>
        <v>-4791.0133333333333</v>
      </c>
      <c r="C45" s="62">
        <f t="shared" si="3"/>
        <v>-35.732974444444444</v>
      </c>
      <c r="D45" s="62">
        <f t="shared" si="2"/>
        <v>624.46839722222239</v>
      </c>
      <c r="E45" s="20">
        <f t="shared" si="4"/>
        <v>-4166.5449361111114</v>
      </c>
      <c r="X45" s="1"/>
      <c r="Y45" s="1"/>
      <c r="Z45" s="1"/>
      <c r="AA45" s="1"/>
      <c r="AB45" s="1"/>
      <c r="AC45" s="1"/>
      <c r="AD45" s="1"/>
    </row>
    <row r="46" spans="1:30" x14ac:dyDescent="0.25">
      <c r="A46" s="16">
        <v>45291</v>
      </c>
      <c r="B46" s="18">
        <f>+'Summary Feed x Depr Grp'!AB41</f>
        <v>-5237.2666666666664</v>
      </c>
      <c r="C46" s="62">
        <f t="shared" si="3"/>
        <v>-37.397127499999996</v>
      </c>
      <c r="D46" s="62">
        <f t="shared" si="2"/>
        <v>661.8655247222224</v>
      </c>
      <c r="E46" s="20">
        <f t="shared" si="4"/>
        <v>-4575.4011419444441</v>
      </c>
      <c r="X46" s="1"/>
      <c r="Y46" s="1"/>
      <c r="Z46" s="1"/>
      <c r="AA46" s="1"/>
      <c r="AB46" s="1"/>
      <c r="AC46" s="1"/>
      <c r="AD46" s="1"/>
    </row>
    <row r="47" spans="1:30" x14ac:dyDescent="0.25">
      <c r="A47" s="47">
        <v>45322</v>
      </c>
      <c r="B47" s="71">
        <f>+'Summary Feed x Depr Grp'!AB42</f>
        <v>-7186.5199999999995</v>
      </c>
      <c r="C47" s="63">
        <f t="shared" si="3"/>
        <v>-46.330371111111106</v>
      </c>
      <c r="D47" s="63">
        <f t="shared" si="2"/>
        <v>708.19589583333345</v>
      </c>
      <c r="E47" s="48">
        <f t="shared" si="4"/>
        <v>-6478.3241041666661</v>
      </c>
      <c r="X47" s="1"/>
      <c r="Y47" s="1"/>
      <c r="Z47" s="1"/>
      <c r="AA47" s="1"/>
      <c r="AB47" s="1"/>
      <c r="AC47" s="1"/>
      <c r="AD47" s="1"/>
    </row>
    <row r="48" spans="1:30" x14ac:dyDescent="0.25">
      <c r="A48" s="16">
        <v>45351</v>
      </c>
      <c r="B48" s="18">
        <f>+'Summary Feed x Depr Grp'!AB43</f>
        <v>-7186.5199999999995</v>
      </c>
      <c r="C48" s="62">
        <f t="shared" si="3"/>
        <v>-53.599461666666663</v>
      </c>
      <c r="D48" s="62">
        <f t="shared" si="2"/>
        <v>761.79535750000014</v>
      </c>
      <c r="E48" s="20">
        <f t="shared" si="4"/>
        <v>-6424.7246424999994</v>
      </c>
      <c r="X48" s="1"/>
      <c r="Y48" s="1"/>
      <c r="Z48" s="1"/>
      <c r="AA48" s="1"/>
      <c r="AB48" s="1"/>
      <c r="AC48" s="1"/>
      <c r="AD48" s="1"/>
    </row>
    <row r="49" spans="1:30" x14ac:dyDescent="0.25">
      <c r="A49" s="16">
        <v>45382</v>
      </c>
      <c r="B49" s="18">
        <f>+'Summary Feed x Depr Grp'!AB44</f>
        <v>-7186.5199999999995</v>
      </c>
      <c r="C49" s="62">
        <f t="shared" si="3"/>
        <v>-53.599461666666663</v>
      </c>
      <c r="D49" s="62">
        <f t="shared" si="2"/>
        <v>815.39481916666682</v>
      </c>
      <c r="E49" s="20">
        <f t="shared" si="4"/>
        <v>-6371.1251808333327</v>
      </c>
      <c r="X49" s="1"/>
      <c r="Y49" s="1"/>
      <c r="Z49" s="1"/>
      <c r="AA49" s="1"/>
      <c r="AB49" s="1"/>
      <c r="AC49" s="1"/>
      <c r="AD49" s="1"/>
    </row>
    <row r="50" spans="1:30" x14ac:dyDescent="0.25">
      <c r="A50" s="16">
        <v>45412</v>
      </c>
      <c r="B50" s="18">
        <f>+'Summary Feed x Depr Grp'!AB45</f>
        <v>-7186.5199999999995</v>
      </c>
      <c r="C50" s="62">
        <f t="shared" si="3"/>
        <v>-53.599461666666663</v>
      </c>
      <c r="D50" s="62">
        <f t="shared" ref="D50:D70" si="5">-C50+D49</f>
        <v>868.99428083333351</v>
      </c>
      <c r="E50" s="20">
        <f t="shared" si="4"/>
        <v>-6317.525719166666</v>
      </c>
      <c r="X50" s="1"/>
      <c r="Y50" s="1"/>
      <c r="Z50" s="1"/>
      <c r="AA50" s="1"/>
      <c r="AB50" s="1"/>
      <c r="AC50" s="1"/>
      <c r="AD50" s="1"/>
    </row>
    <row r="51" spans="1:30" x14ac:dyDescent="0.25">
      <c r="A51" s="16">
        <v>45443</v>
      </c>
      <c r="B51" s="18">
        <f>+'Summary Feed x Depr Grp'!AB46</f>
        <v>-7186.5199999999995</v>
      </c>
      <c r="C51" s="62">
        <f t="shared" si="3"/>
        <v>-53.599461666666663</v>
      </c>
      <c r="D51" s="62">
        <f t="shared" si="5"/>
        <v>922.59374250000019</v>
      </c>
      <c r="E51" s="20">
        <f t="shared" si="4"/>
        <v>-6263.9262574999993</v>
      </c>
      <c r="X51" s="1"/>
      <c r="Y51" s="1"/>
      <c r="Z51" s="1"/>
      <c r="AA51" s="1"/>
      <c r="AB51" s="1"/>
      <c r="AC51" s="1"/>
      <c r="AD51" s="1"/>
    </row>
    <row r="52" spans="1:30" x14ac:dyDescent="0.25">
      <c r="A52" s="16">
        <v>45473</v>
      </c>
      <c r="B52" s="18">
        <f>+'Summary Feed x Depr Grp'!AB47</f>
        <v>-7186.5199999999995</v>
      </c>
      <c r="C52" s="62">
        <f t="shared" si="3"/>
        <v>-53.599461666666663</v>
      </c>
      <c r="D52" s="62">
        <f t="shared" si="5"/>
        <v>976.19320416666687</v>
      </c>
      <c r="E52" s="20">
        <f t="shared" si="4"/>
        <v>-6210.3267958333327</v>
      </c>
      <c r="X52" s="1"/>
      <c r="Y52" s="1"/>
      <c r="Z52" s="1"/>
      <c r="AA52" s="1"/>
      <c r="AB52" s="1"/>
      <c r="AC52" s="1"/>
      <c r="AD52" s="1"/>
    </row>
    <row r="53" spans="1:30" x14ac:dyDescent="0.25">
      <c r="A53" s="16">
        <v>45504</v>
      </c>
      <c r="B53" s="18">
        <f>+'Summary Feed x Depr Grp'!AB48</f>
        <v>-7186.5199999999995</v>
      </c>
      <c r="C53" s="62">
        <f t="shared" si="3"/>
        <v>-53.599461666666663</v>
      </c>
      <c r="D53" s="62">
        <f t="shared" si="5"/>
        <v>1029.7926658333336</v>
      </c>
      <c r="E53" s="20">
        <f t="shared" si="4"/>
        <v>-6156.727334166666</v>
      </c>
      <c r="X53" s="1"/>
      <c r="Y53" s="1"/>
      <c r="Z53" s="1"/>
      <c r="AA53" s="1"/>
      <c r="AB53" s="1"/>
      <c r="AC53" s="1"/>
      <c r="AD53" s="1"/>
    </row>
    <row r="54" spans="1:30" x14ac:dyDescent="0.25">
      <c r="A54" s="16">
        <v>45535</v>
      </c>
      <c r="B54" s="18">
        <f>+'Summary Feed x Depr Grp'!AB49</f>
        <v>-7186.5199999999995</v>
      </c>
      <c r="C54" s="62">
        <f t="shared" si="3"/>
        <v>-53.599461666666663</v>
      </c>
      <c r="D54" s="62">
        <f t="shared" si="5"/>
        <v>1083.3921275000002</v>
      </c>
      <c r="E54" s="20">
        <f t="shared" si="4"/>
        <v>-6103.1278724999993</v>
      </c>
      <c r="X54" s="1"/>
      <c r="Y54" s="1"/>
      <c r="Z54" s="1"/>
      <c r="AA54" s="1"/>
      <c r="AB54" s="1"/>
      <c r="AC54" s="1"/>
      <c r="AD54" s="1"/>
    </row>
    <row r="55" spans="1:30" x14ac:dyDescent="0.25">
      <c r="A55" s="16">
        <v>45565</v>
      </c>
      <c r="B55" s="18">
        <f>+'Summary Feed x Depr Grp'!AB50</f>
        <v>-7186.5199999999995</v>
      </c>
      <c r="C55" s="62">
        <f t="shared" si="3"/>
        <v>-53.599461666666663</v>
      </c>
      <c r="D55" s="62">
        <f t="shared" si="5"/>
        <v>1136.9915891666669</v>
      </c>
      <c r="E55" s="20">
        <f t="shared" si="4"/>
        <v>-6049.5284108333326</v>
      </c>
      <c r="X55" s="1"/>
      <c r="Y55" s="1"/>
      <c r="Z55" s="1"/>
      <c r="AA55" s="1"/>
      <c r="AB55" s="1"/>
      <c r="AC55" s="1"/>
      <c r="AD55" s="1"/>
    </row>
    <row r="56" spans="1:30" x14ac:dyDescent="0.25">
      <c r="A56" s="16">
        <v>45596</v>
      </c>
      <c r="B56" s="18">
        <f>+'Summary Feed x Depr Grp'!AB51</f>
        <v>-7186.5199999999995</v>
      </c>
      <c r="C56" s="62">
        <f t="shared" si="3"/>
        <v>-53.599461666666663</v>
      </c>
      <c r="D56" s="62">
        <f t="shared" si="5"/>
        <v>1190.5910508333336</v>
      </c>
      <c r="E56" s="20">
        <f t="shared" si="4"/>
        <v>-5995.9289491666659</v>
      </c>
      <c r="X56" s="1"/>
      <c r="Y56" s="1"/>
      <c r="Z56" s="1"/>
      <c r="AA56" s="1"/>
      <c r="AB56" s="1"/>
      <c r="AC56" s="1"/>
      <c r="AD56" s="1"/>
    </row>
    <row r="57" spans="1:30" x14ac:dyDescent="0.25">
      <c r="A57" s="16">
        <v>45626</v>
      </c>
      <c r="B57" s="18">
        <f>+'Summary Feed x Depr Grp'!AB52</f>
        <v>-7186.5199999999995</v>
      </c>
      <c r="C57" s="62">
        <f t="shared" si="3"/>
        <v>-53.599461666666663</v>
      </c>
      <c r="D57" s="62">
        <f t="shared" si="5"/>
        <v>1244.1905125000003</v>
      </c>
      <c r="E57" s="20">
        <f t="shared" si="4"/>
        <v>-5942.3294874999992</v>
      </c>
      <c r="X57" s="1"/>
      <c r="Y57" s="1"/>
      <c r="Z57" s="1"/>
      <c r="AA57" s="1"/>
      <c r="AB57" s="1"/>
      <c r="AC57" s="1"/>
      <c r="AD57" s="1"/>
    </row>
    <row r="58" spans="1:30" x14ac:dyDescent="0.25">
      <c r="A58" s="16">
        <v>45657</v>
      </c>
      <c r="B58" s="18">
        <f>+'Summary Feed x Depr Grp'!AB53</f>
        <v>-7632.7733333333326</v>
      </c>
      <c r="C58" s="62">
        <f t="shared" si="3"/>
        <v>-55.263614722222215</v>
      </c>
      <c r="D58" s="62">
        <f t="shared" si="5"/>
        <v>1299.4541272222225</v>
      </c>
      <c r="E58" s="20">
        <f t="shared" si="4"/>
        <v>-6333.3192061111104</v>
      </c>
      <c r="X58" s="1"/>
      <c r="Y58" s="1"/>
      <c r="Z58" s="1"/>
      <c r="AA58" s="1"/>
      <c r="AB58" s="1"/>
      <c r="AC58" s="1"/>
      <c r="AD58" s="1"/>
    </row>
    <row r="59" spans="1:30" x14ac:dyDescent="0.25">
      <c r="A59" s="47">
        <v>45688</v>
      </c>
      <c r="B59" s="71">
        <f>+'Summary Feed x Depr Grp'!AB54</f>
        <v>-9582.0266666666666</v>
      </c>
      <c r="C59" s="63">
        <f t="shared" si="3"/>
        <v>-64.196858333333324</v>
      </c>
      <c r="D59" s="63">
        <f t="shared" si="5"/>
        <v>1363.6509855555557</v>
      </c>
      <c r="E59" s="48">
        <f t="shared" si="4"/>
        <v>-8218.3756811111107</v>
      </c>
      <c r="X59" s="1"/>
      <c r="Y59" s="1"/>
      <c r="Z59" s="1"/>
      <c r="AA59" s="1"/>
      <c r="AB59" s="1"/>
      <c r="AC59" s="1"/>
      <c r="AD59" s="1"/>
    </row>
    <row r="60" spans="1:30" x14ac:dyDescent="0.25">
      <c r="A60" s="16">
        <v>45716</v>
      </c>
      <c r="B60" s="18">
        <f>+'Summary Feed x Depr Grp'!AB55</f>
        <v>-9582.0266666666666</v>
      </c>
      <c r="C60" s="62">
        <f t="shared" si="3"/>
        <v>-71.465948888888889</v>
      </c>
      <c r="D60" s="62">
        <f t="shared" si="5"/>
        <v>1435.1169344444447</v>
      </c>
      <c r="E60" s="20">
        <f t="shared" si="4"/>
        <v>-8146.9097322222224</v>
      </c>
      <c r="X60" s="1"/>
      <c r="Y60" s="1"/>
      <c r="Z60" s="1"/>
      <c r="AA60" s="1"/>
      <c r="AB60" s="1"/>
      <c r="AC60" s="1"/>
      <c r="AD60" s="1"/>
    </row>
    <row r="61" spans="1:30" x14ac:dyDescent="0.25">
      <c r="A61" s="16">
        <v>45747</v>
      </c>
      <c r="B61" s="18">
        <f>+'Summary Feed x Depr Grp'!AB56</f>
        <v>-9582.0266666666666</v>
      </c>
      <c r="C61" s="62">
        <f t="shared" si="3"/>
        <v>-71.465948888888889</v>
      </c>
      <c r="D61" s="62">
        <f t="shared" si="5"/>
        <v>1506.5828833333337</v>
      </c>
      <c r="E61" s="20">
        <f t="shared" si="4"/>
        <v>-8075.4437833333332</v>
      </c>
      <c r="X61" s="1"/>
      <c r="Y61" s="1"/>
      <c r="Z61" s="1"/>
      <c r="AA61" s="1"/>
      <c r="AB61" s="1"/>
      <c r="AC61" s="1"/>
      <c r="AD61" s="1"/>
    </row>
    <row r="62" spans="1:30" x14ac:dyDescent="0.25">
      <c r="A62" s="16">
        <v>45777</v>
      </c>
      <c r="B62" s="18">
        <f>+'Summary Feed x Depr Grp'!AB57</f>
        <v>-9582.0266666666666</v>
      </c>
      <c r="C62" s="62">
        <f t="shared" si="3"/>
        <v>-71.465948888888889</v>
      </c>
      <c r="D62" s="62">
        <f t="shared" si="5"/>
        <v>1578.0488322222227</v>
      </c>
      <c r="E62" s="20">
        <f t="shared" si="4"/>
        <v>-8003.9778344444439</v>
      </c>
    </row>
    <row r="63" spans="1:30" x14ac:dyDescent="0.25">
      <c r="A63" s="16">
        <v>45808</v>
      </c>
      <c r="B63" s="18">
        <f>+'Summary Feed x Depr Grp'!AB58</f>
        <v>-9582.0266666666666</v>
      </c>
      <c r="C63" s="62">
        <f t="shared" si="3"/>
        <v>-71.465948888888889</v>
      </c>
      <c r="D63" s="62">
        <f t="shared" si="5"/>
        <v>1649.5147811111117</v>
      </c>
      <c r="E63" s="20">
        <f t="shared" si="4"/>
        <v>-7932.5118855555547</v>
      </c>
    </row>
    <row r="64" spans="1:30" x14ac:dyDescent="0.25">
      <c r="A64" s="16">
        <v>45838</v>
      </c>
      <c r="B64" s="18">
        <f>+'Summary Feed x Depr Grp'!AB59</f>
        <v>-9582.0266666666666</v>
      </c>
      <c r="C64" s="62">
        <f t="shared" si="3"/>
        <v>-71.465948888888889</v>
      </c>
      <c r="D64" s="62">
        <f t="shared" si="5"/>
        <v>1720.9807300000007</v>
      </c>
      <c r="E64" s="20">
        <f t="shared" si="4"/>
        <v>-7861.0459366666655</v>
      </c>
    </row>
    <row r="65" spans="1:8" x14ac:dyDescent="0.25">
      <c r="A65" s="16">
        <v>45869</v>
      </c>
      <c r="B65" s="18">
        <f>+'Summary Feed x Depr Grp'!AB60</f>
        <v>-9582.0266666666666</v>
      </c>
      <c r="C65" s="62">
        <f t="shared" si="3"/>
        <v>-71.465948888888889</v>
      </c>
      <c r="D65" s="62">
        <f t="shared" si="5"/>
        <v>1792.4466788888897</v>
      </c>
      <c r="E65" s="20">
        <f t="shared" si="4"/>
        <v>-7789.5799877777772</v>
      </c>
    </row>
    <row r="66" spans="1:8" x14ac:dyDescent="0.25">
      <c r="A66" s="16">
        <v>45900</v>
      </c>
      <c r="B66" s="18">
        <f>+'Summary Feed x Depr Grp'!AB61</f>
        <v>-9582.0266666666666</v>
      </c>
      <c r="C66" s="62">
        <f t="shared" si="3"/>
        <v>-71.465948888888889</v>
      </c>
      <c r="D66" s="62">
        <f t="shared" si="5"/>
        <v>1863.9126277777787</v>
      </c>
      <c r="E66" s="20">
        <f t="shared" si="4"/>
        <v>-7718.114038888888</v>
      </c>
    </row>
    <row r="67" spans="1:8" ht="15" customHeight="1" x14ac:dyDescent="0.25">
      <c r="A67" s="16">
        <v>45930</v>
      </c>
      <c r="B67" s="18">
        <f>+'Summary Feed x Depr Grp'!AB62</f>
        <v>-9582.0266666666666</v>
      </c>
      <c r="C67" s="62">
        <f t="shared" si="3"/>
        <v>-71.465948888888889</v>
      </c>
      <c r="D67" s="62">
        <f t="shared" si="5"/>
        <v>1935.3785766666676</v>
      </c>
      <c r="E67" s="20">
        <f t="shared" si="4"/>
        <v>-7646.6480899999988</v>
      </c>
    </row>
    <row r="68" spans="1:8" ht="15" customHeight="1" x14ac:dyDescent="0.25">
      <c r="A68" s="16">
        <v>45961</v>
      </c>
      <c r="B68" s="18">
        <f>+'Summary Feed x Depr Grp'!AB63</f>
        <v>-9582.0266666666666</v>
      </c>
      <c r="C68" s="62">
        <f t="shared" si="3"/>
        <v>-71.465948888888889</v>
      </c>
      <c r="D68" s="62">
        <f t="shared" si="5"/>
        <v>2006.8445255555566</v>
      </c>
      <c r="E68" s="20">
        <f t="shared" si="4"/>
        <v>-7575.1821411111105</v>
      </c>
    </row>
    <row r="69" spans="1:8" ht="15" customHeight="1" x14ac:dyDescent="0.25">
      <c r="A69" s="16">
        <v>45991</v>
      </c>
      <c r="B69" s="18">
        <f>+'Summary Feed x Depr Grp'!AB64</f>
        <v>-9582.0266666666666</v>
      </c>
      <c r="C69" s="62">
        <f t="shared" si="3"/>
        <v>-71.465948888888889</v>
      </c>
      <c r="D69" s="62">
        <f t="shared" si="5"/>
        <v>2078.3104744444454</v>
      </c>
      <c r="E69" s="20">
        <f t="shared" si="4"/>
        <v>-7503.7161922222213</v>
      </c>
    </row>
    <row r="70" spans="1:8" x14ac:dyDescent="0.25">
      <c r="A70" s="16">
        <v>46022</v>
      </c>
      <c r="B70" s="18">
        <f>+'Summary Feed x Depr Grp'!AB65</f>
        <v>-10028.280000000001</v>
      </c>
      <c r="C70" s="62">
        <f t="shared" si="3"/>
        <v>-73.130101944444448</v>
      </c>
      <c r="D70" s="62">
        <f t="shared" si="5"/>
        <v>2151.4405763888899</v>
      </c>
      <c r="E70" s="20">
        <f t="shared" si="4"/>
        <v>-7876.8394236111108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-446.25333333333333</v>
      </c>
      <c r="C73" s="17">
        <f>SUM(C17:C22)</f>
        <v>-1.8872797222222222</v>
      </c>
      <c r="D73" s="17">
        <f t="shared" ref="D73:E73" si="6">D22</f>
        <v>1.8872797222222222</v>
      </c>
      <c r="E73" s="17">
        <f t="shared" si="6"/>
        <v>-444.36605361111111</v>
      </c>
      <c r="F73" s="95">
        <f>+'Retirements AMA'!BF15</f>
        <v>-446.25333333333333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-18.593888888888888</v>
      </c>
      <c r="C74" s="27"/>
      <c r="D74" s="26">
        <f t="shared" ref="D74:E74" si="7">(0+D22+SUM(D11:D21)*2)/24</f>
        <v>7.8636655092592586E-2</v>
      </c>
      <c r="E74" s="26">
        <f t="shared" si="7"/>
        <v>-18.515252233796296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-2841.76</v>
      </c>
      <c r="C76" s="38">
        <f>SUM(C23:C34)</f>
        <v>-236.78748916666672</v>
      </c>
      <c r="D76" s="38">
        <f t="shared" ref="D76:E76" si="8">D34</f>
        <v>238.67476888888893</v>
      </c>
      <c r="E76" s="38">
        <f t="shared" si="8"/>
        <v>-2603.0852311111112</v>
      </c>
      <c r="F76" s="95">
        <f>+'Retirements AMA'!BG15</f>
        <v>-2841.76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-2332.8816666666671</v>
      </c>
      <c r="C77" s="41"/>
      <c r="D77" s="40">
        <f t="shared" ref="D77:E77" si="9">(D22+D34+SUM(D23:D33)*2)/24</f>
        <v>115.63765070601853</v>
      </c>
      <c r="E77" s="40">
        <f t="shared" si="9"/>
        <v>-2217.2440159606481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-5237.2666666666664</v>
      </c>
      <c r="C79" s="17">
        <f>SUM(C35:C46)</f>
        <v>-423.1907558333333</v>
      </c>
      <c r="D79" s="17">
        <f t="shared" ref="D79:E79" si="10">D46</f>
        <v>661.8655247222224</v>
      </c>
      <c r="E79" s="17">
        <f t="shared" si="10"/>
        <v>-4575.4011419444441</v>
      </c>
      <c r="F79" s="49"/>
      <c r="G79" s="61"/>
    </row>
    <row r="80" spans="1:8" x14ac:dyDescent="0.25">
      <c r="A80" s="25" t="s">
        <v>17</v>
      </c>
      <c r="B80" s="90">
        <f>(B34+B46+SUM(B35:B45)*2)/24</f>
        <v>-4728.3883333333342</v>
      </c>
      <c r="C80" s="27"/>
      <c r="D80" s="26">
        <f t="shared" ref="D80:E80" si="11">(D34+D46+SUM(D35:D45)*2)/24</f>
        <v>446.17574348379634</v>
      </c>
      <c r="E80" s="26">
        <f t="shared" si="11"/>
        <v>-4282.2125898495369</v>
      </c>
      <c r="F80" s="95">
        <f>+'Retirements AMA'!BH15</f>
        <v>-4728.3883333333342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-7632.7733333333326</v>
      </c>
      <c r="C82" s="38">
        <f>SUM(C47:C58)</f>
        <v>-637.58860249999998</v>
      </c>
      <c r="D82" s="38">
        <f t="shared" ref="D82:E82" si="12">D58</f>
        <v>1299.4541272222225</v>
      </c>
      <c r="E82" s="38">
        <f t="shared" si="12"/>
        <v>-6333.3192061111104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-7123.8949999999995</v>
      </c>
      <c r="C83" s="41"/>
      <c r="D83" s="40">
        <f t="shared" ref="D83" si="14">(D46+D58+SUM(D47:D57)*2)/24</f>
        <v>976.56542265046335</v>
      </c>
      <c r="E83" s="40">
        <f>(E46+E58+SUM(E47:E57)*2)/24</f>
        <v>-6147.3295773495374</v>
      </c>
      <c r="F83" s="95">
        <f>+'Retirements AMA'!BI15</f>
        <v>-7123.8949999999995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-10028.280000000001</v>
      </c>
      <c r="C85" s="17">
        <f>SUM(C59:C70)</f>
        <v>-851.98644916666649</v>
      </c>
      <c r="D85" s="17">
        <f t="shared" ref="D85:E85" si="15">D70</f>
        <v>2151.4405763888899</v>
      </c>
      <c r="E85" s="17">
        <f t="shared" si="15"/>
        <v>-7876.8394236111108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-9519.4016666666685</v>
      </c>
      <c r="C86" s="27"/>
      <c r="D86" s="26">
        <f t="shared" ref="D86:E86" si="16">(D58+D70+SUM(D59:D69)*2)/24</f>
        <v>1721.3529484837973</v>
      </c>
      <c r="E86" s="26">
        <f t="shared" si="16"/>
        <v>-7798.0487181828694</v>
      </c>
      <c r="F86" s="95">
        <f>+'Retirements AMA'!BJ15</f>
        <v>-9519.4016666666685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-2151.440576388889</v>
      </c>
      <c r="D87" s="11"/>
      <c r="E87" s="11"/>
      <c r="F87" s="95">
        <f>+'Reduce Depr Exp Detail'!H24</f>
        <v>-2151.7800000000002</v>
      </c>
      <c r="G87" s="96">
        <f>+C87-F87</f>
        <v>0.339423611111215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2752</v>
      </c>
    </row>
    <row r="2" spans="1:1" x14ac:dyDescent="0.25">
      <c r="A2" t="s">
        <v>2753</v>
      </c>
    </row>
    <row r="3" spans="1:1" x14ac:dyDescent="0.25">
      <c r="A3" t="s">
        <v>2754</v>
      </c>
    </row>
    <row r="4" spans="1:1" x14ac:dyDescent="0.25">
      <c r="A4" t="s">
        <v>2755</v>
      </c>
    </row>
  </sheetData>
  <pageMargins left="0.7" right="0.7" top="0.75" bottom="0.75" header="0.3" footer="0.3"/>
  <customProperties>
    <customPr name="_pios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89"/>
  <sheetViews>
    <sheetView workbookViewId="0">
      <selection activeCell="H4" sqref="H4"/>
    </sheetView>
  </sheetViews>
  <sheetFormatPr defaultRowHeight="15" outlineLevelRow="1" x14ac:dyDescent="0.25"/>
  <cols>
    <col min="1" max="1" width="37.42578125" style="113" bestFit="1" customWidth="1"/>
    <col min="2" max="2" width="12.7109375" style="113" bestFit="1" customWidth="1"/>
    <col min="3" max="7" width="17.5703125" style="113" bestFit="1" customWidth="1"/>
    <col min="8" max="8" width="12.28515625" style="114" bestFit="1" customWidth="1"/>
    <col min="9" max="16384" width="9.140625" style="114"/>
  </cols>
  <sheetData>
    <row r="1" spans="1:8" ht="18.75" x14ac:dyDescent="0.3">
      <c r="A1" s="122" t="s">
        <v>2773</v>
      </c>
    </row>
    <row r="3" spans="1:8" x14ac:dyDescent="0.25">
      <c r="A3" s="113" t="s">
        <v>61</v>
      </c>
      <c r="B3" s="113" t="s">
        <v>2770</v>
      </c>
      <c r="C3" s="113" t="s">
        <v>2757</v>
      </c>
      <c r="D3" s="113" t="s">
        <v>2758</v>
      </c>
      <c r="E3" s="113" t="s">
        <v>2759</v>
      </c>
      <c r="F3" s="113" t="s">
        <v>2760</v>
      </c>
      <c r="G3" s="113" t="s">
        <v>2761</v>
      </c>
    </row>
    <row r="4" spans="1:8" x14ac:dyDescent="0.25">
      <c r="A4" s="114" t="s">
        <v>36</v>
      </c>
      <c r="B4" s="113" t="str">
        <f t="shared" ref="B4:B24" si="0">IF(IFERROR(FIND("ARO",A4),0)&gt;0,"ARO-"&amp; LEFT(A4,4),IF(MID(A4,2,2)="30","111-"&amp; LEFT(A4,4),"108-"&amp; LEFT(A4,4)))</f>
        <v>108-E311</v>
      </c>
      <c r="C4" s="113">
        <f>+'[1]Reduce Depr Exp Detail'!C9</f>
        <v>-315.79000000000002</v>
      </c>
      <c r="D4" s="113">
        <f>+'[1]Reduce Depr Exp Detail'!D9</f>
        <v>-13258.34</v>
      </c>
      <c r="E4" s="113">
        <f>+'[1]Reduce Depr Exp Detail'!E9</f>
        <v>-21890.63</v>
      </c>
      <c r="F4" s="113">
        <f>+'[1]Reduce Depr Exp Detail'!F9</f>
        <v>-32801.75</v>
      </c>
      <c r="G4" s="113">
        <f>+'[1]Reduce Depr Exp Detail'!G9</f>
        <v>-43712.87</v>
      </c>
      <c r="H4" s="115">
        <f>SUM(C4:G4)</f>
        <v>-111979.38</v>
      </c>
    </row>
    <row r="5" spans="1:8" x14ac:dyDescent="0.25">
      <c r="A5" s="114" t="s">
        <v>31</v>
      </c>
      <c r="B5" s="113" t="str">
        <f t="shared" si="0"/>
        <v>108-E311</v>
      </c>
      <c r="C5" s="113">
        <f>+'[1]Reduce Depr Exp Detail'!C10</f>
        <v>0</v>
      </c>
      <c r="D5" s="113">
        <f>+'[1]Reduce Depr Exp Detail'!D10</f>
        <v>-6391.47</v>
      </c>
      <c r="E5" s="113">
        <f>+'[1]Reduce Depr Exp Detail'!E10</f>
        <v>-4052.57</v>
      </c>
      <c r="F5" s="113">
        <f>+'[1]Reduce Depr Exp Detail'!F10</f>
        <v>-6121.97</v>
      </c>
      <c r="G5" s="113">
        <f>+'[1]Reduce Depr Exp Detail'!G10</f>
        <v>-8191.3699999999899</v>
      </c>
      <c r="H5" s="115">
        <f t="shared" ref="H5:H24" si="1">SUM(C5:G5)</f>
        <v>-24757.37999999999</v>
      </c>
    </row>
    <row r="6" spans="1:8" x14ac:dyDescent="0.25">
      <c r="A6" s="114" t="s">
        <v>42</v>
      </c>
      <c r="B6" s="113" t="str">
        <f t="shared" si="0"/>
        <v>108-E311</v>
      </c>
      <c r="C6" s="113">
        <f>+'[1]Reduce Depr Exp Detail'!C11</f>
        <v>-172.24</v>
      </c>
      <c r="D6" s="113">
        <f>+'[1]Reduce Depr Exp Detail'!D11</f>
        <v>-10151.33</v>
      </c>
      <c r="E6" s="113">
        <f>+'[1]Reduce Depr Exp Detail'!E11</f>
        <v>-16845.36</v>
      </c>
      <c r="F6" s="113">
        <f>+'[1]Reduce Depr Exp Detail'!F11</f>
        <v>-25301.88</v>
      </c>
      <c r="G6" s="113">
        <f>+'[1]Reduce Depr Exp Detail'!G11</f>
        <v>-33758.400000000001</v>
      </c>
      <c r="H6" s="115">
        <f t="shared" si="1"/>
        <v>-86229.209999999992</v>
      </c>
    </row>
    <row r="7" spans="1:8" x14ac:dyDescent="0.25">
      <c r="A7" s="114" t="s">
        <v>37</v>
      </c>
      <c r="B7" s="113" t="str">
        <f t="shared" si="0"/>
        <v>108-E312</v>
      </c>
      <c r="C7" s="113">
        <f>+'[1]Reduce Depr Exp Detail'!C12</f>
        <v>-351.03</v>
      </c>
      <c r="D7" s="113">
        <f>+'[1]Reduce Depr Exp Detail'!D12</f>
        <v>-66407.08</v>
      </c>
      <c r="E7" s="113">
        <f>+'[1]Reduce Depr Exp Detail'!E12</f>
        <v>-109163.21</v>
      </c>
      <c r="F7" s="113">
        <f>+'[1]Reduce Depr Exp Detail'!F12</f>
        <v>-164616.17000000001</v>
      </c>
      <c r="G7" s="113">
        <f>+'[1]Reduce Depr Exp Detail'!G12</f>
        <v>-220069.13</v>
      </c>
      <c r="H7" s="115">
        <f t="shared" si="1"/>
        <v>-560606.62</v>
      </c>
    </row>
    <row r="8" spans="1:8" x14ac:dyDescent="0.25">
      <c r="A8" s="114" t="s">
        <v>32</v>
      </c>
      <c r="B8" s="113" t="str">
        <f t="shared" si="0"/>
        <v>108-E312</v>
      </c>
      <c r="C8" s="113">
        <f>+'[1]Reduce Depr Exp Detail'!C13</f>
        <v>0</v>
      </c>
      <c r="D8" s="113">
        <f>+'[1]Reduce Depr Exp Detail'!D13</f>
        <v>-11768.87</v>
      </c>
      <c r="E8" s="113">
        <f>+'[1]Reduce Depr Exp Detail'!E13</f>
        <v>-27070.12</v>
      </c>
      <c r="F8" s="113">
        <f>+'[1]Reduce Depr Exp Detail'!F13</f>
        <v>-40893.160000000003</v>
      </c>
      <c r="G8" s="113">
        <f>+'[1]Reduce Depr Exp Detail'!G13</f>
        <v>-54716.199999999903</v>
      </c>
      <c r="H8" s="115">
        <f t="shared" si="1"/>
        <v>-134448.34999999989</v>
      </c>
    </row>
    <row r="9" spans="1:8" x14ac:dyDescent="0.25">
      <c r="A9" s="114" t="s">
        <v>43</v>
      </c>
      <c r="B9" s="113" t="str">
        <f t="shared" si="0"/>
        <v>108-E312</v>
      </c>
      <c r="C9" s="113">
        <f>+'[1]Reduce Depr Exp Detail'!C14</f>
        <v>-337.83</v>
      </c>
      <c r="D9" s="113">
        <f>+'[1]Reduce Depr Exp Detail'!D14</f>
        <v>-19547.04</v>
      </c>
      <c r="E9" s="113">
        <f>+'[1]Reduce Depr Exp Detail'!E14</f>
        <v>-33145.730000000003</v>
      </c>
      <c r="F9" s="113">
        <f>+'[1]Reduce Depr Exp Detail'!F14</f>
        <v>-49779.77</v>
      </c>
      <c r="G9" s="113">
        <f>+'[1]Reduce Depr Exp Detail'!G14</f>
        <v>-66413.81</v>
      </c>
      <c r="H9" s="115">
        <f t="shared" si="1"/>
        <v>-169224.18</v>
      </c>
    </row>
    <row r="10" spans="1:8" customFormat="1" hidden="1" outlineLevel="1" x14ac:dyDescent="0.25">
      <c r="A10" s="119" t="s">
        <v>149</v>
      </c>
      <c r="B10" s="120" t="str">
        <f t="shared" si="0"/>
        <v>108-E312</v>
      </c>
      <c r="C10" s="120">
        <f>+'[1]Reduce Depr Exp Detail'!C15</f>
        <v>-3142.82</v>
      </c>
      <c r="D10" s="120">
        <v>-11274.38</v>
      </c>
      <c r="E10" s="120">
        <v>-22419.23</v>
      </c>
      <c r="F10" s="120">
        <v>-31813.43</v>
      </c>
      <c r="G10" s="120">
        <v>-41207.629999999997</v>
      </c>
      <c r="H10" s="121">
        <f t="shared" si="1"/>
        <v>-109857.48999999999</v>
      </c>
    </row>
    <row r="11" spans="1:8" customFormat="1" hidden="1" outlineLevel="1" x14ac:dyDescent="0.25">
      <c r="A11" s="119" t="s">
        <v>2526</v>
      </c>
      <c r="B11" s="120" t="str">
        <f t="shared" si="0"/>
        <v>108-E312</v>
      </c>
      <c r="C11" s="120">
        <f>+'[1]Reduce Depr Exp Detail'!C16</f>
        <v>-404.46</v>
      </c>
      <c r="D11" s="120">
        <v>-1483.02</v>
      </c>
      <c r="E11" s="120">
        <v>-2537.35</v>
      </c>
      <c r="F11" s="120">
        <v>-3605.71</v>
      </c>
      <c r="G11" s="120">
        <v>-4674.07</v>
      </c>
      <c r="H11" s="121">
        <f t="shared" si="1"/>
        <v>-12704.61</v>
      </c>
    </row>
    <row r="12" spans="1:8" customFormat="1" hidden="1" outlineLevel="1" x14ac:dyDescent="0.25">
      <c r="A12" s="119" t="s">
        <v>2519</v>
      </c>
      <c r="B12" s="120" t="str">
        <f t="shared" si="0"/>
        <v>108-E312</v>
      </c>
      <c r="C12" s="120">
        <f>+'[1]Reduce Depr Exp Detail'!C17</f>
        <v>0</v>
      </c>
      <c r="D12" s="120">
        <v>-162.15</v>
      </c>
      <c r="E12" s="120">
        <v>-434.04</v>
      </c>
      <c r="F12" s="120">
        <v>-655.68000000000097</v>
      </c>
      <c r="G12" s="120">
        <v>-877.32000000000096</v>
      </c>
      <c r="H12" s="121">
        <f t="shared" si="1"/>
        <v>-2129.1900000000019</v>
      </c>
    </row>
    <row r="13" spans="1:8" collapsed="1" x14ac:dyDescent="0.25">
      <c r="A13" s="114" t="s">
        <v>38</v>
      </c>
      <c r="B13" s="113" t="str">
        <f t="shared" si="0"/>
        <v>108-E314</v>
      </c>
      <c r="C13" s="113">
        <f>+'[1]Reduce Depr Exp Detail'!C18</f>
        <v>-93.84</v>
      </c>
      <c r="D13" s="113">
        <f>+'[1]Reduce Depr Exp Detail'!D18</f>
        <v>-94613.38</v>
      </c>
      <c r="E13" s="113">
        <f>+'[1]Reduce Depr Exp Detail'!E18</f>
        <v>-182433.65</v>
      </c>
      <c r="F13" s="113">
        <f>+'[1]Reduce Depr Exp Detail'!F18</f>
        <v>-275500.73</v>
      </c>
      <c r="G13" s="113">
        <f>+'[1]Reduce Depr Exp Detail'!G18</f>
        <v>-368567.81</v>
      </c>
      <c r="H13" s="115">
        <f t="shared" si="1"/>
        <v>-921209.40999999992</v>
      </c>
    </row>
    <row r="14" spans="1:8" x14ac:dyDescent="0.25">
      <c r="A14" s="114" t="s">
        <v>44</v>
      </c>
      <c r="B14" s="113" t="str">
        <f t="shared" si="0"/>
        <v>108-E314</v>
      </c>
      <c r="C14" s="113">
        <f>+'[1]Reduce Depr Exp Detail'!C19</f>
        <v>-86.76</v>
      </c>
      <c r="D14" s="113">
        <f>+'[1]Reduce Depr Exp Detail'!D19</f>
        <v>-2476.52</v>
      </c>
      <c r="E14" s="113">
        <f>+'[1]Reduce Depr Exp Detail'!E19</f>
        <v>-4846.01</v>
      </c>
      <c r="F14" s="113">
        <f>+'[1]Reduce Depr Exp Detail'!F19</f>
        <v>-7232.5700000000097</v>
      </c>
      <c r="G14" s="113">
        <f>+'[1]Reduce Depr Exp Detail'!G19</f>
        <v>-9619.1299999999992</v>
      </c>
      <c r="H14" s="115">
        <f t="shared" si="1"/>
        <v>-24260.990000000013</v>
      </c>
    </row>
    <row r="15" spans="1:8" customFormat="1" hidden="1" outlineLevel="1" x14ac:dyDescent="0.25">
      <c r="A15" s="119" t="s">
        <v>153</v>
      </c>
      <c r="B15" s="120" t="str">
        <f t="shared" si="0"/>
        <v>108-E314</v>
      </c>
      <c r="C15" s="120">
        <f>+'[1]Reduce Depr Exp Detail'!C20</f>
        <v>-42.6</v>
      </c>
      <c r="D15" s="120">
        <v>-1065.1199999999999</v>
      </c>
      <c r="E15" s="120">
        <v>-2978.22</v>
      </c>
      <c r="F15" s="120">
        <v>-4436.9399999999996</v>
      </c>
      <c r="G15" s="120">
        <v>-5895.66</v>
      </c>
      <c r="H15" s="121">
        <f t="shared" si="1"/>
        <v>-14418.539999999999</v>
      </c>
    </row>
    <row r="16" spans="1:8" customFormat="1" hidden="1" outlineLevel="1" x14ac:dyDescent="0.25">
      <c r="A16" s="119" t="s">
        <v>154</v>
      </c>
      <c r="B16" s="120" t="str">
        <f t="shared" si="0"/>
        <v>108-E314</v>
      </c>
      <c r="C16" s="120">
        <f>+'[1]Reduce Depr Exp Detail'!C21</f>
        <v>-1.41</v>
      </c>
      <c r="D16" s="120">
        <v>-35.25</v>
      </c>
      <c r="E16" s="120">
        <v>-65.66</v>
      </c>
      <c r="F16" s="120">
        <v>-97.820000000000107</v>
      </c>
      <c r="G16" s="120">
        <v>-129.97999999999999</v>
      </c>
      <c r="H16" s="121">
        <f t="shared" si="1"/>
        <v>-330.12000000000012</v>
      </c>
    </row>
    <row r="17" spans="1:8" customFormat="1" hidden="1" outlineLevel="1" x14ac:dyDescent="0.25">
      <c r="A17" s="119" t="s">
        <v>2498</v>
      </c>
      <c r="B17" s="120" t="str">
        <f t="shared" si="0"/>
        <v>108-E314</v>
      </c>
      <c r="C17" s="120">
        <f>+'[1]Reduce Depr Exp Detail'!C22</f>
        <v>-275.99</v>
      </c>
      <c r="D17" s="120">
        <v>-878.15</v>
      </c>
      <c r="E17" s="120">
        <v>-1428.39</v>
      </c>
      <c r="F17" s="120">
        <v>-2009.43</v>
      </c>
      <c r="G17" s="120">
        <v>-2590.4699999999998</v>
      </c>
      <c r="H17" s="121">
        <f t="shared" si="1"/>
        <v>-7182.43</v>
      </c>
    </row>
    <row r="18" spans="1:8" customFormat="1" hidden="1" outlineLevel="1" x14ac:dyDescent="0.25">
      <c r="A18" s="119" t="s">
        <v>155</v>
      </c>
      <c r="B18" s="120" t="str">
        <f t="shared" si="0"/>
        <v>108-E314</v>
      </c>
      <c r="C18" s="120">
        <f>+'[1]Reduce Depr Exp Detail'!C23</f>
        <v>0</v>
      </c>
      <c r="D18" s="120">
        <v>-833.69</v>
      </c>
      <c r="E18" s="120">
        <v>-2461.0500000000002</v>
      </c>
      <c r="F18" s="120">
        <v>-4057.41</v>
      </c>
      <c r="G18" s="120">
        <v>-5653.77</v>
      </c>
      <c r="H18" s="121">
        <f t="shared" si="1"/>
        <v>-13005.92</v>
      </c>
    </row>
    <row r="19" spans="1:8" customFormat="1" hidden="1" outlineLevel="1" x14ac:dyDescent="0.25">
      <c r="A19" s="119" t="s">
        <v>156</v>
      </c>
      <c r="B19" s="120" t="str">
        <f t="shared" si="0"/>
        <v>108-E314</v>
      </c>
      <c r="C19" s="120">
        <f>+'[1]Reduce Depr Exp Detail'!C24</f>
        <v>-6.68</v>
      </c>
      <c r="D19" s="120">
        <v>-60.08</v>
      </c>
      <c r="E19" s="120">
        <v>-166.26</v>
      </c>
      <c r="F19" s="120">
        <v>-244.5</v>
      </c>
      <c r="G19" s="120">
        <v>-322.74</v>
      </c>
      <c r="H19" s="121">
        <f t="shared" si="1"/>
        <v>-800.26</v>
      </c>
    </row>
    <row r="20" spans="1:8" collapsed="1" x14ac:dyDescent="0.25">
      <c r="A20" s="114" t="s">
        <v>39</v>
      </c>
      <c r="B20" s="113" t="str">
        <f t="shared" si="0"/>
        <v>108-E315</v>
      </c>
      <c r="C20" s="113">
        <f>+'[1]Reduce Depr Exp Detail'!C25</f>
        <v>0</v>
      </c>
      <c r="D20" s="113">
        <f>+'[1]Reduce Depr Exp Detail'!D25</f>
        <v>-16411.53</v>
      </c>
      <c r="E20" s="113">
        <f>+'[1]Reduce Depr Exp Detail'!E25</f>
        <v>-35343.760000000002</v>
      </c>
      <c r="F20" s="113">
        <f>+'[1]Reduce Depr Exp Detail'!F25</f>
        <v>-53391.64</v>
      </c>
      <c r="G20" s="113">
        <f>+'[1]Reduce Depr Exp Detail'!G25</f>
        <v>-71439.520000000004</v>
      </c>
      <c r="H20" s="115">
        <f t="shared" si="1"/>
        <v>-176586.45</v>
      </c>
    </row>
    <row r="21" spans="1:8" x14ac:dyDescent="0.25">
      <c r="A21" s="114" t="s">
        <v>34</v>
      </c>
      <c r="B21" s="113" t="str">
        <f t="shared" si="0"/>
        <v>108-E315</v>
      </c>
      <c r="C21" s="113">
        <f>+'[1]Reduce Depr Exp Detail'!C26</f>
        <v>0</v>
      </c>
      <c r="D21" s="113">
        <f>+'[1]Reduce Depr Exp Detail'!D26</f>
        <v>-187.57</v>
      </c>
      <c r="E21" s="113">
        <f>+'[1]Reduce Depr Exp Detail'!E26</f>
        <v>-283.88</v>
      </c>
      <c r="F21" s="113">
        <f>+'[1]Reduce Depr Exp Detail'!F26</f>
        <v>-428.84</v>
      </c>
      <c r="G21" s="113">
        <f>+'[1]Reduce Depr Exp Detail'!G26</f>
        <v>-573.79999999999995</v>
      </c>
      <c r="H21" s="115">
        <f t="shared" si="1"/>
        <v>-1474.09</v>
      </c>
    </row>
    <row r="22" spans="1:8" x14ac:dyDescent="0.25">
      <c r="A22" s="114" t="s">
        <v>45</v>
      </c>
      <c r="B22" s="113" t="str">
        <f t="shared" si="0"/>
        <v>108-E315</v>
      </c>
      <c r="C22" s="113">
        <f>+'[1]Reduce Depr Exp Detail'!C27</f>
        <v>0</v>
      </c>
      <c r="D22" s="113">
        <f>+'[1]Reduce Depr Exp Detail'!D27</f>
        <v>-15974.3</v>
      </c>
      <c r="E22" s="113">
        <f>+'[1]Reduce Depr Exp Detail'!E27</f>
        <v>-37164.07</v>
      </c>
      <c r="F22" s="113">
        <f>+'[1]Reduce Depr Exp Detail'!F27</f>
        <v>-56141.47</v>
      </c>
      <c r="G22" s="113">
        <f>+'[1]Reduce Depr Exp Detail'!G27</f>
        <v>-75118.869999999893</v>
      </c>
      <c r="H22" s="115">
        <f t="shared" si="1"/>
        <v>-184398.7099999999</v>
      </c>
    </row>
    <row r="23" spans="1:8" x14ac:dyDescent="0.25">
      <c r="A23" s="114" t="s">
        <v>40</v>
      </c>
      <c r="B23" s="113" t="str">
        <f t="shared" si="0"/>
        <v>108-E316</v>
      </c>
      <c r="C23" s="113">
        <f>+'[1]Reduce Depr Exp Detail'!C28</f>
        <v>-1.88</v>
      </c>
      <c r="D23" s="113">
        <f>+'[1]Reduce Depr Exp Detail'!D28</f>
        <v>-236.3</v>
      </c>
      <c r="E23" s="113">
        <f>+'[1]Reduce Depr Exp Detail'!E28</f>
        <v>-422.56</v>
      </c>
      <c r="F23" s="113">
        <f>+'[1]Reduce Depr Exp Detail'!F28</f>
        <v>-636.63999999999896</v>
      </c>
      <c r="G23" s="113">
        <f>+'[1]Reduce Depr Exp Detail'!G28</f>
        <v>-850.72</v>
      </c>
      <c r="H23" s="115">
        <f t="shared" si="1"/>
        <v>-2148.099999999999</v>
      </c>
    </row>
    <row r="24" spans="1:8" ht="14.25" customHeight="1" x14ac:dyDescent="0.25">
      <c r="A24" s="114" t="s">
        <v>46</v>
      </c>
      <c r="B24" s="113" t="str">
        <f t="shared" si="0"/>
        <v>108-E316</v>
      </c>
      <c r="C24" s="113">
        <f>+'[1]Reduce Depr Exp Detail'!C29</f>
        <v>-1.89</v>
      </c>
      <c r="D24" s="113">
        <f>+'[1]Reduce Depr Exp Detail'!D29</f>
        <v>-236.76</v>
      </c>
      <c r="E24" s="113">
        <f>+'[1]Reduce Depr Exp Detail'!E29</f>
        <v>-423.27</v>
      </c>
      <c r="F24" s="113">
        <f>+'[1]Reduce Depr Exp Detail'!F29</f>
        <v>-637.71</v>
      </c>
      <c r="G24" s="113">
        <f>+'[1]Reduce Depr Exp Detail'!G29</f>
        <v>-852.15</v>
      </c>
      <c r="H24" s="115">
        <f t="shared" si="1"/>
        <v>-2151.7800000000002</v>
      </c>
    </row>
    <row r="25" spans="1:8" customFormat="1" ht="14.25" customHeight="1" x14ac:dyDescent="0.25">
      <c r="B25" s="81"/>
      <c r="C25" s="81"/>
      <c r="D25" s="81"/>
      <c r="E25" s="81"/>
      <c r="F25" s="81"/>
      <c r="G25" s="81"/>
    </row>
    <row r="26" spans="1:8" customFormat="1" ht="14.25" customHeight="1" x14ac:dyDescent="0.25">
      <c r="A26" s="123" t="s">
        <v>2774</v>
      </c>
      <c r="C26" s="81">
        <f>SUM(C4:C24)</f>
        <v>-5235.2200000000012</v>
      </c>
      <c r="D26" s="81">
        <f>SUM(D4:D24)</f>
        <v>-273452.32999999996</v>
      </c>
      <c r="E26" s="81">
        <f>SUM(E4:E24)</f>
        <v>-505575.02</v>
      </c>
      <c r="F26" s="81">
        <f>SUM(F4:F24)</f>
        <v>-760405.22</v>
      </c>
      <c r="G26" s="81">
        <f>SUM(G4:G24)</f>
        <v>-1015235.4199999998</v>
      </c>
    </row>
    <row r="27" spans="1:8" customFormat="1" ht="14.25" customHeight="1" x14ac:dyDescent="0.25">
      <c r="C27" s="81"/>
      <c r="D27" s="81"/>
      <c r="E27" s="81"/>
      <c r="F27" s="81"/>
      <c r="G27" s="81"/>
    </row>
    <row r="28" spans="1:8" customFormat="1" ht="14.25" customHeight="1" x14ac:dyDescent="0.25">
      <c r="C28" s="118"/>
      <c r="D28" s="118"/>
      <c r="E28" s="118"/>
      <c r="F28" s="118"/>
      <c r="G28" s="118"/>
    </row>
    <row r="29" spans="1:8" customFormat="1" ht="14.25" customHeight="1" x14ac:dyDescent="0.25"/>
    <row r="30" spans="1:8" customFormat="1" ht="14.25" customHeight="1" x14ac:dyDescent="0.25"/>
    <row r="31" spans="1:8" customFormat="1" ht="14.25" customHeight="1" x14ac:dyDescent="0.25"/>
    <row r="32" spans="1:8" customFormat="1" ht="14.25" customHeight="1" x14ac:dyDescent="0.25"/>
    <row r="33" customFormat="1" ht="14.25" customHeight="1" x14ac:dyDescent="0.25"/>
    <row r="34" customFormat="1" ht="14.25" customHeight="1" x14ac:dyDescent="0.25"/>
    <row r="35" customFormat="1" ht="14.25" customHeight="1" x14ac:dyDescent="0.25"/>
    <row r="36" customFormat="1" ht="14.25" customHeight="1" x14ac:dyDescent="0.25"/>
    <row r="37" customFormat="1" ht="14.25" customHeight="1" x14ac:dyDescent="0.25"/>
    <row r="38" customFormat="1" ht="14.25" customHeight="1" x14ac:dyDescent="0.25"/>
    <row r="39" customFormat="1" ht="14.25" customHeight="1" x14ac:dyDescent="0.25"/>
    <row r="40" customFormat="1" ht="14.25" customHeight="1" x14ac:dyDescent="0.25"/>
    <row r="41" customFormat="1" ht="14.25" customHeight="1" x14ac:dyDescent="0.25"/>
    <row r="42" customFormat="1" ht="14.25" customHeight="1" x14ac:dyDescent="0.25"/>
    <row r="43" customFormat="1" ht="14.25" customHeight="1" x14ac:dyDescent="0.25"/>
    <row r="44" customFormat="1" ht="14.25" customHeight="1" x14ac:dyDescent="0.25"/>
    <row r="45" customFormat="1" ht="14.25" customHeight="1" x14ac:dyDescent="0.25"/>
    <row r="46" customFormat="1" ht="14.25" customHeight="1" x14ac:dyDescent="0.25"/>
    <row r="47" customFormat="1" ht="14.25" customHeight="1" x14ac:dyDescent="0.25"/>
    <row r="48" customFormat="1" ht="14.25" customHeight="1" x14ac:dyDescent="0.25"/>
    <row r="49" customFormat="1" ht="14.25" customHeight="1" x14ac:dyDescent="0.25"/>
    <row r="50" customFormat="1" ht="14.25" customHeight="1" x14ac:dyDescent="0.25"/>
    <row r="51" customFormat="1" ht="14.25" customHeight="1" x14ac:dyDescent="0.25"/>
    <row r="52" customFormat="1" ht="14.25" customHeight="1" x14ac:dyDescent="0.25"/>
    <row r="53" customFormat="1" ht="14.25" customHeight="1" x14ac:dyDescent="0.25"/>
    <row r="54" customFormat="1" ht="14.25" customHeight="1" x14ac:dyDescent="0.25"/>
    <row r="55" customFormat="1" ht="14.25" customHeight="1" x14ac:dyDescent="0.25"/>
    <row r="56" customFormat="1" ht="14.25" customHeight="1" x14ac:dyDescent="0.25"/>
    <row r="57" customFormat="1" ht="14.25" customHeight="1" x14ac:dyDescent="0.25"/>
    <row r="58" customFormat="1" ht="14.25" customHeight="1" x14ac:dyDescent="0.25"/>
    <row r="59" customFormat="1" ht="14.25" customHeight="1" x14ac:dyDescent="0.25"/>
    <row r="60" customFormat="1" ht="14.25" customHeight="1" x14ac:dyDescent="0.25"/>
    <row r="61" customFormat="1" ht="14.25" customHeight="1" x14ac:dyDescent="0.25"/>
    <row r="62" customFormat="1" ht="14.25" customHeight="1" x14ac:dyDescent="0.25"/>
    <row r="63" customFormat="1" ht="14.25" customHeight="1" x14ac:dyDescent="0.25"/>
    <row r="64" customFormat="1" ht="14.25" customHeight="1" x14ac:dyDescent="0.25"/>
    <row r="65" customFormat="1" ht="14.25" customHeight="1" x14ac:dyDescent="0.25"/>
    <row r="66" customFormat="1" ht="14.25" customHeight="1" x14ac:dyDescent="0.25"/>
    <row r="67" customFormat="1" ht="14.25" customHeight="1" x14ac:dyDescent="0.25"/>
    <row r="68" customFormat="1" ht="14.25" customHeight="1" x14ac:dyDescent="0.25"/>
    <row r="69" customFormat="1" ht="14.25" customHeight="1" x14ac:dyDescent="0.25"/>
    <row r="70" customFormat="1" ht="14.25" customHeight="1" x14ac:dyDescent="0.25"/>
    <row r="71" customFormat="1" ht="14.25" customHeight="1" x14ac:dyDescent="0.25"/>
    <row r="72" customFormat="1" ht="14.25" customHeight="1" x14ac:dyDescent="0.25"/>
    <row r="73" customFormat="1" ht="14.25" customHeight="1" x14ac:dyDescent="0.25"/>
    <row r="74" customFormat="1" ht="14.25" customHeight="1" x14ac:dyDescent="0.25"/>
    <row r="75" customFormat="1" ht="14.25" customHeight="1" x14ac:dyDescent="0.25"/>
    <row r="76" customFormat="1" ht="14.25" customHeight="1" x14ac:dyDescent="0.25"/>
    <row r="77" customFormat="1" ht="14.25" customHeight="1" x14ac:dyDescent="0.25"/>
    <row r="78" customFormat="1" ht="14.25" customHeight="1" x14ac:dyDescent="0.25"/>
    <row r="79" customFormat="1" ht="14.25" customHeight="1" x14ac:dyDescent="0.25"/>
    <row r="80" customFormat="1" ht="14.25" customHeight="1" x14ac:dyDescent="0.25"/>
    <row r="81" customFormat="1" ht="14.25" customHeight="1" x14ac:dyDescent="0.25"/>
    <row r="82" customFormat="1" ht="14.25" customHeight="1" x14ac:dyDescent="0.25"/>
    <row r="83" customFormat="1" ht="14.25" customHeight="1" x14ac:dyDescent="0.25"/>
    <row r="84" customFormat="1" ht="14.25" customHeight="1" x14ac:dyDescent="0.25"/>
    <row r="85" customFormat="1" ht="14.25" customHeight="1" x14ac:dyDescent="0.25"/>
    <row r="86" customFormat="1" ht="14.25" customHeight="1" x14ac:dyDescent="0.25"/>
    <row r="87" customFormat="1" ht="14.25" customHeight="1" x14ac:dyDescent="0.25"/>
    <row r="88" customFormat="1" ht="14.25" customHeight="1" x14ac:dyDescent="0.25"/>
    <row r="89" customFormat="1" ht="14.25" customHeight="1" x14ac:dyDescent="0.25"/>
    <row r="90" customFormat="1" ht="14.25" customHeight="1" x14ac:dyDescent="0.25"/>
    <row r="91" customFormat="1" ht="14.25" customHeight="1" x14ac:dyDescent="0.25"/>
    <row r="92" customFormat="1" ht="14.25" customHeight="1" x14ac:dyDescent="0.25"/>
    <row r="93" customFormat="1" ht="14.25" customHeight="1" x14ac:dyDescent="0.25"/>
    <row r="94" customFormat="1" ht="14.25" customHeight="1" x14ac:dyDescent="0.25"/>
    <row r="95" customFormat="1" ht="14.25" customHeight="1" x14ac:dyDescent="0.25"/>
    <row r="96" customFormat="1" ht="14.25" customHeight="1" x14ac:dyDescent="0.25"/>
    <row r="97" customFormat="1" ht="14.25" customHeight="1" x14ac:dyDescent="0.25"/>
    <row r="98" customFormat="1" ht="14.25" customHeight="1" x14ac:dyDescent="0.25"/>
    <row r="99" customFormat="1" ht="14.25" customHeight="1" x14ac:dyDescent="0.25"/>
    <row r="100" customFormat="1" ht="14.25" customHeight="1" x14ac:dyDescent="0.25"/>
    <row r="101" customFormat="1" ht="14.25" customHeight="1" x14ac:dyDescent="0.25"/>
    <row r="102" customFormat="1" ht="14.25" customHeight="1" x14ac:dyDescent="0.25"/>
    <row r="103" customFormat="1" ht="14.25" customHeight="1" x14ac:dyDescent="0.25"/>
    <row r="104" customFormat="1" ht="14.25" customHeight="1" x14ac:dyDescent="0.25"/>
    <row r="105" customFormat="1" ht="14.25" customHeight="1" x14ac:dyDescent="0.25"/>
    <row r="106" customFormat="1" ht="14.25" customHeight="1" x14ac:dyDescent="0.25"/>
    <row r="107" customFormat="1" ht="14.25" customHeight="1" x14ac:dyDescent="0.25"/>
    <row r="108" customFormat="1" ht="14.25" customHeight="1" x14ac:dyDescent="0.25"/>
    <row r="109" customFormat="1" ht="14.25" customHeight="1" x14ac:dyDescent="0.25"/>
    <row r="110" customFormat="1" ht="14.25" customHeight="1" x14ac:dyDescent="0.25"/>
    <row r="111" customFormat="1" ht="14.25" customHeight="1" x14ac:dyDescent="0.25"/>
    <row r="112" customFormat="1" ht="14.25" customHeight="1" x14ac:dyDescent="0.25"/>
    <row r="113" customFormat="1" ht="14.25" customHeight="1" x14ac:dyDescent="0.25"/>
    <row r="114" customFormat="1" ht="14.25" customHeight="1" x14ac:dyDescent="0.25"/>
    <row r="115" customFormat="1" ht="14.25" customHeight="1" x14ac:dyDescent="0.25"/>
    <row r="116" customFormat="1" ht="14.25" customHeight="1" x14ac:dyDescent="0.25"/>
    <row r="117" customFormat="1" ht="14.25" customHeight="1" x14ac:dyDescent="0.25"/>
    <row r="118" customFormat="1" ht="14.25" customHeight="1" x14ac:dyDescent="0.25"/>
    <row r="119" customFormat="1" ht="14.25" customHeight="1" x14ac:dyDescent="0.25"/>
    <row r="120" customFormat="1" ht="14.25" customHeight="1" x14ac:dyDescent="0.25"/>
    <row r="121" customFormat="1" ht="14.25" customHeight="1" x14ac:dyDescent="0.25"/>
    <row r="122" customFormat="1" ht="14.25" customHeight="1" x14ac:dyDescent="0.25"/>
    <row r="123" customFormat="1" ht="14.25" customHeight="1" x14ac:dyDescent="0.25"/>
    <row r="124" customFormat="1" ht="14.25" customHeight="1" x14ac:dyDescent="0.25"/>
    <row r="125" customFormat="1" ht="14.25" customHeight="1" x14ac:dyDescent="0.25"/>
    <row r="126" customFormat="1" ht="14.25" customHeight="1" x14ac:dyDescent="0.25"/>
    <row r="127" customFormat="1" ht="14.25" customHeight="1" x14ac:dyDescent="0.25"/>
    <row r="128" customFormat="1" ht="14.25" customHeight="1" x14ac:dyDescent="0.25"/>
    <row r="129" customFormat="1" ht="14.25" customHeight="1" x14ac:dyDescent="0.25"/>
    <row r="130" customFormat="1" ht="14.25" customHeight="1" x14ac:dyDescent="0.25"/>
    <row r="131" customFormat="1" ht="14.25" customHeight="1" x14ac:dyDescent="0.25"/>
    <row r="132" customFormat="1" ht="14.25" customHeight="1" x14ac:dyDescent="0.25"/>
    <row r="133" customFormat="1" ht="14.25" customHeight="1" x14ac:dyDescent="0.25"/>
    <row r="134" customFormat="1" ht="14.25" customHeight="1" x14ac:dyDescent="0.25"/>
    <row r="135" customFormat="1" ht="14.25" customHeight="1" x14ac:dyDescent="0.25"/>
    <row r="136" customFormat="1" ht="14.25" customHeight="1" x14ac:dyDescent="0.25"/>
    <row r="137" customFormat="1" ht="14.25" customHeight="1" x14ac:dyDescent="0.25"/>
    <row r="138" customFormat="1" ht="14.25" customHeight="1" x14ac:dyDescent="0.25"/>
    <row r="139" customFormat="1" ht="14.25" customHeight="1" x14ac:dyDescent="0.25"/>
    <row r="140" customFormat="1" ht="14.25" customHeight="1" x14ac:dyDescent="0.25"/>
    <row r="141" customFormat="1" ht="14.25" customHeight="1" x14ac:dyDescent="0.25"/>
    <row r="142" customFormat="1" ht="14.25" customHeight="1" x14ac:dyDescent="0.25"/>
    <row r="143" customFormat="1" ht="14.25" customHeight="1" x14ac:dyDescent="0.25"/>
    <row r="144" customFormat="1" ht="14.25" customHeight="1" x14ac:dyDescent="0.25"/>
    <row r="145" customFormat="1" ht="14.25" customHeight="1" x14ac:dyDescent="0.25"/>
    <row r="146" customFormat="1" ht="14.25" customHeight="1" x14ac:dyDescent="0.25"/>
    <row r="147" customFormat="1" ht="14.25" customHeight="1" x14ac:dyDescent="0.25"/>
    <row r="148" customFormat="1" ht="14.25" customHeight="1" x14ac:dyDescent="0.25"/>
    <row r="149" customFormat="1" ht="14.25" customHeight="1" x14ac:dyDescent="0.25"/>
    <row r="150" customFormat="1" ht="14.25" customHeight="1" x14ac:dyDescent="0.25"/>
    <row r="151" customFormat="1" ht="14.25" customHeight="1" x14ac:dyDescent="0.25"/>
    <row r="152" customFormat="1" ht="14.25" customHeight="1" x14ac:dyDescent="0.25"/>
    <row r="153" customFormat="1" ht="14.25" customHeight="1" x14ac:dyDescent="0.25"/>
    <row r="154" customFormat="1" ht="14.25" customHeight="1" x14ac:dyDescent="0.25"/>
    <row r="155" customFormat="1" ht="14.25" customHeight="1" x14ac:dyDescent="0.25"/>
    <row r="156" customFormat="1" ht="14.25" customHeight="1" x14ac:dyDescent="0.25"/>
    <row r="157" customFormat="1" ht="14.25" customHeight="1" x14ac:dyDescent="0.25"/>
    <row r="158" customFormat="1" ht="14.25" customHeight="1" x14ac:dyDescent="0.25"/>
    <row r="159" customFormat="1" ht="14.25" customHeight="1" x14ac:dyDescent="0.25"/>
    <row r="160" customFormat="1" ht="14.25" customHeight="1" x14ac:dyDescent="0.25"/>
    <row r="161" customFormat="1" ht="14.25" customHeight="1" x14ac:dyDescent="0.25"/>
    <row r="162" customFormat="1" ht="14.25" customHeight="1" x14ac:dyDescent="0.25"/>
    <row r="163" customFormat="1" ht="14.25" customHeight="1" x14ac:dyDescent="0.25"/>
    <row r="164" customFormat="1" ht="14.25" customHeight="1" x14ac:dyDescent="0.25"/>
    <row r="165" customFormat="1" ht="14.25" customHeight="1" x14ac:dyDescent="0.25"/>
    <row r="166" customFormat="1" ht="14.25" customHeight="1" x14ac:dyDescent="0.25"/>
    <row r="167" customFormat="1" ht="14.25" customHeight="1" x14ac:dyDescent="0.25"/>
    <row r="168" customFormat="1" ht="14.25" customHeight="1" x14ac:dyDescent="0.25"/>
    <row r="169" customFormat="1" ht="14.25" customHeight="1" x14ac:dyDescent="0.25"/>
    <row r="170" customFormat="1" ht="14.25" customHeight="1" x14ac:dyDescent="0.25"/>
    <row r="171" customFormat="1" ht="14.25" customHeight="1" x14ac:dyDescent="0.25"/>
    <row r="172" customFormat="1" ht="14.25" customHeight="1" x14ac:dyDescent="0.25"/>
    <row r="173" customFormat="1" ht="14.25" customHeight="1" x14ac:dyDescent="0.25"/>
    <row r="174" customFormat="1" ht="14.25" customHeight="1" x14ac:dyDescent="0.25"/>
    <row r="175" customFormat="1" ht="14.25" customHeight="1" x14ac:dyDescent="0.25"/>
    <row r="176" customFormat="1" ht="14.25" customHeight="1" x14ac:dyDescent="0.25"/>
    <row r="177" customFormat="1" ht="14.25" customHeight="1" x14ac:dyDescent="0.25"/>
    <row r="178" customFormat="1" ht="14.25" customHeight="1" x14ac:dyDescent="0.25"/>
    <row r="179" customFormat="1" ht="14.25" customHeight="1" x14ac:dyDescent="0.25"/>
    <row r="180" customFormat="1" ht="14.25" customHeight="1" x14ac:dyDescent="0.25"/>
    <row r="181" customFormat="1" ht="14.25" customHeight="1" x14ac:dyDescent="0.25"/>
    <row r="182" customFormat="1" ht="14.25" customHeight="1" x14ac:dyDescent="0.25"/>
    <row r="183" customFormat="1" ht="14.25" customHeight="1" x14ac:dyDescent="0.25"/>
    <row r="184" customFormat="1" ht="14.25" customHeight="1" x14ac:dyDescent="0.25"/>
    <row r="185" customFormat="1" ht="14.25" customHeight="1" x14ac:dyDescent="0.25"/>
    <row r="186" customFormat="1" ht="14.25" customHeight="1" x14ac:dyDescent="0.25"/>
    <row r="187" customFormat="1" ht="14.25" customHeight="1" x14ac:dyDescent="0.25"/>
    <row r="188" customFormat="1" ht="14.25" customHeight="1" x14ac:dyDescent="0.25"/>
    <row r="189" customFormat="1" ht="14.25" customHeight="1" x14ac:dyDescent="0.25"/>
    <row r="190" customFormat="1" ht="14.25" customHeight="1" x14ac:dyDescent="0.25"/>
    <row r="191" customFormat="1" ht="14.25" customHeight="1" x14ac:dyDescent="0.25"/>
    <row r="192" customFormat="1" ht="14.25" customHeight="1" x14ac:dyDescent="0.25"/>
    <row r="193" customFormat="1" ht="14.25" customHeight="1" x14ac:dyDescent="0.25"/>
    <row r="194" customFormat="1" ht="14.25" customHeight="1" x14ac:dyDescent="0.25"/>
    <row r="195" customFormat="1" ht="14.25" customHeight="1" x14ac:dyDescent="0.25"/>
    <row r="196" customFormat="1" ht="14.25" customHeight="1" x14ac:dyDescent="0.25"/>
    <row r="197" customFormat="1" ht="14.25" customHeight="1" x14ac:dyDescent="0.25"/>
    <row r="198" customFormat="1" ht="14.25" customHeight="1" x14ac:dyDescent="0.25"/>
    <row r="199" customFormat="1" ht="14.25" customHeight="1" x14ac:dyDescent="0.25"/>
    <row r="200" customFormat="1" ht="14.25" customHeight="1" x14ac:dyDescent="0.25"/>
    <row r="201" customFormat="1" ht="14.25" customHeight="1" x14ac:dyDescent="0.25"/>
    <row r="202" customFormat="1" ht="14.25" customHeight="1" x14ac:dyDescent="0.25"/>
    <row r="203" customFormat="1" ht="14.25" customHeight="1" x14ac:dyDescent="0.25"/>
    <row r="204" customFormat="1" ht="14.25" customHeight="1" x14ac:dyDescent="0.25"/>
    <row r="205" customFormat="1" ht="14.25" customHeight="1" x14ac:dyDescent="0.25"/>
    <row r="206" customFormat="1" ht="14.25" customHeight="1" x14ac:dyDescent="0.25"/>
    <row r="207" customFormat="1" ht="14.25" customHeight="1" x14ac:dyDescent="0.25"/>
    <row r="208" customFormat="1" ht="14.25" customHeight="1" x14ac:dyDescent="0.25"/>
    <row r="209" customFormat="1" ht="14.25" customHeight="1" x14ac:dyDescent="0.25"/>
    <row r="210" customFormat="1" ht="14.25" customHeight="1" x14ac:dyDescent="0.25"/>
    <row r="211" customFormat="1" ht="14.25" customHeight="1" x14ac:dyDescent="0.25"/>
    <row r="212" customFormat="1" ht="14.25" customHeight="1" x14ac:dyDescent="0.25"/>
    <row r="213" customFormat="1" ht="14.25" customHeight="1" x14ac:dyDescent="0.25"/>
    <row r="214" customFormat="1" ht="14.25" customHeight="1" x14ac:dyDescent="0.25"/>
    <row r="215" customFormat="1" ht="14.25" customHeight="1" x14ac:dyDescent="0.25"/>
    <row r="216" customFormat="1" ht="14.25" customHeight="1" x14ac:dyDescent="0.25"/>
    <row r="217" customFormat="1" ht="14.25" customHeight="1" x14ac:dyDescent="0.25"/>
    <row r="218" customFormat="1" ht="14.25" customHeight="1" x14ac:dyDescent="0.25"/>
    <row r="219" customFormat="1" ht="14.25" customHeight="1" x14ac:dyDescent="0.25"/>
    <row r="220" customFormat="1" ht="14.25" customHeight="1" x14ac:dyDescent="0.25"/>
    <row r="221" customFormat="1" ht="14.25" customHeight="1" x14ac:dyDescent="0.25"/>
    <row r="222" customFormat="1" ht="14.25" customHeight="1" x14ac:dyDescent="0.25"/>
    <row r="223" customFormat="1" ht="14.25" customHeight="1" x14ac:dyDescent="0.25"/>
    <row r="224" customFormat="1" ht="14.25" customHeight="1" x14ac:dyDescent="0.25"/>
    <row r="225" customFormat="1" ht="14.25" customHeight="1" x14ac:dyDescent="0.25"/>
    <row r="226" customFormat="1" ht="14.25" customHeight="1" x14ac:dyDescent="0.25"/>
    <row r="227" customFormat="1" ht="14.25" customHeight="1" x14ac:dyDescent="0.25"/>
    <row r="228" customFormat="1" ht="14.25" customHeight="1" x14ac:dyDescent="0.25"/>
    <row r="229" customFormat="1" ht="14.25" customHeight="1" x14ac:dyDescent="0.25"/>
    <row r="230" customFormat="1" ht="14.25" customHeight="1" x14ac:dyDescent="0.25"/>
    <row r="231" customFormat="1" ht="14.25" customHeight="1" x14ac:dyDescent="0.25"/>
    <row r="232" customFormat="1" ht="14.25" customHeight="1" x14ac:dyDescent="0.25"/>
    <row r="233" customFormat="1" ht="14.25" customHeight="1" x14ac:dyDescent="0.25"/>
    <row r="234" customFormat="1" ht="14.25" customHeight="1" x14ac:dyDescent="0.25"/>
    <row r="235" customFormat="1" ht="14.25" customHeight="1" x14ac:dyDescent="0.25"/>
    <row r="236" customFormat="1" ht="14.25" customHeight="1" x14ac:dyDescent="0.25"/>
    <row r="237" customFormat="1" ht="14.25" customHeight="1" x14ac:dyDescent="0.25"/>
    <row r="238" customFormat="1" ht="14.25" customHeight="1" x14ac:dyDescent="0.25"/>
    <row r="239" customFormat="1" ht="14.25" customHeight="1" x14ac:dyDescent="0.25"/>
    <row r="240" customFormat="1" ht="14.25" customHeight="1" x14ac:dyDescent="0.25"/>
    <row r="241" customFormat="1" ht="14.25" customHeight="1" x14ac:dyDescent="0.25"/>
    <row r="242" customFormat="1" ht="14.25" customHeight="1" x14ac:dyDescent="0.25"/>
    <row r="243" customFormat="1" ht="14.25" customHeight="1" x14ac:dyDescent="0.25"/>
    <row r="244" customFormat="1" ht="14.25" customHeight="1" x14ac:dyDescent="0.25"/>
    <row r="245" customFormat="1" ht="14.25" customHeight="1" x14ac:dyDescent="0.25"/>
    <row r="246" customFormat="1" ht="14.25" customHeight="1" x14ac:dyDescent="0.25"/>
    <row r="247" customFormat="1" ht="14.25" customHeight="1" x14ac:dyDescent="0.25"/>
    <row r="248" customFormat="1" ht="14.25" customHeight="1" x14ac:dyDescent="0.25"/>
    <row r="249" customFormat="1" ht="14.25" customHeight="1" x14ac:dyDescent="0.25"/>
    <row r="250" customFormat="1" ht="14.25" customHeight="1" x14ac:dyDescent="0.25"/>
    <row r="251" customFormat="1" ht="14.25" customHeight="1" x14ac:dyDescent="0.25"/>
    <row r="252" customFormat="1" ht="14.25" customHeight="1" x14ac:dyDescent="0.25"/>
    <row r="253" customFormat="1" ht="14.25" customHeight="1" x14ac:dyDescent="0.25"/>
    <row r="254" customFormat="1" ht="14.25" customHeight="1" x14ac:dyDescent="0.25"/>
    <row r="255" customFormat="1" ht="14.25" customHeight="1" x14ac:dyDescent="0.25"/>
    <row r="256" customFormat="1" ht="14.25" customHeight="1" x14ac:dyDescent="0.25"/>
    <row r="257" customFormat="1" ht="14.25" customHeight="1" x14ac:dyDescent="0.25"/>
    <row r="258" customFormat="1" ht="14.25" customHeight="1" x14ac:dyDescent="0.25"/>
    <row r="259" customFormat="1" ht="14.25" customHeight="1" x14ac:dyDescent="0.25"/>
    <row r="260" customFormat="1" ht="14.25" customHeight="1" x14ac:dyDescent="0.25"/>
    <row r="261" customFormat="1" ht="14.25" customHeight="1" x14ac:dyDescent="0.25"/>
    <row r="262" customFormat="1" ht="14.25" customHeight="1" x14ac:dyDescent="0.25"/>
    <row r="263" customFormat="1" ht="14.25" customHeight="1" x14ac:dyDescent="0.25"/>
    <row r="264" customFormat="1" ht="14.25" customHeight="1" x14ac:dyDescent="0.25"/>
    <row r="265" customFormat="1" ht="14.25" customHeight="1" x14ac:dyDescent="0.25"/>
    <row r="266" customFormat="1" ht="14.25" customHeight="1" x14ac:dyDescent="0.25"/>
    <row r="267" customFormat="1" ht="14.25" customHeight="1" x14ac:dyDescent="0.25"/>
    <row r="268" customFormat="1" ht="14.25" customHeight="1" x14ac:dyDescent="0.25"/>
    <row r="269" customFormat="1" ht="14.25" customHeight="1" x14ac:dyDescent="0.25"/>
    <row r="270" customFormat="1" ht="14.25" customHeight="1" x14ac:dyDescent="0.25"/>
    <row r="271" customFormat="1" ht="14.25" customHeight="1" x14ac:dyDescent="0.25"/>
    <row r="272" customFormat="1" ht="14.25" customHeight="1" x14ac:dyDescent="0.25"/>
    <row r="273" customFormat="1" ht="14.25" customHeight="1" x14ac:dyDescent="0.25"/>
    <row r="274" customFormat="1" ht="14.25" customHeight="1" x14ac:dyDescent="0.25"/>
    <row r="275" customFormat="1" ht="14.25" customHeight="1" x14ac:dyDescent="0.25"/>
    <row r="276" customFormat="1" ht="14.25" customHeight="1" x14ac:dyDescent="0.25"/>
    <row r="277" customFormat="1" ht="14.25" customHeight="1" x14ac:dyDescent="0.25"/>
    <row r="278" customFormat="1" ht="14.25" customHeight="1" x14ac:dyDescent="0.25"/>
    <row r="279" customFormat="1" ht="14.25" customHeight="1" x14ac:dyDescent="0.25"/>
    <row r="280" customFormat="1" ht="14.25" customHeight="1" x14ac:dyDescent="0.25"/>
    <row r="281" customFormat="1" ht="14.25" customHeight="1" x14ac:dyDescent="0.25"/>
    <row r="282" customFormat="1" ht="14.25" customHeight="1" x14ac:dyDescent="0.25"/>
    <row r="283" customFormat="1" ht="14.25" customHeight="1" x14ac:dyDescent="0.25"/>
    <row r="284" customFormat="1" ht="14.25" customHeight="1" x14ac:dyDescent="0.25"/>
    <row r="285" customFormat="1" ht="14.25" customHeight="1" x14ac:dyDescent="0.25"/>
    <row r="286" customFormat="1" ht="14.25" customHeight="1" x14ac:dyDescent="0.25"/>
    <row r="287" customFormat="1" ht="14.25" customHeight="1" x14ac:dyDescent="0.25"/>
    <row r="288" customFormat="1" ht="14.25" customHeight="1" x14ac:dyDescent="0.25"/>
    <row r="289" customFormat="1" ht="14.25" customHeight="1" x14ac:dyDescent="0.25"/>
    <row r="290" customFormat="1" ht="14.25" customHeight="1" x14ac:dyDescent="0.25"/>
    <row r="291" customFormat="1" ht="14.25" customHeight="1" x14ac:dyDescent="0.25"/>
    <row r="292" customFormat="1" ht="14.25" customHeight="1" x14ac:dyDescent="0.25"/>
    <row r="293" customFormat="1" ht="14.25" customHeight="1" x14ac:dyDescent="0.25"/>
    <row r="294" customFormat="1" ht="14.25" customHeight="1" x14ac:dyDescent="0.25"/>
    <row r="295" customFormat="1" ht="14.25" customHeight="1" x14ac:dyDescent="0.25"/>
    <row r="296" customFormat="1" ht="14.25" customHeight="1" x14ac:dyDescent="0.25"/>
    <row r="297" customFormat="1" ht="14.25" customHeight="1" x14ac:dyDescent="0.25"/>
    <row r="298" customFormat="1" ht="14.25" customHeight="1" x14ac:dyDescent="0.25"/>
    <row r="299" customFormat="1" ht="14.25" customHeight="1" x14ac:dyDescent="0.25"/>
    <row r="300" customFormat="1" ht="14.25" customHeight="1" x14ac:dyDescent="0.25"/>
    <row r="301" customFormat="1" ht="14.25" customHeight="1" x14ac:dyDescent="0.25"/>
    <row r="302" customFormat="1" ht="14.25" customHeight="1" x14ac:dyDescent="0.25"/>
    <row r="303" customFormat="1" ht="14.25" customHeight="1" x14ac:dyDescent="0.25"/>
    <row r="304" customFormat="1" ht="14.25" customHeight="1" x14ac:dyDescent="0.25"/>
    <row r="305" customFormat="1" ht="14.25" customHeight="1" x14ac:dyDescent="0.25"/>
    <row r="306" customFormat="1" ht="14.25" customHeight="1" x14ac:dyDescent="0.25"/>
    <row r="307" customFormat="1" ht="14.25" customHeight="1" x14ac:dyDescent="0.25"/>
    <row r="308" customFormat="1" ht="14.25" customHeight="1" x14ac:dyDescent="0.25"/>
    <row r="309" customFormat="1" ht="14.25" customHeight="1" x14ac:dyDescent="0.25"/>
    <row r="310" customFormat="1" ht="14.25" customHeight="1" x14ac:dyDescent="0.25"/>
    <row r="311" customFormat="1" ht="14.25" customHeight="1" x14ac:dyDescent="0.25"/>
    <row r="312" customFormat="1" ht="14.25" customHeight="1" x14ac:dyDescent="0.25"/>
    <row r="313" customFormat="1" ht="14.25" customHeight="1" x14ac:dyDescent="0.25"/>
    <row r="314" customFormat="1" ht="14.25" customHeight="1" x14ac:dyDescent="0.25"/>
    <row r="315" customFormat="1" ht="14.25" customHeight="1" x14ac:dyDescent="0.25"/>
    <row r="316" customFormat="1" ht="14.25" customHeight="1" x14ac:dyDescent="0.25"/>
    <row r="317" customFormat="1" ht="14.25" customHeight="1" x14ac:dyDescent="0.25"/>
    <row r="318" customFormat="1" ht="14.25" customHeight="1" x14ac:dyDescent="0.25"/>
    <row r="319" customFormat="1" ht="14.25" customHeight="1" x14ac:dyDescent="0.25"/>
    <row r="320" customFormat="1" ht="14.25" customHeight="1" x14ac:dyDescent="0.25"/>
    <row r="321" customFormat="1" ht="14.25" customHeight="1" x14ac:dyDescent="0.25"/>
    <row r="322" customFormat="1" ht="14.25" customHeight="1" x14ac:dyDescent="0.25"/>
    <row r="323" customFormat="1" ht="14.25" customHeight="1" x14ac:dyDescent="0.25"/>
    <row r="324" customFormat="1" ht="14.25" customHeight="1" x14ac:dyDescent="0.25"/>
    <row r="325" customFormat="1" ht="14.25" customHeight="1" x14ac:dyDescent="0.25"/>
    <row r="326" customFormat="1" ht="14.25" customHeight="1" x14ac:dyDescent="0.25"/>
    <row r="327" customFormat="1" ht="14.25" customHeight="1" x14ac:dyDescent="0.25"/>
    <row r="328" customFormat="1" ht="14.25" customHeight="1" x14ac:dyDescent="0.25"/>
    <row r="329" customFormat="1" ht="14.25" customHeight="1" x14ac:dyDescent="0.25"/>
    <row r="330" customFormat="1" ht="14.25" customHeight="1" x14ac:dyDescent="0.25"/>
    <row r="331" customFormat="1" ht="14.25" customHeight="1" x14ac:dyDescent="0.25"/>
    <row r="332" customFormat="1" ht="14.25" customHeight="1" x14ac:dyDescent="0.25"/>
    <row r="333" customFormat="1" ht="14.25" customHeight="1" x14ac:dyDescent="0.25"/>
    <row r="334" customFormat="1" ht="14.25" customHeight="1" x14ac:dyDescent="0.25"/>
    <row r="335" customFormat="1" ht="14.25" customHeight="1" x14ac:dyDescent="0.25"/>
    <row r="336" customFormat="1" ht="14.25" customHeight="1" x14ac:dyDescent="0.25"/>
    <row r="337" customFormat="1" ht="14.25" customHeight="1" x14ac:dyDescent="0.25"/>
    <row r="338" customFormat="1" ht="14.25" customHeight="1" x14ac:dyDescent="0.25"/>
    <row r="339" customFormat="1" ht="14.25" customHeight="1" x14ac:dyDescent="0.25"/>
    <row r="340" customFormat="1" ht="14.25" customHeight="1" x14ac:dyDescent="0.25"/>
    <row r="341" customFormat="1" ht="14.25" customHeight="1" x14ac:dyDescent="0.25"/>
    <row r="342" customFormat="1" ht="14.25" customHeight="1" x14ac:dyDescent="0.25"/>
    <row r="343" customFormat="1" ht="14.25" customHeight="1" x14ac:dyDescent="0.25"/>
    <row r="344" customFormat="1" ht="14.25" customHeight="1" x14ac:dyDescent="0.25"/>
    <row r="345" customFormat="1" ht="14.25" customHeight="1" x14ac:dyDescent="0.25"/>
    <row r="346" customFormat="1" ht="14.25" customHeight="1" x14ac:dyDescent="0.25"/>
    <row r="347" customFormat="1" ht="14.25" customHeight="1" x14ac:dyDescent="0.25"/>
    <row r="348" customFormat="1" ht="14.25" customHeight="1" x14ac:dyDescent="0.25"/>
    <row r="349" customFormat="1" ht="14.25" customHeight="1" x14ac:dyDescent="0.25"/>
    <row r="350" customFormat="1" ht="14.25" customHeight="1" x14ac:dyDescent="0.25"/>
    <row r="351" customFormat="1" ht="14.25" customHeight="1" x14ac:dyDescent="0.25"/>
    <row r="352" customFormat="1" ht="14.25" customHeight="1" x14ac:dyDescent="0.25"/>
    <row r="353" customFormat="1" ht="14.25" customHeight="1" x14ac:dyDescent="0.25"/>
    <row r="354" customFormat="1" ht="14.25" customHeight="1" x14ac:dyDescent="0.25"/>
    <row r="355" customFormat="1" ht="14.25" customHeight="1" x14ac:dyDescent="0.25"/>
    <row r="356" customFormat="1" ht="14.25" customHeight="1" x14ac:dyDescent="0.25"/>
    <row r="357" customFormat="1" ht="14.25" customHeight="1" x14ac:dyDescent="0.25"/>
    <row r="358" customFormat="1" ht="14.25" customHeight="1" x14ac:dyDescent="0.25"/>
    <row r="359" customFormat="1" ht="14.25" customHeight="1" x14ac:dyDescent="0.25"/>
    <row r="360" customFormat="1" ht="14.25" customHeight="1" x14ac:dyDescent="0.25"/>
    <row r="361" customFormat="1" ht="14.25" customHeight="1" x14ac:dyDescent="0.25"/>
    <row r="362" customFormat="1" ht="14.25" customHeight="1" x14ac:dyDescent="0.25"/>
    <row r="363" customFormat="1" ht="14.25" customHeight="1" x14ac:dyDescent="0.25"/>
    <row r="364" customFormat="1" ht="14.25" customHeight="1" x14ac:dyDescent="0.25"/>
    <row r="365" customFormat="1" ht="14.25" customHeight="1" x14ac:dyDescent="0.25"/>
    <row r="366" customFormat="1" ht="14.25" customHeight="1" x14ac:dyDescent="0.25"/>
    <row r="367" customFormat="1" ht="14.25" customHeight="1" x14ac:dyDescent="0.25"/>
    <row r="368" customFormat="1" ht="14.25" customHeight="1" x14ac:dyDescent="0.25"/>
    <row r="369" customFormat="1" ht="14.25" customHeight="1" x14ac:dyDescent="0.25"/>
    <row r="370" customFormat="1" ht="14.25" customHeight="1" x14ac:dyDescent="0.25"/>
    <row r="371" customFormat="1" ht="14.25" customHeight="1" x14ac:dyDescent="0.25"/>
    <row r="372" customFormat="1" ht="14.25" customHeight="1" x14ac:dyDescent="0.25"/>
    <row r="373" customFormat="1" ht="14.25" customHeight="1" x14ac:dyDescent="0.25"/>
    <row r="374" customFormat="1" ht="14.25" customHeight="1" x14ac:dyDescent="0.25"/>
    <row r="375" customFormat="1" ht="14.25" customHeight="1" x14ac:dyDescent="0.25"/>
    <row r="376" customFormat="1" ht="14.25" customHeight="1" x14ac:dyDescent="0.25"/>
    <row r="377" customFormat="1" ht="14.25" customHeight="1" x14ac:dyDescent="0.25"/>
    <row r="378" customFormat="1" ht="14.25" customHeight="1" x14ac:dyDescent="0.25"/>
    <row r="379" customFormat="1" ht="14.25" customHeight="1" x14ac:dyDescent="0.25"/>
    <row r="380" customFormat="1" ht="14.25" customHeight="1" x14ac:dyDescent="0.25"/>
    <row r="381" customFormat="1" ht="14.25" customHeight="1" x14ac:dyDescent="0.25"/>
    <row r="382" customFormat="1" ht="14.25" customHeight="1" x14ac:dyDescent="0.25"/>
    <row r="383" customFormat="1" ht="14.25" customHeight="1" x14ac:dyDescent="0.25"/>
    <row r="384" customFormat="1" ht="14.25" customHeight="1" x14ac:dyDescent="0.25"/>
    <row r="385" customFormat="1" ht="14.25" customHeight="1" x14ac:dyDescent="0.25"/>
    <row r="386" customFormat="1" ht="14.25" customHeight="1" x14ac:dyDescent="0.25"/>
    <row r="387" customFormat="1" ht="14.25" customHeight="1" x14ac:dyDescent="0.25"/>
    <row r="388" customFormat="1" ht="14.25" customHeight="1" x14ac:dyDescent="0.25"/>
    <row r="389" customFormat="1" ht="14.25" customHeight="1" x14ac:dyDescent="0.25"/>
    <row r="390" customFormat="1" ht="14.25" customHeight="1" x14ac:dyDescent="0.25"/>
    <row r="391" customFormat="1" ht="14.25" customHeight="1" x14ac:dyDescent="0.25"/>
    <row r="392" customFormat="1" ht="14.25" customHeight="1" x14ac:dyDescent="0.25"/>
    <row r="393" customFormat="1" ht="14.25" customHeight="1" x14ac:dyDescent="0.25"/>
    <row r="394" customFormat="1" ht="14.25" customHeight="1" x14ac:dyDescent="0.25"/>
    <row r="395" customFormat="1" ht="14.25" customHeight="1" x14ac:dyDescent="0.25"/>
    <row r="396" customFormat="1" ht="14.25" customHeight="1" x14ac:dyDescent="0.25"/>
    <row r="397" customFormat="1" ht="14.25" customHeight="1" x14ac:dyDescent="0.25"/>
    <row r="398" customFormat="1" ht="14.25" customHeight="1" x14ac:dyDescent="0.25"/>
    <row r="399" customFormat="1" ht="14.25" customHeight="1" x14ac:dyDescent="0.25"/>
    <row r="400" customFormat="1" ht="14.25" customHeight="1" x14ac:dyDescent="0.25"/>
    <row r="401" customFormat="1" ht="14.25" customHeight="1" x14ac:dyDescent="0.25"/>
    <row r="402" customFormat="1" ht="14.25" customHeight="1" x14ac:dyDescent="0.25"/>
    <row r="403" customFormat="1" ht="14.25" customHeight="1" x14ac:dyDescent="0.25"/>
    <row r="404" customFormat="1" ht="14.25" customHeight="1" x14ac:dyDescent="0.25"/>
    <row r="405" customFormat="1" ht="14.25" customHeight="1" x14ac:dyDescent="0.25"/>
    <row r="406" customFormat="1" ht="14.25" customHeight="1" x14ac:dyDescent="0.25"/>
    <row r="407" customFormat="1" ht="14.25" customHeight="1" x14ac:dyDescent="0.25"/>
    <row r="408" customFormat="1" ht="14.25" customHeight="1" x14ac:dyDescent="0.25"/>
    <row r="409" customFormat="1" ht="14.25" customHeight="1" x14ac:dyDescent="0.25"/>
    <row r="410" customFormat="1" ht="14.25" customHeight="1" x14ac:dyDescent="0.25"/>
    <row r="411" customFormat="1" ht="14.25" customHeight="1" x14ac:dyDescent="0.25"/>
    <row r="412" customFormat="1" ht="14.25" customHeight="1" x14ac:dyDescent="0.25"/>
    <row r="413" customFormat="1" ht="14.25" customHeight="1" x14ac:dyDescent="0.25"/>
    <row r="414" customFormat="1" ht="14.25" customHeight="1" x14ac:dyDescent="0.25"/>
    <row r="415" customFormat="1" ht="14.25" customHeight="1" x14ac:dyDescent="0.25"/>
    <row r="416" customFormat="1" ht="14.25" customHeight="1" x14ac:dyDescent="0.25"/>
    <row r="417" customFormat="1" ht="14.25" customHeight="1" x14ac:dyDescent="0.25"/>
    <row r="418" customFormat="1" ht="14.25" customHeight="1" x14ac:dyDescent="0.25"/>
    <row r="419" customFormat="1" ht="14.25" customHeight="1" x14ac:dyDescent="0.25"/>
    <row r="420" customFormat="1" ht="14.25" customHeight="1" x14ac:dyDescent="0.25"/>
    <row r="421" customFormat="1" ht="14.25" customHeight="1" x14ac:dyDescent="0.25"/>
    <row r="422" customFormat="1" ht="14.25" customHeight="1" x14ac:dyDescent="0.25"/>
    <row r="423" customFormat="1" ht="14.25" customHeight="1" x14ac:dyDescent="0.25"/>
    <row r="424" customFormat="1" ht="14.25" customHeight="1" x14ac:dyDescent="0.25"/>
    <row r="425" customFormat="1" ht="14.25" customHeight="1" x14ac:dyDescent="0.25"/>
    <row r="426" customFormat="1" ht="14.25" customHeight="1" x14ac:dyDescent="0.25"/>
    <row r="427" customFormat="1" ht="14.25" customHeight="1" x14ac:dyDescent="0.25"/>
    <row r="428" customFormat="1" ht="14.25" customHeight="1" x14ac:dyDescent="0.25"/>
    <row r="429" customFormat="1" ht="14.25" customHeight="1" x14ac:dyDescent="0.25"/>
    <row r="430" customFormat="1" ht="14.25" customHeight="1" x14ac:dyDescent="0.25"/>
    <row r="431" customFormat="1" ht="14.25" customHeight="1" x14ac:dyDescent="0.25"/>
    <row r="432" customFormat="1" ht="14.25" customHeight="1" x14ac:dyDescent="0.25"/>
    <row r="433" customFormat="1" ht="14.25" customHeight="1" x14ac:dyDescent="0.25"/>
    <row r="434" customFormat="1" ht="14.25" customHeight="1" x14ac:dyDescent="0.25"/>
    <row r="435" customFormat="1" ht="14.25" customHeight="1" x14ac:dyDescent="0.25"/>
    <row r="436" customFormat="1" ht="14.25" customHeight="1" x14ac:dyDescent="0.25"/>
    <row r="437" customFormat="1" ht="14.25" customHeight="1" x14ac:dyDescent="0.25"/>
    <row r="438" customFormat="1" ht="14.25" customHeight="1" x14ac:dyDescent="0.25"/>
    <row r="439" customFormat="1" ht="14.25" customHeight="1" x14ac:dyDescent="0.25"/>
    <row r="440" customFormat="1" ht="14.25" customHeight="1" x14ac:dyDescent="0.25"/>
    <row r="441" customFormat="1" ht="14.25" customHeight="1" x14ac:dyDescent="0.25"/>
    <row r="442" customFormat="1" ht="14.25" customHeight="1" x14ac:dyDescent="0.25"/>
    <row r="443" customFormat="1" ht="14.25" customHeight="1" x14ac:dyDescent="0.25"/>
    <row r="444" customFormat="1" ht="14.25" customHeight="1" x14ac:dyDescent="0.25"/>
    <row r="445" customFormat="1" ht="14.25" customHeight="1" x14ac:dyDescent="0.25"/>
    <row r="446" customFormat="1" ht="14.25" customHeight="1" x14ac:dyDescent="0.25"/>
    <row r="447" customFormat="1" ht="14.25" customHeight="1" x14ac:dyDescent="0.25"/>
    <row r="448" customFormat="1" ht="14.25" customHeight="1" x14ac:dyDescent="0.25"/>
    <row r="449" customFormat="1" ht="14.25" customHeight="1" x14ac:dyDescent="0.25"/>
    <row r="450" customFormat="1" ht="14.25" customHeight="1" x14ac:dyDescent="0.25"/>
    <row r="451" customFormat="1" ht="14.25" customHeight="1" x14ac:dyDescent="0.25"/>
    <row r="452" customFormat="1" ht="14.25" customHeight="1" x14ac:dyDescent="0.25"/>
    <row r="453" customFormat="1" ht="14.25" customHeight="1" x14ac:dyDescent="0.25"/>
    <row r="454" customFormat="1" ht="14.25" customHeight="1" x14ac:dyDescent="0.25"/>
    <row r="455" customFormat="1" ht="14.25" customHeight="1" x14ac:dyDescent="0.25"/>
    <row r="456" customFormat="1" ht="14.25" customHeight="1" x14ac:dyDescent="0.25"/>
    <row r="457" customFormat="1" ht="14.25" customHeight="1" x14ac:dyDescent="0.25"/>
    <row r="458" customFormat="1" ht="14.25" customHeight="1" x14ac:dyDescent="0.25"/>
    <row r="459" customFormat="1" ht="14.25" customHeight="1" x14ac:dyDescent="0.25"/>
    <row r="460" customFormat="1" ht="14.25" customHeight="1" x14ac:dyDescent="0.25"/>
    <row r="461" customFormat="1" ht="14.25" customHeight="1" x14ac:dyDescent="0.25"/>
    <row r="462" customFormat="1" ht="14.25" customHeight="1" x14ac:dyDescent="0.25"/>
    <row r="463" customFormat="1" ht="14.25" customHeight="1" x14ac:dyDescent="0.25"/>
    <row r="464" customFormat="1" ht="14.25" customHeight="1" x14ac:dyDescent="0.25"/>
    <row r="465" customFormat="1" ht="14.25" customHeight="1" x14ac:dyDescent="0.25"/>
    <row r="466" customFormat="1" ht="14.25" customHeight="1" x14ac:dyDescent="0.25"/>
    <row r="467" customFormat="1" ht="14.25" customHeight="1" x14ac:dyDescent="0.25"/>
    <row r="468" customFormat="1" ht="14.25" customHeight="1" x14ac:dyDescent="0.25"/>
    <row r="469" customFormat="1" ht="14.25" customHeight="1" x14ac:dyDescent="0.25"/>
    <row r="470" customFormat="1" ht="14.25" customHeight="1" x14ac:dyDescent="0.25"/>
    <row r="471" customFormat="1" ht="14.25" customHeight="1" x14ac:dyDescent="0.25"/>
    <row r="472" customFormat="1" ht="14.25" customHeight="1" x14ac:dyDescent="0.25"/>
    <row r="473" customFormat="1" ht="14.25" customHeight="1" x14ac:dyDescent="0.25"/>
    <row r="474" customFormat="1" ht="14.25" customHeight="1" x14ac:dyDescent="0.25"/>
    <row r="475" customFormat="1" ht="14.25" customHeight="1" x14ac:dyDescent="0.25"/>
    <row r="476" customFormat="1" ht="14.25" customHeight="1" x14ac:dyDescent="0.25"/>
    <row r="477" customFormat="1" ht="14.25" customHeight="1" x14ac:dyDescent="0.25"/>
    <row r="478" customFormat="1" ht="14.25" customHeight="1" x14ac:dyDescent="0.25"/>
    <row r="479" customFormat="1" ht="14.25" customHeight="1" x14ac:dyDescent="0.25"/>
    <row r="480" customFormat="1" ht="14.25" customHeight="1" x14ac:dyDescent="0.25"/>
    <row r="481" customFormat="1" ht="14.25" customHeight="1" x14ac:dyDescent="0.25"/>
    <row r="482" customFormat="1" ht="14.25" customHeight="1" x14ac:dyDescent="0.25"/>
    <row r="483" customFormat="1" ht="14.25" customHeight="1" x14ac:dyDescent="0.25"/>
    <row r="484" customFormat="1" ht="14.25" customHeight="1" x14ac:dyDescent="0.25"/>
    <row r="485" customFormat="1" ht="14.25" customHeight="1" x14ac:dyDescent="0.25"/>
    <row r="486" customFormat="1" ht="14.25" customHeight="1" x14ac:dyDescent="0.25"/>
    <row r="487" customFormat="1" ht="14.25" customHeight="1" x14ac:dyDescent="0.25"/>
    <row r="488" ht="14.25" customHeight="1" x14ac:dyDescent="0.25"/>
    <row r="489" ht="14.25" customHeight="1" x14ac:dyDescent="0.25"/>
  </sheetData>
  <autoFilter ref="A3:G487">
    <filterColumn colId="0">
      <filters>
        <filter val="E311 STM Str/Impv, Colstrip 3"/>
        <filter val="E311 STM Str/Impv, Colstrip 3-4 Com"/>
        <filter val="E311 STM Str/Impv, Colstrip 4"/>
        <filter val="E312 STM Boiler, Colstrip 3"/>
        <filter val="E312 STM Boiler, Colstrip 3-4 Com"/>
        <filter val="E312 STM Boiler, Colstrip 4"/>
        <filter val="E314 STM Turbogen, Colstrip 3"/>
        <filter val="E314 STM Turbogen, Colstrip 4"/>
        <filter val="E315 STM Accessory, Colstrip 3"/>
        <filter val="E315 STM Accessory, Colstrip 3-4 Cm"/>
        <filter val="E315 STM Accessory, Colstrip 4"/>
        <filter val="E316 STM Misc, Colstrip 3"/>
        <filter val="E316 STM Misc, Colstrip 4"/>
      </filters>
    </filterColumn>
  </autoFilter>
  <pageMargins left="0.7" right="0.7" top="0.75" bottom="0.75" header="0.3" footer="0.3"/>
  <customProperties>
    <customPr name="_pios_id" r:id="rId1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workbookViewId="0">
      <pane xSplit="1" ySplit="1" topLeftCell="B2" activePane="bottomRight" state="frozen"/>
      <selection activeCell="H29" sqref="H29"/>
      <selection pane="topRight" activeCell="H29" sqref="H29"/>
      <selection pane="bottomLeft" activeCell="H29" sqref="H29"/>
      <selection pane="bottomRight" activeCell="B13" sqref="B13"/>
    </sheetView>
  </sheetViews>
  <sheetFormatPr defaultRowHeight="15" outlineLevelRow="1" x14ac:dyDescent="0.25"/>
  <cols>
    <col min="1" max="1" width="37" style="94" bestFit="1" customWidth="1"/>
    <col min="2" max="2" width="14.5703125" style="45" bestFit="1" customWidth="1"/>
    <col min="3" max="7" width="13.5703125" style="45" bestFit="1" customWidth="1"/>
    <col min="8" max="8" width="14.5703125" style="45" bestFit="1" customWidth="1"/>
    <col min="9" max="12" width="13.5703125" style="45" bestFit="1" customWidth="1"/>
    <col min="13" max="13" width="14.5703125" style="45" bestFit="1" customWidth="1"/>
    <col min="14" max="14" width="18.42578125" style="45" bestFit="1" customWidth="1"/>
    <col min="15" max="15" width="14.5703125" style="94" bestFit="1" customWidth="1"/>
    <col min="16" max="16" width="13.5703125" style="94" bestFit="1" customWidth="1"/>
    <col min="17" max="17" width="9.85546875" style="94" bestFit="1" customWidth="1"/>
    <col min="18" max="16384" width="9.140625" style="94"/>
  </cols>
  <sheetData>
    <row r="1" spans="1:17" ht="12.75" x14ac:dyDescent="0.2">
      <c r="A1" s="108" t="s">
        <v>2750</v>
      </c>
      <c r="B1" s="109">
        <v>1</v>
      </c>
      <c r="C1" s="109">
        <v>2</v>
      </c>
      <c r="D1" s="109">
        <v>3</v>
      </c>
      <c r="E1" s="109">
        <v>4</v>
      </c>
      <c r="F1" s="109">
        <v>5</v>
      </c>
      <c r="G1" s="109">
        <v>6</v>
      </c>
      <c r="H1" s="109">
        <v>7</v>
      </c>
      <c r="I1" s="109">
        <v>8</v>
      </c>
      <c r="J1" s="109">
        <v>9</v>
      </c>
      <c r="K1" s="109">
        <v>10</v>
      </c>
      <c r="L1" s="109">
        <v>11</v>
      </c>
      <c r="M1" s="109">
        <v>12</v>
      </c>
      <c r="N1" s="109" t="s">
        <v>2763</v>
      </c>
    </row>
    <row r="2" spans="1:17" outlineLevel="1" x14ac:dyDescent="0.25">
      <c r="A2" s="94" t="s">
        <v>2736</v>
      </c>
      <c r="B2" s="45">
        <v>-2366.88</v>
      </c>
      <c r="C2" s="45">
        <v>0</v>
      </c>
      <c r="D2" s="45">
        <v>0</v>
      </c>
      <c r="E2" s="45">
        <v>0</v>
      </c>
      <c r="F2" s="45">
        <v>0</v>
      </c>
      <c r="G2" s="45">
        <v>0</v>
      </c>
      <c r="H2" s="45">
        <v>0</v>
      </c>
      <c r="I2" s="45">
        <v>0</v>
      </c>
      <c r="J2" s="45">
        <v>0</v>
      </c>
      <c r="K2" s="45">
        <v>0</v>
      </c>
      <c r="L2" s="45">
        <v>0</v>
      </c>
      <c r="M2" s="45">
        <v>0</v>
      </c>
      <c r="N2" s="45">
        <v>-2366.88</v>
      </c>
      <c r="O2" s="110"/>
      <c r="P2" s="110"/>
      <c r="Q2" s="110"/>
    </row>
    <row r="3" spans="1:17" outlineLevel="1" x14ac:dyDescent="0.25">
      <c r="A3" s="94" t="s">
        <v>142</v>
      </c>
      <c r="B3" s="45">
        <v>-87763.283333333326</v>
      </c>
      <c r="C3" s="45">
        <v>0</v>
      </c>
      <c r="D3" s="45">
        <v>-117152.56666666667</v>
      </c>
      <c r="E3" s="45">
        <v>0</v>
      </c>
      <c r="F3" s="45">
        <v>0</v>
      </c>
      <c r="G3" s="45">
        <v>-16305.93</v>
      </c>
      <c r="H3" s="45">
        <v>-511602.75333333336</v>
      </c>
      <c r="I3" s="45">
        <v>0</v>
      </c>
      <c r="J3" s="45">
        <v>-33570.806666666664</v>
      </c>
      <c r="K3" s="45">
        <v>0</v>
      </c>
      <c r="L3" s="45">
        <v>-10390.76</v>
      </c>
      <c r="M3" s="45">
        <v>-108661.31333333334</v>
      </c>
      <c r="N3" s="45">
        <v>-885447.41333333321</v>
      </c>
      <c r="O3" s="110"/>
      <c r="P3" s="110"/>
      <c r="Q3" s="110"/>
    </row>
    <row r="4" spans="1:17" outlineLevel="1" x14ac:dyDescent="0.25">
      <c r="A4" s="94" t="s">
        <v>102</v>
      </c>
      <c r="B4" s="45">
        <v>-1764344.8966666667</v>
      </c>
      <c r="C4" s="45">
        <v>-97513.33666666667</v>
      </c>
      <c r="D4" s="45">
        <v>-175394.86666666667</v>
      </c>
      <c r="E4" s="45">
        <v>-1586937.3933333333</v>
      </c>
      <c r="F4" s="45">
        <v>-2079179.4000000001</v>
      </c>
      <c r="G4" s="45">
        <v>-110315.34333333334</v>
      </c>
      <c r="H4" s="45">
        <v>-362235.15666666668</v>
      </c>
      <c r="I4" s="45">
        <v>-19454.043333333335</v>
      </c>
      <c r="J4" s="45">
        <v>-65219.403333333343</v>
      </c>
      <c r="K4" s="45">
        <v>-262302.86333333334</v>
      </c>
      <c r="L4" s="45">
        <v>-68002.193333333329</v>
      </c>
      <c r="M4" s="45">
        <v>-1999924.7566666666</v>
      </c>
      <c r="N4" s="45">
        <v>-8590823.6533333324</v>
      </c>
      <c r="O4" s="110"/>
      <c r="P4" s="110"/>
      <c r="Q4" s="110"/>
    </row>
    <row r="5" spans="1:17" outlineLevel="1" x14ac:dyDescent="0.25">
      <c r="A5" s="94" t="s">
        <v>143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-1156.3599999999999</v>
      </c>
      <c r="I5" s="45">
        <v>0</v>
      </c>
      <c r="J5" s="45">
        <v>0</v>
      </c>
      <c r="K5" s="45">
        <v>0</v>
      </c>
      <c r="L5" s="45">
        <v>0</v>
      </c>
      <c r="M5" s="45">
        <v>-691902.11</v>
      </c>
      <c r="N5" s="45">
        <v>-693058.47000000009</v>
      </c>
      <c r="O5" s="110"/>
      <c r="P5" s="110"/>
      <c r="Q5" s="110"/>
    </row>
    <row r="6" spans="1:17" outlineLevel="1" x14ac:dyDescent="0.25">
      <c r="A6" s="94" t="s">
        <v>2644</v>
      </c>
      <c r="B6" s="45">
        <v>-490.65333333333336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-566.72</v>
      </c>
      <c r="K6" s="45">
        <v>0</v>
      </c>
      <c r="L6" s="45">
        <v>0</v>
      </c>
      <c r="M6" s="45">
        <v>0</v>
      </c>
      <c r="N6" s="45">
        <v>-1057.3733333333332</v>
      </c>
      <c r="O6" s="110"/>
      <c r="P6" s="110"/>
      <c r="Q6" s="110"/>
    </row>
    <row r="7" spans="1:17" outlineLevel="1" x14ac:dyDescent="0.25">
      <c r="A7" s="94" t="s">
        <v>62</v>
      </c>
      <c r="B7" s="45">
        <v>-172631.84</v>
      </c>
      <c r="C7" s="45">
        <v>-185199.67333333334</v>
      </c>
      <c r="D7" s="45">
        <v>-33331.793333333335</v>
      </c>
      <c r="E7" s="45">
        <v>-16352.396666666667</v>
      </c>
      <c r="F7" s="45">
        <v>-100143.22666666667</v>
      </c>
      <c r="G7" s="45">
        <v>-18953.886666666669</v>
      </c>
      <c r="H7" s="45">
        <v>-13647.980000000001</v>
      </c>
      <c r="I7" s="45">
        <v>-610515.56999999995</v>
      </c>
      <c r="J7" s="45">
        <v>-208150.22</v>
      </c>
      <c r="K7" s="45">
        <v>-2802.3566666666666</v>
      </c>
      <c r="L7" s="45">
        <v>-2333.6600000000003</v>
      </c>
      <c r="M7" s="45">
        <v>-98379.430000000008</v>
      </c>
      <c r="N7" s="45">
        <v>-1462442.0333333332</v>
      </c>
      <c r="O7" s="110"/>
      <c r="P7" s="110"/>
      <c r="Q7" s="110"/>
    </row>
    <row r="8" spans="1:17" outlineLevel="1" x14ac:dyDescent="0.25">
      <c r="A8" s="94" t="s">
        <v>2616</v>
      </c>
      <c r="B8" s="45">
        <v>0</v>
      </c>
      <c r="C8" s="45">
        <v>0</v>
      </c>
      <c r="D8" s="45">
        <v>0</v>
      </c>
      <c r="E8" s="45">
        <v>0</v>
      </c>
      <c r="F8" s="45">
        <v>-1491.3533333333335</v>
      </c>
      <c r="G8" s="45">
        <v>-733.9666666666667</v>
      </c>
      <c r="H8" s="45">
        <v>0</v>
      </c>
      <c r="I8" s="45">
        <v>0</v>
      </c>
      <c r="J8" s="45">
        <v>0</v>
      </c>
      <c r="K8" s="45">
        <v>-120922.36</v>
      </c>
      <c r="L8" s="45">
        <v>0</v>
      </c>
      <c r="M8" s="45">
        <v>-2206.6233333333334</v>
      </c>
      <c r="N8" s="45">
        <v>-125354.30333333334</v>
      </c>
      <c r="O8" s="110"/>
      <c r="P8" s="110"/>
      <c r="Q8" s="110"/>
    </row>
    <row r="9" spans="1:17" outlineLevel="1" x14ac:dyDescent="0.25">
      <c r="A9" s="94" t="s">
        <v>2586</v>
      </c>
      <c r="B9" s="45">
        <v>-22149.75333333333</v>
      </c>
      <c r="C9" s="45">
        <v>-11075.506666666668</v>
      </c>
      <c r="D9" s="45">
        <v>0</v>
      </c>
      <c r="E9" s="45">
        <v>-379746.82</v>
      </c>
      <c r="F9" s="45">
        <v>-2417.4966666666664</v>
      </c>
      <c r="G9" s="45">
        <v>-232.04333333333332</v>
      </c>
      <c r="H9" s="45">
        <v>-11100.480000000001</v>
      </c>
      <c r="I9" s="45">
        <v>-12259.816666666668</v>
      </c>
      <c r="J9" s="45">
        <v>0</v>
      </c>
      <c r="K9" s="45">
        <v>0</v>
      </c>
      <c r="L9" s="45">
        <v>0</v>
      </c>
      <c r="M9" s="45">
        <v>0</v>
      </c>
      <c r="N9" s="45">
        <v>-438981.91666666657</v>
      </c>
      <c r="O9" s="110"/>
      <c r="P9" s="110"/>
      <c r="Q9" s="110"/>
    </row>
    <row r="10" spans="1:17" x14ac:dyDescent="0.25">
      <c r="A10" s="94" t="s">
        <v>36</v>
      </c>
      <c r="B10" s="45">
        <v>-97168.526666666672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-131577.61000000002</v>
      </c>
      <c r="N10" s="45">
        <v>-228746.13666666669</v>
      </c>
      <c r="O10" s="110"/>
      <c r="P10" s="110"/>
      <c r="Q10" s="110"/>
    </row>
    <row r="11" spans="1:17" x14ac:dyDescent="0.25">
      <c r="A11" s="94" t="s">
        <v>31</v>
      </c>
      <c r="B11" s="45">
        <v>-118250.34666666666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-118250.34666666666</v>
      </c>
      <c r="O11" s="110"/>
      <c r="P11" s="110"/>
      <c r="Q11" s="110"/>
    </row>
    <row r="12" spans="1:17" x14ac:dyDescent="0.25">
      <c r="A12" s="94" t="s">
        <v>42</v>
      </c>
      <c r="B12" s="45">
        <v>-101826.98666666668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-69011.276666666672</v>
      </c>
      <c r="N12" s="45">
        <v>-170838.26333333334</v>
      </c>
      <c r="O12" s="110"/>
      <c r="P12" s="110"/>
      <c r="Q12" s="110"/>
    </row>
    <row r="13" spans="1:17" x14ac:dyDescent="0.25">
      <c r="A13" s="94" t="s">
        <v>37</v>
      </c>
      <c r="B13" s="45">
        <v>-827194.89666666684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-115883.62</v>
      </c>
      <c r="N13" s="45">
        <v>-943078.51666666672</v>
      </c>
      <c r="O13" s="110"/>
      <c r="P13" s="110"/>
      <c r="Q13" s="110"/>
    </row>
    <row r="14" spans="1:17" x14ac:dyDescent="0.25">
      <c r="A14" s="94" t="s">
        <v>32</v>
      </c>
      <c r="B14" s="45">
        <v>-149762.21333333335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-149762.21333333335</v>
      </c>
      <c r="O14" s="110"/>
      <c r="P14" s="110"/>
      <c r="Q14" s="110"/>
    </row>
    <row r="15" spans="1:17" x14ac:dyDescent="0.25">
      <c r="A15" s="94" t="s">
        <v>43</v>
      </c>
      <c r="B15" s="45">
        <v>-155072.96333333332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-108540.18</v>
      </c>
      <c r="N15" s="45">
        <v>-263613.14333333331</v>
      </c>
      <c r="O15" s="110"/>
      <c r="P15" s="110"/>
      <c r="Q15" s="110"/>
    </row>
    <row r="16" spans="1:17" outlineLevel="1" x14ac:dyDescent="0.25">
      <c r="A16" s="94" t="s">
        <v>149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-417984.44333333336</v>
      </c>
      <c r="I16" s="45">
        <v>0</v>
      </c>
      <c r="J16" s="45">
        <v>0</v>
      </c>
      <c r="K16" s="45">
        <v>0</v>
      </c>
      <c r="L16" s="45">
        <v>0</v>
      </c>
      <c r="M16" s="45">
        <v>-87080.11</v>
      </c>
      <c r="N16" s="45">
        <v>-505064.5533333334</v>
      </c>
      <c r="O16" s="110"/>
      <c r="P16" s="110"/>
      <c r="Q16" s="110"/>
    </row>
    <row r="17" spans="1:17" outlineLevel="1" x14ac:dyDescent="0.25">
      <c r="A17" s="94" t="s">
        <v>2526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-101746</v>
      </c>
      <c r="J17" s="45">
        <v>0</v>
      </c>
      <c r="K17" s="45">
        <v>0</v>
      </c>
      <c r="L17" s="45">
        <v>0</v>
      </c>
      <c r="M17" s="45">
        <v>0</v>
      </c>
      <c r="N17" s="45">
        <v>-101746</v>
      </c>
      <c r="O17" s="110"/>
      <c r="P17" s="110"/>
      <c r="Q17" s="110"/>
    </row>
    <row r="18" spans="1:17" outlineLevel="1" x14ac:dyDescent="0.25">
      <c r="A18" s="94" t="s">
        <v>2519</v>
      </c>
      <c r="B18" s="45">
        <v>-16918.943333333333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-16918.943333333333</v>
      </c>
      <c r="O18" s="110"/>
      <c r="P18" s="110"/>
      <c r="Q18" s="110"/>
    </row>
    <row r="19" spans="1:17" x14ac:dyDescent="0.25">
      <c r="A19" s="94" t="s">
        <v>38</v>
      </c>
      <c r="B19" s="45">
        <v>-875262.53666666674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-20475.026666666668</v>
      </c>
      <c r="N19" s="45">
        <v>-895737.56333333347</v>
      </c>
      <c r="O19" s="110"/>
      <c r="P19" s="110"/>
      <c r="Q19" s="110"/>
    </row>
    <row r="20" spans="1:17" x14ac:dyDescent="0.25">
      <c r="A20" s="94" t="s">
        <v>44</v>
      </c>
      <c r="B20" s="45">
        <v>-3154.4066666666663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-20475.026666666668</v>
      </c>
      <c r="N20" s="45">
        <v>-23629.433333333334</v>
      </c>
      <c r="O20" s="110"/>
      <c r="P20" s="110"/>
      <c r="Q20" s="110"/>
    </row>
    <row r="21" spans="1:17" outlineLevel="1" x14ac:dyDescent="0.25">
      <c r="A21" s="94" t="s">
        <v>153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-68165.666666666672</v>
      </c>
      <c r="N21" s="45">
        <v>-68165.666666666672</v>
      </c>
      <c r="O21" s="110"/>
      <c r="P21" s="110"/>
      <c r="Q21" s="110"/>
    </row>
    <row r="22" spans="1:17" outlineLevel="1" x14ac:dyDescent="0.25">
      <c r="A22" s="94" t="s">
        <v>154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-1185.0833333333333</v>
      </c>
      <c r="N22" s="45">
        <v>-1185.0833333333333</v>
      </c>
      <c r="O22" s="110"/>
      <c r="P22" s="110"/>
      <c r="Q22" s="110"/>
    </row>
    <row r="23" spans="1:17" x14ac:dyDescent="0.25">
      <c r="A23" s="94" t="s">
        <v>34</v>
      </c>
      <c r="B23" s="45">
        <v>-3679.0933333333337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-3679.0933333333337</v>
      </c>
      <c r="O23" s="110"/>
      <c r="P23" s="110"/>
      <c r="Q23" s="110"/>
    </row>
    <row r="24" spans="1:17" x14ac:dyDescent="0.25">
      <c r="A24" s="94" t="s">
        <v>40</v>
      </c>
      <c r="B24" s="45">
        <v>-1949.2533333333333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-446.25333333333333</v>
      </c>
      <c r="N24" s="45">
        <v>-2395.5066666666667</v>
      </c>
      <c r="O24" s="110"/>
      <c r="P24" s="110"/>
      <c r="Q24" s="110"/>
    </row>
    <row r="25" spans="1:17" x14ac:dyDescent="0.25">
      <c r="A25" s="94" t="s">
        <v>46</v>
      </c>
      <c r="B25" s="45">
        <v>-1949.2533333333333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-446.25333333333333</v>
      </c>
      <c r="N25" s="45">
        <v>-2395.5066666666667</v>
      </c>
      <c r="O25" s="110"/>
      <c r="P25" s="110"/>
      <c r="Q25" s="110"/>
    </row>
    <row r="26" spans="1:17" outlineLevel="1" x14ac:dyDescent="0.25">
      <c r="A26" s="94" t="s">
        <v>163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-24203.936666666665</v>
      </c>
      <c r="M26" s="45">
        <v>0</v>
      </c>
      <c r="N26" s="45">
        <v>-24203.936666666665</v>
      </c>
      <c r="O26" s="110"/>
      <c r="P26" s="110"/>
      <c r="Q26" s="110"/>
    </row>
    <row r="27" spans="1:17" outlineLevel="1" x14ac:dyDescent="0.25">
      <c r="A27" s="94" t="s">
        <v>127</v>
      </c>
      <c r="B27" s="45">
        <v>-83475.150000000009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-83475.150000000009</v>
      </c>
      <c r="O27" s="110"/>
      <c r="P27" s="110"/>
      <c r="Q27" s="110"/>
    </row>
    <row r="28" spans="1:17" outlineLevel="1" x14ac:dyDescent="0.25">
      <c r="A28" s="94" t="s">
        <v>164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-7831.626666666667</v>
      </c>
      <c r="N28" s="45">
        <v>-7831.626666666667</v>
      </c>
      <c r="O28" s="110"/>
      <c r="P28" s="110"/>
      <c r="Q28" s="110"/>
    </row>
    <row r="29" spans="1:17" outlineLevel="1" x14ac:dyDescent="0.25">
      <c r="A29" s="94" t="s">
        <v>128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-8248.5233333333326</v>
      </c>
      <c r="I29" s="45">
        <v>0</v>
      </c>
      <c r="J29" s="45">
        <v>-656.74</v>
      </c>
      <c r="K29" s="45">
        <v>0</v>
      </c>
      <c r="L29" s="45">
        <v>0</v>
      </c>
      <c r="M29" s="45">
        <v>0</v>
      </c>
      <c r="N29" s="45">
        <v>-8905.2633333333342</v>
      </c>
      <c r="O29" s="110"/>
      <c r="P29" s="110"/>
      <c r="Q29" s="110"/>
    </row>
    <row r="30" spans="1:17" outlineLevel="1" x14ac:dyDescent="0.25">
      <c r="A30" s="94" t="s">
        <v>165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110"/>
      <c r="P30" s="110"/>
      <c r="Q30" s="110"/>
    </row>
    <row r="31" spans="1:17" outlineLevel="1" x14ac:dyDescent="0.25">
      <c r="A31" s="94" t="s">
        <v>2325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-347044.0566666667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-347044.0566666667</v>
      </c>
      <c r="O31" s="110"/>
      <c r="P31" s="110"/>
      <c r="Q31" s="110"/>
    </row>
    <row r="32" spans="1:17" outlineLevel="1" x14ac:dyDescent="0.25">
      <c r="A32" s="94" t="s">
        <v>166</v>
      </c>
      <c r="B32" s="45">
        <v>0</v>
      </c>
      <c r="C32" s="45">
        <v>0</v>
      </c>
      <c r="D32" s="45">
        <v>0</v>
      </c>
      <c r="E32" s="45">
        <v>-12217.843333333332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-917.92000000000007</v>
      </c>
      <c r="N32" s="45">
        <v>-13135.763333333334</v>
      </c>
      <c r="O32" s="110"/>
      <c r="P32" s="110"/>
      <c r="Q32" s="110"/>
    </row>
    <row r="33" spans="1:17" outlineLevel="1" x14ac:dyDescent="0.25">
      <c r="A33" s="94" t="s">
        <v>2296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-5328.68</v>
      </c>
      <c r="J33" s="45">
        <v>0</v>
      </c>
      <c r="K33" s="45">
        <v>0</v>
      </c>
      <c r="L33" s="45">
        <v>0</v>
      </c>
      <c r="M33" s="45">
        <v>0</v>
      </c>
      <c r="N33" s="45">
        <v>-5328.68</v>
      </c>
      <c r="O33" s="110"/>
      <c r="P33" s="110"/>
      <c r="Q33" s="110"/>
    </row>
    <row r="34" spans="1:17" outlineLevel="1" x14ac:dyDescent="0.25">
      <c r="A34" s="94" t="s">
        <v>171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-2872.896666666667</v>
      </c>
      <c r="I34" s="45">
        <v>0</v>
      </c>
      <c r="J34" s="45">
        <v>0</v>
      </c>
      <c r="K34" s="45">
        <v>-6765.09</v>
      </c>
      <c r="L34" s="45">
        <v>0</v>
      </c>
      <c r="M34" s="45">
        <v>0</v>
      </c>
      <c r="N34" s="45">
        <v>-9637.9866666666658</v>
      </c>
      <c r="O34" s="110"/>
      <c r="P34" s="110"/>
      <c r="Q34" s="110"/>
    </row>
    <row r="35" spans="1:17" outlineLevel="1" x14ac:dyDescent="0.25">
      <c r="A35" s="94" t="s">
        <v>2200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-8107.97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-8107.97</v>
      </c>
      <c r="O35" s="110"/>
      <c r="P35" s="110"/>
      <c r="Q35" s="110"/>
    </row>
    <row r="36" spans="1:17" outlineLevel="1" x14ac:dyDescent="0.25">
      <c r="A36" s="94" t="s">
        <v>185</v>
      </c>
      <c r="B36" s="45">
        <v>0</v>
      </c>
      <c r="C36" s="45">
        <v>0</v>
      </c>
      <c r="D36" s="45">
        <v>0</v>
      </c>
      <c r="E36" s="45">
        <v>0</v>
      </c>
      <c r="F36" s="45">
        <v>-12110.626666666665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-12110.626666666665</v>
      </c>
      <c r="O36" s="110"/>
      <c r="P36" s="110"/>
      <c r="Q36" s="110"/>
    </row>
    <row r="37" spans="1:17" outlineLevel="1" x14ac:dyDescent="0.25">
      <c r="A37" s="94" t="s">
        <v>188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-145124.31</v>
      </c>
      <c r="M37" s="45">
        <v>0</v>
      </c>
      <c r="N37" s="45">
        <v>-145124.31</v>
      </c>
      <c r="O37" s="110"/>
      <c r="P37" s="110"/>
      <c r="Q37" s="110"/>
    </row>
    <row r="38" spans="1:17" outlineLevel="1" x14ac:dyDescent="0.25">
      <c r="A38" s="94" t="s">
        <v>189</v>
      </c>
      <c r="B38" s="45">
        <v>0</v>
      </c>
      <c r="C38" s="45">
        <v>0</v>
      </c>
      <c r="D38" s="45">
        <v>0</v>
      </c>
      <c r="E38" s="45">
        <v>-3850.8266666666664</v>
      </c>
      <c r="F38" s="45">
        <v>-1308026.7866666666</v>
      </c>
      <c r="G38" s="45">
        <v>0</v>
      </c>
      <c r="H38" s="45">
        <v>-972624.9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-2284502.5133333332</v>
      </c>
      <c r="O38" s="110"/>
      <c r="P38" s="110"/>
      <c r="Q38" s="110"/>
    </row>
    <row r="39" spans="1:17" outlineLevel="1" x14ac:dyDescent="0.25">
      <c r="A39" s="94" t="s">
        <v>190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-7102.34</v>
      </c>
      <c r="L39" s="45">
        <v>0</v>
      </c>
      <c r="M39" s="45">
        <v>0</v>
      </c>
      <c r="N39" s="45">
        <v>-7102.34</v>
      </c>
      <c r="O39" s="110"/>
      <c r="P39" s="110"/>
      <c r="Q39" s="110"/>
    </row>
    <row r="40" spans="1:17" outlineLevel="1" x14ac:dyDescent="0.25">
      <c r="A40" s="94" t="s">
        <v>2127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-1176458.3333333333</v>
      </c>
      <c r="L40" s="45">
        <v>0</v>
      </c>
      <c r="M40" s="45">
        <v>0</v>
      </c>
      <c r="N40" s="45">
        <v>-1176458.3333333333</v>
      </c>
      <c r="O40" s="110"/>
      <c r="P40" s="110"/>
      <c r="Q40" s="110"/>
    </row>
    <row r="41" spans="1:17" outlineLevel="1" x14ac:dyDescent="0.25">
      <c r="A41" s="94" t="s">
        <v>191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-10805.263333333334</v>
      </c>
      <c r="L41" s="45">
        <v>0</v>
      </c>
      <c r="M41" s="45">
        <v>0</v>
      </c>
      <c r="N41" s="45">
        <v>-10805.263333333334</v>
      </c>
      <c r="O41" s="110"/>
      <c r="P41" s="110"/>
      <c r="Q41" s="110"/>
    </row>
    <row r="42" spans="1:17" outlineLevel="1" x14ac:dyDescent="0.25">
      <c r="A42" s="94" t="s">
        <v>192</v>
      </c>
      <c r="B42" s="45">
        <v>0</v>
      </c>
      <c r="C42" s="45">
        <v>0</v>
      </c>
      <c r="D42" s="45">
        <v>0</v>
      </c>
      <c r="E42" s="45">
        <v>0</v>
      </c>
      <c r="F42" s="45">
        <v>-3229.8866666666668</v>
      </c>
      <c r="G42" s="45">
        <v>0</v>
      </c>
      <c r="H42" s="45">
        <v>0</v>
      </c>
      <c r="I42" s="45">
        <v>-19610.05</v>
      </c>
      <c r="J42" s="45">
        <v>0</v>
      </c>
      <c r="K42" s="45">
        <v>0</v>
      </c>
      <c r="L42" s="45">
        <v>0</v>
      </c>
      <c r="M42" s="45">
        <v>0</v>
      </c>
      <c r="N42" s="45">
        <v>-22839.936666666665</v>
      </c>
      <c r="O42" s="110"/>
      <c r="P42" s="110"/>
      <c r="Q42" s="110"/>
    </row>
    <row r="43" spans="1:17" outlineLevel="1" x14ac:dyDescent="0.25">
      <c r="A43" s="94" t="s">
        <v>193</v>
      </c>
      <c r="B43" s="45">
        <v>-3653.69</v>
      </c>
      <c r="C43" s="45">
        <v>-25110.346666666668</v>
      </c>
      <c r="D43" s="45">
        <v>-107313.44</v>
      </c>
      <c r="E43" s="45">
        <v>-107446.84666666668</v>
      </c>
      <c r="F43" s="45">
        <v>-51356.869999999995</v>
      </c>
      <c r="G43" s="45">
        <v>-27217.13</v>
      </c>
      <c r="H43" s="45">
        <v>-17826.913333333334</v>
      </c>
      <c r="I43" s="45">
        <v>-93735.186666666661</v>
      </c>
      <c r="J43" s="45">
        <v>-1822.0733333333335</v>
      </c>
      <c r="K43" s="45">
        <v>-116725.12</v>
      </c>
      <c r="L43" s="45">
        <v>-41901.01</v>
      </c>
      <c r="M43" s="45">
        <v>-26469.586666666666</v>
      </c>
      <c r="N43" s="45">
        <v>-620578.21333333338</v>
      </c>
      <c r="O43" s="110"/>
      <c r="P43" s="110"/>
      <c r="Q43" s="110"/>
    </row>
    <row r="44" spans="1:17" outlineLevel="1" x14ac:dyDescent="0.25">
      <c r="A44" s="94" t="s">
        <v>194</v>
      </c>
      <c r="B44" s="45">
        <v>-271.70333333333332</v>
      </c>
      <c r="C44" s="45">
        <v>-95716.710000000021</v>
      </c>
      <c r="D44" s="45">
        <v>-96905.056666666685</v>
      </c>
      <c r="E44" s="45">
        <v>-88578.17</v>
      </c>
      <c r="F44" s="45">
        <v>-111753.78000000001</v>
      </c>
      <c r="G44" s="45">
        <v>-355892.8833333333</v>
      </c>
      <c r="H44" s="45">
        <v>-3340.36</v>
      </c>
      <c r="I44" s="45">
        <v>-619260.80333333334</v>
      </c>
      <c r="J44" s="45">
        <v>-154013.41333333336</v>
      </c>
      <c r="K44" s="45">
        <v>-164915.05333333334</v>
      </c>
      <c r="L44" s="45">
        <v>-216344.62666666668</v>
      </c>
      <c r="M44" s="45">
        <v>-115467.98666666668</v>
      </c>
      <c r="N44" s="45">
        <v>-2022460.5466666669</v>
      </c>
      <c r="O44" s="110"/>
      <c r="P44" s="110"/>
      <c r="Q44" s="110"/>
    </row>
    <row r="45" spans="1:17" outlineLevel="1" x14ac:dyDescent="0.25">
      <c r="A45" s="94" t="s">
        <v>195</v>
      </c>
      <c r="B45" s="45">
        <v>-60464.753333333334</v>
      </c>
      <c r="C45" s="45">
        <v>-72198.91333333333</v>
      </c>
      <c r="D45" s="45">
        <v>-344333.26666666666</v>
      </c>
      <c r="E45" s="45">
        <v>-264231.61000000004</v>
      </c>
      <c r="F45" s="45">
        <v>-566138.59666666668</v>
      </c>
      <c r="G45" s="45">
        <v>-10029.67</v>
      </c>
      <c r="H45" s="45">
        <v>-60561.503333333334</v>
      </c>
      <c r="I45" s="45">
        <v>-357620.25666666665</v>
      </c>
      <c r="J45" s="45">
        <v>-202047.30333333334</v>
      </c>
      <c r="K45" s="45">
        <v>-4867.72</v>
      </c>
      <c r="L45" s="45">
        <v>-731792.7466666667</v>
      </c>
      <c r="M45" s="45">
        <v>-1064968.8466666667</v>
      </c>
      <c r="N45" s="45">
        <v>-3739255.1866666661</v>
      </c>
      <c r="O45" s="110"/>
      <c r="P45" s="110"/>
      <c r="Q45" s="110"/>
    </row>
    <row r="46" spans="1:17" outlineLevel="1" x14ac:dyDescent="0.25">
      <c r="A46" s="94" t="s">
        <v>196</v>
      </c>
      <c r="B46" s="45">
        <v>0</v>
      </c>
      <c r="C46" s="45">
        <v>0</v>
      </c>
      <c r="D46" s="45">
        <v>-957.66333333333341</v>
      </c>
      <c r="E46" s="45">
        <v>0</v>
      </c>
      <c r="F46" s="45">
        <v>-105446.06666666665</v>
      </c>
      <c r="G46" s="45">
        <v>0</v>
      </c>
      <c r="H46" s="45">
        <v>0</v>
      </c>
      <c r="I46" s="45">
        <v>-10330.68</v>
      </c>
      <c r="J46" s="45">
        <v>0</v>
      </c>
      <c r="K46" s="45">
        <v>0</v>
      </c>
      <c r="L46" s="45">
        <v>0</v>
      </c>
      <c r="M46" s="45">
        <v>-10193.870000000001</v>
      </c>
      <c r="N46" s="45">
        <v>-126928.27999999997</v>
      </c>
      <c r="O46" s="110"/>
      <c r="P46" s="110"/>
      <c r="Q46" s="110"/>
    </row>
    <row r="47" spans="1:17" outlineLevel="1" x14ac:dyDescent="0.25">
      <c r="A47" s="94" t="s">
        <v>198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-15671.776666666667</v>
      </c>
      <c r="K47" s="45">
        <v>0</v>
      </c>
      <c r="L47" s="45">
        <v>0</v>
      </c>
      <c r="M47" s="45">
        <v>-61707.5</v>
      </c>
      <c r="N47" s="45">
        <v>-77379.276666666672</v>
      </c>
      <c r="O47" s="110"/>
      <c r="P47" s="110"/>
      <c r="Q47" s="110"/>
    </row>
    <row r="48" spans="1:17" outlineLevel="1" x14ac:dyDescent="0.25">
      <c r="A48" s="94" t="s">
        <v>199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-542890.20333333325</v>
      </c>
      <c r="L48" s="45">
        <v>0</v>
      </c>
      <c r="M48" s="45">
        <v>0</v>
      </c>
      <c r="N48" s="45">
        <v>-542890.20333333325</v>
      </c>
      <c r="O48" s="110"/>
      <c r="P48" s="110"/>
      <c r="Q48" s="110"/>
    </row>
    <row r="49" spans="1:17" outlineLevel="1" x14ac:dyDescent="0.25">
      <c r="A49" s="94" t="s">
        <v>2111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-171189.25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-171189.25</v>
      </c>
      <c r="O49" s="110"/>
      <c r="P49" s="110"/>
      <c r="Q49" s="110"/>
    </row>
    <row r="50" spans="1:17" outlineLevel="1" x14ac:dyDescent="0.25">
      <c r="A50" s="94" t="s">
        <v>204</v>
      </c>
      <c r="B50" s="45">
        <v>-3132.06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-3132.06</v>
      </c>
      <c r="O50" s="110"/>
      <c r="P50" s="110"/>
      <c r="Q50" s="110"/>
    </row>
    <row r="51" spans="1:17" outlineLevel="1" x14ac:dyDescent="0.25">
      <c r="A51" s="94" t="s">
        <v>205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-7426.89</v>
      </c>
      <c r="M51" s="45">
        <v>0</v>
      </c>
      <c r="N51" s="45">
        <v>-7426.89</v>
      </c>
      <c r="O51" s="110"/>
      <c r="P51" s="110"/>
      <c r="Q51" s="110"/>
    </row>
    <row r="52" spans="1:17" outlineLevel="1" x14ac:dyDescent="0.25">
      <c r="A52" s="94" t="s">
        <v>206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-1400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-1400</v>
      </c>
      <c r="O52" s="110"/>
      <c r="P52" s="110"/>
      <c r="Q52" s="110"/>
    </row>
    <row r="53" spans="1:17" outlineLevel="1" x14ac:dyDescent="0.25">
      <c r="A53" s="94" t="s">
        <v>207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-28377.89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-28377.89</v>
      </c>
      <c r="O53" s="110"/>
      <c r="P53" s="110"/>
      <c r="Q53" s="110"/>
    </row>
    <row r="54" spans="1:17" outlineLevel="1" x14ac:dyDescent="0.25">
      <c r="A54" s="94" t="s">
        <v>211</v>
      </c>
      <c r="B54" s="45">
        <v>-1199.1733333333334</v>
      </c>
      <c r="C54" s="45">
        <v>-2203.3700000000003</v>
      </c>
      <c r="D54" s="45">
        <v>-26601.516666666666</v>
      </c>
      <c r="E54" s="45">
        <v>-3220.2633333333338</v>
      </c>
      <c r="F54" s="45">
        <v>-33101.276666666665</v>
      </c>
      <c r="G54" s="45">
        <v>-8663.1166666666668</v>
      </c>
      <c r="H54" s="45">
        <v>-5447.4633333333331</v>
      </c>
      <c r="I54" s="45">
        <v>-12834.856666666667</v>
      </c>
      <c r="J54" s="45">
        <v>-3916.8733333333334</v>
      </c>
      <c r="K54" s="45">
        <v>-4415.5366666666669</v>
      </c>
      <c r="L54" s="45">
        <v>-1513.03</v>
      </c>
      <c r="M54" s="45">
        <v>-45934.130000000005</v>
      </c>
      <c r="N54" s="45">
        <v>-149050.60666666666</v>
      </c>
      <c r="O54" s="110"/>
      <c r="P54" s="110"/>
      <c r="Q54" s="110"/>
    </row>
    <row r="55" spans="1:17" outlineLevel="1" x14ac:dyDescent="0.25">
      <c r="A55" s="94" t="s">
        <v>212</v>
      </c>
      <c r="B55" s="45">
        <v>-3330.6933333333332</v>
      </c>
      <c r="C55" s="45">
        <v>-4209.4833333333336</v>
      </c>
      <c r="D55" s="45">
        <v>0</v>
      </c>
      <c r="E55" s="45">
        <v>-8547.6633333333339</v>
      </c>
      <c r="F55" s="45">
        <v>-20426.016666666666</v>
      </c>
      <c r="G55" s="45">
        <v>-48392.21</v>
      </c>
      <c r="H55" s="45">
        <v>0</v>
      </c>
      <c r="I55" s="45">
        <v>-136543.37333333335</v>
      </c>
      <c r="J55" s="45">
        <v>-110112.12</v>
      </c>
      <c r="K55" s="45">
        <v>-3330.6933333333332</v>
      </c>
      <c r="L55" s="45">
        <v>-96218.796666666647</v>
      </c>
      <c r="M55" s="45">
        <v>-45940.813333333332</v>
      </c>
      <c r="N55" s="45">
        <v>-477051.86333333328</v>
      </c>
      <c r="O55" s="110"/>
      <c r="P55" s="110"/>
      <c r="Q55" s="110"/>
    </row>
    <row r="56" spans="1:17" outlineLevel="1" x14ac:dyDescent="0.25">
      <c r="A56" s="94" t="s">
        <v>214</v>
      </c>
      <c r="B56" s="45">
        <v>0</v>
      </c>
      <c r="C56" s="45">
        <v>-3357.73</v>
      </c>
      <c r="D56" s="45">
        <v>-9003.4600000000009</v>
      </c>
      <c r="E56" s="45">
        <v>0</v>
      </c>
      <c r="F56" s="45">
        <v>-13430.923333333334</v>
      </c>
      <c r="G56" s="45">
        <v>-6715.46</v>
      </c>
      <c r="H56" s="45">
        <v>0</v>
      </c>
      <c r="I56" s="45">
        <v>-13535.926666666666</v>
      </c>
      <c r="J56" s="45">
        <v>-3357.73</v>
      </c>
      <c r="K56" s="45">
        <v>-3357.73</v>
      </c>
      <c r="L56" s="45">
        <v>-6715.46</v>
      </c>
      <c r="M56" s="45">
        <v>-40292.773333333338</v>
      </c>
      <c r="N56" s="45">
        <v>-99767.193333333344</v>
      </c>
      <c r="O56" s="110"/>
      <c r="P56" s="110"/>
      <c r="Q56" s="110"/>
    </row>
    <row r="57" spans="1:17" outlineLevel="1" x14ac:dyDescent="0.25">
      <c r="A57" s="94" t="s">
        <v>1973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-21391.66</v>
      </c>
      <c r="N57" s="45">
        <v>-21391.66</v>
      </c>
      <c r="O57" s="110"/>
      <c r="P57" s="110"/>
      <c r="Q57" s="110"/>
    </row>
    <row r="58" spans="1:17" outlineLevel="1" x14ac:dyDescent="0.25">
      <c r="A58" s="94" t="s">
        <v>1958</v>
      </c>
      <c r="B58" s="45">
        <v>0</v>
      </c>
      <c r="C58" s="45">
        <v>0</v>
      </c>
      <c r="D58" s="45">
        <v>-35317.170000000006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-72975.563333333339</v>
      </c>
      <c r="L58" s="45">
        <v>0</v>
      </c>
      <c r="M58" s="45">
        <v>0</v>
      </c>
      <c r="N58" s="45">
        <v>-108292.73333333334</v>
      </c>
      <c r="O58" s="110"/>
      <c r="P58" s="110"/>
      <c r="Q58" s="110"/>
    </row>
    <row r="59" spans="1:17" outlineLevel="1" x14ac:dyDescent="0.25">
      <c r="A59" s="94" t="s">
        <v>47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-1786.6266666666668</v>
      </c>
      <c r="N59" s="45">
        <v>-1786.6266666666668</v>
      </c>
      <c r="O59" s="110"/>
      <c r="P59" s="110"/>
      <c r="Q59" s="110"/>
    </row>
    <row r="60" spans="1:17" outlineLevel="1" x14ac:dyDescent="0.25">
      <c r="A60" s="94" t="s">
        <v>106</v>
      </c>
      <c r="B60" s="45">
        <v>0</v>
      </c>
      <c r="C60" s="45">
        <v>-396636.81666666665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-396636.81666666665</v>
      </c>
      <c r="O60" s="110"/>
      <c r="P60" s="110"/>
      <c r="Q60" s="110"/>
    </row>
    <row r="61" spans="1:17" outlineLevel="1" x14ac:dyDescent="0.25">
      <c r="A61" s="94" t="s">
        <v>107</v>
      </c>
      <c r="B61" s="45">
        <v>0</v>
      </c>
      <c r="C61" s="45">
        <v>0</v>
      </c>
      <c r="D61" s="45">
        <v>0</v>
      </c>
      <c r="E61" s="45">
        <v>-31756.963333333333</v>
      </c>
      <c r="F61" s="45">
        <v>-676771.55333333323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-708528.5166666666</v>
      </c>
      <c r="O61" s="110"/>
      <c r="P61" s="110"/>
      <c r="Q61" s="110"/>
    </row>
    <row r="62" spans="1:17" outlineLevel="1" x14ac:dyDescent="0.25">
      <c r="A62" s="94" t="s">
        <v>108</v>
      </c>
      <c r="B62" s="45">
        <v>-18574.093333333334</v>
      </c>
      <c r="C62" s="45">
        <v>-3429.9</v>
      </c>
      <c r="D62" s="45">
        <v>-155995.85333333333</v>
      </c>
      <c r="E62" s="45">
        <v>-180310.50666666668</v>
      </c>
      <c r="F62" s="45">
        <v>-2376.83</v>
      </c>
      <c r="G62" s="45">
        <v>-95112.650000000009</v>
      </c>
      <c r="H62" s="45">
        <v>-367478.72333333333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-823278.55666666664</v>
      </c>
      <c r="O62" s="110"/>
      <c r="P62" s="110"/>
      <c r="Q62" s="110"/>
    </row>
    <row r="63" spans="1:17" outlineLevel="1" x14ac:dyDescent="0.25">
      <c r="A63" s="94" t="s">
        <v>119</v>
      </c>
      <c r="B63" s="45">
        <v>-86221.796666666676</v>
      </c>
      <c r="C63" s="45">
        <v>-7554.8</v>
      </c>
      <c r="D63" s="45">
        <v>-1456210.8533333333</v>
      </c>
      <c r="E63" s="45">
        <v>-1013836.7533333335</v>
      </c>
      <c r="F63" s="45">
        <v>-944756.5900000002</v>
      </c>
      <c r="G63" s="45">
        <v>-133622.59333333332</v>
      </c>
      <c r="H63" s="45">
        <v>-596466.65333333332</v>
      </c>
      <c r="I63" s="45">
        <v>-33493.85333333334</v>
      </c>
      <c r="J63" s="45">
        <v>-94545.616666666654</v>
      </c>
      <c r="K63" s="45">
        <v>-78122.203333333338</v>
      </c>
      <c r="L63" s="45">
        <v>0</v>
      </c>
      <c r="M63" s="45">
        <v>-4214.5533333333333</v>
      </c>
      <c r="N63" s="45">
        <v>-4449046.2666666666</v>
      </c>
      <c r="O63" s="110"/>
      <c r="P63" s="110"/>
      <c r="Q63" s="110"/>
    </row>
    <row r="64" spans="1:17" outlineLevel="1" x14ac:dyDescent="0.25">
      <c r="A64" s="94" t="s">
        <v>235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-17202.310000000001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-17202.310000000001</v>
      </c>
      <c r="O64" s="110"/>
      <c r="P64" s="110"/>
      <c r="Q64" s="110"/>
    </row>
    <row r="65" spans="1:17" outlineLevel="1" x14ac:dyDescent="0.25">
      <c r="A65" s="94" t="s">
        <v>234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-5409</v>
      </c>
      <c r="N65" s="45">
        <v>-5409</v>
      </c>
      <c r="O65" s="110"/>
      <c r="P65" s="110"/>
      <c r="Q65" s="110"/>
    </row>
    <row r="66" spans="1:17" outlineLevel="1" x14ac:dyDescent="0.25">
      <c r="A66" s="94" t="s">
        <v>1738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-26676.053333333333</v>
      </c>
      <c r="L66" s="45">
        <v>0</v>
      </c>
      <c r="M66" s="45">
        <v>0</v>
      </c>
      <c r="N66" s="45">
        <v>-26676.053333333333</v>
      </c>
      <c r="O66" s="110"/>
      <c r="P66" s="110"/>
      <c r="Q66" s="110"/>
    </row>
    <row r="67" spans="1:17" outlineLevel="1" x14ac:dyDescent="0.25">
      <c r="A67" s="94" t="s">
        <v>83</v>
      </c>
      <c r="B67" s="45">
        <v>0</v>
      </c>
      <c r="C67" s="45">
        <v>-10691.013333333334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-10691.013333333334</v>
      </c>
      <c r="O67" s="110"/>
      <c r="P67" s="110"/>
      <c r="Q67" s="110"/>
    </row>
    <row r="68" spans="1:17" outlineLevel="1" x14ac:dyDescent="0.25">
      <c r="A68" s="94" t="s">
        <v>110</v>
      </c>
      <c r="B68" s="45">
        <v>0</v>
      </c>
      <c r="C68" s="45">
        <v>-30623.72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-30623.72</v>
      </c>
      <c r="O68" s="110"/>
      <c r="P68" s="110"/>
      <c r="Q68" s="110"/>
    </row>
    <row r="69" spans="1:17" outlineLevel="1" x14ac:dyDescent="0.25">
      <c r="A69" s="94" t="s">
        <v>1648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-37908.300000000003</v>
      </c>
      <c r="N69" s="45">
        <v>-37908.300000000003</v>
      </c>
      <c r="O69" s="110"/>
      <c r="P69" s="110"/>
      <c r="Q69" s="110"/>
    </row>
    <row r="70" spans="1:17" outlineLevel="1" x14ac:dyDescent="0.25">
      <c r="A70" s="94" t="s">
        <v>75</v>
      </c>
      <c r="B70" s="45">
        <v>0</v>
      </c>
      <c r="C70" s="45">
        <v>-36.456666666666671</v>
      </c>
      <c r="D70" s="45">
        <v>0</v>
      </c>
      <c r="E70" s="45">
        <v>-10499.75</v>
      </c>
      <c r="F70" s="45">
        <v>-20701.79</v>
      </c>
      <c r="G70" s="45">
        <v>-5133.8166666666666</v>
      </c>
      <c r="H70" s="45">
        <v>0</v>
      </c>
      <c r="I70" s="45">
        <v>0</v>
      </c>
      <c r="J70" s="45">
        <v>-23211.559999999998</v>
      </c>
      <c r="K70" s="45">
        <v>-17305.833333333332</v>
      </c>
      <c r="L70" s="45">
        <v>-22161.036666666667</v>
      </c>
      <c r="M70" s="45">
        <v>-43967.62</v>
      </c>
      <c r="N70" s="45">
        <v>-143017.86333333331</v>
      </c>
      <c r="O70" s="110"/>
      <c r="P70" s="110"/>
      <c r="Q70" s="110"/>
    </row>
    <row r="71" spans="1:17" outlineLevel="1" x14ac:dyDescent="0.25">
      <c r="A71" s="94" t="s">
        <v>84</v>
      </c>
      <c r="B71" s="45">
        <v>-1360.44</v>
      </c>
      <c r="C71" s="45">
        <v>-31075.293333333335</v>
      </c>
      <c r="D71" s="45">
        <v>0</v>
      </c>
      <c r="E71" s="45">
        <v>-11.363333333333335</v>
      </c>
      <c r="F71" s="45">
        <v>0</v>
      </c>
      <c r="G71" s="45">
        <v>-7511.043333333334</v>
      </c>
      <c r="H71" s="45">
        <v>-5688.78</v>
      </c>
      <c r="I71" s="45">
        <v>0</v>
      </c>
      <c r="J71" s="45">
        <v>0</v>
      </c>
      <c r="K71" s="45">
        <v>-19548.486666666668</v>
      </c>
      <c r="L71" s="45">
        <v>0</v>
      </c>
      <c r="M71" s="45">
        <v>0</v>
      </c>
      <c r="N71" s="45">
        <v>-65195.406666666669</v>
      </c>
      <c r="O71" s="110"/>
      <c r="P71" s="110"/>
      <c r="Q71" s="110"/>
    </row>
    <row r="72" spans="1:17" outlineLevel="1" x14ac:dyDescent="0.25">
      <c r="A72" s="94" t="s">
        <v>1642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110"/>
      <c r="P72" s="110"/>
      <c r="Q72" s="110"/>
    </row>
    <row r="73" spans="1:17" outlineLevel="1" x14ac:dyDescent="0.25">
      <c r="A73" s="94" t="s">
        <v>1579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-73066.463333333333</v>
      </c>
      <c r="N73" s="45">
        <v>-73066.463333333333</v>
      </c>
      <c r="O73" s="110"/>
      <c r="P73" s="110"/>
      <c r="Q73" s="110"/>
    </row>
    <row r="74" spans="1:17" outlineLevel="1" x14ac:dyDescent="0.25">
      <c r="A74" s="94" t="s">
        <v>86</v>
      </c>
      <c r="B74" s="45">
        <v>0</v>
      </c>
      <c r="C74" s="45">
        <v>-3726.4733333333334</v>
      </c>
      <c r="D74" s="45">
        <v>0</v>
      </c>
      <c r="E74" s="45">
        <v>-499.80666666666667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-4226.28</v>
      </c>
      <c r="O74" s="110"/>
      <c r="P74" s="110"/>
      <c r="Q74" s="110"/>
    </row>
    <row r="75" spans="1:17" outlineLevel="1" x14ac:dyDescent="0.25">
      <c r="A75" s="94" t="s">
        <v>87</v>
      </c>
      <c r="B75" s="45">
        <v>-129716.28000000001</v>
      </c>
      <c r="C75" s="45">
        <v>-68099.08</v>
      </c>
      <c r="D75" s="45">
        <v>-171178.60999999996</v>
      </c>
      <c r="E75" s="45">
        <v>-327566.79333333333</v>
      </c>
      <c r="F75" s="45">
        <v>-411896.12333333335</v>
      </c>
      <c r="G75" s="45">
        <v>-150026.94999999998</v>
      </c>
      <c r="H75" s="45">
        <v>-815599.29666666652</v>
      </c>
      <c r="I75" s="45">
        <v>-319840.94666666671</v>
      </c>
      <c r="J75" s="45">
        <v>-122205.19</v>
      </c>
      <c r="K75" s="45">
        <v>-484363.72666666674</v>
      </c>
      <c r="L75" s="45">
        <v>-118301.25333333334</v>
      </c>
      <c r="M75" s="45">
        <v>-132476.13333333333</v>
      </c>
      <c r="N75" s="45">
        <v>-3251270.3833333333</v>
      </c>
      <c r="O75" s="110"/>
      <c r="P75" s="110"/>
      <c r="Q75" s="110"/>
    </row>
    <row r="76" spans="1:17" outlineLevel="1" x14ac:dyDescent="0.25">
      <c r="A76" s="94" t="s">
        <v>64</v>
      </c>
      <c r="B76" s="45">
        <v>-196903.26</v>
      </c>
      <c r="C76" s="45">
        <v>-258651.33</v>
      </c>
      <c r="D76" s="45">
        <v>-256094.56000000006</v>
      </c>
      <c r="E76" s="45">
        <v>-200602.05666666667</v>
      </c>
      <c r="F76" s="45">
        <v>-164436.3366666667</v>
      </c>
      <c r="G76" s="45">
        <v>-162754.42000000001</v>
      </c>
      <c r="H76" s="45">
        <v>-303313.97333333333</v>
      </c>
      <c r="I76" s="45">
        <v>-195990.07333333333</v>
      </c>
      <c r="J76" s="45">
        <v>-127561.97666666668</v>
      </c>
      <c r="K76" s="45">
        <v>-265479.66666666669</v>
      </c>
      <c r="L76" s="45">
        <v>-206975</v>
      </c>
      <c r="M76" s="45">
        <v>-259159.14666666664</v>
      </c>
      <c r="N76" s="45">
        <v>-2597921.8000000003</v>
      </c>
      <c r="O76" s="110"/>
      <c r="P76" s="110"/>
      <c r="Q76" s="110"/>
    </row>
    <row r="77" spans="1:17" outlineLevel="1" x14ac:dyDescent="0.25">
      <c r="A77" s="94" t="s">
        <v>65</v>
      </c>
      <c r="B77" s="45">
        <v>-565261.83333333337</v>
      </c>
      <c r="C77" s="45">
        <v>-540974.39333333343</v>
      </c>
      <c r="D77" s="45">
        <v>-613863.20666666667</v>
      </c>
      <c r="E77" s="45">
        <v>-482953.85333333333</v>
      </c>
      <c r="F77" s="45">
        <v>-305552.80333333334</v>
      </c>
      <c r="G77" s="45">
        <v>-427326.23</v>
      </c>
      <c r="H77" s="45">
        <v>-575299.9</v>
      </c>
      <c r="I77" s="45">
        <v>-399709.92</v>
      </c>
      <c r="J77" s="45">
        <v>-108254.27666666667</v>
      </c>
      <c r="K77" s="45">
        <v>-450744.76666666666</v>
      </c>
      <c r="L77" s="45">
        <v>-392961.86333333334</v>
      </c>
      <c r="M77" s="45">
        <v>-318430.08000000002</v>
      </c>
      <c r="N77" s="45">
        <v>-5181333.1266666669</v>
      </c>
      <c r="O77" s="110"/>
      <c r="P77" s="110"/>
      <c r="Q77" s="110"/>
    </row>
    <row r="78" spans="1:17" outlineLevel="1" x14ac:dyDescent="0.25">
      <c r="A78" s="94" t="s">
        <v>76</v>
      </c>
      <c r="B78" s="45">
        <v>-146819.52666666664</v>
      </c>
      <c r="C78" s="45">
        <v>-71436.333333333328</v>
      </c>
      <c r="D78" s="45">
        <v>-87842.74</v>
      </c>
      <c r="E78" s="45">
        <v>-106381.70666666668</v>
      </c>
      <c r="F78" s="45">
        <v>-94842.496666666659</v>
      </c>
      <c r="G78" s="45">
        <v>-91516.760000000009</v>
      </c>
      <c r="H78" s="45">
        <v>-122571.59666666668</v>
      </c>
      <c r="I78" s="45">
        <v>-118760.65000000001</v>
      </c>
      <c r="J78" s="45">
        <v>-66584.593333333338</v>
      </c>
      <c r="K78" s="45">
        <v>-187604.99</v>
      </c>
      <c r="L78" s="45">
        <v>-111684.50333333334</v>
      </c>
      <c r="M78" s="45">
        <v>-132840.10333333333</v>
      </c>
      <c r="N78" s="45">
        <v>-1338886.0000000002</v>
      </c>
      <c r="O78" s="110"/>
      <c r="P78" s="110"/>
      <c r="Q78" s="110"/>
    </row>
    <row r="79" spans="1:17" outlineLevel="1" x14ac:dyDescent="0.25">
      <c r="A79" s="94" t="s">
        <v>77</v>
      </c>
      <c r="B79" s="45">
        <v>-711773.96333333338</v>
      </c>
      <c r="C79" s="45">
        <v>-454729.39333333337</v>
      </c>
      <c r="D79" s="45">
        <v>-481087.92333333334</v>
      </c>
      <c r="E79" s="45">
        <v>-399356.79333333339</v>
      </c>
      <c r="F79" s="45">
        <v>-276502.6933333333</v>
      </c>
      <c r="G79" s="45">
        <v>-210145.38333333333</v>
      </c>
      <c r="H79" s="45">
        <v>-419262.83</v>
      </c>
      <c r="I79" s="45">
        <v>-655342.35</v>
      </c>
      <c r="J79" s="45">
        <v>-253725.97666666665</v>
      </c>
      <c r="K79" s="45">
        <v>-816197.66333333321</v>
      </c>
      <c r="L79" s="45">
        <v>-496841.30000000005</v>
      </c>
      <c r="M79" s="45">
        <v>-582910.9933333334</v>
      </c>
      <c r="N79" s="45">
        <v>-5757877.2633333327</v>
      </c>
      <c r="O79" s="110"/>
      <c r="P79" s="110"/>
      <c r="Q79" s="110"/>
    </row>
    <row r="80" spans="1:17" outlineLevel="1" x14ac:dyDescent="0.25">
      <c r="A80" s="94" t="s">
        <v>66</v>
      </c>
      <c r="B80" s="45">
        <v>-231419.82666666675</v>
      </c>
      <c r="C80" s="45">
        <v>-425963.40333333338</v>
      </c>
      <c r="D80" s="45">
        <v>-304971.86000000004</v>
      </c>
      <c r="E80" s="45">
        <v>-217436.72</v>
      </c>
      <c r="F80" s="45">
        <v>-294662.36333333334</v>
      </c>
      <c r="G80" s="45">
        <v>-309839.2333333334</v>
      </c>
      <c r="H80" s="45">
        <v>-404722.8</v>
      </c>
      <c r="I80" s="45">
        <v>-409806.82333333342</v>
      </c>
      <c r="J80" s="45">
        <v>-327073.30666666664</v>
      </c>
      <c r="K80" s="45">
        <v>-348169.13666666672</v>
      </c>
      <c r="L80" s="45">
        <v>-256847.31666666668</v>
      </c>
      <c r="M80" s="45">
        <v>-245849.80333333334</v>
      </c>
      <c r="N80" s="45">
        <v>-3776762.5933333337</v>
      </c>
      <c r="O80" s="110"/>
      <c r="P80" s="110"/>
      <c r="Q80" s="110"/>
    </row>
    <row r="81" spans="1:17" outlineLevel="1" x14ac:dyDescent="0.25">
      <c r="A81" s="94" t="s">
        <v>88</v>
      </c>
      <c r="B81" s="45">
        <v>-13022.54</v>
      </c>
      <c r="C81" s="45">
        <v>-13522.773333333333</v>
      </c>
      <c r="D81" s="45">
        <v>-17626.113333333331</v>
      </c>
      <c r="E81" s="45">
        <v>-17164.080000000002</v>
      </c>
      <c r="F81" s="45">
        <v>-14369.253333333334</v>
      </c>
      <c r="G81" s="45">
        <v>-15811.773333333333</v>
      </c>
      <c r="H81" s="45">
        <v>-16009.023333333333</v>
      </c>
      <c r="I81" s="45">
        <v>-19175.023333333334</v>
      </c>
      <c r="J81" s="45">
        <v>-13686.910000000002</v>
      </c>
      <c r="K81" s="45">
        <v>-31058.613333333338</v>
      </c>
      <c r="L81" s="45">
        <v>-16438.87</v>
      </c>
      <c r="M81" s="45">
        <v>-19084.843333333334</v>
      </c>
      <c r="N81" s="45">
        <v>-206969.81666666668</v>
      </c>
      <c r="O81" s="110"/>
      <c r="P81" s="110"/>
      <c r="Q81" s="110"/>
    </row>
    <row r="82" spans="1:17" outlineLevel="1" x14ac:dyDescent="0.25">
      <c r="A82" s="94" t="s">
        <v>68</v>
      </c>
      <c r="B82" s="45">
        <v>-15550.869999999995</v>
      </c>
      <c r="C82" s="45">
        <v>-15339.686666666663</v>
      </c>
      <c r="D82" s="45">
        <v>-46613.109999999993</v>
      </c>
      <c r="E82" s="45">
        <v>-9657.5666666666657</v>
      </c>
      <c r="F82" s="45">
        <v>-2271.1566666666668</v>
      </c>
      <c r="G82" s="45">
        <v>-9331.7033333333329</v>
      </c>
      <c r="H82" s="45">
        <v>-22676.25</v>
      </c>
      <c r="I82" s="45">
        <v>-1715.03</v>
      </c>
      <c r="J82" s="45">
        <v>-2150.1833333333334</v>
      </c>
      <c r="K82" s="45">
        <v>-3121.2866666666669</v>
      </c>
      <c r="L82" s="45">
        <v>-727.00666666666666</v>
      </c>
      <c r="M82" s="45">
        <v>-1075.7166666666667</v>
      </c>
      <c r="N82" s="45">
        <v>-130229.56666666665</v>
      </c>
      <c r="O82" s="110"/>
      <c r="P82" s="110"/>
      <c r="Q82" s="110"/>
    </row>
    <row r="83" spans="1:17" outlineLevel="1" x14ac:dyDescent="0.25">
      <c r="A83" s="94" t="s">
        <v>1321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110"/>
      <c r="P83" s="110"/>
      <c r="Q83" s="110"/>
    </row>
    <row r="84" spans="1:17" outlineLevel="1" x14ac:dyDescent="0.25">
      <c r="A84" s="94" t="s">
        <v>132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-921246.03666666662</v>
      </c>
      <c r="N84" s="45">
        <v>-921246.03666666662</v>
      </c>
      <c r="O84" s="110"/>
      <c r="P84" s="110"/>
      <c r="Q84" s="110"/>
    </row>
    <row r="85" spans="1:17" outlineLevel="1" x14ac:dyDescent="0.25">
      <c r="A85" s="94" t="s">
        <v>1252</v>
      </c>
      <c r="B85" s="45">
        <v>-1061.2033333333334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-101069.15000000001</v>
      </c>
      <c r="K85" s="45">
        <v>0</v>
      </c>
      <c r="L85" s="45">
        <v>0</v>
      </c>
      <c r="M85" s="45">
        <v>0</v>
      </c>
      <c r="N85" s="45">
        <v>-102130.35333333333</v>
      </c>
      <c r="O85" s="110"/>
      <c r="P85" s="110"/>
      <c r="Q85" s="110"/>
    </row>
    <row r="86" spans="1:17" outlineLevel="1" x14ac:dyDescent="0.25">
      <c r="A86" s="94" t="s">
        <v>1242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-618375.54999999993</v>
      </c>
      <c r="N86" s="45">
        <v>-618375.54999999993</v>
      </c>
      <c r="O86" s="110"/>
      <c r="P86" s="110"/>
      <c r="Q86" s="110"/>
    </row>
    <row r="87" spans="1:17" outlineLevel="1" x14ac:dyDescent="0.25">
      <c r="A87" s="94" t="s">
        <v>1239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-27884.596666666668</v>
      </c>
      <c r="J87" s="45">
        <v>0</v>
      </c>
      <c r="K87" s="45">
        <v>0</v>
      </c>
      <c r="L87" s="45">
        <v>0</v>
      </c>
      <c r="M87" s="45">
        <v>0</v>
      </c>
      <c r="N87" s="45">
        <v>-27884.596666666668</v>
      </c>
      <c r="O87" s="110"/>
      <c r="P87" s="110"/>
      <c r="Q87" s="110"/>
    </row>
    <row r="88" spans="1:17" outlineLevel="1" x14ac:dyDescent="0.25">
      <c r="A88" s="94" t="s">
        <v>1235</v>
      </c>
      <c r="B88" s="45">
        <v>0</v>
      </c>
      <c r="C88" s="45">
        <v>0</v>
      </c>
      <c r="D88" s="45">
        <v>0</v>
      </c>
      <c r="E88" s="45">
        <v>0</v>
      </c>
      <c r="F88" s="45">
        <v>-20549.553333333333</v>
      </c>
      <c r="G88" s="45">
        <v>-200541.11000000002</v>
      </c>
      <c r="H88" s="45">
        <v>0</v>
      </c>
      <c r="I88" s="45">
        <v>0</v>
      </c>
      <c r="J88" s="45">
        <v>0</v>
      </c>
      <c r="K88" s="45">
        <v>0</v>
      </c>
      <c r="L88" s="45">
        <v>-3992.9533333333334</v>
      </c>
      <c r="M88" s="45">
        <v>-14767.69</v>
      </c>
      <c r="N88" s="45">
        <v>-239851.30666666667</v>
      </c>
      <c r="O88" s="110"/>
      <c r="P88" s="110"/>
      <c r="Q88" s="110"/>
    </row>
    <row r="89" spans="1:17" outlineLevel="1" x14ac:dyDescent="0.25">
      <c r="A89" s="94" t="s">
        <v>247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-188995.56999999998</v>
      </c>
      <c r="H89" s="45">
        <v>0</v>
      </c>
      <c r="I89" s="45">
        <v>-1440.0433333333333</v>
      </c>
      <c r="J89" s="45">
        <v>0</v>
      </c>
      <c r="K89" s="45">
        <v>0</v>
      </c>
      <c r="L89" s="45">
        <v>0</v>
      </c>
      <c r="M89" s="45">
        <v>0</v>
      </c>
      <c r="N89" s="45">
        <v>-190435.61333333331</v>
      </c>
      <c r="O89" s="110"/>
      <c r="P89" s="110"/>
      <c r="Q89" s="110"/>
    </row>
    <row r="90" spans="1:17" outlineLevel="1" x14ac:dyDescent="0.25">
      <c r="A90" s="94" t="s">
        <v>112</v>
      </c>
      <c r="B90" s="45">
        <v>-394066.13666666666</v>
      </c>
      <c r="C90" s="45">
        <v>-99365.099999999991</v>
      </c>
      <c r="D90" s="45">
        <v>0</v>
      </c>
      <c r="E90" s="45">
        <v>-2116.4466666666667</v>
      </c>
      <c r="F90" s="45">
        <v>-1652149.57</v>
      </c>
      <c r="G90" s="45">
        <v>-56703.22</v>
      </c>
      <c r="H90" s="45">
        <v>-56897.756666666675</v>
      </c>
      <c r="I90" s="45">
        <v>-53456.6</v>
      </c>
      <c r="J90" s="45">
        <v>-99717.846666666665</v>
      </c>
      <c r="K90" s="45">
        <v>-108281.99333333333</v>
      </c>
      <c r="L90" s="45">
        <v>-9596.9333333333325</v>
      </c>
      <c r="M90" s="45">
        <v>-818972.45666666667</v>
      </c>
      <c r="N90" s="45">
        <v>-3351324.06</v>
      </c>
      <c r="O90" s="110"/>
      <c r="P90" s="110"/>
      <c r="Q90" s="110"/>
    </row>
    <row r="91" spans="1:17" outlineLevel="1" x14ac:dyDescent="0.25">
      <c r="A91" s="94" t="s">
        <v>1217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-20664.993333333336</v>
      </c>
      <c r="N91" s="45">
        <v>-20664.993333333336</v>
      </c>
      <c r="O91" s="110"/>
      <c r="P91" s="110"/>
      <c r="Q91" s="110"/>
    </row>
    <row r="92" spans="1:17" outlineLevel="1" x14ac:dyDescent="0.25">
      <c r="A92" s="94" t="s">
        <v>1216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-15589.373333333335</v>
      </c>
      <c r="N92" s="45">
        <v>-15589.373333333335</v>
      </c>
      <c r="O92" s="110"/>
      <c r="P92" s="110"/>
      <c r="Q92" s="110"/>
    </row>
    <row r="93" spans="1:17" outlineLevel="1" x14ac:dyDescent="0.25">
      <c r="A93" s="94" t="s">
        <v>1211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-23914.543333333335</v>
      </c>
      <c r="N93" s="45">
        <v>-23914.543333333335</v>
      </c>
      <c r="O93" s="110"/>
      <c r="P93" s="110"/>
      <c r="Q93" s="110"/>
    </row>
    <row r="94" spans="1:17" outlineLevel="1" x14ac:dyDescent="0.25">
      <c r="A94" s="94" t="s">
        <v>1210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-1626.9166666666667</v>
      </c>
      <c r="N94" s="45">
        <v>-1626.9166666666667</v>
      </c>
      <c r="O94" s="110"/>
      <c r="P94" s="110"/>
      <c r="Q94" s="110"/>
    </row>
    <row r="95" spans="1:17" outlineLevel="1" x14ac:dyDescent="0.25">
      <c r="A95" s="94" t="s">
        <v>1209</v>
      </c>
      <c r="B95" s="45">
        <v>-17741.316666666669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-17741.316666666669</v>
      </c>
      <c r="O95" s="110"/>
      <c r="P95" s="110"/>
      <c r="Q95" s="110"/>
    </row>
    <row r="96" spans="1:17" outlineLevel="1" x14ac:dyDescent="0.25">
      <c r="A96" s="94" t="s">
        <v>1204</v>
      </c>
      <c r="B96" s="45">
        <v>0</v>
      </c>
      <c r="C96" s="45">
        <v>-78117.789999999994</v>
      </c>
      <c r="D96" s="45">
        <v>0</v>
      </c>
      <c r="E96" s="45">
        <v>0</v>
      </c>
      <c r="F96" s="45">
        <v>-106997.77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-185115.55999999997</v>
      </c>
      <c r="O96" s="110"/>
      <c r="P96" s="110"/>
      <c r="Q96" s="110"/>
    </row>
    <row r="97" spans="1:17" outlineLevel="1" x14ac:dyDescent="0.25">
      <c r="A97" s="94" t="s">
        <v>92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-649946.2333333334</v>
      </c>
      <c r="N97" s="45">
        <v>-649946.2333333334</v>
      </c>
      <c r="O97" s="110"/>
      <c r="P97" s="110"/>
      <c r="Q97" s="110"/>
    </row>
    <row r="98" spans="1:17" outlineLevel="1" x14ac:dyDescent="0.25">
      <c r="A98" s="94" t="s">
        <v>93</v>
      </c>
      <c r="B98" s="45">
        <v>-28136.91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-1062.9433333333334</v>
      </c>
      <c r="K98" s="45">
        <v>0</v>
      </c>
      <c r="L98" s="45">
        <v>0</v>
      </c>
      <c r="M98" s="45">
        <v>0</v>
      </c>
      <c r="N98" s="45">
        <v>-29199.853333333333</v>
      </c>
      <c r="O98" s="110"/>
      <c r="P98" s="110"/>
      <c r="Q98" s="110"/>
    </row>
    <row r="99" spans="1:17" outlineLevel="1" x14ac:dyDescent="0.25">
      <c r="A99" s="94" t="s">
        <v>250</v>
      </c>
      <c r="B99" s="45">
        <v>-35160.346666666672</v>
      </c>
      <c r="C99" s="45">
        <v>0</v>
      </c>
      <c r="D99" s="45">
        <v>0</v>
      </c>
      <c r="E99" s="45">
        <v>-79924.17333333334</v>
      </c>
      <c r="F99" s="45">
        <v>0</v>
      </c>
      <c r="G99" s="45">
        <v>0</v>
      </c>
      <c r="H99" s="45">
        <v>-77041.91333333333</v>
      </c>
      <c r="I99" s="45">
        <v>0</v>
      </c>
      <c r="J99" s="45">
        <v>-63076.46333333334</v>
      </c>
      <c r="K99" s="45">
        <v>0</v>
      </c>
      <c r="L99" s="45">
        <v>0</v>
      </c>
      <c r="M99" s="45">
        <v>0</v>
      </c>
      <c r="N99" s="45">
        <v>-255202.8966666667</v>
      </c>
      <c r="O99" s="110"/>
      <c r="P99" s="110"/>
      <c r="Q99" s="110"/>
    </row>
    <row r="100" spans="1:17" outlineLevel="1" x14ac:dyDescent="0.25">
      <c r="A100" s="94" t="s">
        <v>89</v>
      </c>
      <c r="B100" s="45">
        <v>-36838.559999999998</v>
      </c>
      <c r="C100" s="45">
        <v>-16590.563333333335</v>
      </c>
      <c r="D100" s="45">
        <v>-902.5866666666667</v>
      </c>
      <c r="E100" s="45">
        <v>-55125.71</v>
      </c>
      <c r="F100" s="45">
        <v>-5309.1233333333339</v>
      </c>
      <c r="G100" s="45">
        <v>-35897.613333333335</v>
      </c>
      <c r="H100" s="45">
        <v>-102451.54</v>
      </c>
      <c r="I100" s="45">
        <v>-43964.313333333332</v>
      </c>
      <c r="J100" s="45">
        <v>-81171.13</v>
      </c>
      <c r="K100" s="45">
        <v>-198821.34</v>
      </c>
      <c r="L100" s="45">
        <v>-57157.700000000004</v>
      </c>
      <c r="M100" s="45">
        <v>-24994.23</v>
      </c>
      <c r="N100" s="45">
        <v>-659224.41</v>
      </c>
      <c r="O100" s="110"/>
      <c r="P100" s="110"/>
      <c r="Q100" s="110"/>
    </row>
    <row r="101" spans="1:17" outlineLevel="1" x14ac:dyDescent="0.25">
      <c r="A101" s="94" t="s">
        <v>252</v>
      </c>
      <c r="B101" s="45">
        <v>0</v>
      </c>
      <c r="C101" s="45">
        <v>0</v>
      </c>
      <c r="D101" s="45">
        <v>0</v>
      </c>
      <c r="E101" s="45">
        <v>-30113.433333333334</v>
      </c>
      <c r="F101" s="45">
        <v>-13451.57</v>
      </c>
      <c r="G101" s="45">
        <v>-20291.240000000002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-11990.856666666667</v>
      </c>
      <c r="N101" s="45">
        <v>-75847.100000000006</v>
      </c>
      <c r="O101" s="110"/>
      <c r="P101" s="110"/>
      <c r="Q101" s="110"/>
    </row>
    <row r="102" spans="1:17" outlineLevel="1" x14ac:dyDescent="0.25">
      <c r="A102" s="94" t="s">
        <v>1093</v>
      </c>
      <c r="B102" s="45">
        <v>0</v>
      </c>
      <c r="C102" s="45">
        <v>0</v>
      </c>
      <c r="D102" s="45">
        <v>0</v>
      </c>
      <c r="E102" s="45">
        <v>0</v>
      </c>
      <c r="F102" s="45">
        <v>-13370.113333333335</v>
      </c>
      <c r="G102" s="45">
        <v>0</v>
      </c>
      <c r="H102" s="45">
        <v>0</v>
      </c>
      <c r="I102" s="45">
        <v>0</v>
      </c>
      <c r="J102" s="45">
        <v>-30559.636666666669</v>
      </c>
      <c r="K102" s="45">
        <v>0</v>
      </c>
      <c r="L102" s="45">
        <v>0</v>
      </c>
      <c r="M102" s="45">
        <v>0</v>
      </c>
      <c r="N102" s="45">
        <v>-43929.75</v>
      </c>
      <c r="O102" s="110"/>
      <c r="P102" s="110"/>
      <c r="Q102" s="110"/>
    </row>
    <row r="103" spans="1:17" outlineLevel="1" x14ac:dyDescent="0.25">
      <c r="A103" s="94" t="s">
        <v>1079</v>
      </c>
      <c r="B103" s="45">
        <v>0</v>
      </c>
      <c r="C103" s="45">
        <v>0</v>
      </c>
      <c r="D103" s="45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-664269.68666666665</v>
      </c>
      <c r="N103" s="45">
        <v>-664269.68666666665</v>
      </c>
      <c r="O103" s="110"/>
      <c r="P103" s="110"/>
      <c r="Q103" s="110"/>
    </row>
    <row r="104" spans="1:17" outlineLevel="1" x14ac:dyDescent="0.25">
      <c r="A104" s="94" t="s">
        <v>1076</v>
      </c>
      <c r="B104" s="45">
        <v>0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-14145.89</v>
      </c>
      <c r="K104" s="45">
        <v>0</v>
      </c>
      <c r="L104" s="45">
        <v>0</v>
      </c>
      <c r="M104" s="45">
        <v>0</v>
      </c>
      <c r="N104" s="45">
        <v>-14145.89</v>
      </c>
      <c r="O104" s="110"/>
      <c r="P104" s="110"/>
      <c r="Q104" s="110"/>
    </row>
    <row r="105" spans="1:17" outlineLevel="1" x14ac:dyDescent="0.25">
      <c r="A105" s="94" t="s">
        <v>1054</v>
      </c>
      <c r="B105" s="45">
        <v>0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-3836.1333333333332</v>
      </c>
      <c r="K105" s="45">
        <v>0</v>
      </c>
      <c r="L105" s="45">
        <v>0</v>
      </c>
      <c r="M105" s="45">
        <v>0</v>
      </c>
      <c r="N105" s="45">
        <v>-3836.1333333333332</v>
      </c>
      <c r="O105" s="110"/>
      <c r="P105" s="110"/>
      <c r="Q105" s="110"/>
    </row>
    <row r="106" spans="1:17" outlineLevel="1" x14ac:dyDescent="0.25">
      <c r="A106" s="94" t="s">
        <v>255</v>
      </c>
      <c r="B106" s="45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v>-11090.96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-11090.96</v>
      </c>
      <c r="O106" s="110"/>
      <c r="P106" s="110"/>
      <c r="Q106" s="110"/>
    </row>
    <row r="107" spans="1:17" outlineLevel="1" x14ac:dyDescent="0.25">
      <c r="A107" s="94" t="s">
        <v>1025</v>
      </c>
      <c r="B107" s="45">
        <v>-11729.143333333333</v>
      </c>
      <c r="C107" s="45">
        <v>-3149.7433333333333</v>
      </c>
      <c r="D107" s="45">
        <v>0</v>
      </c>
      <c r="E107" s="45">
        <v>0</v>
      </c>
      <c r="F107" s="45">
        <v>-2417.4966666666664</v>
      </c>
      <c r="G107" s="45">
        <v>-232.04333333333332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-17528.426666666666</v>
      </c>
      <c r="O107" s="110"/>
      <c r="P107" s="110"/>
      <c r="Q107" s="110"/>
    </row>
    <row r="108" spans="1:17" outlineLevel="1" x14ac:dyDescent="0.25">
      <c r="A108" s="94" t="s">
        <v>257</v>
      </c>
      <c r="B108" s="45">
        <v>0</v>
      </c>
      <c r="C108" s="45">
        <v>0</v>
      </c>
      <c r="D108" s="45">
        <v>0</v>
      </c>
      <c r="E108" s="45">
        <v>0</v>
      </c>
      <c r="F108" s="45">
        <v>0</v>
      </c>
      <c r="G108" s="45">
        <v>-816.44</v>
      </c>
      <c r="H108" s="45">
        <v>554.89333333333332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-261.54666666666668</v>
      </c>
      <c r="O108" s="110"/>
      <c r="P108" s="110"/>
      <c r="Q108" s="110"/>
    </row>
    <row r="109" spans="1:17" outlineLevel="1" x14ac:dyDescent="0.25">
      <c r="A109" s="94" t="s">
        <v>260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v>-11004.446666666669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-11004.446666666669</v>
      </c>
      <c r="O109" s="110"/>
      <c r="P109" s="110"/>
      <c r="Q109" s="110"/>
    </row>
    <row r="110" spans="1:17" outlineLevel="1" x14ac:dyDescent="0.25">
      <c r="A110" s="94" t="s">
        <v>264</v>
      </c>
      <c r="B110" s="45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-5522.48</v>
      </c>
      <c r="J110" s="45">
        <v>0</v>
      </c>
      <c r="K110" s="45">
        <v>0</v>
      </c>
      <c r="L110" s="45">
        <v>0</v>
      </c>
      <c r="M110" s="45">
        <v>0</v>
      </c>
      <c r="N110" s="45">
        <v>-5522.48</v>
      </c>
      <c r="O110" s="110"/>
      <c r="P110" s="110"/>
      <c r="Q110" s="110"/>
    </row>
    <row r="111" spans="1:17" outlineLevel="1" x14ac:dyDescent="0.25">
      <c r="A111" s="94" t="s">
        <v>265</v>
      </c>
      <c r="B111" s="45">
        <v>-2513.6600000000003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-7197.9900000000007</v>
      </c>
      <c r="J111" s="45">
        <v>-9581.8966666666674</v>
      </c>
      <c r="K111" s="45">
        <v>7249.7033333333338</v>
      </c>
      <c r="L111" s="45">
        <v>0</v>
      </c>
      <c r="M111" s="45">
        <v>0</v>
      </c>
      <c r="N111" s="45">
        <v>-12043.843333333332</v>
      </c>
      <c r="O111" s="110"/>
      <c r="P111" s="110"/>
      <c r="Q111" s="110"/>
    </row>
    <row r="112" spans="1:17" outlineLevel="1" x14ac:dyDescent="0.25">
      <c r="A112" s="94" t="s">
        <v>96</v>
      </c>
      <c r="B112" s="45">
        <v>0</v>
      </c>
      <c r="C112" s="45">
        <v>0</v>
      </c>
      <c r="D112" s="45">
        <v>-19413.253333333334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-19413.253333333334</v>
      </c>
      <c r="O112" s="110"/>
      <c r="P112" s="110"/>
      <c r="Q112" s="110"/>
    </row>
    <row r="113" spans="1:17" outlineLevel="1" x14ac:dyDescent="0.25">
      <c r="A113" s="94" t="s">
        <v>69</v>
      </c>
      <c r="B113" s="45">
        <v>0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110"/>
      <c r="P113" s="110"/>
      <c r="Q113" s="110"/>
    </row>
    <row r="114" spans="1:17" outlineLevel="1" x14ac:dyDescent="0.25">
      <c r="A114" s="94" t="s">
        <v>78</v>
      </c>
      <c r="B114" s="45">
        <v>-290909.20666666667</v>
      </c>
      <c r="C114" s="45">
        <v>-219488.03666666671</v>
      </c>
      <c r="D114" s="45">
        <v>-131853.97333333333</v>
      </c>
      <c r="E114" s="45">
        <v>-254571.19666666668</v>
      </c>
      <c r="F114" s="45">
        <v>-206988.72000000006</v>
      </c>
      <c r="G114" s="45">
        <v>-163515.59333333332</v>
      </c>
      <c r="H114" s="45">
        <v>-184122.40666666665</v>
      </c>
      <c r="I114" s="45">
        <v>-225820.85</v>
      </c>
      <c r="J114" s="45">
        <v>-141736.91</v>
      </c>
      <c r="K114" s="45">
        <v>-389305.89666666667</v>
      </c>
      <c r="L114" s="45">
        <v>-248509.49333333332</v>
      </c>
      <c r="M114" s="45">
        <v>-197699.89666666664</v>
      </c>
      <c r="N114" s="45">
        <v>-2654522.1799999997</v>
      </c>
      <c r="O114" s="110"/>
      <c r="P114" s="110"/>
      <c r="Q114" s="110"/>
    </row>
    <row r="115" spans="1:17" outlineLevel="1" x14ac:dyDescent="0.25">
      <c r="A115" s="94" t="s">
        <v>938</v>
      </c>
      <c r="B115" s="45">
        <v>0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110"/>
      <c r="P115" s="110"/>
      <c r="Q115" s="110"/>
    </row>
    <row r="116" spans="1:17" outlineLevel="1" x14ac:dyDescent="0.25">
      <c r="A116" s="94" t="s">
        <v>79</v>
      </c>
      <c r="B116" s="45">
        <v>-90919.98</v>
      </c>
      <c r="C116" s="45">
        <v>-16697.8</v>
      </c>
      <c r="D116" s="45">
        <v>-24826.320000000003</v>
      </c>
      <c r="E116" s="45">
        <v>-29011.39333333333</v>
      </c>
      <c r="F116" s="45">
        <v>-41059.073333333334</v>
      </c>
      <c r="G116" s="45">
        <v>-27121.396666666667</v>
      </c>
      <c r="H116" s="45">
        <v>-7371.38</v>
      </c>
      <c r="I116" s="45">
        <v>-43809.793333333335</v>
      </c>
      <c r="J116" s="45">
        <v>-197598.67666666667</v>
      </c>
      <c r="K116" s="45">
        <v>-97005.96</v>
      </c>
      <c r="L116" s="45">
        <v>-6617.19</v>
      </c>
      <c r="M116" s="45">
        <v>-51612.426666666666</v>
      </c>
      <c r="N116" s="45">
        <v>-633651.39</v>
      </c>
      <c r="O116" s="110"/>
      <c r="P116" s="110"/>
      <c r="Q116" s="110"/>
    </row>
    <row r="117" spans="1:17" outlineLevel="1" x14ac:dyDescent="0.25">
      <c r="A117" s="94" t="s">
        <v>90</v>
      </c>
      <c r="B117" s="45">
        <v>0</v>
      </c>
      <c r="C117" s="45">
        <v>0</v>
      </c>
      <c r="D117" s="45">
        <v>0</v>
      </c>
      <c r="E117" s="45">
        <v>0</v>
      </c>
      <c r="F117" s="45">
        <v>0</v>
      </c>
      <c r="G117" s="45">
        <v>0</v>
      </c>
      <c r="H117" s="45">
        <v>-15753</v>
      </c>
      <c r="I117" s="45">
        <v>0</v>
      </c>
      <c r="J117" s="45">
        <v>-30312.666666666668</v>
      </c>
      <c r="K117" s="45">
        <v>0</v>
      </c>
      <c r="L117" s="45">
        <v>0</v>
      </c>
      <c r="M117" s="45">
        <v>0</v>
      </c>
      <c r="N117" s="45">
        <v>-46065.666666666664</v>
      </c>
      <c r="O117" s="110"/>
      <c r="P117" s="110"/>
      <c r="Q117" s="110"/>
    </row>
    <row r="118" spans="1:17" outlineLevel="1" x14ac:dyDescent="0.25">
      <c r="A118" s="94" t="s">
        <v>80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-6486.0566666666673</v>
      </c>
      <c r="K118" s="45">
        <v>0</v>
      </c>
      <c r="L118" s="45">
        <v>0</v>
      </c>
      <c r="M118" s="45">
        <v>0</v>
      </c>
      <c r="N118" s="45">
        <v>-6486.0566666666673</v>
      </c>
      <c r="O118" s="110"/>
      <c r="P118" s="110"/>
      <c r="Q118" s="110"/>
    </row>
    <row r="119" spans="1:17" outlineLevel="1" x14ac:dyDescent="0.25">
      <c r="A119" s="94" t="s">
        <v>267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-3179.6866666666665</v>
      </c>
      <c r="K119" s="45">
        <v>0</v>
      </c>
      <c r="L119" s="45">
        <v>0</v>
      </c>
      <c r="M119" s="45">
        <v>0</v>
      </c>
      <c r="N119" s="45">
        <v>-3179.6866666666665</v>
      </c>
      <c r="O119" s="110"/>
      <c r="P119" s="110"/>
      <c r="Q119" s="110"/>
    </row>
    <row r="120" spans="1:17" outlineLevel="1" x14ac:dyDescent="0.25">
      <c r="A120" s="94" t="s">
        <v>81</v>
      </c>
      <c r="B120" s="45">
        <v>-298381.68</v>
      </c>
      <c r="C120" s="45">
        <v>-205301.21333333335</v>
      </c>
      <c r="D120" s="45">
        <v>-196389.53333333335</v>
      </c>
      <c r="E120" s="45">
        <v>-218998.92999999993</v>
      </c>
      <c r="F120" s="45">
        <v>-199334.59</v>
      </c>
      <c r="G120" s="45">
        <v>-274581.91666666669</v>
      </c>
      <c r="H120" s="45">
        <v>-328172.0566666667</v>
      </c>
      <c r="I120" s="45">
        <v>-308026.33666666667</v>
      </c>
      <c r="J120" s="45">
        <v>-159344.47333333336</v>
      </c>
      <c r="K120" s="45">
        <v>-429643.20666666672</v>
      </c>
      <c r="L120" s="45">
        <v>-256942.44333333336</v>
      </c>
      <c r="M120" s="45">
        <v>-267467.15666666668</v>
      </c>
      <c r="N120" s="45">
        <v>-3142583.5366666671</v>
      </c>
      <c r="O120" s="110"/>
      <c r="P120" s="110"/>
      <c r="Q120" s="110"/>
    </row>
    <row r="121" spans="1:17" outlineLevel="1" x14ac:dyDescent="0.25">
      <c r="A121" s="94" t="s">
        <v>91</v>
      </c>
      <c r="B121" s="45">
        <v>-57972.469999999994</v>
      </c>
      <c r="C121" s="45">
        <v>-22957.386666666669</v>
      </c>
      <c r="D121" s="45">
        <v>-37773.74</v>
      </c>
      <c r="E121" s="45">
        <v>-41612.353333333325</v>
      </c>
      <c r="F121" s="45">
        <v>-32269.923333333336</v>
      </c>
      <c r="G121" s="45">
        <v>-51890.703333333331</v>
      </c>
      <c r="H121" s="45">
        <v>-77520.849999999991</v>
      </c>
      <c r="I121" s="45">
        <v>-39209.133333333339</v>
      </c>
      <c r="J121" s="45">
        <v>-21245.586666666666</v>
      </c>
      <c r="K121" s="45">
        <v>-54678.28</v>
      </c>
      <c r="L121" s="45">
        <v>-48795.746666666666</v>
      </c>
      <c r="M121" s="45">
        <v>-35584.32</v>
      </c>
      <c r="N121" s="45">
        <v>-521510.49333333335</v>
      </c>
      <c r="O121" s="110"/>
      <c r="P121" s="110"/>
      <c r="Q121" s="110"/>
    </row>
    <row r="122" spans="1:17" outlineLevel="1" x14ac:dyDescent="0.25">
      <c r="A122" s="94" t="s">
        <v>918</v>
      </c>
      <c r="B122" s="45">
        <v>0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110"/>
      <c r="P122" s="110"/>
      <c r="Q122" s="110"/>
    </row>
    <row r="123" spans="1:17" outlineLevel="1" x14ac:dyDescent="0.25">
      <c r="A123" s="94" t="s">
        <v>98</v>
      </c>
      <c r="B123" s="45">
        <v>-18649.473333333332</v>
      </c>
      <c r="C123" s="45">
        <v>-64434.493333333325</v>
      </c>
      <c r="D123" s="45">
        <v>-30861.196666666674</v>
      </c>
      <c r="E123" s="45">
        <v>-32191.426666666666</v>
      </c>
      <c r="F123" s="45">
        <v>-5861.3866666666681</v>
      </c>
      <c r="G123" s="45">
        <v>-44162.553333333344</v>
      </c>
      <c r="H123" s="45">
        <v>-58291.953333333331</v>
      </c>
      <c r="I123" s="45">
        <v>-36301.700000000004</v>
      </c>
      <c r="J123" s="45">
        <v>-50145.706666666665</v>
      </c>
      <c r="K123" s="45">
        <v>-221043.13333333333</v>
      </c>
      <c r="L123" s="45">
        <v>-56643</v>
      </c>
      <c r="M123" s="45">
        <v>-53933.013333333336</v>
      </c>
      <c r="N123" s="45">
        <v>-672519.03666666674</v>
      </c>
      <c r="O123" s="110"/>
      <c r="P123" s="110"/>
      <c r="Q123" s="110"/>
    </row>
    <row r="124" spans="1:17" outlineLevel="1" x14ac:dyDescent="0.25">
      <c r="A124" s="94" t="s">
        <v>70</v>
      </c>
      <c r="B124" s="45">
        <v>0</v>
      </c>
      <c r="C124" s="45">
        <v>-6333.9266666666663</v>
      </c>
      <c r="D124" s="45">
        <v>-4295.42</v>
      </c>
      <c r="E124" s="45">
        <v>0</v>
      </c>
      <c r="F124" s="45">
        <v>-3009.2233333333334</v>
      </c>
      <c r="G124" s="45">
        <v>-5266.1366666666663</v>
      </c>
      <c r="H124" s="45">
        <v>-4052.7433333333333</v>
      </c>
      <c r="I124" s="45">
        <v>-9513.0233333333326</v>
      </c>
      <c r="J124" s="45">
        <v>-4610.9033333333336</v>
      </c>
      <c r="K124" s="45">
        <v>-16696.326666666668</v>
      </c>
      <c r="L124" s="45">
        <v>-5702.96</v>
      </c>
      <c r="M124" s="45">
        <v>-20166.64</v>
      </c>
      <c r="N124" s="45">
        <v>-79647.30333333333</v>
      </c>
      <c r="O124" s="110"/>
      <c r="P124" s="110"/>
      <c r="Q124" s="110"/>
    </row>
    <row r="125" spans="1:17" outlineLevel="1" x14ac:dyDescent="0.25">
      <c r="A125" s="94" t="s">
        <v>71</v>
      </c>
      <c r="B125" s="45">
        <v>-7284.6600000000008</v>
      </c>
      <c r="C125" s="45">
        <v>-26677.839999999997</v>
      </c>
      <c r="D125" s="45">
        <v>-14458.373333333335</v>
      </c>
      <c r="E125" s="45">
        <v>-14041.513333333331</v>
      </c>
      <c r="F125" s="45">
        <v>-4014.4033333333336</v>
      </c>
      <c r="G125" s="45">
        <v>-17575.313333333335</v>
      </c>
      <c r="H125" s="45">
        <v>-24821.066666666669</v>
      </c>
      <c r="I125" s="45">
        <v>-18283.796666666665</v>
      </c>
      <c r="J125" s="45">
        <v>-23550.263333333336</v>
      </c>
      <c r="K125" s="45">
        <v>-96471.853333333333</v>
      </c>
      <c r="L125" s="45">
        <v>-29959.083333333332</v>
      </c>
      <c r="M125" s="45">
        <v>-26204.91333333333</v>
      </c>
      <c r="N125" s="45">
        <v>-303343.08</v>
      </c>
      <c r="O125" s="110"/>
      <c r="P125" s="110"/>
      <c r="Q125" s="110"/>
    </row>
    <row r="126" spans="1:17" outlineLevel="1" x14ac:dyDescent="0.25">
      <c r="A126" s="94" t="s">
        <v>72</v>
      </c>
      <c r="B126" s="45">
        <v>0</v>
      </c>
      <c r="C126" s="45">
        <v>-4087.2266666666669</v>
      </c>
      <c r="D126" s="45">
        <v>-3113.4566666666669</v>
      </c>
      <c r="E126" s="45">
        <v>0</v>
      </c>
      <c r="F126" s="45">
        <v>-2165.92</v>
      </c>
      <c r="G126" s="45">
        <v>-3818.9433333333332</v>
      </c>
      <c r="H126" s="45">
        <v>-2975.7333333333336</v>
      </c>
      <c r="I126" s="45">
        <v>-7652.46</v>
      </c>
      <c r="J126" s="45">
        <v>-3759.5966666666668</v>
      </c>
      <c r="K126" s="45">
        <v>-13663.243333333334</v>
      </c>
      <c r="L126" s="45">
        <v>-4472.8</v>
      </c>
      <c r="M126" s="45">
        <v>-15919.986666666666</v>
      </c>
      <c r="N126" s="45">
        <v>-61629.366666666669</v>
      </c>
      <c r="O126" s="110"/>
      <c r="P126" s="110"/>
      <c r="Q126" s="110"/>
    </row>
    <row r="127" spans="1:17" outlineLevel="1" x14ac:dyDescent="0.25">
      <c r="A127" s="94" t="s">
        <v>99</v>
      </c>
      <c r="B127" s="45">
        <v>-3900.82</v>
      </c>
      <c r="C127" s="45">
        <v>-28856.803333333333</v>
      </c>
      <c r="D127" s="45">
        <v>-23557.070000000003</v>
      </c>
      <c r="E127" s="45">
        <v>-21152.29</v>
      </c>
      <c r="F127" s="45">
        <v>-27809.546666666665</v>
      </c>
      <c r="G127" s="45">
        <v>-26692.373333333333</v>
      </c>
      <c r="H127" s="45">
        <v>-16430.946666666667</v>
      </c>
      <c r="I127" s="45">
        <v>-40019.976666666662</v>
      </c>
      <c r="J127" s="45">
        <v>-20997.483333333334</v>
      </c>
      <c r="K127" s="45">
        <v>-27199.026666666668</v>
      </c>
      <c r="L127" s="45">
        <v>-29395.78</v>
      </c>
      <c r="M127" s="45">
        <v>-23398.800000000003</v>
      </c>
      <c r="N127" s="45">
        <v>-289410.91666666663</v>
      </c>
      <c r="O127" s="110"/>
      <c r="P127" s="110"/>
      <c r="Q127" s="110"/>
    </row>
    <row r="128" spans="1:17" outlineLevel="1" x14ac:dyDescent="0.25">
      <c r="A128" s="94" t="s">
        <v>100</v>
      </c>
      <c r="B128" s="45">
        <v>-703.73333333333323</v>
      </c>
      <c r="C128" s="45">
        <v>-4502.72</v>
      </c>
      <c r="D128" s="45">
        <v>-4122.836666666667</v>
      </c>
      <c r="E128" s="45">
        <v>-3185.2866666666669</v>
      </c>
      <c r="F128" s="45">
        <v>-4362.333333333333</v>
      </c>
      <c r="G128" s="45">
        <v>-2838.0833333333335</v>
      </c>
      <c r="H128" s="45">
        <v>-2234.4766666666669</v>
      </c>
      <c r="I128" s="45">
        <v>-4590.9766666666665</v>
      </c>
      <c r="J128" s="45">
        <v>-2461.0933333333337</v>
      </c>
      <c r="K128" s="45">
        <v>-3067.9533333333329</v>
      </c>
      <c r="L128" s="45">
        <v>-3073.6000000000004</v>
      </c>
      <c r="M128" s="45">
        <v>-2605.8033333333333</v>
      </c>
      <c r="N128" s="45">
        <v>-37748.896666666667</v>
      </c>
      <c r="O128" s="110"/>
      <c r="P128" s="110"/>
      <c r="Q128" s="110"/>
    </row>
    <row r="129" spans="1:17" outlineLevel="1" x14ac:dyDescent="0.25">
      <c r="A129" s="94" t="s">
        <v>82</v>
      </c>
      <c r="B129" s="45">
        <v>-212427.13999999998</v>
      </c>
      <c r="C129" s="45">
        <v>0</v>
      </c>
      <c r="D129" s="45">
        <v>0</v>
      </c>
      <c r="E129" s="45">
        <v>0</v>
      </c>
      <c r="F129" s="45">
        <v>0</v>
      </c>
      <c r="G129" s="45">
        <v>0</v>
      </c>
      <c r="H129" s="45">
        <v>-16685.443333333333</v>
      </c>
      <c r="I129" s="45">
        <v>-9328.2500000000018</v>
      </c>
      <c r="J129" s="45">
        <v>0</v>
      </c>
      <c r="K129" s="45">
        <v>-232.07000000000002</v>
      </c>
      <c r="L129" s="45">
        <v>0</v>
      </c>
      <c r="M129" s="45">
        <v>0</v>
      </c>
      <c r="N129" s="45">
        <v>-238672.90333333329</v>
      </c>
      <c r="O129" s="110"/>
      <c r="P129" s="110"/>
      <c r="Q129" s="110"/>
    </row>
    <row r="130" spans="1:17" outlineLevel="1" x14ac:dyDescent="0.25">
      <c r="A130" s="94" t="s">
        <v>114</v>
      </c>
      <c r="B130" s="45">
        <v>-118293.15666666666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-3951.7766666666666</v>
      </c>
      <c r="K130" s="45">
        <v>0</v>
      </c>
      <c r="L130" s="45">
        <v>0</v>
      </c>
      <c r="M130" s="45">
        <v>0</v>
      </c>
      <c r="N130" s="45">
        <v>-122244.93333333333</v>
      </c>
      <c r="O130" s="110"/>
      <c r="P130" s="110"/>
      <c r="Q130" s="110"/>
    </row>
    <row r="131" spans="1:17" outlineLevel="1" x14ac:dyDescent="0.25">
      <c r="A131" s="94" t="s">
        <v>74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-5813.4966666666669</v>
      </c>
      <c r="N131" s="45">
        <v>-5813.4966666666669</v>
      </c>
      <c r="O131" s="110"/>
      <c r="P131" s="110"/>
      <c r="Q131" s="110"/>
    </row>
    <row r="132" spans="1:17" outlineLevel="1" x14ac:dyDescent="0.25">
      <c r="A132" s="94" t="s">
        <v>269</v>
      </c>
      <c r="B132" s="45">
        <v>0</v>
      </c>
      <c r="C132" s="45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-130063.88666666667</v>
      </c>
      <c r="I132" s="45">
        <v>0</v>
      </c>
      <c r="J132" s="45">
        <v>0</v>
      </c>
      <c r="K132" s="45">
        <v>0</v>
      </c>
      <c r="L132" s="45">
        <v>0</v>
      </c>
      <c r="M132" s="45">
        <v>-342823.34333333332</v>
      </c>
      <c r="N132" s="45">
        <v>-472887.23</v>
      </c>
      <c r="O132" s="110"/>
      <c r="P132" s="110"/>
      <c r="Q132" s="110"/>
    </row>
    <row r="133" spans="1:17" outlineLevel="1" x14ac:dyDescent="0.25">
      <c r="A133" s="94" t="s">
        <v>270</v>
      </c>
      <c r="B133" s="45">
        <v>-6009.8633333333337</v>
      </c>
      <c r="C133" s="45">
        <v>0</v>
      </c>
      <c r="D133" s="45">
        <v>0</v>
      </c>
      <c r="E133" s="45">
        <v>-133076.66666666666</v>
      </c>
      <c r="F133" s="45">
        <v>0</v>
      </c>
      <c r="G133" s="45">
        <v>-135977.44</v>
      </c>
      <c r="H133" s="45">
        <v>0</v>
      </c>
      <c r="I133" s="45">
        <v>0</v>
      </c>
      <c r="J133" s="45">
        <v>-409.53333333333336</v>
      </c>
      <c r="K133" s="45">
        <v>0</v>
      </c>
      <c r="L133" s="45">
        <v>0</v>
      </c>
      <c r="M133" s="45">
        <v>-1716.2066666666667</v>
      </c>
      <c r="N133" s="45">
        <v>-277189.71000000002</v>
      </c>
      <c r="O133" s="110"/>
      <c r="P133" s="110"/>
      <c r="Q133" s="110"/>
    </row>
    <row r="134" spans="1:17" outlineLevel="1" x14ac:dyDescent="0.25">
      <c r="A134" s="94" t="s">
        <v>271</v>
      </c>
      <c r="B134" s="45">
        <v>0</v>
      </c>
      <c r="C134" s="45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-7387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-7387</v>
      </c>
      <c r="O134" s="110"/>
      <c r="P134" s="110"/>
      <c r="Q134" s="110"/>
    </row>
    <row r="135" spans="1:17" outlineLevel="1" x14ac:dyDescent="0.25">
      <c r="A135" s="94" t="s">
        <v>272</v>
      </c>
      <c r="B135" s="45">
        <v>0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-2235.42</v>
      </c>
      <c r="J135" s="45">
        <v>0</v>
      </c>
      <c r="K135" s="45">
        <v>0</v>
      </c>
      <c r="L135" s="45">
        <v>0</v>
      </c>
      <c r="M135" s="45">
        <v>0</v>
      </c>
      <c r="N135" s="45">
        <v>-2235.42</v>
      </c>
      <c r="O135" s="110"/>
      <c r="P135" s="110"/>
      <c r="Q135" s="110"/>
    </row>
    <row r="136" spans="1:17" outlineLevel="1" x14ac:dyDescent="0.25">
      <c r="A136" s="94" t="s">
        <v>115</v>
      </c>
      <c r="B136" s="45">
        <v>-230.25</v>
      </c>
      <c r="C136" s="45">
        <v>0</v>
      </c>
      <c r="D136" s="45">
        <v>0</v>
      </c>
      <c r="E136" s="45">
        <v>0</v>
      </c>
      <c r="F136" s="45">
        <v>-1281.6433333333334</v>
      </c>
      <c r="G136" s="45">
        <v>-6850.4866666666667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-8362.3799999999992</v>
      </c>
      <c r="O136" s="110"/>
      <c r="P136" s="110"/>
      <c r="Q136" s="110"/>
    </row>
    <row r="137" spans="1:17" outlineLevel="1" x14ac:dyDescent="0.25">
      <c r="A137" s="94" t="s">
        <v>2498</v>
      </c>
      <c r="B137" s="45">
        <v>0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-52823.380000000005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-52823.380000000005</v>
      </c>
      <c r="O137" s="110"/>
      <c r="P137" s="110"/>
      <c r="Q137" s="110"/>
    </row>
    <row r="138" spans="1:17" outlineLevel="1" x14ac:dyDescent="0.25">
      <c r="A138" s="94" t="s">
        <v>155</v>
      </c>
      <c r="B138" s="45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v>-51997.333333333336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-51997.333333333336</v>
      </c>
      <c r="O138" s="110"/>
      <c r="P138" s="110"/>
      <c r="Q138" s="110"/>
    </row>
    <row r="139" spans="1:17" outlineLevel="1" x14ac:dyDescent="0.25">
      <c r="A139" s="94" t="s">
        <v>156</v>
      </c>
      <c r="B139" s="45">
        <v>0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-3493.853333333333</v>
      </c>
      <c r="M139" s="45">
        <v>0</v>
      </c>
      <c r="N139" s="45">
        <v>-3493.853333333333</v>
      </c>
      <c r="O139" s="110"/>
      <c r="P139" s="110"/>
      <c r="Q139" s="110"/>
    </row>
    <row r="140" spans="1:17" outlineLevel="1" x14ac:dyDescent="0.25">
      <c r="A140" s="94" t="s">
        <v>116</v>
      </c>
      <c r="B140" s="45">
        <v>-22596.98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-34237.85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-56834.829999999994</v>
      </c>
      <c r="O140" s="110"/>
      <c r="P140" s="110"/>
      <c r="Q140" s="110"/>
    </row>
    <row r="141" spans="1:17" outlineLevel="1" x14ac:dyDescent="0.25">
      <c r="A141" s="94" t="s">
        <v>201</v>
      </c>
      <c r="B141" s="45">
        <v>0</v>
      </c>
      <c r="C141" s="45">
        <v>0</v>
      </c>
      <c r="D141" s="45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-178257.87666666668</v>
      </c>
      <c r="M141" s="45">
        <v>0</v>
      </c>
      <c r="N141" s="45">
        <v>-178257.87666666668</v>
      </c>
      <c r="O141" s="110"/>
      <c r="P141" s="110"/>
      <c r="Q141" s="110"/>
    </row>
    <row r="142" spans="1:17" outlineLevel="1" x14ac:dyDescent="0.25">
      <c r="A142" s="94" t="s">
        <v>2705</v>
      </c>
      <c r="B142" s="45">
        <v>0</v>
      </c>
      <c r="C142" s="45">
        <v>0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110"/>
      <c r="P142" s="110"/>
      <c r="Q142" s="110"/>
    </row>
    <row r="143" spans="1:17" x14ac:dyDescent="0.25">
      <c r="A143" s="94" t="s">
        <v>39</v>
      </c>
      <c r="B143" s="45">
        <v>-214599.8966666667</v>
      </c>
      <c r="C143" s="45">
        <v>0</v>
      </c>
      <c r="D143" s="45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-214599.8966666667</v>
      </c>
      <c r="O143" s="110"/>
      <c r="P143" s="110"/>
      <c r="Q143" s="110"/>
    </row>
    <row r="144" spans="1:17" x14ac:dyDescent="0.25">
      <c r="A144" s="94" t="s">
        <v>45</v>
      </c>
      <c r="B144" s="45">
        <v>-195643.09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-195643.09</v>
      </c>
      <c r="O144" s="110"/>
      <c r="P144" s="110"/>
      <c r="Q144" s="110"/>
    </row>
    <row r="145" spans="1:17" outlineLevel="1" x14ac:dyDescent="0.25">
      <c r="A145" s="94" t="s">
        <v>2218</v>
      </c>
      <c r="B145" s="45">
        <v>0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110"/>
      <c r="P145" s="110"/>
      <c r="Q145" s="110"/>
    </row>
    <row r="146" spans="1:17" outlineLevel="1" x14ac:dyDescent="0.25">
      <c r="A146" s="94" t="s">
        <v>109</v>
      </c>
      <c r="B146" s="45">
        <v>0</v>
      </c>
      <c r="C146" s="45">
        <v>0</v>
      </c>
      <c r="D146" s="45">
        <v>0</v>
      </c>
      <c r="E146" s="45">
        <v>0</v>
      </c>
      <c r="F146" s="45">
        <v>0</v>
      </c>
      <c r="G146" s="45">
        <v>-14174.946666666669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-14174.946666666669</v>
      </c>
      <c r="O146" s="110"/>
      <c r="P146" s="110"/>
      <c r="Q146" s="110"/>
    </row>
    <row r="147" spans="1:17" outlineLevel="1" x14ac:dyDescent="0.25">
      <c r="A147" s="94" t="s">
        <v>120</v>
      </c>
      <c r="B147" s="45">
        <v>0</v>
      </c>
      <c r="C147" s="45">
        <v>0</v>
      </c>
      <c r="D147" s="45">
        <v>-627.16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-627.16</v>
      </c>
      <c r="O147" s="110"/>
      <c r="P147" s="110"/>
      <c r="Q147" s="110"/>
    </row>
    <row r="148" spans="1:17" outlineLevel="1" x14ac:dyDescent="0.25">
      <c r="A148" s="94" t="s">
        <v>1685</v>
      </c>
      <c r="B148" s="45">
        <v>0</v>
      </c>
      <c r="C148" s="45">
        <v>0</v>
      </c>
      <c r="D148" s="45">
        <v>-1307.1433333333334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-1307.1433333333334</v>
      </c>
      <c r="O148" s="110"/>
      <c r="P148" s="110"/>
      <c r="Q148" s="110"/>
    </row>
    <row r="149" spans="1:17" outlineLevel="1" x14ac:dyDescent="0.25">
      <c r="A149" s="94" t="s">
        <v>85</v>
      </c>
      <c r="B149" s="45">
        <v>0</v>
      </c>
      <c r="C149" s="45">
        <v>0</v>
      </c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110"/>
      <c r="P149" s="110"/>
      <c r="Q149" s="110"/>
    </row>
    <row r="150" spans="1:17" outlineLevel="1" x14ac:dyDescent="0.25">
      <c r="A150" s="94" t="s">
        <v>121</v>
      </c>
      <c r="B150" s="45">
        <v>-3.01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-3.01</v>
      </c>
      <c r="O150" s="110"/>
      <c r="P150" s="110"/>
      <c r="Q150" s="110"/>
    </row>
    <row r="151" spans="1:17" outlineLevel="1" x14ac:dyDescent="0.25">
      <c r="A151" s="94" t="s">
        <v>1184</v>
      </c>
      <c r="B151" s="45">
        <v>-8796.3900000000012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-8796.3900000000012</v>
      </c>
      <c r="O151" s="110"/>
      <c r="P151" s="110"/>
      <c r="Q151" s="110"/>
    </row>
    <row r="152" spans="1:17" outlineLevel="1" x14ac:dyDescent="0.25">
      <c r="A152" s="94" t="s">
        <v>1001</v>
      </c>
      <c r="B152" s="45">
        <v>0</v>
      </c>
      <c r="C152" s="45">
        <v>0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110"/>
      <c r="P152" s="110"/>
      <c r="Q152" s="110"/>
    </row>
    <row r="153" spans="1:17" ht="12.75" outlineLevel="1" x14ac:dyDescent="0.2">
      <c r="A153" s="111" t="s">
        <v>2763</v>
      </c>
      <c r="B153" s="112">
        <v>-8748657.4566666689</v>
      </c>
      <c r="C153" s="112">
        <v>-3625636.5800000005</v>
      </c>
      <c r="D153" s="112">
        <v>-5031297.6933333324</v>
      </c>
      <c r="E153" s="112">
        <v>-6384285.3666666672</v>
      </c>
      <c r="F153" s="112">
        <v>-9959794.2566666678</v>
      </c>
      <c r="G153" s="112">
        <v>-4091853.3666666672</v>
      </c>
      <c r="H153" s="112">
        <v>-7291608.2199999988</v>
      </c>
      <c r="I153" s="112">
        <v>-5050867.6533333343</v>
      </c>
      <c r="J153" s="112">
        <v>-3012116.273333332</v>
      </c>
      <c r="K153" s="112">
        <v>-6877889.2333333343</v>
      </c>
      <c r="L153" s="112">
        <v>-3917516.9833333343</v>
      </c>
      <c r="M153" s="112">
        <v>-11654961.006666668</v>
      </c>
      <c r="N153" s="112">
        <v>-75646484.089999989</v>
      </c>
    </row>
  </sheetData>
  <pageMargins left="0.7" right="0.7" top="0.75" bottom="0.75" header="0.3" footer="0.3"/>
  <pageSetup orientation="portrait" horizontalDpi="4294967293" verticalDpi="0" r:id="rId1"/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J19"/>
  <sheetViews>
    <sheetView topLeftCell="AP1" workbookViewId="0">
      <selection activeCell="BJ15" sqref="BJ15"/>
    </sheetView>
  </sheetViews>
  <sheetFormatPr defaultRowHeight="12.75" outlineLevelCol="1" x14ac:dyDescent="0.2"/>
  <cols>
    <col min="1" max="1" width="9.140625" style="94"/>
    <col min="2" max="2" width="37" style="94" bestFit="1" customWidth="1"/>
    <col min="3" max="11" width="10.85546875" style="94" customWidth="1" outlineLevel="1"/>
    <col min="12" max="56" width="11.85546875" style="94" customWidth="1" outlineLevel="1"/>
    <col min="57" max="57" width="9.140625" style="94" customWidth="1" outlineLevel="1"/>
    <col min="58" max="58" width="13.5703125" style="94" bestFit="1" customWidth="1"/>
    <col min="59" max="62" width="14.5703125" style="94" bestFit="1" customWidth="1"/>
    <col min="63" max="16384" width="9.140625" style="94"/>
  </cols>
  <sheetData>
    <row r="1" spans="1:62" ht="18.75" x14ac:dyDescent="0.3">
      <c r="A1" s="124" t="s">
        <v>2775</v>
      </c>
    </row>
    <row r="3" spans="1:62" x14ac:dyDescent="0.2">
      <c r="C3" s="125">
        <v>8</v>
      </c>
      <c r="D3" s="125">
        <v>9</v>
      </c>
      <c r="E3" s="125">
        <v>10</v>
      </c>
      <c r="F3" s="125">
        <v>11</v>
      </c>
      <c r="G3" s="125">
        <v>12</v>
      </c>
      <c r="H3" s="125">
        <v>13</v>
      </c>
      <c r="I3" s="125">
        <v>2</v>
      </c>
      <c r="J3" s="125">
        <v>3</v>
      </c>
      <c r="K3" s="125">
        <v>4</v>
      </c>
      <c r="L3" s="125">
        <v>5</v>
      </c>
      <c r="M3" s="125">
        <v>6</v>
      </c>
      <c r="N3" s="125">
        <v>7</v>
      </c>
      <c r="O3" s="125">
        <v>8</v>
      </c>
      <c r="P3" s="125">
        <v>9</v>
      </c>
      <c r="Q3" s="125">
        <v>10</v>
      </c>
      <c r="R3" s="125">
        <v>11</v>
      </c>
      <c r="S3" s="125">
        <v>12</v>
      </c>
      <c r="T3" s="125">
        <v>13</v>
      </c>
      <c r="U3" s="125">
        <v>2</v>
      </c>
      <c r="V3" s="125">
        <v>3</v>
      </c>
      <c r="W3" s="125">
        <v>4</v>
      </c>
      <c r="X3" s="125">
        <v>5</v>
      </c>
      <c r="Y3" s="125">
        <v>6</v>
      </c>
      <c r="Z3" s="125">
        <v>7</v>
      </c>
      <c r="AA3" s="125">
        <v>8</v>
      </c>
      <c r="AB3" s="125">
        <v>9</v>
      </c>
      <c r="AC3" s="125">
        <v>10</v>
      </c>
      <c r="AD3" s="125">
        <v>11</v>
      </c>
      <c r="AE3" s="125">
        <v>12</v>
      </c>
      <c r="AF3" s="125">
        <v>13</v>
      </c>
      <c r="AG3" s="125">
        <v>2</v>
      </c>
      <c r="AH3" s="125">
        <v>3</v>
      </c>
      <c r="AI3" s="125">
        <v>4</v>
      </c>
      <c r="AJ3" s="125">
        <v>5</v>
      </c>
      <c r="AK3" s="125">
        <v>6</v>
      </c>
      <c r="AL3" s="125">
        <v>7</v>
      </c>
      <c r="AM3" s="125">
        <v>8</v>
      </c>
      <c r="AN3" s="125">
        <v>9</v>
      </c>
      <c r="AO3" s="125">
        <v>10</v>
      </c>
      <c r="AP3" s="125">
        <v>11</v>
      </c>
      <c r="AQ3" s="125">
        <v>12</v>
      </c>
      <c r="AR3" s="125">
        <v>13</v>
      </c>
      <c r="AS3" s="125">
        <v>2</v>
      </c>
      <c r="AT3" s="125">
        <v>3</v>
      </c>
      <c r="AU3" s="125">
        <v>4</v>
      </c>
      <c r="AV3" s="125">
        <v>5</v>
      </c>
      <c r="AW3" s="125">
        <v>6</v>
      </c>
      <c r="AX3" s="125">
        <v>7</v>
      </c>
      <c r="AY3" s="125">
        <v>8</v>
      </c>
      <c r="AZ3" s="125">
        <v>9</v>
      </c>
      <c r="BA3" s="125">
        <v>10</v>
      </c>
      <c r="BB3" s="125">
        <v>11</v>
      </c>
      <c r="BC3" s="125">
        <v>12</v>
      </c>
      <c r="BD3" s="125">
        <v>13</v>
      </c>
      <c r="BF3" s="94" t="s">
        <v>2767</v>
      </c>
      <c r="BG3" s="94" t="s">
        <v>2767</v>
      </c>
      <c r="BH3" s="94" t="s">
        <v>2768</v>
      </c>
      <c r="BI3" s="94" t="s">
        <v>2768</v>
      </c>
      <c r="BJ3" s="94" t="s">
        <v>2768</v>
      </c>
    </row>
    <row r="4" spans="1:62" x14ac:dyDescent="0.2">
      <c r="B4" s="94" t="s">
        <v>2769</v>
      </c>
      <c r="C4" s="97">
        <v>44408</v>
      </c>
      <c r="D4" s="97">
        <v>44439</v>
      </c>
      <c r="E4" s="97">
        <v>44469</v>
      </c>
      <c r="F4" s="97">
        <v>44500</v>
      </c>
      <c r="G4" s="97">
        <v>44530</v>
      </c>
      <c r="H4" s="97">
        <v>44561</v>
      </c>
      <c r="I4" s="97">
        <v>44592</v>
      </c>
      <c r="J4" s="97">
        <v>44620</v>
      </c>
      <c r="K4" s="97">
        <v>44651</v>
      </c>
      <c r="L4" s="97">
        <v>44681</v>
      </c>
      <c r="M4" s="97">
        <v>44712</v>
      </c>
      <c r="N4" s="97">
        <v>44742</v>
      </c>
      <c r="O4" s="97">
        <v>44773</v>
      </c>
      <c r="P4" s="97">
        <v>44804</v>
      </c>
      <c r="Q4" s="97">
        <v>44834</v>
      </c>
      <c r="R4" s="97">
        <v>44865</v>
      </c>
      <c r="S4" s="97">
        <v>44895</v>
      </c>
      <c r="T4" s="97">
        <v>44926</v>
      </c>
      <c r="U4" s="97">
        <v>44957</v>
      </c>
      <c r="V4" s="97">
        <v>44985</v>
      </c>
      <c r="W4" s="97">
        <v>45016</v>
      </c>
      <c r="X4" s="97">
        <v>45046</v>
      </c>
      <c r="Y4" s="97">
        <v>45077</v>
      </c>
      <c r="Z4" s="97">
        <v>45107</v>
      </c>
      <c r="AA4" s="97">
        <v>45138</v>
      </c>
      <c r="AB4" s="97">
        <v>45169</v>
      </c>
      <c r="AC4" s="97">
        <v>45199</v>
      </c>
      <c r="AD4" s="97">
        <v>45230</v>
      </c>
      <c r="AE4" s="97">
        <v>45260</v>
      </c>
      <c r="AF4" s="97">
        <v>45291</v>
      </c>
      <c r="AG4" s="97">
        <v>45322</v>
      </c>
      <c r="AH4" s="97">
        <v>45351</v>
      </c>
      <c r="AI4" s="97">
        <v>45382</v>
      </c>
      <c r="AJ4" s="97">
        <v>45412</v>
      </c>
      <c r="AK4" s="97">
        <v>45443</v>
      </c>
      <c r="AL4" s="97">
        <v>45473</v>
      </c>
      <c r="AM4" s="97">
        <v>45504</v>
      </c>
      <c r="AN4" s="97">
        <v>45535</v>
      </c>
      <c r="AO4" s="97">
        <v>45565</v>
      </c>
      <c r="AP4" s="97">
        <v>45596</v>
      </c>
      <c r="AQ4" s="97">
        <v>45626</v>
      </c>
      <c r="AR4" s="97">
        <v>45657</v>
      </c>
      <c r="AS4" s="97">
        <v>45688</v>
      </c>
      <c r="AT4" s="97">
        <v>45716</v>
      </c>
      <c r="AU4" s="97">
        <v>45747</v>
      </c>
      <c r="AV4" s="97">
        <v>45777</v>
      </c>
      <c r="AW4" s="97">
        <v>45808</v>
      </c>
      <c r="AX4" s="97">
        <v>45838</v>
      </c>
      <c r="AY4" s="97">
        <v>45869</v>
      </c>
      <c r="AZ4" s="97">
        <v>45900</v>
      </c>
      <c r="BA4" s="97">
        <v>45930</v>
      </c>
      <c r="BB4" s="97">
        <v>45961</v>
      </c>
      <c r="BC4" s="97">
        <v>45991</v>
      </c>
      <c r="BD4" s="97">
        <v>46022</v>
      </c>
      <c r="BF4" s="98">
        <v>2021</v>
      </c>
      <c r="BG4" s="98">
        <v>2022</v>
      </c>
      <c r="BH4" s="98">
        <v>2023</v>
      </c>
      <c r="BI4" s="98">
        <v>2024</v>
      </c>
      <c r="BJ4" s="98">
        <v>2025</v>
      </c>
    </row>
    <row r="5" spans="1:62" ht="15" x14ac:dyDescent="0.25">
      <c r="B5" s="94" t="s">
        <v>36</v>
      </c>
      <c r="C5" s="99">
        <f>+'[2]Retirements AMA'!C13</f>
        <v>0</v>
      </c>
      <c r="D5" s="99">
        <f>+'[2]Retirements AMA'!D13</f>
        <v>0</v>
      </c>
      <c r="E5" s="99">
        <f>+'[2]Retirements AMA'!E13</f>
        <v>0</v>
      </c>
      <c r="F5" s="99">
        <f>+'[2]Retirements AMA'!F13</f>
        <v>0</v>
      </c>
      <c r="G5" s="99">
        <f>+'[2]Retirements AMA'!G13</f>
        <v>0</v>
      </c>
      <c r="H5" s="99">
        <f>+'[2]Retirements AMA'!H13</f>
        <v>-131577.61000000002</v>
      </c>
      <c r="I5" s="99">
        <f>+'[2]Retirements AMA'!I13</f>
        <v>-228746.13666666669</v>
      </c>
      <c r="J5" s="99">
        <f>+'[2]Retirements AMA'!J13</f>
        <v>-228746.13666666669</v>
      </c>
      <c r="K5" s="99">
        <f>+'[2]Retirements AMA'!K13</f>
        <v>-228746.13666666669</v>
      </c>
      <c r="L5" s="99">
        <f>+'[2]Retirements AMA'!L13</f>
        <v>-228746.13666666669</v>
      </c>
      <c r="M5" s="99">
        <f>+'[2]Retirements AMA'!M13</f>
        <v>-228746.13666666669</v>
      </c>
      <c r="N5" s="99">
        <f>+'[2]Retirements AMA'!N13</f>
        <v>-228746.13666666669</v>
      </c>
      <c r="O5" s="99">
        <f>+'[2]Retirements AMA'!O13</f>
        <v>-228746.13666666669</v>
      </c>
      <c r="P5" s="99">
        <f>+'[2]Retirements AMA'!P13</f>
        <v>-228746.13666666669</v>
      </c>
      <c r="Q5" s="99">
        <f>+'[2]Retirements AMA'!Q13</f>
        <v>-228746.13666666669</v>
      </c>
      <c r="R5" s="99">
        <f>+'[2]Retirements AMA'!R13</f>
        <v>-228746.13666666669</v>
      </c>
      <c r="S5" s="99">
        <f>+'[2]Retirements AMA'!S13</f>
        <v>-228746.13666666669</v>
      </c>
      <c r="T5" s="99">
        <f>+'[2]Retirements AMA'!T13</f>
        <v>-360323.7466666667</v>
      </c>
      <c r="U5" s="99">
        <f>+'[2]Retirements AMA'!U13</f>
        <v>-457492.27333333337</v>
      </c>
      <c r="V5" s="99">
        <f>+'[2]Retirements AMA'!V13</f>
        <v>-457492.27333333337</v>
      </c>
      <c r="W5" s="99">
        <f>+'[2]Retirements AMA'!W13</f>
        <v>-457492.27333333337</v>
      </c>
      <c r="X5" s="99">
        <f>+'[2]Retirements AMA'!X13</f>
        <v>-457492.27333333337</v>
      </c>
      <c r="Y5" s="99">
        <f>+'[2]Retirements AMA'!Y13</f>
        <v>-457492.27333333337</v>
      </c>
      <c r="Z5" s="99">
        <f>+'[2]Retirements AMA'!Z13</f>
        <v>-457492.27333333337</v>
      </c>
      <c r="AA5" s="99">
        <f>+'[2]Retirements AMA'!AA13</f>
        <v>-457492.27333333337</v>
      </c>
      <c r="AB5" s="99">
        <f>+'[2]Retirements AMA'!AB13</f>
        <v>-457492.27333333337</v>
      </c>
      <c r="AC5" s="99">
        <f>+'[2]Retirements AMA'!AC13</f>
        <v>-457492.27333333337</v>
      </c>
      <c r="AD5" s="99">
        <f>+'[2]Retirements AMA'!AD13</f>
        <v>-457492.27333333337</v>
      </c>
      <c r="AE5" s="99">
        <f>+'[2]Retirements AMA'!AE13</f>
        <v>-457492.27333333337</v>
      </c>
      <c r="AF5" s="99">
        <f>+'[2]Retirements AMA'!AF13</f>
        <v>-589069.88333333342</v>
      </c>
      <c r="AG5" s="99">
        <f>+'[2]Retirements AMA'!AG13</f>
        <v>-686238.41000000015</v>
      </c>
      <c r="AH5" s="99">
        <f>+'[2]Retirements AMA'!AH13</f>
        <v>-686238.41000000015</v>
      </c>
      <c r="AI5" s="99">
        <f>+'[2]Retirements AMA'!AI13</f>
        <v>-686238.41000000015</v>
      </c>
      <c r="AJ5" s="99">
        <f>+'[2]Retirements AMA'!AJ13</f>
        <v>-686238.41000000015</v>
      </c>
      <c r="AK5" s="99">
        <f>+'[2]Retirements AMA'!AK13</f>
        <v>-686238.41000000015</v>
      </c>
      <c r="AL5" s="99">
        <f>+'[2]Retirements AMA'!AL13</f>
        <v>-686238.41000000015</v>
      </c>
      <c r="AM5" s="99">
        <f>+'[2]Retirements AMA'!AM13</f>
        <v>-686238.41000000015</v>
      </c>
      <c r="AN5" s="99">
        <f>+'[2]Retirements AMA'!AN13</f>
        <v>-686238.41000000015</v>
      </c>
      <c r="AO5" s="99">
        <f>+'[2]Retirements AMA'!AO13</f>
        <v>-686238.41000000015</v>
      </c>
      <c r="AP5" s="99">
        <f>+'[2]Retirements AMA'!AP13</f>
        <v>-686238.41000000015</v>
      </c>
      <c r="AQ5" s="99">
        <f>+'[2]Retirements AMA'!AQ13</f>
        <v>-686238.41000000015</v>
      </c>
      <c r="AR5" s="99">
        <f>+'[2]Retirements AMA'!AR13</f>
        <v>-817816.02000000014</v>
      </c>
      <c r="AS5" s="99">
        <f>+'[2]Retirements AMA'!AS13</f>
        <v>-914984.54666666687</v>
      </c>
      <c r="AT5" s="99">
        <f>+'[2]Retirements AMA'!AT13</f>
        <v>-914984.54666666687</v>
      </c>
      <c r="AU5" s="99">
        <f>+'[2]Retirements AMA'!AU13</f>
        <v>-914984.54666666687</v>
      </c>
      <c r="AV5" s="99">
        <f>+'[2]Retirements AMA'!AV13</f>
        <v>-914984.54666666687</v>
      </c>
      <c r="AW5" s="99">
        <f>+'[2]Retirements AMA'!AW13</f>
        <v>-914984.54666666687</v>
      </c>
      <c r="AX5" s="99">
        <f>+'[2]Retirements AMA'!AX13</f>
        <v>-914984.54666666687</v>
      </c>
      <c r="AY5" s="99">
        <f>+'[2]Retirements AMA'!AY13</f>
        <v>-914984.54666666687</v>
      </c>
      <c r="AZ5" s="99">
        <f>+'[2]Retirements AMA'!AZ13</f>
        <v>-914984.54666666687</v>
      </c>
      <c r="BA5" s="99">
        <f>+'[2]Retirements AMA'!BA13</f>
        <v>-914984.54666666687</v>
      </c>
      <c r="BB5" s="99">
        <f>+'[2]Retirements AMA'!BB13</f>
        <v>-914984.54666666687</v>
      </c>
      <c r="BC5" s="99">
        <f>+'[2]Retirements AMA'!BC13</f>
        <v>-914984.54666666687</v>
      </c>
      <c r="BD5" s="99">
        <f>+'[2]Retirements AMA'!BD13</f>
        <v>-1046562.1566666669</v>
      </c>
      <c r="BE5" s="99">
        <f>+'[2]Retirements AMA'!BE13</f>
        <v>0</v>
      </c>
      <c r="BF5" s="99">
        <f>+'[2]Retirements AMA'!BF13</f>
        <v>-131577.61000000002</v>
      </c>
      <c r="BG5" s="99">
        <f>+'[2]Retirements AMA'!BG13</f>
        <v>-360323.7466666667</v>
      </c>
      <c r="BH5" s="99">
        <f>+'[2]Retirements AMA'!BH13</f>
        <v>-458925.98513888894</v>
      </c>
      <c r="BI5" s="99">
        <f>+'[2]Retirements AMA'!BI13</f>
        <v>-687672.12180555577</v>
      </c>
      <c r="BJ5" s="99">
        <f>+'[2]Retirements AMA'!BJ13</f>
        <v>-916418.25847222237</v>
      </c>
    </row>
    <row r="6" spans="1:62" ht="15" x14ac:dyDescent="0.25">
      <c r="B6" s="94" t="s">
        <v>31</v>
      </c>
      <c r="C6" s="99">
        <f>+'[2]Retirements AMA'!C14</f>
        <v>0</v>
      </c>
      <c r="D6" s="99">
        <f>+'[2]Retirements AMA'!D14</f>
        <v>0</v>
      </c>
      <c r="E6" s="99">
        <f>+'[2]Retirements AMA'!E14</f>
        <v>0</v>
      </c>
      <c r="F6" s="99">
        <f>+'[2]Retirements AMA'!F14</f>
        <v>0</v>
      </c>
      <c r="G6" s="99">
        <f>+'[2]Retirements AMA'!G14</f>
        <v>0</v>
      </c>
      <c r="H6" s="99">
        <f>+'[2]Retirements AMA'!H14</f>
        <v>0</v>
      </c>
      <c r="I6" s="99">
        <f>+'[2]Retirements AMA'!I14</f>
        <v>-118250.34666666666</v>
      </c>
      <c r="J6" s="99">
        <f>+'[2]Retirements AMA'!J14</f>
        <v>-118250.34666666666</v>
      </c>
      <c r="K6" s="99">
        <f>+'[2]Retirements AMA'!K14</f>
        <v>-118250.34666666666</v>
      </c>
      <c r="L6" s="99">
        <f>+'[2]Retirements AMA'!L14</f>
        <v>-118250.34666666666</v>
      </c>
      <c r="M6" s="99">
        <f>+'[2]Retirements AMA'!M14</f>
        <v>-118250.34666666666</v>
      </c>
      <c r="N6" s="99">
        <f>+'[2]Retirements AMA'!N14</f>
        <v>-118250.34666666666</v>
      </c>
      <c r="O6" s="99">
        <f>+'[2]Retirements AMA'!O14</f>
        <v>-118250.34666666666</v>
      </c>
      <c r="P6" s="99">
        <f>+'[2]Retirements AMA'!P14</f>
        <v>-118250.34666666666</v>
      </c>
      <c r="Q6" s="99">
        <f>+'[2]Retirements AMA'!Q14</f>
        <v>-118250.34666666666</v>
      </c>
      <c r="R6" s="99">
        <f>+'[2]Retirements AMA'!R14</f>
        <v>-118250.34666666666</v>
      </c>
      <c r="S6" s="99">
        <f>+'[2]Retirements AMA'!S14</f>
        <v>-118250.34666666666</v>
      </c>
      <c r="T6" s="99">
        <f>+'[2]Retirements AMA'!T14</f>
        <v>-118250.34666666666</v>
      </c>
      <c r="U6" s="99">
        <f>+'[2]Retirements AMA'!U14</f>
        <v>-236500.69333333333</v>
      </c>
      <c r="V6" s="99">
        <f>+'[2]Retirements AMA'!V14</f>
        <v>-236500.69333333333</v>
      </c>
      <c r="W6" s="99">
        <f>+'[2]Retirements AMA'!W14</f>
        <v>-236500.69333333333</v>
      </c>
      <c r="X6" s="99">
        <f>+'[2]Retirements AMA'!X14</f>
        <v>-236500.69333333333</v>
      </c>
      <c r="Y6" s="99">
        <f>+'[2]Retirements AMA'!Y14</f>
        <v>-236500.69333333333</v>
      </c>
      <c r="Z6" s="99">
        <f>+'[2]Retirements AMA'!Z14</f>
        <v>-236500.69333333333</v>
      </c>
      <c r="AA6" s="99">
        <f>+'[2]Retirements AMA'!AA14</f>
        <v>-236500.69333333333</v>
      </c>
      <c r="AB6" s="99">
        <f>+'[2]Retirements AMA'!AB14</f>
        <v>-236500.69333333333</v>
      </c>
      <c r="AC6" s="99">
        <f>+'[2]Retirements AMA'!AC14</f>
        <v>-236500.69333333333</v>
      </c>
      <c r="AD6" s="99">
        <f>+'[2]Retirements AMA'!AD14</f>
        <v>-236500.69333333333</v>
      </c>
      <c r="AE6" s="99">
        <f>+'[2]Retirements AMA'!AE14</f>
        <v>-236500.69333333333</v>
      </c>
      <c r="AF6" s="99">
        <f>+'[2]Retirements AMA'!AF14</f>
        <v>-236500.69333333333</v>
      </c>
      <c r="AG6" s="99">
        <f>+'[2]Retirements AMA'!AG14</f>
        <v>-354751.04</v>
      </c>
      <c r="AH6" s="99">
        <f>+'[2]Retirements AMA'!AH14</f>
        <v>-354751.04</v>
      </c>
      <c r="AI6" s="99">
        <f>+'[2]Retirements AMA'!AI14</f>
        <v>-354751.04</v>
      </c>
      <c r="AJ6" s="99">
        <f>+'[2]Retirements AMA'!AJ14</f>
        <v>-354751.04</v>
      </c>
      <c r="AK6" s="99">
        <f>+'[2]Retirements AMA'!AK14</f>
        <v>-354751.04</v>
      </c>
      <c r="AL6" s="99">
        <f>+'[2]Retirements AMA'!AL14</f>
        <v>-354751.04</v>
      </c>
      <c r="AM6" s="99">
        <f>+'[2]Retirements AMA'!AM14</f>
        <v>-354751.04</v>
      </c>
      <c r="AN6" s="99">
        <f>+'[2]Retirements AMA'!AN14</f>
        <v>-354751.04</v>
      </c>
      <c r="AO6" s="99">
        <f>+'[2]Retirements AMA'!AO14</f>
        <v>-354751.04</v>
      </c>
      <c r="AP6" s="99">
        <f>+'[2]Retirements AMA'!AP14</f>
        <v>-354751.04</v>
      </c>
      <c r="AQ6" s="99">
        <f>+'[2]Retirements AMA'!AQ14</f>
        <v>-354751.04</v>
      </c>
      <c r="AR6" s="99">
        <f>+'[2]Retirements AMA'!AR14</f>
        <v>-354751.04</v>
      </c>
      <c r="AS6" s="99">
        <f>+'[2]Retirements AMA'!AS14</f>
        <v>-473001.38666666666</v>
      </c>
      <c r="AT6" s="99">
        <f>+'[2]Retirements AMA'!AT14</f>
        <v>-473001.38666666666</v>
      </c>
      <c r="AU6" s="99">
        <f>+'[2]Retirements AMA'!AU14</f>
        <v>-473001.38666666666</v>
      </c>
      <c r="AV6" s="99">
        <f>+'[2]Retirements AMA'!AV14</f>
        <v>-473001.38666666666</v>
      </c>
      <c r="AW6" s="99">
        <f>+'[2]Retirements AMA'!AW14</f>
        <v>-473001.38666666666</v>
      </c>
      <c r="AX6" s="99">
        <f>+'[2]Retirements AMA'!AX14</f>
        <v>-473001.38666666666</v>
      </c>
      <c r="AY6" s="99">
        <f>+'[2]Retirements AMA'!AY14</f>
        <v>-473001.38666666666</v>
      </c>
      <c r="AZ6" s="99">
        <f>+'[2]Retirements AMA'!AZ14</f>
        <v>-473001.38666666666</v>
      </c>
      <c r="BA6" s="99">
        <f>+'[2]Retirements AMA'!BA14</f>
        <v>-473001.38666666666</v>
      </c>
      <c r="BB6" s="99">
        <f>+'[2]Retirements AMA'!BB14</f>
        <v>-473001.38666666666</v>
      </c>
      <c r="BC6" s="99">
        <f>+'[2]Retirements AMA'!BC14</f>
        <v>-473001.38666666666</v>
      </c>
      <c r="BD6" s="99">
        <f>+'[2]Retirements AMA'!BD14</f>
        <v>-473001.38666666666</v>
      </c>
      <c r="BE6" s="99">
        <f>+'[2]Retirements AMA'!BE14</f>
        <v>0</v>
      </c>
      <c r="BF6" s="99">
        <f>+'[2]Retirements AMA'!BF14</f>
        <v>0</v>
      </c>
      <c r="BG6" s="99">
        <f>+'[2]Retirements AMA'!BG14</f>
        <v>-118250.34666666666</v>
      </c>
      <c r="BH6" s="99">
        <f>+'[2]Retirements AMA'!BH14</f>
        <v>-231573.59555555554</v>
      </c>
      <c r="BI6" s="99">
        <f>+'[2]Retirements AMA'!BI14</f>
        <v>-349823.94222222222</v>
      </c>
      <c r="BJ6" s="99">
        <f>+'[2]Retirements AMA'!BJ14</f>
        <v>-468074.28888888884</v>
      </c>
    </row>
    <row r="7" spans="1:62" ht="15" x14ac:dyDescent="0.25">
      <c r="B7" s="94" t="s">
        <v>42</v>
      </c>
      <c r="C7" s="99">
        <f>+'[2]Retirements AMA'!C15</f>
        <v>0</v>
      </c>
      <c r="D7" s="99">
        <f>+'[2]Retirements AMA'!D15</f>
        <v>0</v>
      </c>
      <c r="E7" s="99">
        <f>+'[2]Retirements AMA'!E15</f>
        <v>0</v>
      </c>
      <c r="F7" s="99">
        <f>+'[2]Retirements AMA'!F15</f>
        <v>0</v>
      </c>
      <c r="G7" s="99">
        <f>+'[2]Retirements AMA'!G15</f>
        <v>0</v>
      </c>
      <c r="H7" s="99">
        <f>+'[2]Retirements AMA'!H15</f>
        <v>-69011.276666666672</v>
      </c>
      <c r="I7" s="99">
        <f>+'[2]Retirements AMA'!I15</f>
        <v>-170838.26333333337</v>
      </c>
      <c r="J7" s="99">
        <f>+'[2]Retirements AMA'!J15</f>
        <v>-170838.26333333337</v>
      </c>
      <c r="K7" s="99">
        <f>+'[2]Retirements AMA'!K15</f>
        <v>-170838.26333333337</v>
      </c>
      <c r="L7" s="99">
        <f>+'[2]Retirements AMA'!L15</f>
        <v>-170838.26333333337</v>
      </c>
      <c r="M7" s="99">
        <f>+'[2]Retirements AMA'!M15</f>
        <v>-170838.26333333337</v>
      </c>
      <c r="N7" s="99">
        <f>+'[2]Retirements AMA'!N15</f>
        <v>-170838.26333333337</v>
      </c>
      <c r="O7" s="99">
        <f>+'[2]Retirements AMA'!O15</f>
        <v>-170838.26333333337</v>
      </c>
      <c r="P7" s="99">
        <f>+'[2]Retirements AMA'!P15</f>
        <v>-170838.26333333337</v>
      </c>
      <c r="Q7" s="99">
        <f>+'[2]Retirements AMA'!Q15</f>
        <v>-170838.26333333337</v>
      </c>
      <c r="R7" s="99">
        <f>+'[2]Retirements AMA'!R15</f>
        <v>-170838.26333333337</v>
      </c>
      <c r="S7" s="99">
        <f>+'[2]Retirements AMA'!S15</f>
        <v>-170838.26333333337</v>
      </c>
      <c r="T7" s="99">
        <f>+'[2]Retirements AMA'!T15</f>
        <v>-239849.54000000004</v>
      </c>
      <c r="U7" s="99">
        <f>+'[2]Retirements AMA'!U15</f>
        <v>-341676.52666666673</v>
      </c>
      <c r="V7" s="99">
        <f>+'[2]Retirements AMA'!V15</f>
        <v>-341676.52666666673</v>
      </c>
      <c r="W7" s="99">
        <f>+'[2]Retirements AMA'!W15</f>
        <v>-341676.52666666673</v>
      </c>
      <c r="X7" s="99">
        <f>+'[2]Retirements AMA'!X15</f>
        <v>-341676.52666666673</v>
      </c>
      <c r="Y7" s="99">
        <f>+'[2]Retirements AMA'!Y15</f>
        <v>-341676.52666666673</v>
      </c>
      <c r="Z7" s="99">
        <f>+'[2]Retirements AMA'!Z15</f>
        <v>-341676.52666666673</v>
      </c>
      <c r="AA7" s="99">
        <f>+'[2]Retirements AMA'!AA15</f>
        <v>-341676.52666666673</v>
      </c>
      <c r="AB7" s="99">
        <f>+'[2]Retirements AMA'!AB15</f>
        <v>-341676.52666666673</v>
      </c>
      <c r="AC7" s="99">
        <f>+'[2]Retirements AMA'!AC15</f>
        <v>-341676.52666666673</v>
      </c>
      <c r="AD7" s="99">
        <f>+'[2]Retirements AMA'!AD15</f>
        <v>-341676.52666666673</v>
      </c>
      <c r="AE7" s="99">
        <f>+'[2]Retirements AMA'!AE15</f>
        <v>-341676.52666666673</v>
      </c>
      <c r="AF7" s="99">
        <f>+'[2]Retirements AMA'!AF15</f>
        <v>-410687.8033333334</v>
      </c>
      <c r="AG7" s="99">
        <f>+'[2]Retirements AMA'!AG15</f>
        <v>-512514.7900000001</v>
      </c>
      <c r="AH7" s="99">
        <f>+'[2]Retirements AMA'!AH15</f>
        <v>-512514.7900000001</v>
      </c>
      <c r="AI7" s="99">
        <f>+'[2]Retirements AMA'!AI15</f>
        <v>-512514.7900000001</v>
      </c>
      <c r="AJ7" s="99">
        <f>+'[2]Retirements AMA'!AJ15</f>
        <v>-512514.7900000001</v>
      </c>
      <c r="AK7" s="99">
        <f>+'[2]Retirements AMA'!AK15</f>
        <v>-512514.7900000001</v>
      </c>
      <c r="AL7" s="99">
        <f>+'[2]Retirements AMA'!AL15</f>
        <v>-512514.7900000001</v>
      </c>
      <c r="AM7" s="99">
        <f>+'[2]Retirements AMA'!AM15</f>
        <v>-512514.7900000001</v>
      </c>
      <c r="AN7" s="99">
        <f>+'[2]Retirements AMA'!AN15</f>
        <v>-512514.7900000001</v>
      </c>
      <c r="AO7" s="99">
        <f>+'[2]Retirements AMA'!AO15</f>
        <v>-512514.7900000001</v>
      </c>
      <c r="AP7" s="99">
        <f>+'[2]Retirements AMA'!AP15</f>
        <v>-512514.7900000001</v>
      </c>
      <c r="AQ7" s="99">
        <f>+'[2]Retirements AMA'!AQ15</f>
        <v>-512514.7900000001</v>
      </c>
      <c r="AR7" s="99">
        <f>+'[2]Retirements AMA'!AR15</f>
        <v>-581526.06666666677</v>
      </c>
      <c r="AS7" s="99">
        <f>+'[2]Retirements AMA'!AS15</f>
        <v>-683353.05333333346</v>
      </c>
      <c r="AT7" s="99">
        <f>+'[2]Retirements AMA'!AT15</f>
        <v>-683353.05333333346</v>
      </c>
      <c r="AU7" s="99">
        <f>+'[2]Retirements AMA'!AU15</f>
        <v>-683353.05333333346</v>
      </c>
      <c r="AV7" s="99">
        <f>+'[2]Retirements AMA'!AV15</f>
        <v>-683353.05333333346</v>
      </c>
      <c r="AW7" s="99">
        <f>+'[2]Retirements AMA'!AW15</f>
        <v>-683353.05333333346</v>
      </c>
      <c r="AX7" s="99">
        <f>+'[2]Retirements AMA'!AX15</f>
        <v>-683353.05333333346</v>
      </c>
      <c r="AY7" s="99">
        <f>+'[2]Retirements AMA'!AY15</f>
        <v>-683353.05333333346</v>
      </c>
      <c r="AZ7" s="99">
        <f>+'[2]Retirements AMA'!AZ15</f>
        <v>-683353.05333333346</v>
      </c>
      <c r="BA7" s="99">
        <f>+'[2]Retirements AMA'!BA15</f>
        <v>-683353.05333333346</v>
      </c>
      <c r="BB7" s="99">
        <f>+'[2]Retirements AMA'!BB15</f>
        <v>-683353.05333333346</v>
      </c>
      <c r="BC7" s="99">
        <f>+'[2]Retirements AMA'!BC15</f>
        <v>-683353.05333333346</v>
      </c>
      <c r="BD7" s="99">
        <f>+'[2]Retirements AMA'!BD15</f>
        <v>-752364.33000000007</v>
      </c>
      <c r="BE7" s="99">
        <f>+'[2]Retirements AMA'!BE15</f>
        <v>0</v>
      </c>
      <c r="BF7" s="99">
        <f>+'[2]Retirements AMA'!BF15</f>
        <v>-69011.276666666672</v>
      </c>
      <c r="BG7" s="99">
        <f>+'[2]Retirements AMA'!BG15</f>
        <v>-239849.54000000004</v>
      </c>
      <c r="BH7" s="99">
        <f>+'[2]Retirements AMA'!BH15</f>
        <v>-340309.20541666681</v>
      </c>
      <c r="BI7" s="99">
        <f>+'[2]Retirements AMA'!BI15</f>
        <v>-511147.46875000017</v>
      </c>
      <c r="BJ7" s="99">
        <f>+'[2]Retirements AMA'!BJ15</f>
        <v>-681985.73208333354</v>
      </c>
    </row>
    <row r="8" spans="1:62" ht="15" x14ac:dyDescent="0.25">
      <c r="B8" s="94" t="s">
        <v>37</v>
      </c>
      <c r="C8" s="99">
        <f>+'[2]Retirements AMA'!C16</f>
        <v>0</v>
      </c>
      <c r="D8" s="99">
        <f>+'[2]Retirements AMA'!D16</f>
        <v>0</v>
      </c>
      <c r="E8" s="99">
        <f>+'[2]Retirements AMA'!E16</f>
        <v>0</v>
      </c>
      <c r="F8" s="99">
        <f>+'[2]Retirements AMA'!F16</f>
        <v>0</v>
      </c>
      <c r="G8" s="99">
        <f>+'[2]Retirements AMA'!G16</f>
        <v>0</v>
      </c>
      <c r="H8" s="99">
        <f>+'[2]Retirements AMA'!H16</f>
        <v>-115883.62</v>
      </c>
      <c r="I8" s="99">
        <f>+'[2]Retirements AMA'!I16</f>
        <v>-943078.51666666684</v>
      </c>
      <c r="J8" s="99">
        <f>+'[2]Retirements AMA'!J16</f>
        <v>-943078.51666666684</v>
      </c>
      <c r="K8" s="99">
        <f>+'[2]Retirements AMA'!K16</f>
        <v>-943078.51666666684</v>
      </c>
      <c r="L8" s="99">
        <f>+'[2]Retirements AMA'!L16</f>
        <v>-943078.51666666684</v>
      </c>
      <c r="M8" s="99">
        <f>+'[2]Retirements AMA'!M16</f>
        <v>-943078.51666666684</v>
      </c>
      <c r="N8" s="99">
        <f>+'[2]Retirements AMA'!N16</f>
        <v>-943078.51666666684</v>
      </c>
      <c r="O8" s="99">
        <f>+'[2]Retirements AMA'!O16</f>
        <v>-943078.51666666684</v>
      </c>
      <c r="P8" s="99">
        <f>+'[2]Retirements AMA'!P16</f>
        <v>-943078.51666666684</v>
      </c>
      <c r="Q8" s="99">
        <f>+'[2]Retirements AMA'!Q16</f>
        <v>-943078.51666666684</v>
      </c>
      <c r="R8" s="99">
        <f>+'[2]Retirements AMA'!R16</f>
        <v>-943078.51666666684</v>
      </c>
      <c r="S8" s="99">
        <f>+'[2]Retirements AMA'!S16</f>
        <v>-943078.51666666684</v>
      </c>
      <c r="T8" s="99">
        <f>+'[2]Retirements AMA'!T16</f>
        <v>-1058962.1366666667</v>
      </c>
      <c r="U8" s="99">
        <f>+'[2]Retirements AMA'!U16</f>
        <v>-1886157.0333333337</v>
      </c>
      <c r="V8" s="99">
        <f>+'[2]Retirements AMA'!V16</f>
        <v>-1886157.0333333337</v>
      </c>
      <c r="W8" s="99">
        <f>+'[2]Retirements AMA'!W16</f>
        <v>-1886157.0333333337</v>
      </c>
      <c r="X8" s="99">
        <f>+'[2]Retirements AMA'!X16</f>
        <v>-1886157.0333333337</v>
      </c>
      <c r="Y8" s="99">
        <f>+'[2]Retirements AMA'!Y16</f>
        <v>-1886157.0333333337</v>
      </c>
      <c r="Z8" s="99">
        <f>+'[2]Retirements AMA'!Z16</f>
        <v>-1886157.0333333337</v>
      </c>
      <c r="AA8" s="99">
        <f>+'[2]Retirements AMA'!AA16</f>
        <v>-1886157.0333333337</v>
      </c>
      <c r="AB8" s="99">
        <f>+'[2]Retirements AMA'!AB16</f>
        <v>-1886157.0333333337</v>
      </c>
      <c r="AC8" s="99">
        <f>+'[2]Retirements AMA'!AC16</f>
        <v>-1886157.0333333337</v>
      </c>
      <c r="AD8" s="99">
        <f>+'[2]Retirements AMA'!AD16</f>
        <v>-1886157.0333333337</v>
      </c>
      <c r="AE8" s="99">
        <f>+'[2]Retirements AMA'!AE16</f>
        <v>-1886157.0333333337</v>
      </c>
      <c r="AF8" s="99">
        <f>+'[2]Retirements AMA'!AF16</f>
        <v>-2002040.6533333338</v>
      </c>
      <c r="AG8" s="99">
        <f>+'[2]Retirements AMA'!AG16</f>
        <v>-2829235.5500000007</v>
      </c>
      <c r="AH8" s="99">
        <f>+'[2]Retirements AMA'!AH16</f>
        <v>-2829235.5500000007</v>
      </c>
      <c r="AI8" s="99">
        <f>+'[2]Retirements AMA'!AI16</f>
        <v>-2829235.5500000007</v>
      </c>
      <c r="AJ8" s="99">
        <f>+'[2]Retirements AMA'!AJ16</f>
        <v>-2829235.5500000007</v>
      </c>
      <c r="AK8" s="99">
        <f>+'[2]Retirements AMA'!AK16</f>
        <v>-2829235.5500000007</v>
      </c>
      <c r="AL8" s="99">
        <f>+'[2]Retirements AMA'!AL16</f>
        <v>-2829235.5500000007</v>
      </c>
      <c r="AM8" s="99">
        <f>+'[2]Retirements AMA'!AM16</f>
        <v>-2829235.5500000007</v>
      </c>
      <c r="AN8" s="99">
        <f>+'[2]Retirements AMA'!AN16</f>
        <v>-2829235.5500000007</v>
      </c>
      <c r="AO8" s="99">
        <f>+'[2]Retirements AMA'!AO16</f>
        <v>-2829235.5500000007</v>
      </c>
      <c r="AP8" s="99">
        <f>+'[2]Retirements AMA'!AP16</f>
        <v>-2829235.5500000007</v>
      </c>
      <c r="AQ8" s="99">
        <f>+'[2]Retirements AMA'!AQ16</f>
        <v>-2829235.5500000007</v>
      </c>
      <c r="AR8" s="99">
        <f>+'[2]Retirements AMA'!AR16</f>
        <v>-2945119.1700000009</v>
      </c>
      <c r="AS8" s="99">
        <f>+'[2]Retirements AMA'!AS16</f>
        <v>-3772314.0666666678</v>
      </c>
      <c r="AT8" s="99">
        <f>+'[2]Retirements AMA'!AT16</f>
        <v>-3772314.0666666678</v>
      </c>
      <c r="AU8" s="99">
        <f>+'[2]Retirements AMA'!AU16</f>
        <v>-3772314.0666666678</v>
      </c>
      <c r="AV8" s="99">
        <f>+'[2]Retirements AMA'!AV16</f>
        <v>-3772314.0666666678</v>
      </c>
      <c r="AW8" s="99">
        <f>+'[2]Retirements AMA'!AW16</f>
        <v>-3772314.0666666678</v>
      </c>
      <c r="AX8" s="99">
        <f>+'[2]Retirements AMA'!AX16</f>
        <v>-3772314.0666666678</v>
      </c>
      <c r="AY8" s="99">
        <f>+'[2]Retirements AMA'!AY16</f>
        <v>-3772314.0666666678</v>
      </c>
      <c r="AZ8" s="99">
        <f>+'[2]Retirements AMA'!AZ16</f>
        <v>-3772314.0666666678</v>
      </c>
      <c r="BA8" s="99">
        <f>+'[2]Retirements AMA'!BA16</f>
        <v>-3772314.0666666678</v>
      </c>
      <c r="BB8" s="99">
        <f>+'[2]Retirements AMA'!BB16</f>
        <v>-3772314.0666666678</v>
      </c>
      <c r="BC8" s="99">
        <f>+'[2]Retirements AMA'!BC16</f>
        <v>-3772314.0666666678</v>
      </c>
      <c r="BD8" s="99">
        <f>+'[2]Retirements AMA'!BD16</f>
        <v>-3888197.6866666679</v>
      </c>
      <c r="BE8" s="99">
        <f>+'[2]Retirements AMA'!BE16</f>
        <v>0</v>
      </c>
      <c r="BF8" s="99">
        <f>+'[2]Retirements AMA'!BF16</f>
        <v>-115883.62</v>
      </c>
      <c r="BG8" s="99">
        <f>+'[2]Retirements AMA'!BG16</f>
        <v>-1058962.1366666667</v>
      </c>
      <c r="BH8" s="99">
        <f>+'[2]Retirements AMA'!BH16</f>
        <v>-1856519.0634722225</v>
      </c>
      <c r="BI8" s="99">
        <f>+'[2]Retirements AMA'!BI16</f>
        <v>-2799597.5801388896</v>
      </c>
      <c r="BJ8" s="99">
        <f>+'[2]Retirements AMA'!BJ16</f>
        <v>-3742676.0968055571</v>
      </c>
    </row>
    <row r="9" spans="1:62" ht="15" x14ac:dyDescent="0.25">
      <c r="B9" s="94" t="s">
        <v>32</v>
      </c>
      <c r="C9" s="99">
        <f>+'[2]Retirements AMA'!C17</f>
        <v>0</v>
      </c>
      <c r="D9" s="99">
        <f>+'[2]Retirements AMA'!D17</f>
        <v>0</v>
      </c>
      <c r="E9" s="99">
        <f>+'[2]Retirements AMA'!E17</f>
        <v>0</v>
      </c>
      <c r="F9" s="99">
        <f>+'[2]Retirements AMA'!F17</f>
        <v>0</v>
      </c>
      <c r="G9" s="99">
        <f>+'[2]Retirements AMA'!G17</f>
        <v>0</v>
      </c>
      <c r="H9" s="99">
        <f>+'[2]Retirements AMA'!H17</f>
        <v>0</v>
      </c>
      <c r="I9" s="99">
        <f>+'[2]Retirements AMA'!I17</f>
        <v>-149762.21333333335</v>
      </c>
      <c r="J9" s="99">
        <f>+'[2]Retirements AMA'!J17</f>
        <v>-149762.21333333335</v>
      </c>
      <c r="K9" s="99">
        <f>+'[2]Retirements AMA'!K17</f>
        <v>-149762.21333333335</v>
      </c>
      <c r="L9" s="99">
        <f>+'[2]Retirements AMA'!L17</f>
        <v>-149762.21333333335</v>
      </c>
      <c r="M9" s="99">
        <f>+'[2]Retirements AMA'!M17</f>
        <v>-149762.21333333335</v>
      </c>
      <c r="N9" s="99">
        <f>+'[2]Retirements AMA'!N17</f>
        <v>-149762.21333333335</v>
      </c>
      <c r="O9" s="99">
        <f>+'[2]Retirements AMA'!O17</f>
        <v>-149762.21333333335</v>
      </c>
      <c r="P9" s="99">
        <f>+'[2]Retirements AMA'!P17</f>
        <v>-149762.21333333335</v>
      </c>
      <c r="Q9" s="99">
        <f>+'[2]Retirements AMA'!Q17</f>
        <v>-149762.21333333335</v>
      </c>
      <c r="R9" s="99">
        <f>+'[2]Retirements AMA'!R17</f>
        <v>-149762.21333333335</v>
      </c>
      <c r="S9" s="99">
        <f>+'[2]Retirements AMA'!S17</f>
        <v>-149762.21333333335</v>
      </c>
      <c r="T9" s="99">
        <f>+'[2]Retirements AMA'!T17</f>
        <v>-149762.21333333335</v>
      </c>
      <c r="U9" s="99">
        <f>+'[2]Retirements AMA'!U17</f>
        <v>-299524.4266666667</v>
      </c>
      <c r="V9" s="99">
        <f>+'[2]Retirements AMA'!V17</f>
        <v>-299524.4266666667</v>
      </c>
      <c r="W9" s="99">
        <f>+'[2]Retirements AMA'!W17</f>
        <v>-299524.4266666667</v>
      </c>
      <c r="X9" s="99">
        <f>+'[2]Retirements AMA'!X17</f>
        <v>-299524.4266666667</v>
      </c>
      <c r="Y9" s="99">
        <f>+'[2]Retirements AMA'!Y17</f>
        <v>-299524.4266666667</v>
      </c>
      <c r="Z9" s="99">
        <f>+'[2]Retirements AMA'!Z17</f>
        <v>-299524.4266666667</v>
      </c>
      <c r="AA9" s="99">
        <f>+'[2]Retirements AMA'!AA17</f>
        <v>-299524.4266666667</v>
      </c>
      <c r="AB9" s="99">
        <f>+'[2]Retirements AMA'!AB17</f>
        <v>-299524.4266666667</v>
      </c>
      <c r="AC9" s="99">
        <f>+'[2]Retirements AMA'!AC17</f>
        <v>-299524.4266666667</v>
      </c>
      <c r="AD9" s="99">
        <f>+'[2]Retirements AMA'!AD17</f>
        <v>-299524.4266666667</v>
      </c>
      <c r="AE9" s="99">
        <f>+'[2]Retirements AMA'!AE17</f>
        <v>-299524.4266666667</v>
      </c>
      <c r="AF9" s="99">
        <f>+'[2]Retirements AMA'!AF17</f>
        <v>-299524.4266666667</v>
      </c>
      <c r="AG9" s="99">
        <f>+'[2]Retirements AMA'!AG17</f>
        <v>-449286.64</v>
      </c>
      <c r="AH9" s="99">
        <f>+'[2]Retirements AMA'!AH17</f>
        <v>-449286.64</v>
      </c>
      <c r="AI9" s="99">
        <f>+'[2]Retirements AMA'!AI17</f>
        <v>-449286.64</v>
      </c>
      <c r="AJ9" s="99">
        <f>+'[2]Retirements AMA'!AJ17</f>
        <v>-449286.64</v>
      </c>
      <c r="AK9" s="99">
        <f>+'[2]Retirements AMA'!AK17</f>
        <v>-449286.64</v>
      </c>
      <c r="AL9" s="99">
        <f>+'[2]Retirements AMA'!AL17</f>
        <v>-449286.64</v>
      </c>
      <c r="AM9" s="99">
        <f>+'[2]Retirements AMA'!AM17</f>
        <v>-449286.64</v>
      </c>
      <c r="AN9" s="99">
        <f>+'[2]Retirements AMA'!AN17</f>
        <v>-449286.64</v>
      </c>
      <c r="AO9" s="99">
        <f>+'[2]Retirements AMA'!AO17</f>
        <v>-449286.64</v>
      </c>
      <c r="AP9" s="99">
        <f>+'[2]Retirements AMA'!AP17</f>
        <v>-449286.64</v>
      </c>
      <c r="AQ9" s="99">
        <f>+'[2]Retirements AMA'!AQ17</f>
        <v>-449286.64</v>
      </c>
      <c r="AR9" s="99">
        <f>+'[2]Retirements AMA'!AR17</f>
        <v>-449286.64</v>
      </c>
      <c r="AS9" s="99">
        <f>+'[2]Retirements AMA'!AS17</f>
        <v>-599048.85333333339</v>
      </c>
      <c r="AT9" s="99">
        <f>+'[2]Retirements AMA'!AT17</f>
        <v>-599048.85333333339</v>
      </c>
      <c r="AU9" s="99">
        <f>+'[2]Retirements AMA'!AU17</f>
        <v>-599048.85333333339</v>
      </c>
      <c r="AV9" s="99">
        <f>+'[2]Retirements AMA'!AV17</f>
        <v>-599048.85333333339</v>
      </c>
      <c r="AW9" s="99">
        <f>+'[2]Retirements AMA'!AW17</f>
        <v>-599048.85333333339</v>
      </c>
      <c r="AX9" s="99">
        <f>+'[2]Retirements AMA'!AX17</f>
        <v>-599048.85333333339</v>
      </c>
      <c r="AY9" s="99">
        <f>+'[2]Retirements AMA'!AY17</f>
        <v>-599048.85333333339</v>
      </c>
      <c r="AZ9" s="99">
        <f>+'[2]Retirements AMA'!AZ17</f>
        <v>-599048.85333333339</v>
      </c>
      <c r="BA9" s="99">
        <f>+'[2]Retirements AMA'!BA17</f>
        <v>-599048.85333333339</v>
      </c>
      <c r="BB9" s="99">
        <f>+'[2]Retirements AMA'!BB17</f>
        <v>-599048.85333333339</v>
      </c>
      <c r="BC9" s="99">
        <f>+'[2]Retirements AMA'!BC17</f>
        <v>-599048.85333333339</v>
      </c>
      <c r="BD9" s="99">
        <f>+'[2]Retirements AMA'!BD17</f>
        <v>-599048.85333333339</v>
      </c>
      <c r="BE9" s="99">
        <f>+'[2]Retirements AMA'!BE17</f>
        <v>0</v>
      </c>
      <c r="BF9" s="99">
        <f>+'[2]Retirements AMA'!BF17</f>
        <v>0</v>
      </c>
      <c r="BG9" s="99">
        <f>+'[2]Retirements AMA'!BG17</f>
        <v>-149762.21333333335</v>
      </c>
      <c r="BH9" s="99">
        <f>+'[2]Retirements AMA'!BH17</f>
        <v>-293284.33444444445</v>
      </c>
      <c r="BI9" s="99">
        <f>+'[2]Retirements AMA'!BI17</f>
        <v>-443046.54777777777</v>
      </c>
      <c r="BJ9" s="99">
        <f>+'[2]Retirements AMA'!BJ17</f>
        <v>-592808.76111111126</v>
      </c>
    </row>
    <row r="10" spans="1:62" ht="15" x14ac:dyDescent="0.25">
      <c r="B10" s="94" t="s">
        <v>43</v>
      </c>
      <c r="C10" s="99">
        <f>+'[2]Retirements AMA'!C18</f>
        <v>0</v>
      </c>
      <c r="D10" s="99">
        <f>+'[2]Retirements AMA'!D18</f>
        <v>0</v>
      </c>
      <c r="E10" s="99">
        <f>+'[2]Retirements AMA'!E18</f>
        <v>0</v>
      </c>
      <c r="F10" s="99">
        <f>+'[2]Retirements AMA'!F18</f>
        <v>0</v>
      </c>
      <c r="G10" s="99">
        <f>+'[2]Retirements AMA'!G18</f>
        <v>0</v>
      </c>
      <c r="H10" s="99">
        <f>+'[2]Retirements AMA'!H18</f>
        <v>-108540.18</v>
      </c>
      <c r="I10" s="99">
        <f>+'[2]Retirements AMA'!I18</f>
        <v>-263613.14333333331</v>
      </c>
      <c r="J10" s="99">
        <f>+'[2]Retirements AMA'!J18</f>
        <v>-263613.14333333331</v>
      </c>
      <c r="K10" s="99">
        <f>+'[2]Retirements AMA'!K18</f>
        <v>-263613.14333333331</v>
      </c>
      <c r="L10" s="99">
        <f>+'[2]Retirements AMA'!L18</f>
        <v>-263613.14333333331</v>
      </c>
      <c r="M10" s="99">
        <f>+'[2]Retirements AMA'!M18</f>
        <v>-263613.14333333331</v>
      </c>
      <c r="N10" s="99">
        <f>+'[2]Retirements AMA'!N18</f>
        <v>-263613.14333333331</v>
      </c>
      <c r="O10" s="99">
        <f>+'[2]Retirements AMA'!O18</f>
        <v>-263613.14333333331</v>
      </c>
      <c r="P10" s="99">
        <f>+'[2]Retirements AMA'!P18</f>
        <v>-263613.14333333331</v>
      </c>
      <c r="Q10" s="99">
        <f>+'[2]Retirements AMA'!Q18</f>
        <v>-263613.14333333331</v>
      </c>
      <c r="R10" s="99">
        <f>+'[2]Retirements AMA'!R18</f>
        <v>-263613.14333333331</v>
      </c>
      <c r="S10" s="99">
        <f>+'[2]Retirements AMA'!S18</f>
        <v>-263613.14333333331</v>
      </c>
      <c r="T10" s="99">
        <f>+'[2]Retirements AMA'!T18</f>
        <v>-372153.3233333333</v>
      </c>
      <c r="U10" s="99">
        <f>+'[2]Retirements AMA'!U18</f>
        <v>-527226.28666666662</v>
      </c>
      <c r="V10" s="99">
        <f>+'[2]Retirements AMA'!V18</f>
        <v>-527226.28666666662</v>
      </c>
      <c r="W10" s="99">
        <f>+'[2]Retirements AMA'!W18</f>
        <v>-527226.28666666662</v>
      </c>
      <c r="X10" s="99">
        <f>+'[2]Retirements AMA'!X18</f>
        <v>-527226.28666666662</v>
      </c>
      <c r="Y10" s="99">
        <f>+'[2]Retirements AMA'!Y18</f>
        <v>-527226.28666666662</v>
      </c>
      <c r="Z10" s="99">
        <f>+'[2]Retirements AMA'!Z18</f>
        <v>-527226.28666666662</v>
      </c>
      <c r="AA10" s="99">
        <f>+'[2]Retirements AMA'!AA18</f>
        <v>-527226.28666666662</v>
      </c>
      <c r="AB10" s="99">
        <f>+'[2]Retirements AMA'!AB18</f>
        <v>-527226.28666666662</v>
      </c>
      <c r="AC10" s="99">
        <f>+'[2]Retirements AMA'!AC18</f>
        <v>-527226.28666666662</v>
      </c>
      <c r="AD10" s="99">
        <f>+'[2]Retirements AMA'!AD18</f>
        <v>-527226.28666666662</v>
      </c>
      <c r="AE10" s="99">
        <f>+'[2]Retirements AMA'!AE18</f>
        <v>-527226.28666666662</v>
      </c>
      <c r="AF10" s="99">
        <f>+'[2]Retirements AMA'!AF18</f>
        <v>-635766.46666666656</v>
      </c>
      <c r="AG10" s="99">
        <f>+'[2]Retirements AMA'!AG18</f>
        <v>-790839.42999999993</v>
      </c>
      <c r="AH10" s="99">
        <f>+'[2]Retirements AMA'!AH18</f>
        <v>-790839.42999999993</v>
      </c>
      <c r="AI10" s="99">
        <f>+'[2]Retirements AMA'!AI18</f>
        <v>-790839.42999999993</v>
      </c>
      <c r="AJ10" s="99">
        <f>+'[2]Retirements AMA'!AJ18</f>
        <v>-790839.42999999993</v>
      </c>
      <c r="AK10" s="99">
        <f>+'[2]Retirements AMA'!AK18</f>
        <v>-790839.42999999993</v>
      </c>
      <c r="AL10" s="99">
        <f>+'[2]Retirements AMA'!AL18</f>
        <v>-790839.42999999993</v>
      </c>
      <c r="AM10" s="99">
        <f>+'[2]Retirements AMA'!AM18</f>
        <v>-790839.42999999993</v>
      </c>
      <c r="AN10" s="99">
        <f>+'[2]Retirements AMA'!AN18</f>
        <v>-790839.42999999993</v>
      </c>
      <c r="AO10" s="99">
        <f>+'[2]Retirements AMA'!AO18</f>
        <v>-790839.42999999993</v>
      </c>
      <c r="AP10" s="99">
        <f>+'[2]Retirements AMA'!AP18</f>
        <v>-790839.42999999993</v>
      </c>
      <c r="AQ10" s="99">
        <f>+'[2]Retirements AMA'!AQ18</f>
        <v>-790839.42999999993</v>
      </c>
      <c r="AR10" s="99">
        <f>+'[2]Retirements AMA'!AR18</f>
        <v>-899379.60999999987</v>
      </c>
      <c r="AS10" s="99">
        <f>+'[2]Retirements AMA'!AS18</f>
        <v>-1054452.5733333332</v>
      </c>
      <c r="AT10" s="99">
        <f>+'[2]Retirements AMA'!AT18</f>
        <v>-1054452.5733333332</v>
      </c>
      <c r="AU10" s="99">
        <f>+'[2]Retirements AMA'!AU18</f>
        <v>-1054452.5733333332</v>
      </c>
      <c r="AV10" s="99">
        <f>+'[2]Retirements AMA'!AV18</f>
        <v>-1054452.5733333332</v>
      </c>
      <c r="AW10" s="99">
        <f>+'[2]Retirements AMA'!AW18</f>
        <v>-1054452.5733333332</v>
      </c>
      <c r="AX10" s="99">
        <f>+'[2]Retirements AMA'!AX18</f>
        <v>-1054452.5733333332</v>
      </c>
      <c r="AY10" s="99">
        <f>+'[2]Retirements AMA'!AY18</f>
        <v>-1054452.5733333332</v>
      </c>
      <c r="AZ10" s="99">
        <f>+'[2]Retirements AMA'!AZ18</f>
        <v>-1054452.5733333332</v>
      </c>
      <c r="BA10" s="99">
        <f>+'[2]Retirements AMA'!BA18</f>
        <v>-1054452.5733333332</v>
      </c>
      <c r="BB10" s="99">
        <f>+'[2]Retirements AMA'!BB18</f>
        <v>-1054452.5733333332</v>
      </c>
      <c r="BC10" s="99">
        <f>+'[2]Retirements AMA'!BC18</f>
        <v>-1054452.5733333332</v>
      </c>
      <c r="BD10" s="99">
        <f>+'[2]Retirements AMA'!BD18</f>
        <v>-1162992.7533333332</v>
      </c>
      <c r="BE10" s="99">
        <f>+'[2]Retirements AMA'!BE18</f>
        <v>0</v>
      </c>
      <c r="BF10" s="99">
        <f>+'[2]Retirements AMA'!BF18</f>
        <v>-108540.18</v>
      </c>
      <c r="BG10" s="99">
        <f>+'[2]Retirements AMA'!BG18</f>
        <v>-372153.3233333333</v>
      </c>
      <c r="BH10" s="99">
        <f>+'[2]Retirements AMA'!BH18</f>
        <v>-525287.42069444444</v>
      </c>
      <c r="BI10" s="99">
        <f>+'[2]Retirements AMA'!BI18</f>
        <v>-788900.56402777776</v>
      </c>
      <c r="BJ10" s="99">
        <f>+'[2]Retirements AMA'!BJ18</f>
        <v>-1052513.7073611112</v>
      </c>
    </row>
    <row r="11" spans="1:62" ht="15" x14ac:dyDescent="0.25">
      <c r="B11" s="94" t="s">
        <v>38</v>
      </c>
      <c r="C11" s="99">
        <f>+'[2]Retirements AMA'!C22</f>
        <v>0</v>
      </c>
      <c r="D11" s="99">
        <f>+'[2]Retirements AMA'!D22</f>
        <v>0</v>
      </c>
      <c r="E11" s="99">
        <f>+'[2]Retirements AMA'!E22</f>
        <v>0</v>
      </c>
      <c r="F11" s="99">
        <f>+'[2]Retirements AMA'!F22</f>
        <v>0</v>
      </c>
      <c r="G11" s="99">
        <f>+'[2]Retirements AMA'!G22</f>
        <v>0</v>
      </c>
      <c r="H11" s="99">
        <f>+'[2]Retirements AMA'!H22</f>
        <v>-20475.026666666668</v>
      </c>
      <c r="I11" s="99">
        <f>+'[2]Retirements AMA'!I22</f>
        <v>-895737.56333333335</v>
      </c>
      <c r="J11" s="99">
        <f>+'[2]Retirements AMA'!J22</f>
        <v>-895737.56333333335</v>
      </c>
      <c r="K11" s="99">
        <f>+'[2]Retirements AMA'!K22</f>
        <v>-895737.56333333335</v>
      </c>
      <c r="L11" s="99">
        <f>+'[2]Retirements AMA'!L22</f>
        <v>-895737.56333333335</v>
      </c>
      <c r="M11" s="99">
        <f>+'[2]Retirements AMA'!M22</f>
        <v>-895737.56333333335</v>
      </c>
      <c r="N11" s="99">
        <f>+'[2]Retirements AMA'!N22</f>
        <v>-895737.56333333335</v>
      </c>
      <c r="O11" s="99">
        <f>+'[2]Retirements AMA'!O22</f>
        <v>-895737.56333333335</v>
      </c>
      <c r="P11" s="99">
        <f>+'[2]Retirements AMA'!P22</f>
        <v>-895737.56333333335</v>
      </c>
      <c r="Q11" s="99">
        <f>+'[2]Retirements AMA'!Q22</f>
        <v>-895737.56333333335</v>
      </c>
      <c r="R11" s="99">
        <f>+'[2]Retirements AMA'!R22</f>
        <v>-895737.56333333335</v>
      </c>
      <c r="S11" s="99">
        <f>+'[2]Retirements AMA'!S22</f>
        <v>-895737.56333333335</v>
      </c>
      <c r="T11" s="99">
        <f>+'[2]Retirements AMA'!T22</f>
        <v>-916212.59</v>
      </c>
      <c r="U11" s="99">
        <f>+'[2]Retirements AMA'!U22</f>
        <v>-1791475.1266666667</v>
      </c>
      <c r="V11" s="99">
        <f>+'[2]Retirements AMA'!V22</f>
        <v>-1791475.1266666667</v>
      </c>
      <c r="W11" s="99">
        <f>+'[2]Retirements AMA'!W22</f>
        <v>-1791475.1266666667</v>
      </c>
      <c r="X11" s="99">
        <f>+'[2]Retirements AMA'!X22</f>
        <v>-1791475.1266666667</v>
      </c>
      <c r="Y11" s="99">
        <f>+'[2]Retirements AMA'!Y22</f>
        <v>-1791475.1266666667</v>
      </c>
      <c r="Z11" s="99">
        <f>+'[2]Retirements AMA'!Z22</f>
        <v>-1791475.1266666667</v>
      </c>
      <c r="AA11" s="99">
        <f>+'[2]Retirements AMA'!AA22</f>
        <v>-1791475.1266666667</v>
      </c>
      <c r="AB11" s="99">
        <f>+'[2]Retirements AMA'!AB22</f>
        <v>-1791475.1266666667</v>
      </c>
      <c r="AC11" s="99">
        <f>+'[2]Retirements AMA'!AC22</f>
        <v>-1791475.1266666667</v>
      </c>
      <c r="AD11" s="99">
        <f>+'[2]Retirements AMA'!AD22</f>
        <v>-1791475.1266666667</v>
      </c>
      <c r="AE11" s="99">
        <f>+'[2]Retirements AMA'!AE22</f>
        <v>-1791475.1266666667</v>
      </c>
      <c r="AF11" s="99">
        <f>+'[2]Retirements AMA'!AF22</f>
        <v>-1811950.1533333333</v>
      </c>
      <c r="AG11" s="99">
        <f>+'[2]Retirements AMA'!AG22</f>
        <v>-2687212.69</v>
      </c>
      <c r="AH11" s="99">
        <f>+'[2]Retirements AMA'!AH22</f>
        <v>-2687212.69</v>
      </c>
      <c r="AI11" s="99">
        <f>+'[2]Retirements AMA'!AI22</f>
        <v>-2687212.69</v>
      </c>
      <c r="AJ11" s="99">
        <f>+'[2]Retirements AMA'!AJ22</f>
        <v>-2687212.69</v>
      </c>
      <c r="AK11" s="99">
        <f>+'[2]Retirements AMA'!AK22</f>
        <v>-2687212.69</v>
      </c>
      <c r="AL11" s="99">
        <f>+'[2]Retirements AMA'!AL22</f>
        <v>-2687212.69</v>
      </c>
      <c r="AM11" s="99">
        <f>+'[2]Retirements AMA'!AM22</f>
        <v>-2687212.69</v>
      </c>
      <c r="AN11" s="99">
        <f>+'[2]Retirements AMA'!AN22</f>
        <v>-2687212.69</v>
      </c>
      <c r="AO11" s="99">
        <f>+'[2]Retirements AMA'!AO22</f>
        <v>-2687212.69</v>
      </c>
      <c r="AP11" s="99">
        <f>+'[2]Retirements AMA'!AP22</f>
        <v>-2687212.69</v>
      </c>
      <c r="AQ11" s="99">
        <f>+'[2]Retirements AMA'!AQ22</f>
        <v>-2687212.69</v>
      </c>
      <c r="AR11" s="99">
        <f>+'[2]Retirements AMA'!AR22</f>
        <v>-2707687.7166666668</v>
      </c>
      <c r="AS11" s="99">
        <f>+'[2]Retirements AMA'!AS22</f>
        <v>-3582950.2533333334</v>
      </c>
      <c r="AT11" s="99">
        <f>+'[2]Retirements AMA'!AT22</f>
        <v>-3582950.2533333334</v>
      </c>
      <c r="AU11" s="99">
        <f>+'[2]Retirements AMA'!AU22</f>
        <v>-3582950.2533333334</v>
      </c>
      <c r="AV11" s="99">
        <f>+'[2]Retirements AMA'!AV22</f>
        <v>-3582950.2533333334</v>
      </c>
      <c r="AW11" s="99">
        <f>+'[2]Retirements AMA'!AW22</f>
        <v>-3582950.2533333334</v>
      </c>
      <c r="AX11" s="99">
        <f>+'[2]Retirements AMA'!AX22</f>
        <v>-3582950.2533333334</v>
      </c>
      <c r="AY11" s="99">
        <f>+'[2]Retirements AMA'!AY22</f>
        <v>-3582950.2533333334</v>
      </c>
      <c r="AZ11" s="99">
        <f>+'[2]Retirements AMA'!AZ22</f>
        <v>-3582950.2533333334</v>
      </c>
      <c r="BA11" s="99">
        <f>+'[2]Retirements AMA'!BA22</f>
        <v>-3582950.2533333334</v>
      </c>
      <c r="BB11" s="99">
        <f>+'[2]Retirements AMA'!BB22</f>
        <v>-3582950.2533333334</v>
      </c>
      <c r="BC11" s="99">
        <f>+'[2]Retirements AMA'!BC22</f>
        <v>-3582950.2533333334</v>
      </c>
      <c r="BD11" s="99">
        <f>+'[2]Retirements AMA'!BD22</f>
        <v>-3603425.2800000003</v>
      </c>
      <c r="BE11" s="99">
        <f>+'[2]Retirements AMA'!BE22</f>
        <v>0</v>
      </c>
      <c r="BF11" s="99">
        <f>+'[2]Retirements AMA'!BF22</f>
        <v>-20475.026666666668</v>
      </c>
      <c r="BG11" s="99">
        <f>+'[2]Retirements AMA'!BG22</f>
        <v>-916212.59</v>
      </c>
      <c r="BH11" s="99">
        <f>+'[2]Retirements AMA'!BH22</f>
        <v>-1755858.9804166665</v>
      </c>
      <c r="BI11" s="99">
        <f>+'[2]Retirements AMA'!BI22</f>
        <v>-2651596.5437500002</v>
      </c>
      <c r="BJ11" s="99">
        <f>+'[2]Retirements AMA'!BJ22</f>
        <v>-3547334.1070833332</v>
      </c>
    </row>
    <row r="12" spans="1:62" ht="15" x14ac:dyDescent="0.25">
      <c r="B12" s="94" t="s">
        <v>44</v>
      </c>
      <c r="C12" s="99">
        <f>+'[2]Retirements AMA'!C23</f>
        <v>0</v>
      </c>
      <c r="D12" s="99">
        <f>+'[2]Retirements AMA'!D23</f>
        <v>0</v>
      </c>
      <c r="E12" s="99">
        <f>+'[2]Retirements AMA'!E23</f>
        <v>0</v>
      </c>
      <c r="F12" s="99">
        <f>+'[2]Retirements AMA'!F23</f>
        <v>0</v>
      </c>
      <c r="G12" s="99">
        <f>+'[2]Retirements AMA'!G23</f>
        <v>0</v>
      </c>
      <c r="H12" s="99">
        <f>+'[2]Retirements AMA'!H23</f>
        <v>-20475.026666666668</v>
      </c>
      <c r="I12" s="99">
        <f>+'[2]Retirements AMA'!I23</f>
        <v>-23629.433333333334</v>
      </c>
      <c r="J12" s="99">
        <f>+'[2]Retirements AMA'!J23</f>
        <v>-23629.433333333334</v>
      </c>
      <c r="K12" s="99">
        <f>+'[2]Retirements AMA'!K23</f>
        <v>-23629.433333333334</v>
      </c>
      <c r="L12" s="99">
        <f>+'[2]Retirements AMA'!L23</f>
        <v>-23629.433333333334</v>
      </c>
      <c r="M12" s="99">
        <f>+'[2]Retirements AMA'!M23</f>
        <v>-23629.433333333334</v>
      </c>
      <c r="N12" s="99">
        <f>+'[2]Retirements AMA'!N23</f>
        <v>-23629.433333333334</v>
      </c>
      <c r="O12" s="99">
        <f>+'[2]Retirements AMA'!O23</f>
        <v>-23629.433333333334</v>
      </c>
      <c r="P12" s="99">
        <f>+'[2]Retirements AMA'!P23</f>
        <v>-23629.433333333334</v>
      </c>
      <c r="Q12" s="99">
        <f>+'[2]Retirements AMA'!Q23</f>
        <v>-23629.433333333334</v>
      </c>
      <c r="R12" s="99">
        <f>+'[2]Retirements AMA'!R23</f>
        <v>-23629.433333333334</v>
      </c>
      <c r="S12" s="99">
        <f>+'[2]Retirements AMA'!S23</f>
        <v>-23629.433333333334</v>
      </c>
      <c r="T12" s="99">
        <f>+'[2]Retirements AMA'!T23</f>
        <v>-44104.460000000006</v>
      </c>
      <c r="U12" s="99">
        <f>+'[2]Retirements AMA'!U23</f>
        <v>-47258.866666666676</v>
      </c>
      <c r="V12" s="99">
        <f>+'[2]Retirements AMA'!V23</f>
        <v>-47258.866666666676</v>
      </c>
      <c r="W12" s="99">
        <f>+'[2]Retirements AMA'!W23</f>
        <v>-47258.866666666676</v>
      </c>
      <c r="X12" s="99">
        <f>+'[2]Retirements AMA'!X23</f>
        <v>-47258.866666666676</v>
      </c>
      <c r="Y12" s="99">
        <f>+'[2]Retirements AMA'!Y23</f>
        <v>-47258.866666666676</v>
      </c>
      <c r="Z12" s="99">
        <f>+'[2]Retirements AMA'!Z23</f>
        <v>-47258.866666666676</v>
      </c>
      <c r="AA12" s="99">
        <f>+'[2]Retirements AMA'!AA23</f>
        <v>-47258.866666666676</v>
      </c>
      <c r="AB12" s="99">
        <f>+'[2]Retirements AMA'!AB23</f>
        <v>-47258.866666666676</v>
      </c>
      <c r="AC12" s="99">
        <f>+'[2]Retirements AMA'!AC23</f>
        <v>-47258.866666666676</v>
      </c>
      <c r="AD12" s="99">
        <f>+'[2]Retirements AMA'!AD23</f>
        <v>-47258.866666666676</v>
      </c>
      <c r="AE12" s="99">
        <f>+'[2]Retirements AMA'!AE23</f>
        <v>-47258.866666666676</v>
      </c>
      <c r="AF12" s="99">
        <f>+'[2]Retirements AMA'!AF23</f>
        <v>-67733.893333333341</v>
      </c>
      <c r="AG12" s="99">
        <f>+'[2]Retirements AMA'!AG23</f>
        <v>-70888.3</v>
      </c>
      <c r="AH12" s="99">
        <f>+'[2]Retirements AMA'!AH23</f>
        <v>-70888.3</v>
      </c>
      <c r="AI12" s="99">
        <f>+'[2]Retirements AMA'!AI23</f>
        <v>-70888.3</v>
      </c>
      <c r="AJ12" s="99">
        <f>+'[2]Retirements AMA'!AJ23</f>
        <v>-70888.3</v>
      </c>
      <c r="AK12" s="99">
        <f>+'[2]Retirements AMA'!AK23</f>
        <v>-70888.3</v>
      </c>
      <c r="AL12" s="99">
        <f>+'[2]Retirements AMA'!AL23</f>
        <v>-70888.3</v>
      </c>
      <c r="AM12" s="99">
        <f>+'[2]Retirements AMA'!AM23</f>
        <v>-70888.3</v>
      </c>
      <c r="AN12" s="99">
        <f>+'[2]Retirements AMA'!AN23</f>
        <v>-70888.3</v>
      </c>
      <c r="AO12" s="99">
        <f>+'[2]Retirements AMA'!AO23</f>
        <v>-70888.3</v>
      </c>
      <c r="AP12" s="99">
        <f>+'[2]Retirements AMA'!AP23</f>
        <v>-70888.3</v>
      </c>
      <c r="AQ12" s="99">
        <f>+'[2]Retirements AMA'!AQ23</f>
        <v>-70888.3</v>
      </c>
      <c r="AR12" s="99">
        <f>+'[2]Retirements AMA'!AR23</f>
        <v>-91363.326666666675</v>
      </c>
      <c r="AS12" s="99">
        <f>+'[2]Retirements AMA'!AS23</f>
        <v>-94517.733333333337</v>
      </c>
      <c r="AT12" s="99">
        <f>+'[2]Retirements AMA'!AT23</f>
        <v>-94517.733333333337</v>
      </c>
      <c r="AU12" s="99">
        <f>+'[2]Retirements AMA'!AU23</f>
        <v>-94517.733333333337</v>
      </c>
      <c r="AV12" s="99">
        <f>+'[2]Retirements AMA'!AV23</f>
        <v>-94517.733333333337</v>
      </c>
      <c r="AW12" s="99">
        <f>+'[2]Retirements AMA'!AW23</f>
        <v>-94517.733333333337</v>
      </c>
      <c r="AX12" s="99">
        <f>+'[2]Retirements AMA'!AX23</f>
        <v>-94517.733333333337</v>
      </c>
      <c r="AY12" s="99">
        <f>+'[2]Retirements AMA'!AY23</f>
        <v>-94517.733333333337</v>
      </c>
      <c r="AZ12" s="99">
        <f>+'[2]Retirements AMA'!AZ23</f>
        <v>-94517.733333333337</v>
      </c>
      <c r="BA12" s="99">
        <f>+'[2]Retirements AMA'!BA23</f>
        <v>-94517.733333333337</v>
      </c>
      <c r="BB12" s="99">
        <f>+'[2]Retirements AMA'!BB23</f>
        <v>-94517.733333333337</v>
      </c>
      <c r="BC12" s="99">
        <f>+'[2]Retirements AMA'!BC23</f>
        <v>-94517.733333333337</v>
      </c>
      <c r="BD12" s="99">
        <f>+'[2]Retirements AMA'!BD23</f>
        <v>-114992.76000000001</v>
      </c>
      <c r="BE12" s="99">
        <f>+'[2]Retirements AMA'!BE23</f>
        <v>0</v>
      </c>
      <c r="BF12" s="99">
        <f>+'[2]Retirements AMA'!BF23</f>
        <v>-20475.026666666668</v>
      </c>
      <c r="BG12" s="99">
        <f>+'[2]Retirements AMA'!BG23</f>
        <v>-44104.460000000006</v>
      </c>
      <c r="BH12" s="99">
        <f>+'[2]Retirements AMA'!BH23</f>
        <v>-47980.559166666681</v>
      </c>
      <c r="BI12" s="99">
        <f>+'[2]Retirements AMA'!BI23</f>
        <v>-71609.992500000008</v>
      </c>
      <c r="BJ12" s="99">
        <f>+'[2]Retirements AMA'!BJ23</f>
        <v>-95239.425833333356</v>
      </c>
    </row>
    <row r="13" spans="1:62" ht="15" x14ac:dyDescent="0.25">
      <c r="B13" s="94" t="s">
        <v>34</v>
      </c>
      <c r="C13" s="99">
        <f>+'[2]Retirements AMA'!C26</f>
        <v>0</v>
      </c>
      <c r="D13" s="99">
        <f>+'[2]Retirements AMA'!D26</f>
        <v>0</v>
      </c>
      <c r="E13" s="99">
        <f>+'[2]Retirements AMA'!E26</f>
        <v>0</v>
      </c>
      <c r="F13" s="99">
        <f>+'[2]Retirements AMA'!F26</f>
        <v>0</v>
      </c>
      <c r="G13" s="99">
        <f>+'[2]Retirements AMA'!G26</f>
        <v>0</v>
      </c>
      <c r="H13" s="99">
        <f>+'[2]Retirements AMA'!H26</f>
        <v>0</v>
      </c>
      <c r="I13" s="99">
        <f>+'[2]Retirements AMA'!I26</f>
        <v>-3679.0933333333337</v>
      </c>
      <c r="J13" s="99">
        <f>+'[2]Retirements AMA'!J26</f>
        <v>-3679.0933333333337</v>
      </c>
      <c r="K13" s="99">
        <f>+'[2]Retirements AMA'!K26</f>
        <v>-3679.0933333333337</v>
      </c>
      <c r="L13" s="99">
        <f>+'[2]Retirements AMA'!L26</f>
        <v>-3679.0933333333337</v>
      </c>
      <c r="M13" s="99">
        <f>+'[2]Retirements AMA'!M26</f>
        <v>-3679.0933333333337</v>
      </c>
      <c r="N13" s="99">
        <f>+'[2]Retirements AMA'!N26</f>
        <v>-3679.0933333333337</v>
      </c>
      <c r="O13" s="99">
        <f>+'[2]Retirements AMA'!O26</f>
        <v>-3679.0933333333337</v>
      </c>
      <c r="P13" s="99">
        <f>+'[2]Retirements AMA'!P26</f>
        <v>-3679.0933333333337</v>
      </c>
      <c r="Q13" s="99">
        <f>+'[2]Retirements AMA'!Q26</f>
        <v>-3679.0933333333337</v>
      </c>
      <c r="R13" s="99">
        <f>+'[2]Retirements AMA'!R26</f>
        <v>-3679.0933333333337</v>
      </c>
      <c r="S13" s="99">
        <f>+'[2]Retirements AMA'!S26</f>
        <v>-3679.0933333333337</v>
      </c>
      <c r="T13" s="99">
        <f>+'[2]Retirements AMA'!T26</f>
        <v>-3679.0933333333337</v>
      </c>
      <c r="U13" s="99">
        <f>+'[2]Retirements AMA'!U26</f>
        <v>-7358.1866666666674</v>
      </c>
      <c r="V13" s="99">
        <f>+'[2]Retirements AMA'!V26</f>
        <v>-7358.1866666666674</v>
      </c>
      <c r="W13" s="99">
        <f>+'[2]Retirements AMA'!W26</f>
        <v>-7358.1866666666674</v>
      </c>
      <c r="X13" s="99">
        <f>+'[2]Retirements AMA'!X26</f>
        <v>-7358.1866666666674</v>
      </c>
      <c r="Y13" s="99">
        <f>+'[2]Retirements AMA'!Y26</f>
        <v>-7358.1866666666674</v>
      </c>
      <c r="Z13" s="99">
        <f>+'[2]Retirements AMA'!Z26</f>
        <v>-7358.1866666666674</v>
      </c>
      <c r="AA13" s="99">
        <f>+'[2]Retirements AMA'!AA26</f>
        <v>-7358.1866666666674</v>
      </c>
      <c r="AB13" s="99">
        <f>+'[2]Retirements AMA'!AB26</f>
        <v>-7358.1866666666674</v>
      </c>
      <c r="AC13" s="99">
        <f>+'[2]Retirements AMA'!AC26</f>
        <v>-7358.1866666666674</v>
      </c>
      <c r="AD13" s="99">
        <f>+'[2]Retirements AMA'!AD26</f>
        <v>-7358.1866666666674</v>
      </c>
      <c r="AE13" s="99">
        <f>+'[2]Retirements AMA'!AE26</f>
        <v>-7358.1866666666674</v>
      </c>
      <c r="AF13" s="99">
        <f>+'[2]Retirements AMA'!AF26</f>
        <v>-7358.1866666666674</v>
      </c>
      <c r="AG13" s="99">
        <f>+'[2]Retirements AMA'!AG26</f>
        <v>-11037.28</v>
      </c>
      <c r="AH13" s="99">
        <f>+'[2]Retirements AMA'!AH26</f>
        <v>-11037.28</v>
      </c>
      <c r="AI13" s="99">
        <f>+'[2]Retirements AMA'!AI26</f>
        <v>-11037.28</v>
      </c>
      <c r="AJ13" s="99">
        <f>+'[2]Retirements AMA'!AJ26</f>
        <v>-11037.28</v>
      </c>
      <c r="AK13" s="99">
        <f>+'[2]Retirements AMA'!AK26</f>
        <v>-11037.28</v>
      </c>
      <c r="AL13" s="99">
        <f>+'[2]Retirements AMA'!AL26</f>
        <v>-11037.28</v>
      </c>
      <c r="AM13" s="99">
        <f>+'[2]Retirements AMA'!AM26</f>
        <v>-11037.28</v>
      </c>
      <c r="AN13" s="99">
        <f>+'[2]Retirements AMA'!AN26</f>
        <v>-11037.28</v>
      </c>
      <c r="AO13" s="99">
        <f>+'[2]Retirements AMA'!AO26</f>
        <v>-11037.28</v>
      </c>
      <c r="AP13" s="99">
        <f>+'[2]Retirements AMA'!AP26</f>
        <v>-11037.28</v>
      </c>
      <c r="AQ13" s="99">
        <f>+'[2]Retirements AMA'!AQ26</f>
        <v>-11037.28</v>
      </c>
      <c r="AR13" s="99">
        <f>+'[2]Retirements AMA'!AR26</f>
        <v>-11037.28</v>
      </c>
      <c r="AS13" s="99">
        <f>+'[2]Retirements AMA'!AS26</f>
        <v>-14716.373333333335</v>
      </c>
      <c r="AT13" s="99">
        <f>+'[2]Retirements AMA'!AT26</f>
        <v>-14716.373333333335</v>
      </c>
      <c r="AU13" s="99">
        <f>+'[2]Retirements AMA'!AU26</f>
        <v>-14716.373333333335</v>
      </c>
      <c r="AV13" s="99">
        <f>+'[2]Retirements AMA'!AV26</f>
        <v>-14716.373333333335</v>
      </c>
      <c r="AW13" s="99">
        <f>+'[2]Retirements AMA'!AW26</f>
        <v>-14716.373333333335</v>
      </c>
      <c r="AX13" s="99">
        <f>+'[2]Retirements AMA'!AX26</f>
        <v>-14716.373333333335</v>
      </c>
      <c r="AY13" s="99">
        <f>+'[2]Retirements AMA'!AY26</f>
        <v>-14716.373333333335</v>
      </c>
      <c r="AZ13" s="99">
        <f>+'[2]Retirements AMA'!AZ26</f>
        <v>-14716.373333333335</v>
      </c>
      <c r="BA13" s="99">
        <f>+'[2]Retirements AMA'!BA26</f>
        <v>-14716.373333333335</v>
      </c>
      <c r="BB13" s="99">
        <f>+'[2]Retirements AMA'!BB26</f>
        <v>-14716.373333333335</v>
      </c>
      <c r="BC13" s="99">
        <f>+'[2]Retirements AMA'!BC26</f>
        <v>-14716.373333333335</v>
      </c>
      <c r="BD13" s="99">
        <f>+'[2]Retirements AMA'!BD26</f>
        <v>-14716.373333333335</v>
      </c>
      <c r="BE13" s="99">
        <f>+'[2]Retirements AMA'!BE26</f>
        <v>0</v>
      </c>
      <c r="BF13" s="99">
        <f>+'[2]Retirements AMA'!BF26</f>
        <v>0</v>
      </c>
      <c r="BG13" s="99">
        <f>+'[2]Retirements AMA'!BG26</f>
        <v>-3679.0933333333337</v>
      </c>
      <c r="BH13" s="99">
        <f>+'[2]Retirements AMA'!BH26</f>
        <v>-7204.8911111111111</v>
      </c>
      <c r="BI13" s="99">
        <f>+'[2]Retirements AMA'!BI26</f>
        <v>-10883.984444444444</v>
      </c>
      <c r="BJ13" s="99">
        <f>+'[2]Retirements AMA'!BJ26</f>
        <v>-14563.077777777777</v>
      </c>
    </row>
    <row r="14" spans="1:62" ht="15" x14ac:dyDescent="0.25">
      <c r="B14" s="94" t="s">
        <v>40</v>
      </c>
      <c r="C14" s="99">
        <f>+'[2]Retirements AMA'!C27</f>
        <v>0</v>
      </c>
      <c r="D14" s="99">
        <f>+'[2]Retirements AMA'!D27</f>
        <v>0</v>
      </c>
      <c r="E14" s="99">
        <f>+'[2]Retirements AMA'!E27</f>
        <v>0</v>
      </c>
      <c r="F14" s="99">
        <f>+'[2]Retirements AMA'!F27</f>
        <v>0</v>
      </c>
      <c r="G14" s="99">
        <f>+'[2]Retirements AMA'!G27</f>
        <v>0</v>
      </c>
      <c r="H14" s="99">
        <f>+'[2]Retirements AMA'!H27</f>
        <v>-446.25333333333333</v>
      </c>
      <c r="I14" s="99">
        <f>+'[2]Retirements AMA'!I27</f>
        <v>-2395.5066666666667</v>
      </c>
      <c r="J14" s="99">
        <f>+'[2]Retirements AMA'!J27</f>
        <v>-2395.5066666666667</v>
      </c>
      <c r="K14" s="99">
        <f>+'[2]Retirements AMA'!K27</f>
        <v>-2395.5066666666667</v>
      </c>
      <c r="L14" s="99">
        <f>+'[2]Retirements AMA'!L27</f>
        <v>-2395.5066666666667</v>
      </c>
      <c r="M14" s="99">
        <f>+'[2]Retirements AMA'!M27</f>
        <v>-2395.5066666666667</v>
      </c>
      <c r="N14" s="99">
        <f>+'[2]Retirements AMA'!N27</f>
        <v>-2395.5066666666667</v>
      </c>
      <c r="O14" s="99">
        <f>+'[2]Retirements AMA'!O27</f>
        <v>-2395.5066666666667</v>
      </c>
      <c r="P14" s="99">
        <f>+'[2]Retirements AMA'!P27</f>
        <v>-2395.5066666666667</v>
      </c>
      <c r="Q14" s="99">
        <f>+'[2]Retirements AMA'!Q27</f>
        <v>-2395.5066666666667</v>
      </c>
      <c r="R14" s="99">
        <f>+'[2]Retirements AMA'!R27</f>
        <v>-2395.5066666666667</v>
      </c>
      <c r="S14" s="99">
        <f>+'[2]Retirements AMA'!S27</f>
        <v>-2395.5066666666667</v>
      </c>
      <c r="T14" s="99">
        <f>+'[2]Retirements AMA'!T27</f>
        <v>-2841.76</v>
      </c>
      <c r="U14" s="99">
        <f>+'[2]Retirements AMA'!U27</f>
        <v>-4791.0133333333333</v>
      </c>
      <c r="V14" s="99">
        <f>+'[2]Retirements AMA'!V27</f>
        <v>-4791.0133333333333</v>
      </c>
      <c r="W14" s="99">
        <f>+'[2]Retirements AMA'!W27</f>
        <v>-4791.0133333333333</v>
      </c>
      <c r="X14" s="99">
        <f>+'[2]Retirements AMA'!X27</f>
        <v>-4791.0133333333333</v>
      </c>
      <c r="Y14" s="99">
        <f>+'[2]Retirements AMA'!Y27</f>
        <v>-4791.0133333333333</v>
      </c>
      <c r="Z14" s="99">
        <f>+'[2]Retirements AMA'!Z27</f>
        <v>-4791.0133333333333</v>
      </c>
      <c r="AA14" s="99">
        <f>+'[2]Retirements AMA'!AA27</f>
        <v>-4791.0133333333333</v>
      </c>
      <c r="AB14" s="99">
        <f>+'[2]Retirements AMA'!AB27</f>
        <v>-4791.0133333333333</v>
      </c>
      <c r="AC14" s="99">
        <f>+'[2]Retirements AMA'!AC27</f>
        <v>-4791.0133333333333</v>
      </c>
      <c r="AD14" s="99">
        <f>+'[2]Retirements AMA'!AD27</f>
        <v>-4791.0133333333333</v>
      </c>
      <c r="AE14" s="99">
        <f>+'[2]Retirements AMA'!AE27</f>
        <v>-4791.0133333333333</v>
      </c>
      <c r="AF14" s="99">
        <f>+'[2]Retirements AMA'!AF27</f>
        <v>-5237.2666666666664</v>
      </c>
      <c r="AG14" s="99">
        <f>+'[2]Retirements AMA'!AG27</f>
        <v>-7186.5199999999995</v>
      </c>
      <c r="AH14" s="99">
        <f>+'[2]Retirements AMA'!AH27</f>
        <v>-7186.5199999999995</v>
      </c>
      <c r="AI14" s="99">
        <f>+'[2]Retirements AMA'!AI27</f>
        <v>-7186.5199999999995</v>
      </c>
      <c r="AJ14" s="99">
        <f>+'[2]Retirements AMA'!AJ27</f>
        <v>-7186.5199999999995</v>
      </c>
      <c r="AK14" s="99">
        <f>+'[2]Retirements AMA'!AK27</f>
        <v>-7186.5199999999995</v>
      </c>
      <c r="AL14" s="99">
        <f>+'[2]Retirements AMA'!AL27</f>
        <v>-7186.5199999999995</v>
      </c>
      <c r="AM14" s="99">
        <f>+'[2]Retirements AMA'!AM27</f>
        <v>-7186.5199999999995</v>
      </c>
      <c r="AN14" s="99">
        <f>+'[2]Retirements AMA'!AN27</f>
        <v>-7186.5199999999995</v>
      </c>
      <c r="AO14" s="99">
        <f>+'[2]Retirements AMA'!AO27</f>
        <v>-7186.5199999999995</v>
      </c>
      <c r="AP14" s="99">
        <f>+'[2]Retirements AMA'!AP27</f>
        <v>-7186.5199999999995</v>
      </c>
      <c r="AQ14" s="99">
        <f>+'[2]Retirements AMA'!AQ27</f>
        <v>-7186.5199999999995</v>
      </c>
      <c r="AR14" s="99">
        <f>+'[2]Retirements AMA'!AR27</f>
        <v>-7632.7733333333326</v>
      </c>
      <c r="AS14" s="99">
        <f>+'[2]Retirements AMA'!AS27</f>
        <v>-9582.0266666666666</v>
      </c>
      <c r="AT14" s="99">
        <f>+'[2]Retirements AMA'!AT27</f>
        <v>-9582.0266666666666</v>
      </c>
      <c r="AU14" s="99">
        <f>+'[2]Retirements AMA'!AU27</f>
        <v>-9582.0266666666666</v>
      </c>
      <c r="AV14" s="99">
        <f>+'[2]Retirements AMA'!AV27</f>
        <v>-9582.0266666666666</v>
      </c>
      <c r="AW14" s="99">
        <f>+'[2]Retirements AMA'!AW27</f>
        <v>-9582.0266666666666</v>
      </c>
      <c r="AX14" s="99">
        <f>+'[2]Retirements AMA'!AX27</f>
        <v>-9582.0266666666666</v>
      </c>
      <c r="AY14" s="99">
        <f>+'[2]Retirements AMA'!AY27</f>
        <v>-9582.0266666666666</v>
      </c>
      <c r="AZ14" s="99">
        <f>+'[2]Retirements AMA'!AZ27</f>
        <v>-9582.0266666666666</v>
      </c>
      <c r="BA14" s="99">
        <f>+'[2]Retirements AMA'!BA27</f>
        <v>-9582.0266666666666</v>
      </c>
      <c r="BB14" s="99">
        <f>+'[2]Retirements AMA'!BB27</f>
        <v>-9582.0266666666666</v>
      </c>
      <c r="BC14" s="99">
        <f>+'[2]Retirements AMA'!BC27</f>
        <v>-9582.0266666666666</v>
      </c>
      <c r="BD14" s="99">
        <f>+'[2]Retirements AMA'!BD27</f>
        <v>-10028.280000000001</v>
      </c>
      <c r="BE14" s="99">
        <f>+'[2]Retirements AMA'!BE27</f>
        <v>0</v>
      </c>
      <c r="BF14" s="99">
        <f>+'[2]Retirements AMA'!BF27</f>
        <v>-446.25333333333333</v>
      </c>
      <c r="BG14" s="99">
        <f>+'[2]Retirements AMA'!BG27</f>
        <v>-2841.76</v>
      </c>
      <c r="BH14" s="99">
        <f>+'[2]Retirements AMA'!BH27</f>
        <v>-4728.3883333333342</v>
      </c>
      <c r="BI14" s="99">
        <f>+'[2]Retirements AMA'!BI27</f>
        <v>-7123.8949999999995</v>
      </c>
      <c r="BJ14" s="99">
        <f>+'[2]Retirements AMA'!BJ27</f>
        <v>-9519.4016666666685</v>
      </c>
    </row>
    <row r="15" spans="1:62" ht="15" x14ac:dyDescent="0.25">
      <c r="B15" s="94" t="s">
        <v>46</v>
      </c>
      <c r="C15" s="99">
        <f>+'[2]Retirements AMA'!C28</f>
        <v>0</v>
      </c>
      <c r="D15" s="99">
        <f>+'[2]Retirements AMA'!D28</f>
        <v>0</v>
      </c>
      <c r="E15" s="99">
        <f>+'[2]Retirements AMA'!E28</f>
        <v>0</v>
      </c>
      <c r="F15" s="99">
        <f>+'[2]Retirements AMA'!F28</f>
        <v>0</v>
      </c>
      <c r="G15" s="99">
        <f>+'[2]Retirements AMA'!G28</f>
        <v>0</v>
      </c>
      <c r="H15" s="99">
        <f>+'[2]Retirements AMA'!H28</f>
        <v>-446.25333333333333</v>
      </c>
      <c r="I15" s="99">
        <f>+'[2]Retirements AMA'!I28</f>
        <v>-2395.5066666666667</v>
      </c>
      <c r="J15" s="99">
        <f>+'[2]Retirements AMA'!J28</f>
        <v>-2395.5066666666667</v>
      </c>
      <c r="K15" s="99">
        <f>+'[2]Retirements AMA'!K28</f>
        <v>-2395.5066666666667</v>
      </c>
      <c r="L15" s="99">
        <f>+'[2]Retirements AMA'!L28</f>
        <v>-2395.5066666666667</v>
      </c>
      <c r="M15" s="99">
        <f>+'[2]Retirements AMA'!M28</f>
        <v>-2395.5066666666667</v>
      </c>
      <c r="N15" s="99">
        <f>+'[2]Retirements AMA'!N28</f>
        <v>-2395.5066666666667</v>
      </c>
      <c r="O15" s="99">
        <f>+'[2]Retirements AMA'!O28</f>
        <v>-2395.5066666666667</v>
      </c>
      <c r="P15" s="99">
        <f>+'[2]Retirements AMA'!P28</f>
        <v>-2395.5066666666667</v>
      </c>
      <c r="Q15" s="99">
        <f>+'[2]Retirements AMA'!Q28</f>
        <v>-2395.5066666666667</v>
      </c>
      <c r="R15" s="99">
        <f>+'[2]Retirements AMA'!R28</f>
        <v>-2395.5066666666667</v>
      </c>
      <c r="S15" s="99">
        <f>+'[2]Retirements AMA'!S28</f>
        <v>-2395.5066666666667</v>
      </c>
      <c r="T15" s="99">
        <f>+'[2]Retirements AMA'!T28</f>
        <v>-2841.76</v>
      </c>
      <c r="U15" s="99">
        <f>+'[2]Retirements AMA'!U28</f>
        <v>-4791.0133333333333</v>
      </c>
      <c r="V15" s="99">
        <f>+'[2]Retirements AMA'!V28</f>
        <v>-4791.0133333333333</v>
      </c>
      <c r="W15" s="99">
        <f>+'[2]Retirements AMA'!W28</f>
        <v>-4791.0133333333333</v>
      </c>
      <c r="X15" s="99">
        <f>+'[2]Retirements AMA'!X28</f>
        <v>-4791.0133333333333</v>
      </c>
      <c r="Y15" s="99">
        <f>+'[2]Retirements AMA'!Y28</f>
        <v>-4791.0133333333333</v>
      </c>
      <c r="Z15" s="99">
        <f>+'[2]Retirements AMA'!Z28</f>
        <v>-4791.0133333333333</v>
      </c>
      <c r="AA15" s="99">
        <f>+'[2]Retirements AMA'!AA28</f>
        <v>-4791.0133333333333</v>
      </c>
      <c r="AB15" s="99">
        <f>+'[2]Retirements AMA'!AB28</f>
        <v>-4791.0133333333333</v>
      </c>
      <c r="AC15" s="99">
        <f>+'[2]Retirements AMA'!AC28</f>
        <v>-4791.0133333333333</v>
      </c>
      <c r="AD15" s="99">
        <f>+'[2]Retirements AMA'!AD28</f>
        <v>-4791.0133333333333</v>
      </c>
      <c r="AE15" s="99">
        <f>+'[2]Retirements AMA'!AE28</f>
        <v>-4791.0133333333333</v>
      </c>
      <c r="AF15" s="99">
        <f>+'[2]Retirements AMA'!AF28</f>
        <v>-5237.2666666666664</v>
      </c>
      <c r="AG15" s="99">
        <f>+'[2]Retirements AMA'!AG28</f>
        <v>-7186.5199999999995</v>
      </c>
      <c r="AH15" s="99">
        <f>+'[2]Retirements AMA'!AH28</f>
        <v>-7186.5199999999995</v>
      </c>
      <c r="AI15" s="99">
        <f>+'[2]Retirements AMA'!AI28</f>
        <v>-7186.5199999999995</v>
      </c>
      <c r="AJ15" s="99">
        <f>+'[2]Retirements AMA'!AJ28</f>
        <v>-7186.5199999999995</v>
      </c>
      <c r="AK15" s="99">
        <f>+'[2]Retirements AMA'!AK28</f>
        <v>-7186.5199999999995</v>
      </c>
      <c r="AL15" s="99">
        <f>+'[2]Retirements AMA'!AL28</f>
        <v>-7186.5199999999995</v>
      </c>
      <c r="AM15" s="99">
        <f>+'[2]Retirements AMA'!AM28</f>
        <v>-7186.5199999999995</v>
      </c>
      <c r="AN15" s="99">
        <f>+'[2]Retirements AMA'!AN28</f>
        <v>-7186.5199999999995</v>
      </c>
      <c r="AO15" s="99">
        <f>+'[2]Retirements AMA'!AO28</f>
        <v>-7186.5199999999995</v>
      </c>
      <c r="AP15" s="99">
        <f>+'[2]Retirements AMA'!AP28</f>
        <v>-7186.5199999999995</v>
      </c>
      <c r="AQ15" s="99">
        <f>+'[2]Retirements AMA'!AQ28</f>
        <v>-7186.5199999999995</v>
      </c>
      <c r="AR15" s="99">
        <f>+'[2]Retirements AMA'!AR28</f>
        <v>-7632.7733333333326</v>
      </c>
      <c r="AS15" s="99">
        <f>+'[2]Retirements AMA'!AS28</f>
        <v>-9582.0266666666666</v>
      </c>
      <c r="AT15" s="99">
        <f>+'[2]Retirements AMA'!AT28</f>
        <v>-9582.0266666666666</v>
      </c>
      <c r="AU15" s="99">
        <f>+'[2]Retirements AMA'!AU28</f>
        <v>-9582.0266666666666</v>
      </c>
      <c r="AV15" s="99">
        <f>+'[2]Retirements AMA'!AV28</f>
        <v>-9582.0266666666666</v>
      </c>
      <c r="AW15" s="99">
        <f>+'[2]Retirements AMA'!AW28</f>
        <v>-9582.0266666666666</v>
      </c>
      <c r="AX15" s="99">
        <f>+'[2]Retirements AMA'!AX28</f>
        <v>-9582.0266666666666</v>
      </c>
      <c r="AY15" s="99">
        <f>+'[2]Retirements AMA'!AY28</f>
        <v>-9582.0266666666666</v>
      </c>
      <c r="AZ15" s="99">
        <f>+'[2]Retirements AMA'!AZ28</f>
        <v>-9582.0266666666666</v>
      </c>
      <c r="BA15" s="99">
        <f>+'[2]Retirements AMA'!BA28</f>
        <v>-9582.0266666666666</v>
      </c>
      <c r="BB15" s="99">
        <f>+'[2]Retirements AMA'!BB28</f>
        <v>-9582.0266666666666</v>
      </c>
      <c r="BC15" s="99">
        <f>+'[2]Retirements AMA'!BC28</f>
        <v>-9582.0266666666666</v>
      </c>
      <c r="BD15" s="99">
        <f>+'[2]Retirements AMA'!BD28</f>
        <v>-10028.280000000001</v>
      </c>
      <c r="BE15" s="99">
        <f>+'[2]Retirements AMA'!BE28</f>
        <v>0</v>
      </c>
      <c r="BF15" s="99">
        <f>+'[2]Retirements AMA'!BF28</f>
        <v>-446.25333333333333</v>
      </c>
      <c r="BG15" s="99">
        <f>+'[2]Retirements AMA'!BG28</f>
        <v>-2841.76</v>
      </c>
      <c r="BH15" s="99">
        <f>+'[2]Retirements AMA'!BH28</f>
        <v>-4728.3883333333342</v>
      </c>
      <c r="BI15" s="99">
        <f>+'[2]Retirements AMA'!BI28</f>
        <v>-7123.8949999999995</v>
      </c>
      <c r="BJ15" s="99">
        <f>+'[2]Retirements AMA'!BJ28</f>
        <v>-9519.4016666666685</v>
      </c>
    </row>
    <row r="16" spans="1:62" ht="15" x14ac:dyDescent="0.25">
      <c r="B16" s="94" t="s">
        <v>39</v>
      </c>
      <c r="C16" s="99">
        <f>+'[2]Retirements AMA'!C146</f>
        <v>0</v>
      </c>
      <c r="D16" s="99">
        <f>+'[2]Retirements AMA'!D146</f>
        <v>0</v>
      </c>
      <c r="E16" s="99">
        <f>+'[2]Retirements AMA'!E146</f>
        <v>0</v>
      </c>
      <c r="F16" s="99">
        <f>+'[2]Retirements AMA'!F146</f>
        <v>0</v>
      </c>
      <c r="G16" s="99">
        <f>+'[2]Retirements AMA'!G146</f>
        <v>0</v>
      </c>
      <c r="H16" s="99">
        <f>+'[2]Retirements AMA'!H146</f>
        <v>0</v>
      </c>
      <c r="I16" s="99">
        <f>+'[2]Retirements AMA'!I146</f>
        <v>-214599.8966666667</v>
      </c>
      <c r="J16" s="99">
        <f>+'[2]Retirements AMA'!J146</f>
        <v>-214599.8966666667</v>
      </c>
      <c r="K16" s="99">
        <f>+'[2]Retirements AMA'!K146</f>
        <v>-214599.8966666667</v>
      </c>
      <c r="L16" s="99">
        <f>+'[2]Retirements AMA'!L146</f>
        <v>-214599.8966666667</v>
      </c>
      <c r="M16" s="99">
        <f>+'[2]Retirements AMA'!M146</f>
        <v>-214599.8966666667</v>
      </c>
      <c r="N16" s="99">
        <f>+'[2]Retirements AMA'!N146</f>
        <v>-214599.8966666667</v>
      </c>
      <c r="O16" s="99">
        <f>+'[2]Retirements AMA'!O146</f>
        <v>-214599.8966666667</v>
      </c>
      <c r="P16" s="99">
        <f>+'[2]Retirements AMA'!P146</f>
        <v>-214599.8966666667</v>
      </c>
      <c r="Q16" s="99">
        <f>+'[2]Retirements AMA'!Q146</f>
        <v>-214599.8966666667</v>
      </c>
      <c r="R16" s="99">
        <f>+'[2]Retirements AMA'!R146</f>
        <v>-214599.8966666667</v>
      </c>
      <c r="S16" s="99">
        <f>+'[2]Retirements AMA'!S146</f>
        <v>-214599.8966666667</v>
      </c>
      <c r="T16" s="99">
        <f>+'[2]Retirements AMA'!T146</f>
        <v>-214599.8966666667</v>
      </c>
      <c r="U16" s="99">
        <f>+'[2]Retirements AMA'!U146</f>
        <v>-429199.79333333339</v>
      </c>
      <c r="V16" s="99">
        <f>+'[2]Retirements AMA'!V146</f>
        <v>-429199.79333333339</v>
      </c>
      <c r="W16" s="99">
        <f>+'[2]Retirements AMA'!W146</f>
        <v>-429199.79333333339</v>
      </c>
      <c r="X16" s="99">
        <f>+'[2]Retirements AMA'!X146</f>
        <v>-429199.79333333339</v>
      </c>
      <c r="Y16" s="99">
        <f>+'[2]Retirements AMA'!Y146</f>
        <v>-429199.79333333339</v>
      </c>
      <c r="Z16" s="99">
        <f>+'[2]Retirements AMA'!Z146</f>
        <v>-429199.79333333339</v>
      </c>
      <c r="AA16" s="99">
        <f>+'[2]Retirements AMA'!AA146</f>
        <v>-429199.79333333339</v>
      </c>
      <c r="AB16" s="99">
        <f>+'[2]Retirements AMA'!AB146</f>
        <v>-429199.79333333339</v>
      </c>
      <c r="AC16" s="99">
        <f>+'[2]Retirements AMA'!AC146</f>
        <v>-429199.79333333339</v>
      </c>
      <c r="AD16" s="99">
        <f>+'[2]Retirements AMA'!AD146</f>
        <v>-429199.79333333339</v>
      </c>
      <c r="AE16" s="99">
        <f>+'[2]Retirements AMA'!AE146</f>
        <v>-429199.79333333339</v>
      </c>
      <c r="AF16" s="99">
        <f>+'[2]Retirements AMA'!AF146</f>
        <v>-429199.79333333339</v>
      </c>
      <c r="AG16" s="99">
        <f>+'[2]Retirements AMA'!AG146</f>
        <v>-643799.69000000006</v>
      </c>
      <c r="AH16" s="99">
        <f>+'[2]Retirements AMA'!AH146</f>
        <v>-643799.69000000006</v>
      </c>
      <c r="AI16" s="99">
        <f>+'[2]Retirements AMA'!AI146</f>
        <v>-643799.69000000006</v>
      </c>
      <c r="AJ16" s="99">
        <f>+'[2]Retirements AMA'!AJ146</f>
        <v>-643799.69000000006</v>
      </c>
      <c r="AK16" s="99">
        <f>+'[2]Retirements AMA'!AK146</f>
        <v>-643799.69000000006</v>
      </c>
      <c r="AL16" s="99">
        <f>+'[2]Retirements AMA'!AL146</f>
        <v>-643799.69000000006</v>
      </c>
      <c r="AM16" s="99">
        <f>+'[2]Retirements AMA'!AM146</f>
        <v>-643799.69000000006</v>
      </c>
      <c r="AN16" s="99">
        <f>+'[2]Retirements AMA'!AN146</f>
        <v>-643799.69000000006</v>
      </c>
      <c r="AO16" s="99">
        <f>+'[2]Retirements AMA'!AO146</f>
        <v>-643799.69000000006</v>
      </c>
      <c r="AP16" s="99">
        <f>+'[2]Retirements AMA'!AP146</f>
        <v>-643799.69000000006</v>
      </c>
      <c r="AQ16" s="99">
        <f>+'[2]Retirements AMA'!AQ146</f>
        <v>-643799.69000000006</v>
      </c>
      <c r="AR16" s="99">
        <f>+'[2]Retirements AMA'!AR146</f>
        <v>-643799.69000000006</v>
      </c>
      <c r="AS16" s="99">
        <f>+'[2]Retirements AMA'!AS146</f>
        <v>-858399.58666666679</v>
      </c>
      <c r="AT16" s="99">
        <f>+'[2]Retirements AMA'!AT146</f>
        <v>-858399.58666666679</v>
      </c>
      <c r="AU16" s="99">
        <f>+'[2]Retirements AMA'!AU146</f>
        <v>-858399.58666666679</v>
      </c>
      <c r="AV16" s="99">
        <f>+'[2]Retirements AMA'!AV146</f>
        <v>-858399.58666666679</v>
      </c>
      <c r="AW16" s="99">
        <f>+'[2]Retirements AMA'!AW146</f>
        <v>-858399.58666666679</v>
      </c>
      <c r="AX16" s="99">
        <f>+'[2]Retirements AMA'!AX146</f>
        <v>-858399.58666666679</v>
      </c>
      <c r="AY16" s="99">
        <f>+'[2]Retirements AMA'!AY146</f>
        <v>-858399.58666666679</v>
      </c>
      <c r="AZ16" s="99">
        <f>+'[2]Retirements AMA'!AZ146</f>
        <v>-858399.58666666679</v>
      </c>
      <c r="BA16" s="99">
        <f>+'[2]Retirements AMA'!BA146</f>
        <v>-858399.58666666679</v>
      </c>
      <c r="BB16" s="99">
        <f>+'[2]Retirements AMA'!BB146</f>
        <v>-858399.58666666679</v>
      </c>
      <c r="BC16" s="99">
        <f>+'[2]Retirements AMA'!BC146</f>
        <v>-858399.58666666679</v>
      </c>
      <c r="BD16" s="99">
        <f>+'[2]Retirements AMA'!BD146</f>
        <v>-858399.58666666679</v>
      </c>
      <c r="BE16" s="99">
        <f>+'[2]Retirements AMA'!BE146</f>
        <v>0</v>
      </c>
      <c r="BF16" s="99">
        <f>+'[2]Retirements AMA'!BF146</f>
        <v>0</v>
      </c>
      <c r="BG16" s="99">
        <f>+'[2]Retirements AMA'!BG146</f>
        <v>-214599.8966666667</v>
      </c>
      <c r="BH16" s="99">
        <f>+'[2]Retirements AMA'!BH146</f>
        <v>-420258.13097222219</v>
      </c>
      <c r="BI16" s="99">
        <f>+'[2]Retirements AMA'!BI146</f>
        <v>-634858.02763888903</v>
      </c>
      <c r="BJ16" s="99">
        <f>+'[2]Retirements AMA'!BJ146</f>
        <v>-849457.92430555553</v>
      </c>
    </row>
    <row r="17" spans="2:62" ht="15" x14ac:dyDescent="0.25">
      <c r="B17" s="94" t="s">
        <v>45</v>
      </c>
      <c r="C17" s="99">
        <f>+'[2]Retirements AMA'!C147</f>
        <v>0</v>
      </c>
      <c r="D17" s="99">
        <f>+'[2]Retirements AMA'!D147</f>
        <v>0</v>
      </c>
      <c r="E17" s="99">
        <f>+'[2]Retirements AMA'!E147</f>
        <v>0</v>
      </c>
      <c r="F17" s="99">
        <f>+'[2]Retirements AMA'!F147</f>
        <v>0</v>
      </c>
      <c r="G17" s="99">
        <f>+'[2]Retirements AMA'!G147</f>
        <v>0</v>
      </c>
      <c r="H17" s="99">
        <f>+'[2]Retirements AMA'!H147</f>
        <v>0</v>
      </c>
      <c r="I17" s="99">
        <f>+'[2]Retirements AMA'!I147</f>
        <v>-195643.09</v>
      </c>
      <c r="J17" s="99">
        <f>+'[2]Retirements AMA'!J147</f>
        <v>-195643.09</v>
      </c>
      <c r="K17" s="99">
        <f>+'[2]Retirements AMA'!K147</f>
        <v>-195643.09</v>
      </c>
      <c r="L17" s="99">
        <f>+'[2]Retirements AMA'!L147</f>
        <v>-195643.09</v>
      </c>
      <c r="M17" s="99">
        <f>+'[2]Retirements AMA'!M147</f>
        <v>-195643.09</v>
      </c>
      <c r="N17" s="99">
        <f>+'[2]Retirements AMA'!N147</f>
        <v>-195643.09</v>
      </c>
      <c r="O17" s="99">
        <f>+'[2]Retirements AMA'!O147</f>
        <v>-195643.09</v>
      </c>
      <c r="P17" s="99">
        <f>+'[2]Retirements AMA'!P147</f>
        <v>-195643.09</v>
      </c>
      <c r="Q17" s="99">
        <f>+'[2]Retirements AMA'!Q147</f>
        <v>-195643.09</v>
      </c>
      <c r="R17" s="99">
        <f>+'[2]Retirements AMA'!R147</f>
        <v>-195643.09</v>
      </c>
      <c r="S17" s="99">
        <f>+'[2]Retirements AMA'!S147</f>
        <v>-195643.09</v>
      </c>
      <c r="T17" s="99">
        <f>+'[2]Retirements AMA'!T147</f>
        <v>-195643.09</v>
      </c>
      <c r="U17" s="99">
        <f>+'[2]Retirements AMA'!U147</f>
        <v>-391286.18</v>
      </c>
      <c r="V17" s="99">
        <f>+'[2]Retirements AMA'!V147</f>
        <v>-391286.18</v>
      </c>
      <c r="W17" s="99">
        <f>+'[2]Retirements AMA'!W147</f>
        <v>-391286.18</v>
      </c>
      <c r="X17" s="99">
        <f>+'[2]Retirements AMA'!X147</f>
        <v>-391286.18</v>
      </c>
      <c r="Y17" s="99">
        <f>+'[2]Retirements AMA'!Y147</f>
        <v>-391286.18</v>
      </c>
      <c r="Z17" s="99">
        <f>+'[2]Retirements AMA'!Z147</f>
        <v>-391286.18</v>
      </c>
      <c r="AA17" s="99">
        <f>+'[2]Retirements AMA'!AA147</f>
        <v>-391286.18</v>
      </c>
      <c r="AB17" s="99">
        <f>+'[2]Retirements AMA'!AB147</f>
        <v>-391286.18</v>
      </c>
      <c r="AC17" s="99">
        <f>+'[2]Retirements AMA'!AC147</f>
        <v>-391286.18</v>
      </c>
      <c r="AD17" s="99">
        <f>+'[2]Retirements AMA'!AD147</f>
        <v>-391286.18</v>
      </c>
      <c r="AE17" s="99">
        <f>+'[2]Retirements AMA'!AE147</f>
        <v>-391286.18</v>
      </c>
      <c r="AF17" s="99">
        <f>+'[2]Retirements AMA'!AF147</f>
        <v>-391286.18</v>
      </c>
      <c r="AG17" s="99">
        <f>+'[2]Retirements AMA'!AG147</f>
        <v>-586929.27</v>
      </c>
      <c r="AH17" s="99">
        <f>+'[2]Retirements AMA'!AH147</f>
        <v>-586929.27</v>
      </c>
      <c r="AI17" s="99">
        <f>+'[2]Retirements AMA'!AI147</f>
        <v>-586929.27</v>
      </c>
      <c r="AJ17" s="99">
        <f>+'[2]Retirements AMA'!AJ147</f>
        <v>-586929.27</v>
      </c>
      <c r="AK17" s="99">
        <f>+'[2]Retirements AMA'!AK147</f>
        <v>-586929.27</v>
      </c>
      <c r="AL17" s="99">
        <f>+'[2]Retirements AMA'!AL147</f>
        <v>-586929.27</v>
      </c>
      <c r="AM17" s="99">
        <f>+'[2]Retirements AMA'!AM147</f>
        <v>-586929.27</v>
      </c>
      <c r="AN17" s="99">
        <f>+'[2]Retirements AMA'!AN147</f>
        <v>-586929.27</v>
      </c>
      <c r="AO17" s="99">
        <f>+'[2]Retirements AMA'!AO147</f>
        <v>-586929.27</v>
      </c>
      <c r="AP17" s="99">
        <f>+'[2]Retirements AMA'!AP147</f>
        <v>-586929.27</v>
      </c>
      <c r="AQ17" s="99">
        <f>+'[2]Retirements AMA'!AQ147</f>
        <v>-586929.27</v>
      </c>
      <c r="AR17" s="99">
        <f>+'[2]Retirements AMA'!AR147</f>
        <v>-586929.27</v>
      </c>
      <c r="AS17" s="99">
        <f>+'[2]Retirements AMA'!AS147</f>
        <v>-782572.36</v>
      </c>
      <c r="AT17" s="99">
        <f>+'[2]Retirements AMA'!AT147</f>
        <v>-782572.36</v>
      </c>
      <c r="AU17" s="99">
        <f>+'[2]Retirements AMA'!AU147</f>
        <v>-782572.36</v>
      </c>
      <c r="AV17" s="99">
        <f>+'[2]Retirements AMA'!AV147</f>
        <v>-782572.36</v>
      </c>
      <c r="AW17" s="99">
        <f>+'[2]Retirements AMA'!AW147</f>
        <v>-782572.36</v>
      </c>
      <c r="AX17" s="99">
        <f>+'[2]Retirements AMA'!AX147</f>
        <v>-782572.36</v>
      </c>
      <c r="AY17" s="99">
        <f>+'[2]Retirements AMA'!AY147</f>
        <v>-782572.36</v>
      </c>
      <c r="AZ17" s="99">
        <f>+'[2]Retirements AMA'!AZ147</f>
        <v>-782572.36</v>
      </c>
      <c r="BA17" s="99">
        <f>+'[2]Retirements AMA'!BA147</f>
        <v>-782572.36</v>
      </c>
      <c r="BB17" s="99">
        <f>+'[2]Retirements AMA'!BB147</f>
        <v>-782572.36</v>
      </c>
      <c r="BC17" s="99">
        <f>+'[2]Retirements AMA'!BC147</f>
        <v>-782572.36</v>
      </c>
      <c r="BD17" s="99">
        <f>+'[2]Retirements AMA'!BD147</f>
        <v>-782572.36</v>
      </c>
      <c r="BE17" s="99">
        <f>+'[2]Retirements AMA'!BE147</f>
        <v>0</v>
      </c>
      <c r="BF17" s="99">
        <f>+'[2]Retirements AMA'!BF147</f>
        <v>0</v>
      </c>
      <c r="BG17" s="99">
        <f>+'[2]Retirements AMA'!BG147</f>
        <v>-195643.09</v>
      </c>
      <c r="BH17" s="99">
        <f>+'[2]Retirements AMA'!BH147</f>
        <v>-383134.38458333333</v>
      </c>
      <c r="BI17" s="99">
        <f>+'[2]Retirements AMA'!BI147</f>
        <v>-578777.47458333324</v>
      </c>
      <c r="BJ17" s="99">
        <f>+'[2]Retirements AMA'!BJ147</f>
        <v>-774420.56458333333</v>
      </c>
    </row>
    <row r="18" spans="2:62" x14ac:dyDescent="0.2">
      <c r="B18" s="100"/>
    </row>
    <row r="19" spans="2:62" x14ac:dyDescent="0.2">
      <c r="B19" s="100"/>
    </row>
  </sheetData>
  <autoFilter ref="B4:BJ17">
    <filterColumn colId="0">
      <filters>
        <filter val="E311 STM Str/Impv, Colstrip 3"/>
        <filter val="E311 STM Str/Impv, Colstrip 3-4 Com"/>
        <filter val="E311 STM Str/Impv, Colstrip 4"/>
        <filter val="E312 STM Boiler, Colstrip 3"/>
        <filter val="E312 STM Boiler, Colstrip 3-4 Com"/>
        <filter val="E312 STM Boiler, Colstrip 4"/>
        <filter val="E314 STM Turbogen, Colstrip 3"/>
        <filter val="E314 STM Turbogen, Colstrip 4"/>
        <filter val="E315 STM Accessory, Colstrip 3"/>
        <filter val="E315 STM Accessory, Colstrip 3-4 Cm"/>
        <filter val="E315 STM Accessory, Colstrip 4"/>
        <filter val="E316 STM Misc, Colstrip 3"/>
        <filter val="E316 STM Misc, Colstrip 4"/>
      </filters>
    </filterColumn>
  </autoFilter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304"/>
  <sheetViews>
    <sheetView topLeftCell="B1" workbookViewId="0">
      <selection activeCell="F2326" sqref="F2326"/>
    </sheetView>
  </sheetViews>
  <sheetFormatPr defaultColWidth="8.85546875" defaultRowHeight="12.75" x14ac:dyDescent="0.2"/>
  <cols>
    <col min="1" max="1" width="38.5703125" style="82" bestFit="1" customWidth="1"/>
    <col min="2" max="2" width="37.42578125" style="82" bestFit="1" customWidth="1"/>
    <col min="3" max="3" width="16" style="82" bestFit="1" customWidth="1"/>
    <col min="4" max="4" width="18.42578125" style="82" bestFit="1" customWidth="1"/>
    <col min="5" max="5" width="13.42578125" style="82" bestFit="1" customWidth="1"/>
    <col min="6" max="6" width="17.28515625" style="82" bestFit="1" customWidth="1"/>
    <col min="7" max="7" width="15.28515625" style="82" bestFit="1" customWidth="1"/>
    <col min="8" max="8" width="10.28515625" style="82" bestFit="1" customWidth="1"/>
    <col min="9" max="9" width="17.28515625" style="82" bestFit="1" customWidth="1"/>
    <col min="10" max="10" width="20.42578125" style="82" bestFit="1" customWidth="1"/>
    <col min="11" max="11" width="13.28515625" style="82" bestFit="1" customWidth="1"/>
    <col min="12" max="12" width="7.85546875" style="82" bestFit="1" customWidth="1"/>
    <col min="13" max="13" width="20" style="82" bestFit="1" customWidth="1"/>
    <col min="14" max="14" width="14" style="82" bestFit="1" customWidth="1"/>
    <col min="15" max="15" width="13.140625" style="82" bestFit="1" customWidth="1"/>
    <col min="16" max="16384" width="8.85546875" style="82"/>
  </cols>
  <sheetData>
    <row r="1" spans="1:15" s="46" customFormat="1" x14ac:dyDescent="0.2">
      <c r="A1" s="46" t="s">
        <v>2750</v>
      </c>
      <c r="B1" s="46" t="s">
        <v>2749</v>
      </c>
      <c r="C1" s="46" t="s">
        <v>2748</v>
      </c>
      <c r="D1" s="46" t="s">
        <v>2747</v>
      </c>
      <c r="E1" s="46" t="s">
        <v>2746</v>
      </c>
      <c r="F1" s="46" t="s">
        <v>2745</v>
      </c>
      <c r="G1" s="46" t="s">
        <v>2744</v>
      </c>
      <c r="H1" s="46" t="s">
        <v>2743</v>
      </c>
      <c r="I1" s="46" t="s">
        <v>2742</v>
      </c>
      <c r="J1" s="46" t="s">
        <v>2741</v>
      </c>
      <c r="K1" s="46" t="s">
        <v>2740</v>
      </c>
      <c r="L1" s="46" t="s">
        <v>2739</v>
      </c>
      <c r="M1" s="46" t="s">
        <v>2738</v>
      </c>
      <c r="N1" s="46" t="s">
        <v>2737</v>
      </c>
    </row>
    <row r="2" spans="1:15" hidden="1" x14ac:dyDescent="0.2">
      <c r="A2" s="82" t="s">
        <v>2736</v>
      </c>
      <c r="B2" s="82" t="s">
        <v>1022</v>
      </c>
      <c r="C2" s="82">
        <v>0.5</v>
      </c>
      <c r="D2" s="82" t="s">
        <v>544</v>
      </c>
      <c r="E2" s="82" t="s">
        <v>280</v>
      </c>
      <c r="F2" s="82" t="s">
        <v>280</v>
      </c>
      <c r="G2" s="82">
        <v>0</v>
      </c>
      <c r="K2" s="83">
        <v>40330</v>
      </c>
      <c r="L2" s="82">
        <v>0</v>
      </c>
      <c r="M2" s="82">
        <v>0</v>
      </c>
      <c r="N2" s="82">
        <f>L2+M2</f>
        <v>0</v>
      </c>
      <c r="O2" s="82" t="s">
        <v>2736</v>
      </c>
    </row>
    <row r="3" spans="1:15" hidden="1" x14ac:dyDescent="0.2">
      <c r="A3" s="82" t="s">
        <v>2735</v>
      </c>
      <c r="B3" s="82" t="s">
        <v>281</v>
      </c>
      <c r="C3" s="82">
        <v>0.5</v>
      </c>
      <c r="D3" s="82" t="s">
        <v>276</v>
      </c>
      <c r="E3" s="82" t="s">
        <v>280</v>
      </c>
      <c r="F3" s="82" t="s">
        <v>280</v>
      </c>
      <c r="G3" s="82">
        <v>0</v>
      </c>
      <c r="K3" s="83">
        <v>41730</v>
      </c>
      <c r="L3" s="82">
        <v>0</v>
      </c>
      <c r="M3" s="82">
        <v>0</v>
      </c>
      <c r="N3" s="82">
        <f t="shared" ref="N3:N66" si="0">L3+M3</f>
        <v>0</v>
      </c>
    </row>
    <row r="4" spans="1:15" hidden="1" x14ac:dyDescent="0.2">
      <c r="A4" s="82" t="s">
        <v>2734</v>
      </c>
      <c r="B4" s="82" t="s">
        <v>1022</v>
      </c>
      <c r="C4" s="82">
        <v>0.5</v>
      </c>
      <c r="D4" s="82" t="s">
        <v>544</v>
      </c>
      <c r="E4" s="82" t="s">
        <v>280</v>
      </c>
      <c r="F4" s="82" t="s">
        <v>280</v>
      </c>
      <c r="G4" s="82">
        <v>0</v>
      </c>
      <c r="K4" s="83">
        <v>40330</v>
      </c>
      <c r="L4" s="82">
        <v>0</v>
      </c>
      <c r="M4" s="82">
        <v>0</v>
      </c>
      <c r="N4" s="82">
        <f t="shared" si="0"/>
        <v>0</v>
      </c>
    </row>
    <row r="5" spans="1:15" hidden="1" x14ac:dyDescent="0.2">
      <c r="A5" s="82" t="s">
        <v>2733</v>
      </c>
      <c r="B5" s="82" t="s">
        <v>1022</v>
      </c>
      <c r="C5" s="82">
        <v>0.5</v>
      </c>
      <c r="D5" s="82" t="s">
        <v>544</v>
      </c>
      <c r="E5" s="82" t="s">
        <v>280</v>
      </c>
      <c r="F5" s="82" t="s">
        <v>280</v>
      </c>
      <c r="G5" s="82">
        <v>0</v>
      </c>
      <c r="K5" s="83">
        <v>40330</v>
      </c>
      <c r="L5" s="82">
        <v>0</v>
      </c>
      <c r="M5" s="82">
        <v>0</v>
      </c>
      <c r="N5" s="82">
        <f t="shared" si="0"/>
        <v>0</v>
      </c>
    </row>
    <row r="6" spans="1:15" hidden="1" x14ac:dyDescent="0.2">
      <c r="A6" s="82" t="s">
        <v>2732</v>
      </c>
      <c r="B6" s="82" t="s">
        <v>1022</v>
      </c>
      <c r="C6" s="82">
        <v>0.5</v>
      </c>
      <c r="D6" s="82" t="s">
        <v>544</v>
      </c>
      <c r="E6" s="82" t="s">
        <v>280</v>
      </c>
      <c r="F6" s="82" t="s">
        <v>280</v>
      </c>
      <c r="G6" s="82">
        <v>0</v>
      </c>
      <c r="K6" s="83">
        <v>40330</v>
      </c>
      <c r="L6" s="82">
        <v>0</v>
      </c>
      <c r="M6" s="82">
        <v>0</v>
      </c>
      <c r="N6" s="82">
        <f t="shared" si="0"/>
        <v>0</v>
      </c>
      <c r="O6" s="82" t="s">
        <v>2732</v>
      </c>
    </row>
    <row r="7" spans="1:15" hidden="1" x14ac:dyDescent="0.2">
      <c r="A7" s="82" t="s">
        <v>2731</v>
      </c>
      <c r="B7" s="82" t="s">
        <v>1022</v>
      </c>
      <c r="C7" s="82">
        <v>0.5</v>
      </c>
      <c r="D7" s="82" t="s">
        <v>544</v>
      </c>
      <c r="E7" s="82" t="s">
        <v>280</v>
      </c>
      <c r="F7" s="82" t="s">
        <v>280</v>
      </c>
      <c r="G7" s="82">
        <v>0</v>
      </c>
      <c r="K7" s="83">
        <v>40330</v>
      </c>
      <c r="L7" s="82">
        <v>0</v>
      </c>
      <c r="M7" s="82">
        <v>0</v>
      </c>
      <c r="N7" s="82">
        <f t="shared" si="0"/>
        <v>0</v>
      </c>
    </row>
    <row r="8" spans="1:15" hidden="1" x14ac:dyDescent="0.2">
      <c r="A8" s="82" t="s">
        <v>2730</v>
      </c>
      <c r="B8" s="82" t="s">
        <v>299</v>
      </c>
      <c r="C8" s="82">
        <v>0.5</v>
      </c>
      <c r="D8" s="82" t="s">
        <v>276</v>
      </c>
      <c r="E8" s="82" t="s">
        <v>280</v>
      </c>
      <c r="F8" s="82" t="s">
        <v>280</v>
      </c>
      <c r="G8" s="82">
        <v>0</v>
      </c>
      <c r="K8" s="83">
        <v>40391</v>
      </c>
      <c r="L8" s="82">
        <v>0</v>
      </c>
      <c r="M8" s="82">
        <v>0</v>
      </c>
      <c r="N8" s="82">
        <f t="shared" si="0"/>
        <v>0</v>
      </c>
    </row>
    <row r="9" spans="1:15" hidden="1" x14ac:dyDescent="0.2">
      <c r="A9" s="82" t="s">
        <v>2729</v>
      </c>
      <c r="B9" s="82" t="s">
        <v>2729</v>
      </c>
      <c r="C9" s="82">
        <v>0.5</v>
      </c>
      <c r="D9" s="82" t="s">
        <v>276</v>
      </c>
      <c r="E9" s="82" t="s">
        <v>280</v>
      </c>
      <c r="F9" s="82" t="s">
        <v>280</v>
      </c>
      <c r="G9" s="82">
        <v>0</v>
      </c>
      <c r="I9" s="82">
        <v>18</v>
      </c>
      <c r="J9" s="82">
        <v>60</v>
      </c>
      <c r="K9" s="83">
        <v>43101</v>
      </c>
      <c r="L9" s="82">
        <v>1.6500000000000001E-2</v>
      </c>
      <c r="M9" s="82">
        <v>0</v>
      </c>
      <c r="N9" s="82">
        <f t="shared" si="0"/>
        <v>1.6500000000000001E-2</v>
      </c>
      <c r="O9" s="82" t="s">
        <v>2729</v>
      </c>
    </row>
    <row r="10" spans="1:15" hidden="1" x14ac:dyDescent="0.2">
      <c r="A10" s="82" t="s">
        <v>137</v>
      </c>
      <c r="B10" s="82" t="s">
        <v>299</v>
      </c>
      <c r="C10" s="82">
        <v>0.5</v>
      </c>
      <c r="D10" s="82" t="s">
        <v>276</v>
      </c>
      <c r="E10" s="82" t="s">
        <v>280</v>
      </c>
      <c r="F10" s="82" t="s">
        <v>280</v>
      </c>
      <c r="G10" s="82">
        <v>0</v>
      </c>
      <c r="K10" s="83">
        <v>40391</v>
      </c>
      <c r="L10" s="82">
        <v>0</v>
      </c>
      <c r="M10" s="82">
        <v>0</v>
      </c>
      <c r="N10" s="82">
        <f t="shared" si="0"/>
        <v>0</v>
      </c>
      <c r="O10" s="82" t="s">
        <v>137</v>
      </c>
    </row>
    <row r="11" spans="1:15" hidden="1" x14ac:dyDescent="0.2">
      <c r="A11" s="82" t="s">
        <v>2728</v>
      </c>
      <c r="B11" s="82" t="s">
        <v>124</v>
      </c>
      <c r="C11" s="82">
        <v>0.5</v>
      </c>
      <c r="D11" s="82" t="s">
        <v>276</v>
      </c>
      <c r="E11" s="82" t="s">
        <v>280</v>
      </c>
      <c r="F11" s="82" t="s">
        <v>280</v>
      </c>
      <c r="G11" s="82">
        <v>-0.05</v>
      </c>
      <c r="I11" s="82">
        <v>16</v>
      </c>
      <c r="J11" s="82">
        <v>55</v>
      </c>
      <c r="K11" s="83">
        <v>43101</v>
      </c>
      <c r="L11" s="82">
        <v>1.2200000000000001E-2</v>
      </c>
      <c r="M11" s="82">
        <v>5.9999999999999995E-4</v>
      </c>
      <c r="N11" s="82">
        <f t="shared" si="0"/>
        <v>1.2800000000000001E-2</v>
      </c>
    </row>
    <row r="12" spans="1:15" hidden="1" x14ac:dyDescent="0.2">
      <c r="A12" s="82" t="s">
        <v>2727</v>
      </c>
      <c r="B12" s="82" t="s">
        <v>124</v>
      </c>
      <c r="C12" s="82">
        <v>0.5</v>
      </c>
      <c r="D12" s="82" t="s">
        <v>276</v>
      </c>
      <c r="E12" s="82" t="s">
        <v>280</v>
      </c>
      <c r="F12" s="82" t="s">
        <v>280</v>
      </c>
      <c r="G12" s="82">
        <v>-0.05</v>
      </c>
      <c r="I12" s="82">
        <v>16</v>
      </c>
      <c r="J12" s="82">
        <v>55</v>
      </c>
      <c r="K12" s="83">
        <v>43101</v>
      </c>
      <c r="L12" s="82">
        <v>1.2200000000000001E-2</v>
      </c>
      <c r="M12" s="82">
        <v>5.9999999999999995E-4</v>
      </c>
      <c r="N12" s="82">
        <f t="shared" si="0"/>
        <v>1.2800000000000001E-2</v>
      </c>
    </row>
    <row r="13" spans="1:15" hidden="1" x14ac:dyDescent="0.2">
      <c r="A13" s="82" t="s">
        <v>2725</v>
      </c>
      <c r="B13" s="82" t="s">
        <v>2725</v>
      </c>
      <c r="C13" s="82">
        <v>0.5</v>
      </c>
      <c r="D13" s="82" t="s">
        <v>276</v>
      </c>
      <c r="E13" s="82" t="s">
        <v>280</v>
      </c>
      <c r="F13" s="82" t="s">
        <v>280</v>
      </c>
      <c r="G13" s="82">
        <v>-0.05</v>
      </c>
      <c r="I13" s="82">
        <v>16</v>
      </c>
      <c r="J13" s="82">
        <v>55</v>
      </c>
      <c r="K13" s="83">
        <v>43101</v>
      </c>
      <c r="L13" s="82">
        <v>2.81E-2</v>
      </c>
      <c r="M13" s="82">
        <v>1.4E-3</v>
      </c>
      <c r="N13" s="82">
        <f t="shared" si="0"/>
        <v>2.9499999999999998E-2</v>
      </c>
      <c r="O13" s="82" t="s">
        <v>2725</v>
      </c>
    </row>
    <row r="14" spans="1:15" hidden="1" x14ac:dyDescent="0.2">
      <c r="A14" s="82" t="s">
        <v>2726</v>
      </c>
      <c r="B14" s="82" t="s">
        <v>2725</v>
      </c>
      <c r="C14" s="82">
        <v>0.5</v>
      </c>
      <c r="D14" s="82" t="s">
        <v>276</v>
      </c>
      <c r="E14" s="82" t="s">
        <v>280</v>
      </c>
      <c r="F14" s="82" t="s">
        <v>280</v>
      </c>
      <c r="G14" s="82">
        <v>-0.05</v>
      </c>
      <c r="I14" s="82">
        <v>16</v>
      </c>
      <c r="J14" s="82">
        <v>55</v>
      </c>
      <c r="K14" s="83">
        <v>43101</v>
      </c>
      <c r="L14" s="82">
        <v>2.81E-2</v>
      </c>
      <c r="M14" s="82">
        <v>1.4E-3</v>
      </c>
      <c r="N14" s="82">
        <f t="shared" si="0"/>
        <v>2.9499999999999998E-2</v>
      </c>
    </row>
    <row r="15" spans="1:15" hidden="1" x14ac:dyDescent="0.2">
      <c r="A15" s="82" t="s">
        <v>2723</v>
      </c>
      <c r="B15" s="82" t="s">
        <v>2723</v>
      </c>
      <c r="C15" s="82">
        <v>0.5</v>
      </c>
      <c r="D15" s="82" t="s">
        <v>276</v>
      </c>
      <c r="E15" s="82" t="s">
        <v>280</v>
      </c>
      <c r="F15" s="82" t="s">
        <v>280</v>
      </c>
      <c r="G15" s="82">
        <v>-0.05</v>
      </c>
      <c r="I15" s="82">
        <v>16</v>
      </c>
      <c r="J15" s="82">
        <v>55</v>
      </c>
      <c r="K15" s="83">
        <v>43101</v>
      </c>
      <c r="L15" s="82">
        <v>1.7899999999999999E-2</v>
      </c>
      <c r="M15" s="82">
        <v>8.9999999999999998E-4</v>
      </c>
      <c r="N15" s="82">
        <f t="shared" si="0"/>
        <v>1.8800000000000001E-2</v>
      </c>
      <c r="O15" s="82" t="s">
        <v>2723</v>
      </c>
    </row>
    <row r="16" spans="1:15" hidden="1" x14ac:dyDescent="0.2">
      <c r="A16" s="82" t="s">
        <v>2724</v>
      </c>
      <c r="B16" s="82" t="s">
        <v>2723</v>
      </c>
      <c r="C16" s="82">
        <v>0.5</v>
      </c>
      <c r="D16" s="82" t="s">
        <v>276</v>
      </c>
      <c r="E16" s="82" t="s">
        <v>280</v>
      </c>
      <c r="F16" s="82" t="s">
        <v>280</v>
      </c>
      <c r="G16" s="82">
        <v>-0.05</v>
      </c>
      <c r="I16" s="82">
        <v>16</v>
      </c>
      <c r="J16" s="82">
        <v>55</v>
      </c>
      <c r="K16" s="83">
        <v>43101</v>
      </c>
      <c r="L16" s="82">
        <v>1.7899999999999999E-2</v>
      </c>
      <c r="M16" s="82">
        <v>8.9999999999999998E-4</v>
      </c>
      <c r="N16" s="82">
        <f t="shared" si="0"/>
        <v>1.8800000000000001E-2</v>
      </c>
    </row>
    <row r="17" spans="1:15" hidden="1" x14ac:dyDescent="0.2">
      <c r="A17" s="82" t="s">
        <v>2722</v>
      </c>
      <c r="B17" s="82" t="s">
        <v>124</v>
      </c>
      <c r="C17" s="82">
        <v>0.5</v>
      </c>
      <c r="D17" s="82" t="s">
        <v>276</v>
      </c>
      <c r="E17" s="82" t="s">
        <v>280</v>
      </c>
      <c r="F17" s="82" t="s">
        <v>280</v>
      </c>
      <c r="G17" s="82">
        <v>-0.05</v>
      </c>
      <c r="I17" s="82">
        <v>16</v>
      </c>
      <c r="J17" s="82">
        <v>55</v>
      </c>
      <c r="K17" s="83">
        <v>43101</v>
      </c>
      <c r="L17" s="82">
        <v>1.2200000000000001E-2</v>
      </c>
      <c r="M17" s="82">
        <v>5.9999999999999995E-4</v>
      </c>
      <c r="N17" s="82">
        <f t="shared" si="0"/>
        <v>1.2800000000000001E-2</v>
      </c>
      <c r="O17" s="82" t="s">
        <v>2722</v>
      </c>
    </row>
    <row r="18" spans="1:15" hidden="1" x14ac:dyDescent="0.2">
      <c r="A18" s="82" t="s">
        <v>2721</v>
      </c>
      <c r="B18" s="82" t="s">
        <v>124</v>
      </c>
      <c r="C18" s="82">
        <v>0.5</v>
      </c>
      <c r="D18" s="82" t="s">
        <v>276</v>
      </c>
      <c r="E18" s="82" t="s">
        <v>280</v>
      </c>
      <c r="F18" s="82" t="s">
        <v>280</v>
      </c>
      <c r="G18" s="82">
        <v>-0.05</v>
      </c>
      <c r="I18" s="82">
        <v>16</v>
      </c>
      <c r="J18" s="82">
        <v>55</v>
      </c>
      <c r="K18" s="83">
        <v>43101</v>
      </c>
      <c r="L18" s="82">
        <v>1.2200000000000001E-2</v>
      </c>
      <c r="M18" s="82">
        <v>5.9999999999999995E-4</v>
      </c>
      <c r="N18" s="82">
        <f t="shared" si="0"/>
        <v>1.2800000000000001E-2</v>
      </c>
    </row>
    <row r="19" spans="1:15" hidden="1" x14ac:dyDescent="0.2">
      <c r="A19" s="82" t="s">
        <v>2720</v>
      </c>
      <c r="B19" s="82" t="s">
        <v>124</v>
      </c>
      <c r="C19" s="82">
        <v>0.5</v>
      </c>
      <c r="D19" s="82" t="s">
        <v>276</v>
      </c>
      <c r="E19" s="82" t="s">
        <v>280</v>
      </c>
      <c r="F19" s="82" t="s">
        <v>280</v>
      </c>
      <c r="G19" s="82">
        <v>-0.05</v>
      </c>
      <c r="I19" s="82">
        <v>16</v>
      </c>
      <c r="J19" s="82">
        <v>55</v>
      </c>
      <c r="K19" s="83">
        <v>43101</v>
      </c>
      <c r="L19" s="82">
        <v>1.2200000000000001E-2</v>
      </c>
      <c r="M19" s="82">
        <v>5.9999999999999995E-4</v>
      </c>
      <c r="N19" s="82">
        <f t="shared" si="0"/>
        <v>1.2800000000000001E-2</v>
      </c>
      <c r="O19" s="82" t="s">
        <v>2720</v>
      </c>
    </row>
    <row r="20" spans="1:15" hidden="1" x14ac:dyDescent="0.2">
      <c r="A20" s="82" t="s">
        <v>2719</v>
      </c>
      <c r="B20" s="82" t="s">
        <v>124</v>
      </c>
      <c r="C20" s="82">
        <v>0.5</v>
      </c>
      <c r="D20" s="82" t="s">
        <v>276</v>
      </c>
      <c r="E20" s="82" t="s">
        <v>280</v>
      </c>
      <c r="F20" s="82" t="s">
        <v>280</v>
      </c>
      <c r="G20" s="82">
        <v>-0.05</v>
      </c>
      <c r="I20" s="82">
        <v>16</v>
      </c>
      <c r="J20" s="82">
        <v>55</v>
      </c>
      <c r="K20" s="83">
        <v>43101</v>
      </c>
      <c r="L20" s="82">
        <v>1.2200000000000001E-2</v>
      </c>
      <c r="M20" s="82">
        <v>5.9999999999999995E-4</v>
      </c>
      <c r="N20" s="82">
        <f t="shared" si="0"/>
        <v>1.2800000000000001E-2</v>
      </c>
    </row>
    <row r="21" spans="1:15" hidden="1" x14ac:dyDescent="0.2">
      <c r="A21" s="82" t="s">
        <v>2718</v>
      </c>
      <c r="B21" s="82" t="s">
        <v>124</v>
      </c>
      <c r="C21" s="82">
        <v>0.5</v>
      </c>
      <c r="D21" s="82" t="s">
        <v>276</v>
      </c>
      <c r="E21" s="82" t="s">
        <v>280</v>
      </c>
      <c r="F21" s="82" t="s">
        <v>280</v>
      </c>
      <c r="G21" s="82">
        <v>-0.05</v>
      </c>
      <c r="I21" s="82">
        <v>16</v>
      </c>
      <c r="J21" s="82">
        <v>55</v>
      </c>
      <c r="K21" s="83">
        <v>43101</v>
      </c>
      <c r="L21" s="82">
        <v>1.2200000000000001E-2</v>
      </c>
      <c r="M21" s="82">
        <v>5.9999999999999995E-4</v>
      </c>
      <c r="N21" s="82">
        <f t="shared" si="0"/>
        <v>1.2800000000000001E-2</v>
      </c>
      <c r="O21" s="82" t="s">
        <v>2718</v>
      </c>
    </row>
    <row r="22" spans="1:15" hidden="1" x14ac:dyDescent="0.2">
      <c r="A22" s="82" t="s">
        <v>2717</v>
      </c>
      <c r="B22" s="82" t="s">
        <v>124</v>
      </c>
      <c r="C22" s="82">
        <v>0.5</v>
      </c>
      <c r="D22" s="82" t="s">
        <v>276</v>
      </c>
      <c r="E22" s="82" t="s">
        <v>280</v>
      </c>
      <c r="F22" s="82" t="s">
        <v>280</v>
      </c>
      <c r="G22" s="82">
        <v>-0.05</v>
      </c>
      <c r="I22" s="82">
        <v>16</v>
      </c>
      <c r="J22" s="82">
        <v>55</v>
      </c>
      <c r="K22" s="83">
        <v>43101</v>
      </c>
      <c r="L22" s="82">
        <v>1.2200000000000001E-2</v>
      </c>
      <c r="M22" s="82">
        <v>5.9999999999999995E-4</v>
      </c>
      <c r="N22" s="82">
        <f t="shared" si="0"/>
        <v>1.2800000000000001E-2</v>
      </c>
    </row>
    <row r="23" spans="1:15" hidden="1" x14ac:dyDescent="0.2">
      <c r="A23" s="82" t="s">
        <v>2716</v>
      </c>
      <c r="B23" s="82" t="s">
        <v>124</v>
      </c>
      <c r="C23" s="82">
        <v>0.5</v>
      </c>
      <c r="D23" s="82" t="s">
        <v>276</v>
      </c>
      <c r="E23" s="82" t="s">
        <v>280</v>
      </c>
      <c r="F23" s="82" t="s">
        <v>280</v>
      </c>
      <c r="G23" s="82">
        <v>-0.05</v>
      </c>
      <c r="I23" s="82">
        <v>16</v>
      </c>
      <c r="J23" s="82">
        <v>55</v>
      </c>
      <c r="K23" s="83">
        <v>43101</v>
      </c>
      <c r="L23" s="82">
        <v>1.2200000000000001E-2</v>
      </c>
      <c r="M23" s="82">
        <v>5.9999999999999995E-4</v>
      </c>
      <c r="N23" s="82">
        <f t="shared" si="0"/>
        <v>1.2800000000000001E-2</v>
      </c>
      <c r="O23" s="82" t="s">
        <v>2716</v>
      </c>
    </row>
    <row r="24" spans="1:15" hidden="1" x14ac:dyDescent="0.2">
      <c r="A24" s="82" t="s">
        <v>2715</v>
      </c>
      <c r="B24" s="82" t="s">
        <v>124</v>
      </c>
      <c r="C24" s="82">
        <v>0.5</v>
      </c>
      <c r="D24" s="82" t="s">
        <v>276</v>
      </c>
      <c r="E24" s="82" t="s">
        <v>280</v>
      </c>
      <c r="F24" s="82" t="s">
        <v>280</v>
      </c>
      <c r="G24" s="82">
        <v>-0.05</v>
      </c>
      <c r="I24" s="82">
        <v>16</v>
      </c>
      <c r="J24" s="82">
        <v>55</v>
      </c>
      <c r="K24" s="83">
        <v>43101</v>
      </c>
      <c r="L24" s="82">
        <v>1.2200000000000001E-2</v>
      </c>
      <c r="M24" s="82">
        <v>5.9999999999999995E-4</v>
      </c>
      <c r="N24" s="82">
        <f t="shared" si="0"/>
        <v>1.2800000000000001E-2</v>
      </c>
    </row>
    <row r="25" spans="1:15" hidden="1" x14ac:dyDescent="0.2">
      <c r="A25" s="82" t="s">
        <v>2714</v>
      </c>
      <c r="B25" s="82" t="s">
        <v>124</v>
      </c>
      <c r="C25" s="82">
        <v>0.5</v>
      </c>
      <c r="D25" s="82" t="s">
        <v>276</v>
      </c>
      <c r="E25" s="82" t="s">
        <v>280</v>
      </c>
      <c r="F25" s="82" t="s">
        <v>280</v>
      </c>
      <c r="G25" s="82">
        <v>-0.05</v>
      </c>
      <c r="I25" s="82">
        <v>16</v>
      </c>
      <c r="J25" s="82">
        <v>55</v>
      </c>
      <c r="K25" s="83">
        <v>43101</v>
      </c>
      <c r="L25" s="82">
        <v>1.2200000000000001E-2</v>
      </c>
      <c r="M25" s="82">
        <v>5.9999999999999995E-4</v>
      </c>
      <c r="N25" s="82">
        <f t="shared" si="0"/>
        <v>1.2800000000000001E-2</v>
      </c>
      <c r="O25" s="82" t="s">
        <v>2714</v>
      </c>
    </row>
    <row r="26" spans="1:15" hidden="1" x14ac:dyDescent="0.2">
      <c r="A26" s="82" t="s">
        <v>2713</v>
      </c>
      <c r="B26" s="82" t="s">
        <v>124</v>
      </c>
      <c r="C26" s="82">
        <v>0.5</v>
      </c>
      <c r="D26" s="82" t="s">
        <v>276</v>
      </c>
      <c r="E26" s="82" t="s">
        <v>280</v>
      </c>
      <c r="F26" s="82" t="s">
        <v>280</v>
      </c>
      <c r="G26" s="82">
        <v>-0.05</v>
      </c>
      <c r="I26" s="82">
        <v>16</v>
      </c>
      <c r="J26" s="82">
        <v>55</v>
      </c>
      <c r="K26" s="83">
        <v>43101</v>
      </c>
      <c r="L26" s="82">
        <v>1.2200000000000001E-2</v>
      </c>
      <c r="M26" s="82">
        <v>5.9999999999999995E-4</v>
      </c>
      <c r="N26" s="82">
        <f t="shared" si="0"/>
        <v>1.2800000000000001E-2</v>
      </c>
    </row>
    <row r="27" spans="1:15" hidden="1" x14ac:dyDescent="0.2">
      <c r="A27" s="82" t="s">
        <v>2712</v>
      </c>
      <c r="B27" s="82" t="s">
        <v>124</v>
      </c>
      <c r="C27" s="82">
        <v>0.5</v>
      </c>
      <c r="D27" s="82" t="s">
        <v>276</v>
      </c>
      <c r="E27" s="82" t="s">
        <v>280</v>
      </c>
      <c r="F27" s="82" t="s">
        <v>280</v>
      </c>
      <c r="G27" s="82">
        <v>-0.05</v>
      </c>
      <c r="I27" s="82">
        <v>16</v>
      </c>
      <c r="J27" s="82">
        <v>55</v>
      </c>
      <c r="K27" s="83">
        <v>43101</v>
      </c>
      <c r="L27" s="82">
        <v>1.2200000000000001E-2</v>
      </c>
      <c r="M27" s="82">
        <v>5.9999999999999995E-4</v>
      </c>
      <c r="N27" s="82">
        <f t="shared" si="0"/>
        <v>1.2800000000000001E-2</v>
      </c>
      <c r="O27" s="82" t="s">
        <v>2712</v>
      </c>
    </row>
    <row r="28" spans="1:15" hidden="1" x14ac:dyDescent="0.2">
      <c r="A28" s="82" t="s">
        <v>2711</v>
      </c>
      <c r="B28" s="82" t="s">
        <v>124</v>
      </c>
      <c r="C28" s="82">
        <v>0.5</v>
      </c>
      <c r="D28" s="82" t="s">
        <v>276</v>
      </c>
      <c r="E28" s="82" t="s">
        <v>280</v>
      </c>
      <c r="F28" s="82" t="s">
        <v>280</v>
      </c>
      <c r="G28" s="82">
        <v>-0.05</v>
      </c>
      <c r="I28" s="82">
        <v>16</v>
      </c>
      <c r="J28" s="82">
        <v>55</v>
      </c>
      <c r="K28" s="83">
        <v>43101</v>
      </c>
      <c r="L28" s="82">
        <v>1.2200000000000001E-2</v>
      </c>
      <c r="M28" s="82">
        <v>5.9999999999999995E-4</v>
      </c>
      <c r="N28" s="82">
        <f t="shared" si="0"/>
        <v>1.2800000000000001E-2</v>
      </c>
    </row>
    <row r="29" spans="1:15" hidden="1" x14ac:dyDescent="0.2">
      <c r="A29" s="82" t="s">
        <v>2710</v>
      </c>
      <c r="B29" s="82" t="s">
        <v>124</v>
      </c>
      <c r="C29" s="82">
        <v>0.5</v>
      </c>
      <c r="D29" s="82" t="s">
        <v>276</v>
      </c>
      <c r="E29" s="82" t="s">
        <v>280</v>
      </c>
      <c r="F29" s="82" t="s">
        <v>280</v>
      </c>
      <c r="G29" s="82">
        <v>-0.05</v>
      </c>
      <c r="I29" s="82">
        <v>16</v>
      </c>
      <c r="J29" s="82">
        <v>55</v>
      </c>
      <c r="K29" s="83">
        <v>43101</v>
      </c>
      <c r="L29" s="82">
        <v>1.2200000000000001E-2</v>
      </c>
      <c r="M29" s="82">
        <v>5.9999999999999995E-4</v>
      </c>
      <c r="N29" s="82">
        <f t="shared" si="0"/>
        <v>1.2800000000000001E-2</v>
      </c>
      <c r="O29" s="82" t="s">
        <v>2710</v>
      </c>
    </row>
    <row r="30" spans="1:15" hidden="1" x14ac:dyDescent="0.2">
      <c r="A30" s="82" t="s">
        <v>2709</v>
      </c>
      <c r="B30" s="82" t="s">
        <v>124</v>
      </c>
      <c r="C30" s="82">
        <v>0.5</v>
      </c>
      <c r="D30" s="82" t="s">
        <v>276</v>
      </c>
      <c r="E30" s="82" t="s">
        <v>280</v>
      </c>
      <c r="F30" s="82" t="s">
        <v>280</v>
      </c>
      <c r="G30" s="82">
        <v>-0.05</v>
      </c>
      <c r="I30" s="82">
        <v>16</v>
      </c>
      <c r="J30" s="82">
        <v>55</v>
      </c>
      <c r="K30" s="83">
        <v>43101</v>
      </c>
      <c r="L30" s="82">
        <v>1.2200000000000001E-2</v>
      </c>
      <c r="M30" s="82">
        <v>5.9999999999999995E-4</v>
      </c>
      <c r="N30" s="82">
        <f t="shared" si="0"/>
        <v>1.2800000000000001E-2</v>
      </c>
    </row>
    <row r="31" spans="1:15" hidden="1" x14ac:dyDescent="0.2">
      <c r="A31" s="82" t="s">
        <v>2708</v>
      </c>
      <c r="B31" s="82" t="s">
        <v>124</v>
      </c>
      <c r="C31" s="82">
        <v>0.5</v>
      </c>
      <c r="D31" s="82" t="s">
        <v>276</v>
      </c>
      <c r="E31" s="82" t="s">
        <v>280</v>
      </c>
      <c r="F31" s="82" t="s">
        <v>280</v>
      </c>
      <c r="G31" s="82">
        <v>-0.05</v>
      </c>
      <c r="I31" s="82">
        <v>16</v>
      </c>
      <c r="J31" s="82">
        <v>55</v>
      </c>
      <c r="K31" s="83">
        <v>43101</v>
      </c>
      <c r="L31" s="82">
        <v>1.2200000000000001E-2</v>
      </c>
      <c r="M31" s="82">
        <v>5.9999999999999995E-4</v>
      </c>
      <c r="N31" s="82">
        <f t="shared" si="0"/>
        <v>1.2800000000000001E-2</v>
      </c>
    </row>
    <row r="32" spans="1:15" hidden="1" x14ac:dyDescent="0.2">
      <c r="A32" s="82" t="s">
        <v>2707</v>
      </c>
      <c r="B32" s="82" t="s">
        <v>124</v>
      </c>
      <c r="C32" s="82">
        <v>0.5</v>
      </c>
      <c r="D32" s="82" t="s">
        <v>276</v>
      </c>
      <c r="E32" s="82" t="s">
        <v>280</v>
      </c>
      <c r="F32" s="82" t="s">
        <v>280</v>
      </c>
      <c r="G32" s="82">
        <v>-0.05</v>
      </c>
      <c r="I32" s="82">
        <v>16</v>
      </c>
      <c r="J32" s="82">
        <v>55</v>
      </c>
      <c r="K32" s="83">
        <v>43101</v>
      </c>
      <c r="L32" s="82">
        <v>1.2200000000000001E-2</v>
      </c>
      <c r="M32" s="82">
        <v>5.9999999999999995E-4</v>
      </c>
      <c r="N32" s="82">
        <f t="shared" si="0"/>
        <v>1.2800000000000001E-2</v>
      </c>
    </row>
    <row r="33" spans="1:15" hidden="1" x14ac:dyDescent="0.2">
      <c r="A33" s="82" t="s">
        <v>138</v>
      </c>
      <c r="B33" s="82" t="s">
        <v>124</v>
      </c>
      <c r="C33" s="82">
        <v>0.5</v>
      </c>
      <c r="D33" s="82" t="s">
        <v>276</v>
      </c>
      <c r="E33" s="82" t="s">
        <v>280</v>
      </c>
      <c r="F33" s="82" t="s">
        <v>280</v>
      </c>
      <c r="G33" s="82">
        <v>-0.05</v>
      </c>
      <c r="I33" s="82">
        <v>16</v>
      </c>
      <c r="J33" s="82">
        <v>55</v>
      </c>
      <c r="K33" s="83">
        <v>43101</v>
      </c>
      <c r="L33" s="82">
        <v>1.2200000000000001E-2</v>
      </c>
      <c r="M33" s="82">
        <v>5.9999999999999995E-4</v>
      </c>
      <c r="N33" s="82">
        <f t="shared" si="0"/>
        <v>1.2800000000000001E-2</v>
      </c>
      <c r="O33" s="82" t="s">
        <v>138</v>
      </c>
    </row>
    <row r="34" spans="1:15" hidden="1" x14ac:dyDescent="0.2">
      <c r="A34" s="82" t="s">
        <v>2706</v>
      </c>
      <c r="B34" s="82" t="s">
        <v>124</v>
      </c>
      <c r="C34" s="82">
        <v>0.5</v>
      </c>
      <c r="D34" s="82" t="s">
        <v>276</v>
      </c>
      <c r="E34" s="82" t="s">
        <v>280</v>
      </c>
      <c r="F34" s="82" t="s">
        <v>280</v>
      </c>
      <c r="G34" s="82">
        <v>-0.05</v>
      </c>
      <c r="I34" s="82">
        <v>16</v>
      </c>
      <c r="J34" s="82">
        <v>55</v>
      </c>
      <c r="K34" s="83">
        <v>43101</v>
      </c>
      <c r="L34" s="82">
        <v>1.2200000000000001E-2</v>
      </c>
      <c r="M34" s="82">
        <v>5.9999999999999995E-4</v>
      </c>
      <c r="N34" s="82">
        <f t="shared" si="0"/>
        <v>1.2800000000000001E-2</v>
      </c>
    </row>
    <row r="35" spans="1:15" hidden="1" x14ac:dyDescent="0.2">
      <c r="A35" s="82" t="s">
        <v>2705</v>
      </c>
      <c r="B35" s="82" t="s">
        <v>124</v>
      </c>
      <c r="C35" s="82">
        <v>0.5</v>
      </c>
      <c r="D35" s="82" t="s">
        <v>276</v>
      </c>
      <c r="E35" s="82" t="s">
        <v>280</v>
      </c>
      <c r="F35" s="82" t="s">
        <v>280</v>
      </c>
      <c r="G35" s="82">
        <v>-0.05</v>
      </c>
      <c r="I35" s="82">
        <v>16</v>
      </c>
      <c r="J35" s="82">
        <v>55</v>
      </c>
      <c r="K35" s="83">
        <v>43101</v>
      </c>
      <c r="L35" s="82">
        <v>1.2200000000000001E-2</v>
      </c>
      <c r="M35" s="82">
        <v>5.9999999999999995E-4</v>
      </c>
      <c r="N35" s="82">
        <f t="shared" si="0"/>
        <v>1.2800000000000001E-2</v>
      </c>
      <c r="O35" s="82" t="s">
        <v>2705</v>
      </c>
    </row>
    <row r="36" spans="1:15" hidden="1" x14ac:dyDescent="0.2">
      <c r="A36" s="82" t="s">
        <v>2704</v>
      </c>
      <c r="B36" s="82" t="s">
        <v>124</v>
      </c>
      <c r="C36" s="82">
        <v>0.5</v>
      </c>
      <c r="D36" s="82" t="s">
        <v>276</v>
      </c>
      <c r="E36" s="82" t="s">
        <v>280</v>
      </c>
      <c r="F36" s="82" t="s">
        <v>280</v>
      </c>
      <c r="G36" s="82">
        <v>-0.05</v>
      </c>
      <c r="I36" s="82">
        <v>16</v>
      </c>
      <c r="J36" s="82">
        <v>55</v>
      </c>
      <c r="K36" s="83">
        <v>43101</v>
      </c>
      <c r="L36" s="82">
        <v>1.2200000000000001E-2</v>
      </c>
      <c r="M36" s="82">
        <v>5.9999999999999995E-4</v>
      </c>
      <c r="N36" s="82">
        <f t="shared" si="0"/>
        <v>1.2800000000000001E-2</v>
      </c>
    </row>
    <row r="37" spans="1:15" hidden="1" x14ac:dyDescent="0.2">
      <c r="A37" s="82" t="s">
        <v>2703</v>
      </c>
      <c r="B37" s="82" t="s">
        <v>124</v>
      </c>
      <c r="C37" s="82">
        <v>0.5</v>
      </c>
      <c r="D37" s="82" t="s">
        <v>276</v>
      </c>
      <c r="E37" s="82" t="s">
        <v>280</v>
      </c>
      <c r="F37" s="82" t="s">
        <v>280</v>
      </c>
      <c r="G37" s="82">
        <v>-0.05</v>
      </c>
      <c r="I37" s="82">
        <v>16</v>
      </c>
      <c r="J37" s="82">
        <v>55</v>
      </c>
      <c r="K37" s="83">
        <v>43101</v>
      </c>
      <c r="L37" s="82">
        <v>1.2200000000000001E-2</v>
      </c>
      <c r="M37" s="82">
        <v>5.9999999999999995E-4</v>
      </c>
      <c r="N37" s="82">
        <f t="shared" si="0"/>
        <v>1.2800000000000001E-2</v>
      </c>
    </row>
    <row r="38" spans="1:15" hidden="1" x14ac:dyDescent="0.2">
      <c r="A38" s="82" t="s">
        <v>124</v>
      </c>
      <c r="B38" s="82" t="s">
        <v>124</v>
      </c>
      <c r="C38" s="82">
        <v>0.5</v>
      </c>
      <c r="D38" s="82" t="s">
        <v>276</v>
      </c>
      <c r="E38" s="82" t="s">
        <v>280</v>
      </c>
      <c r="F38" s="82" t="s">
        <v>280</v>
      </c>
      <c r="G38" s="82">
        <v>-0.05</v>
      </c>
      <c r="I38" s="82">
        <v>16</v>
      </c>
      <c r="J38" s="82">
        <v>55</v>
      </c>
      <c r="K38" s="83">
        <v>43101</v>
      </c>
      <c r="L38" s="82">
        <v>1.2200000000000001E-2</v>
      </c>
      <c r="M38" s="82">
        <v>5.9999999999999995E-4</v>
      </c>
      <c r="N38" s="82">
        <f t="shared" si="0"/>
        <v>1.2800000000000001E-2</v>
      </c>
      <c r="O38" s="82" t="s">
        <v>124</v>
      </c>
    </row>
    <row r="39" spans="1:15" hidden="1" x14ac:dyDescent="0.2">
      <c r="A39" s="82" t="s">
        <v>2702</v>
      </c>
      <c r="B39" s="82" t="s">
        <v>139</v>
      </c>
      <c r="C39" s="82">
        <v>0.5</v>
      </c>
      <c r="D39" s="82" t="s">
        <v>801</v>
      </c>
      <c r="E39" s="82" t="s">
        <v>280</v>
      </c>
      <c r="F39" s="82" t="s">
        <v>280</v>
      </c>
      <c r="G39" s="82">
        <v>0</v>
      </c>
      <c r="H39" s="82">
        <v>202106</v>
      </c>
      <c r="K39" s="83">
        <v>43101</v>
      </c>
      <c r="L39" s="82">
        <v>0</v>
      </c>
      <c r="M39" s="82">
        <v>0</v>
      </c>
      <c r="N39" s="82">
        <f t="shared" si="0"/>
        <v>0</v>
      </c>
    </row>
    <row r="40" spans="1:15" hidden="1" x14ac:dyDescent="0.2">
      <c r="A40" s="82" t="s">
        <v>139</v>
      </c>
      <c r="B40" s="82" t="s">
        <v>139</v>
      </c>
      <c r="C40" s="82">
        <v>0.5</v>
      </c>
      <c r="D40" s="82" t="s">
        <v>801</v>
      </c>
      <c r="E40" s="82" t="s">
        <v>280</v>
      </c>
      <c r="F40" s="82" t="s">
        <v>280</v>
      </c>
      <c r="G40" s="82">
        <v>0</v>
      </c>
      <c r="H40" s="82">
        <v>202106</v>
      </c>
      <c r="K40" s="83">
        <v>43101</v>
      </c>
      <c r="L40" s="82">
        <v>0</v>
      </c>
      <c r="M40" s="82">
        <v>0</v>
      </c>
      <c r="N40" s="82">
        <f t="shared" si="0"/>
        <v>0</v>
      </c>
      <c r="O40" s="82" t="s">
        <v>139</v>
      </c>
    </row>
    <row r="41" spans="1:15" hidden="1" x14ac:dyDescent="0.2">
      <c r="A41" s="82" t="s">
        <v>2701</v>
      </c>
      <c r="B41" s="82" t="s">
        <v>2701</v>
      </c>
      <c r="C41" s="82">
        <v>0.5</v>
      </c>
      <c r="D41" s="82" t="s">
        <v>801</v>
      </c>
      <c r="E41" s="82" t="s">
        <v>280</v>
      </c>
      <c r="F41" s="82" t="s">
        <v>280</v>
      </c>
      <c r="G41" s="82">
        <v>0</v>
      </c>
      <c r="H41" s="82">
        <v>201106</v>
      </c>
      <c r="K41" s="83">
        <v>40330</v>
      </c>
      <c r="L41" s="82">
        <v>0</v>
      </c>
      <c r="M41" s="82">
        <v>0</v>
      </c>
      <c r="N41" s="82">
        <f t="shared" si="0"/>
        <v>0</v>
      </c>
    </row>
    <row r="42" spans="1:15" hidden="1" x14ac:dyDescent="0.2">
      <c r="A42" s="82" t="s">
        <v>2699</v>
      </c>
      <c r="B42" s="82" t="s">
        <v>2699</v>
      </c>
      <c r="C42" s="82">
        <v>0.5</v>
      </c>
      <c r="D42" s="82" t="s">
        <v>801</v>
      </c>
      <c r="E42" s="82" t="s">
        <v>280</v>
      </c>
      <c r="F42" s="82" t="s">
        <v>280</v>
      </c>
      <c r="G42" s="82">
        <v>0</v>
      </c>
      <c r="H42" s="82">
        <v>202106</v>
      </c>
      <c r="K42" s="83">
        <v>43101</v>
      </c>
      <c r="L42" s="82">
        <v>0</v>
      </c>
      <c r="M42" s="82">
        <v>0</v>
      </c>
      <c r="N42" s="82">
        <f t="shared" si="0"/>
        <v>0</v>
      </c>
      <c r="O42" s="82" t="s">
        <v>2699</v>
      </c>
    </row>
    <row r="43" spans="1:15" hidden="1" x14ac:dyDescent="0.2">
      <c r="A43" s="82" t="s">
        <v>2700</v>
      </c>
      <c r="B43" s="82" t="s">
        <v>2699</v>
      </c>
      <c r="C43" s="82">
        <v>0.5</v>
      </c>
      <c r="D43" s="82" t="s">
        <v>801</v>
      </c>
      <c r="E43" s="82" t="s">
        <v>280</v>
      </c>
      <c r="F43" s="82" t="s">
        <v>280</v>
      </c>
      <c r="G43" s="82">
        <v>0</v>
      </c>
      <c r="H43" s="82">
        <v>202106</v>
      </c>
      <c r="K43" s="83">
        <v>43101</v>
      </c>
      <c r="L43" s="82">
        <v>0</v>
      </c>
      <c r="M43" s="82">
        <v>0</v>
      </c>
      <c r="N43" s="82">
        <f t="shared" si="0"/>
        <v>0</v>
      </c>
    </row>
    <row r="44" spans="1:15" hidden="1" x14ac:dyDescent="0.2">
      <c r="A44" s="82" t="s">
        <v>2698</v>
      </c>
      <c r="B44" s="82" t="s">
        <v>2697</v>
      </c>
      <c r="C44" s="82">
        <v>0.5</v>
      </c>
      <c r="D44" s="82" t="s">
        <v>801</v>
      </c>
      <c r="E44" s="82" t="s">
        <v>280</v>
      </c>
      <c r="F44" s="82" t="s">
        <v>280</v>
      </c>
      <c r="G44" s="82">
        <v>0</v>
      </c>
      <c r="H44" s="82">
        <v>201211</v>
      </c>
      <c r="K44" s="83">
        <v>41214</v>
      </c>
      <c r="L44" s="82">
        <v>0</v>
      </c>
      <c r="M44" s="82">
        <v>0</v>
      </c>
      <c r="N44" s="82">
        <f t="shared" si="0"/>
        <v>0</v>
      </c>
    </row>
    <row r="45" spans="1:15" hidden="1" x14ac:dyDescent="0.2">
      <c r="A45" s="82" t="s">
        <v>2696</v>
      </c>
      <c r="B45" s="82" t="s">
        <v>281</v>
      </c>
      <c r="C45" s="82">
        <v>0.5</v>
      </c>
      <c r="D45" s="82" t="s">
        <v>276</v>
      </c>
      <c r="E45" s="82" t="s">
        <v>280</v>
      </c>
      <c r="F45" s="82" t="s">
        <v>280</v>
      </c>
      <c r="G45" s="82">
        <v>0</v>
      </c>
      <c r="K45" s="83">
        <v>41730</v>
      </c>
      <c r="L45" s="82">
        <v>0</v>
      </c>
      <c r="M45" s="82">
        <v>0</v>
      </c>
      <c r="N45" s="82">
        <f t="shared" si="0"/>
        <v>0</v>
      </c>
    </row>
    <row r="46" spans="1:15" hidden="1" x14ac:dyDescent="0.2">
      <c r="A46" s="82" t="s">
        <v>2694</v>
      </c>
      <c r="B46" s="82" t="s">
        <v>2694</v>
      </c>
      <c r="C46" s="82">
        <v>0.5</v>
      </c>
      <c r="D46" s="82" t="s">
        <v>801</v>
      </c>
      <c r="E46" s="82" t="s">
        <v>280</v>
      </c>
      <c r="F46" s="82" t="s">
        <v>280</v>
      </c>
      <c r="G46" s="82">
        <v>0</v>
      </c>
      <c r="H46" s="82">
        <v>202806</v>
      </c>
      <c r="K46" s="83">
        <v>43101</v>
      </c>
      <c r="L46" s="82">
        <v>0</v>
      </c>
      <c r="M46" s="82">
        <v>0</v>
      </c>
      <c r="N46" s="82">
        <f t="shared" si="0"/>
        <v>0</v>
      </c>
      <c r="O46" s="82" t="s">
        <v>2694</v>
      </c>
    </row>
    <row r="47" spans="1:15" hidden="1" x14ac:dyDescent="0.2">
      <c r="A47" s="82" t="s">
        <v>2695</v>
      </c>
      <c r="B47" s="82" t="s">
        <v>2694</v>
      </c>
      <c r="C47" s="82">
        <v>0.5</v>
      </c>
      <c r="D47" s="82" t="s">
        <v>801</v>
      </c>
      <c r="E47" s="82" t="s">
        <v>280</v>
      </c>
      <c r="F47" s="82" t="s">
        <v>280</v>
      </c>
      <c r="G47" s="82">
        <v>0</v>
      </c>
      <c r="H47" s="82">
        <v>202806</v>
      </c>
      <c r="K47" s="83">
        <v>43101</v>
      </c>
      <c r="L47" s="82">
        <v>0</v>
      </c>
      <c r="M47" s="82">
        <v>0</v>
      </c>
      <c r="N47" s="82">
        <f t="shared" si="0"/>
        <v>0</v>
      </c>
    </row>
    <row r="48" spans="1:15" hidden="1" x14ac:dyDescent="0.2">
      <c r="A48" s="82" t="s">
        <v>2692</v>
      </c>
      <c r="B48" s="82" t="s">
        <v>2692</v>
      </c>
      <c r="C48" s="82">
        <v>0.5</v>
      </c>
      <c r="D48" s="82" t="s">
        <v>801</v>
      </c>
      <c r="E48" s="82" t="s">
        <v>280</v>
      </c>
      <c r="F48" s="82" t="s">
        <v>280</v>
      </c>
      <c r="G48" s="82">
        <v>0</v>
      </c>
      <c r="H48" s="82">
        <v>202305</v>
      </c>
      <c r="K48" s="83">
        <v>43101</v>
      </c>
      <c r="L48" s="82">
        <v>0</v>
      </c>
      <c r="M48" s="82">
        <v>0</v>
      </c>
      <c r="N48" s="82">
        <f t="shared" si="0"/>
        <v>0</v>
      </c>
      <c r="O48" s="82" t="s">
        <v>2692</v>
      </c>
    </row>
    <row r="49" spans="1:15" hidden="1" x14ac:dyDescent="0.2">
      <c r="A49" s="82" t="s">
        <v>2693</v>
      </c>
      <c r="B49" s="82" t="s">
        <v>2692</v>
      </c>
      <c r="C49" s="82">
        <v>0.5</v>
      </c>
      <c r="D49" s="82" t="s">
        <v>801</v>
      </c>
      <c r="E49" s="82" t="s">
        <v>280</v>
      </c>
      <c r="F49" s="82" t="s">
        <v>280</v>
      </c>
      <c r="G49" s="82">
        <v>0</v>
      </c>
      <c r="H49" s="82">
        <v>202305</v>
      </c>
      <c r="K49" s="83">
        <v>43101</v>
      </c>
      <c r="L49" s="82">
        <v>0</v>
      </c>
      <c r="M49" s="82">
        <v>0</v>
      </c>
      <c r="N49" s="82">
        <f t="shared" si="0"/>
        <v>0</v>
      </c>
    </row>
    <row r="50" spans="1:15" hidden="1" x14ac:dyDescent="0.2">
      <c r="A50" s="82" t="s">
        <v>2691</v>
      </c>
      <c r="B50" s="82" t="s">
        <v>2690</v>
      </c>
      <c r="C50" s="82">
        <v>0.5</v>
      </c>
      <c r="D50" s="82" t="s">
        <v>801</v>
      </c>
      <c r="E50" s="82" t="s">
        <v>280</v>
      </c>
      <c r="F50" s="82" t="s">
        <v>280</v>
      </c>
      <c r="G50" s="82">
        <v>0</v>
      </c>
      <c r="H50" s="82">
        <v>201108</v>
      </c>
      <c r="K50" s="83">
        <v>40695</v>
      </c>
      <c r="L50" s="82">
        <v>0</v>
      </c>
      <c r="M50" s="82">
        <v>0</v>
      </c>
      <c r="N50" s="82">
        <f t="shared" si="0"/>
        <v>0</v>
      </c>
    </row>
    <row r="51" spans="1:15" hidden="1" x14ac:dyDescent="0.2">
      <c r="A51" s="82" t="s">
        <v>2688</v>
      </c>
      <c r="B51" s="82" t="s">
        <v>2688</v>
      </c>
      <c r="C51" s="82">
        <v>0.5</v>
      </c>
      <c r="D51" s="82" t="s">
        <v>801</v>
      </c>
      <c r="E51" s="82" t="s">
        <v>280</v>
      </c>
      <c r="F51" s="82" t="s">
        <v>280</v>
      </c>
      <c r="G51" s="82">
        <v>0</v>
      </c>
      <c r="H51" s="82">
        <v>201807</v>
      </c>
      <c r="K51" s="83">
        <v>43101</v>
      </c>
      <c r="L51" s="82">
        <v>0</v>
      </c>
      <c r="M51" s="82">
        <v>0</v>
      </c>
      <c r="N51" s="82">
        <f t="shared" si="0"/>
        <v>0</v>
      </c>
    </row>
    <row r="52" spans="1:15" hidden="1" x14ac:dyDescent="0.2">
      <c r="A52" s="82" t="s">
        <v>2689</v>
      </c>
      <c r="B52" s="82" t="s">
        <v>2688</v>
      </c>
      <c r="C52" s="82">
        <v>0.5</v>
      </c>
      <c r="D52" s="82" t="s">
        <v>801</v>
      </c>
      <c r="E52" s="82" t="s">
        <v>280</v>
      </c>
      <c r="F52" s="82" t="s">
        <v>280</v>
      </c>
      <c r="G52" s="82">
        <v>0</v>
      </c>
      <c r="H52" s="82">
        <v>201807</v>
      </c>
      <c r="K52" s="83">
        <v>43101</v>
      </c>
      <c r="L52" s="82">
        <v>0</v>
      </c>
      <c r="M52" s="82">
        <v>0</v>
      </c>
      <c r="N52" s="82">
        <f t="shared" si="0"/>
        <v>0</v>
      </c>
    </row>
    <row r="53" spans="1:15" hidden="1" x14ac:dyDescent="0.2">
      <c r="A53" s="82" t="s">
        <v>2686</v>
      </c>
      <c r="B53" s="82" t="s">
        <v>2686</v>
      </c>
      <c r="C53" s="82">
        <v>0.5</v>
      </c>
      <c r="D53" s="82" t="s">
        <v>801</v>
      </c>
      <c r="E53" s="82" t="s">
        <v>280</v>
      </c>
      <c r="F53" s="82" t="s">
        <v>280</v>
      </c>
      <c r="G53" s="82">
        <v>0</v>
      </c>
      <c r="H53" s="82">
        <v>202810</v>
      </c>
      <c r="K53" s="83">
        <v>43344</v>
      </c>
      <c r="L53" s="82">
        <v>0</v>
      </c>
      <c r="M53" s="82">
        <v>0</v>
      </c>
      <c r="N53" s="82">
        <f t="shared" si="0"/>
        <v>0</v>
      </c>
      <c r="O53" s="82" t="s">
        <v>2686</v>
      </c>
    </row>
    <row r="54" spans="1:15" hidden="1" x14ac:dyDescent="0.2">
      <c r="A54" s="82" t="s">
        <v>2687</v>
      </c>
      <c r="B54" s="82" t="s">
        <v>2686</v>
      </c>
      <c r="C54" s="82">
        <v>0.5</v>
      </c>
      <c r="D54" s="82" t="s">
        <v>801</v>
      </c>
      <c r="E54" s="82" t="s">
        <v>280</v>
      </c>
      <c r="F54" s="82" t="s">
        <v>280</v>
      </c>
      <c r="G54" s="82">
        <v>0</v>
      </c>
      <c r="H54" s="82">
        <v>202810</v>
      </c>
      <c r="K54" s="83">
        <v>43344</v>
      </c>
      <c r="L54" s="82">
        <v>0</v>
      </c>
      <c r="M54" s="82">
        <v>0</v>
      </c>
      <c r="N54" s="82">
        <f t="shared" si="0"/>
        <v>0</v>
      </c>
    </row>
    <row r="55" spans="1:15" hidden="1" x14ac:dyDescent="0.2">
      <c r="A55" s="82" t="s">
        <v>140</v>
      </c>
      <c r="B55" s="82" t="s">
        <v>140</v>
      </c>
      <c r="C55" s="82">
        <v>0.5</v>
      </c>
      <c r="D55" s="82" t="s">
        <v>801</v>
      </c>
      <c r="E55" s="82" t="s">
        <v>280</v>
      </c>
      <c r="F55" s="82" t="s">
        <v>280</v>
      </c>
      <c r="G55" s="82">
        <v>0</v>
      </c>
      <c r="H55" s="82">
        <v>202010</v>
      </c>
      <c r="K55" s="83">
        <v>44317</v>
      </c>
      <c r="L55" s="82">
        <v>0</v>
      </c>
      <c r="M55" s="82">
        <v>0</v>
      </c>
      <c r="N55" s="82">
        <f t="shared" si="0"/>
        <v>0</v>
      </c>
      <c r="O55" s="82" t="s">
        <v>140</v>
      </c>
    </row>
    <row r="56" spans="1:15" hidden="1" x14ac:dyDescent="0.2">
      <c r="A56" s="82" t="s">
        <v>140</v>
      </c>
      <c r="B56" s="82" t="s">
        <v>140</v>
      </c>
      <c r="C56" s="82">
        <v>0.5</v>
      </c>
      <c r="D56" s="82" t="s">
        <v>801</v>
      </c>
      <c r="E56" s="82" t="s">
        <v>280</v>
      </c>
      <c r="F56" s="82" t="s">
        <v>280</v>
      </c>
      <c r="G56" s="82">
        <v>0</v>
      </c>
      <c r="H56" s="82">
        <v>202010</v>
      </c>
      <c r="K56" s="83">
        <v>43101</v>
      </c>
      <c r="L56" s="82">
        <v>0</v>
      </c>
      <c r="M56" s="82">
        <v>0</v>
      </c>
      <c r="N56" s="82">
        <f t="shared" si="0"/>
        <v>0</v>
      </c>
      <c r="O56" s="82" t="s">
        <v>140</v>
      </c>
    </row>
    <row r="57" spans="1:15" hidden="1" x14ac:dyDescent="0.2">
      <c r="A57" s="82" t="s">
        <v>2685</v>
      </c>
      <c r="B57" s="82" t="s">
        <v>140</v>
      </c>
      <c r="C57" s="82">
        <v>0.5</v>
      </c>
      <c r="D57" s="82" t="s">
        <v>801</v>
      </c>
      <c r="E57" s="82" t="s">
        <v>280</v>
      </c>
      <c r="F57" s="82" t="s">
        <v>280</v>
      </c>
      <c r="G57" s="82">
        <v>0</v>
      </c>
      <c r="H57" s="82">
        <v>202010</v>
      </c>
      <c r="K57" s="83">
        <v>44317</v>
      </c>
      <c r="L57" s="82">
        <v>0</v>
      </c>
      <c r="M57" s="82">
        <v>0</v>
      </c>
      <c r="N57" s="82">
        <f t="shared" si="0"/>
        <v>0</v>
      </c>
    </row>
    <row r="58" spans="1:15" hidden="1" x14ac:dyDescent="0.2">
      <c r="A58" s="82" t="s">
        <v>2685</v>
      </c>
      <c r="B58" s="82" t="s">
        <v>140</v>
      </c>
      <c r="C58" s="82">
        <v>0.5</v>
      </c>
      <c r="D58" s="82" t="s">
        <v>801</v>
      </c>
      <c r="E58" s="82" t="s">
        <v>280</v>
      </c>
      <c r="F58" s="82" t="s">
        <v>280</v>
      </c>
      <c r="G58" s="82">
        <v>0</v>
      </c>
      <c r="H58" s="82">
        <v>202010</v>
      </c>
      <c r="K58" s="83">
        <v>43101</v>
      </c>
      <c r="L58" s="82">
        <v>0</v>
      </c>
      <c r="M58" s="82">
        <v>0</v>
      </c>
      <c r="N58" s="82">
        <f t="shared" si="0"/>
        <v>0</v>
      </c>
    </row>
    <row r="59" spans="1:15" hidden="1" x14ac:dyDescent="0.2">
      <c r="A59" s="82" t="s">
        <v>2684</v>
      </c>
      <c r="B59" s="82" t="s">
        <v>2683</v>
      </c>
      <c r="C59" s="82">
        <v>0.5</v>
      </c>
      <c r="D59" s="82" t="s">
        <v>801</v>
      </c>
      <c r="E59" s="82" t="s">
        <v>280</v>
      </c>
      <c r="F59" s="82" t="s">
        <v>280</v>
      </c>
      <c r="G59" s="82">
        <v>0</v>
      </c>
      <c r="H59" s="82">
        <v>201007</v>
      </c>
      <c r="K59" s="83">
        <v>40330</v>
      </c>
      <c r="L59" s="82">
        <v>0</v>
      </c>
      <c r="M59" s="82">
        <v>0</v>
      </c>
      <c r="N59" s="82">
        <f t="shared" si="0"/>
        <v>0</v>
      </c>
    </row>
    <row r="60" spans="1:15" hidden="1" x14ac:dyDescent="0.2">
      <c r="A60" s="82" t="s">
        <v>2682</v>
      </c>
      <c r="B60" s="82" t="s">
        <v>141</v>
      </c>
      <c r="C60" s="82">
        <v>0.5</v>
      </c>
      <c r="D60" s="82" t="s">
        <v>801</v>
      </c>
      <c r="E60" s="82" t="s">
        <v>280</v>
      </c>
      <c r="F60" s="82" t="s">
        <v>280</v>
      </c>
      <c r="G60" s="82">
        <v>0</v>
      </c>
      <c r="H60" s="82">
        <v>202711</v>
      </c>
      <c r="K60" s="83">
        <v>43101</v>
      </c>
      <c r="L60" s="82">
        <v>0</v>
      </c>
      <c r="M60" s="82">
        <v>0</v>
      </c>
      <c r="N60" s="82">
        <f t="shared" si="0"/>
        <v>0</v>
      </c>
    </row>
    <row r="61" spans="1:15" hidden="1" x14ac:dyDescent="0.2">
      <c r="A61" s="82" t="s">
        <v>141</v>
      </c>
      <c r="B61" s="82" t="s">
        <v>141</v>
      </c>
      <c r="C61" s="82">
        <v>0.5</v>
      </c>
      <c r="D61" s="82" t="s">
        <v>801</v>
      </c>
      <c r="E61" s="82" t="s">
        <v>280</v>
      </c>
      <c r="F61" s="82" t="s">
        <v>280</v>
      </c>
      <c r="G61" s="82">
        <v>0</v>
      </c>
      <c r="H61" s="82">
        <v>202711</v>
      </c>
      <c r="K61" s="83">
        <v>43101</v>
      </c>
      <c r="L61" s="82">
        <v>0</v>
      </c>
      <c r="M61" s="82">
        <v>0</v>
      </c>
      <c r="N61" s="82">
        <f t="shared" si="0"/>
        <v>0</v>
      </c>
      <c r="O61" s="82" t="s">
        <v>141</v>
      </c>
    </row>
    <row r="62" spans="1:15" hidden="1" x14ac:dyDescent="0.2">
      <c r="A62" s="82" t="s">
        <v>2681</v>
      </c>
      <c r="B62" s="82" t="s">
        <v>2680</v>
      </c>
      <c r="C62" s="82">
        <v>0.5</v>
      </c>
      <c r="D62" s="82" t="s">
        <v>276</v>
      </c>
      <c r="E62" s="82" t="s">
        <v>280</v>
      </c>
      <c r="F62" s="82" t="s">
        <v>280</v>
      </c>
      <c r="G62" s="82">
        <v>0</v>
      </c>
      <c r="H62" s="82">
        <v>201609</v>
      </c>
      <c r="K62" s="83">
        <v>42614</v>
      </c>
      <c r="L62" s="82">
        <v>0</v>
      </c>
      <c r="M62" s="82">
        <v>0</v>
      </c>
      <c r="N62" s="82">
        <f t="shared" si="0"/>
        <v>0</v>
      </c>
    </row>
    <row r="63" spans="1:15" hidden="1" x14ac:dyDescent="0.2">
      <c r="A63" s="82" t="s">
        <v>2679</v>
      </c>
      <c r="B63" s="82" t="s">
        <v>2678</v>
      </c>
      <c r="C63" s="82">
        <v>0.5</v>
      </c>
      <c r="D63" s="82" t="s">
        <v>801</v>
      </c>
      <c r="E63" s="82" t="s">
        <v>280</v>
      </c>
      <c r="F63" s="82" t="s">
        <v>280</v>
      </c>
      <c r="G63" s="82">
        <v>0</v>
      </c>
      <c r="H63" s="82">
        <v>201402</v>
      </c>
      <c r="K63" s="83">
        <v>41395</v>
      </c>
      <c r="L63" s="82">
        <v>0</v>
      </c>
      <c r="M63" s="82">
        <v>0</v>
      </c>
      <c r="N63" s="82">
        <f t="shared" si="0"/>
        <v>0</v>
      </c>
    </row>
    <row r="64" spans="1:15" hidden="1" x14ac:dyDescent="0.2">
      <c r="A64" s="82" t="s">
        <v>2677</v>
      </c>
      <c r="B64" s="82" t="s">
        <v>2677</v>
      </c>
      <c r="C64" s="82">
        <v>0.5</v>
      </c>
      <c r="D64" s="82" t="s">
        <v>801</v>
      </c>
      <c r="E64" s="82" t="s">
        <v>280</v>
      </c>
      <c r="F64" s="82" t="s">
        <v>280</v>
      </c>
      <c r="G64" s="82">
        <v>0</v>
      </c>
      <c r="H64" s="82">
        <v>201507</v>
      </c>
      <c r="K64" s="83">
        <v>42186</v>
      </c>
      <c r="L64" s="82">
        <v>0</v>
      </c>
      <c r="M64" s="82">
        <v>0</v>
      </c>
      <c r="N64" s="82">
        <f t="shared" si="0"/>
        <v>0</v>
      </c>
    </row>
    <row r="65" spans="1:15" hidden="1" x14ac:dyDescent="0.2">
      <c r="A65" s="82" t="s">
        <v>2676</v>
      </c>
      <c r="B65" s="82" t="s">
        <v>2675</v>
      </c>
      <c r="C65" s="82">
        <v>0.5</v>
      </c>
      <c r="D65" s="82" t="s">
        <v>276</v>
      </c>
      <c r="E65" s="82" t="s">
        <v>280</v>
      </c>
      <c r="F65" s="82" t="s">
        <v>280</v>
      </c>
      <c r="G65" s="82">
        <v>0</v>
      </c>
      <c r="K65" s="83">
        <v>40664</v>
      </c>
      <c r="L65" s="82">
        <v>0</v>
      </c>
      <c r="M65" s="82">
        <v>0</v>
      </c>
      <c r="N65" s="82">
        <f t="shared" si="0"/>
        <v>0</v>
      </c>
    </row>
    <row r="66" spans="1:15" hidden="1" x14ac:dyDescent="0.2">
      <c r="A66" s="82" t="s">
        <v>142</v>
      </c>
      <c r="B66" s="82" t="s">
        <v>2673</v>
      </c>
      <c r="C66" s="82">
        <v>0.5</v>
      </c>
      <c r="D66" s="82" t="s">
        <v>276</v>
      </c>
      <c r="E66" s="82" t="s">
        <v>280</v>
      </c>
      <c r="F66" s="82" t="s">
        <v>280</v>
      </c>
      <c r="G66" s="82">
        <v>0</v>
      </c>
      <c r="I66" s="82">
        <v>34</v>
      </c>
      <c r="J66" s="82">
        <v>20</v>
      </c>
      <c r="K66" s="83">
        <v>43101</v>
      </c>
      <c r="L66" s="82">
        <v>0.05</v>
      </c>
      <c r="M66" s="82">
        <v>0</v>
      </c>
      <c r="N66" s="82">
        <f t="shared" si="0"/>
        <v>0.05</v>
      </c>
      <c r="O66" s="82" t="s">
        <v>142</v>
      </c>
    </row>
    <row r="67" spans="1:15" hidden="1" x14ac:dyDescent="0.2">
      <c r="A67" s="82" t="s">
        <v>2674</v>
      </c>
      <c r="B67" s="82" t="s">
        <v>2673</v>
      </c>
      <c r="C67" s="82">
        <v>0.5</v>
      </c>
      <c r="D67" s="82" t="s">
        <v>276</v>
      </c>
      <c r="E67" s="82" t="s">
        <v>280</v>
      </c>
      <c r="F67" s="82" t="s">
        <v>280</v>
      </c>
      <c r="G67" s="82">
        <v>0</v>
      </c>
      <c r="I67" s="82">
        <v>34</v>
      </c>
      <c r="J67" s="82">
        <v>20</v>
      </c>
      <c r="K67" s="83">
        <v>43101</v>
      </c>
      <c r="L67" s="82">
        <v>0.05</v>
      </c>
      <c r="M67" s="82">
        <v>0</v>
      </c>
      <c r="N67" s="82">
        <f t="shared" ref="N67:N130" si="1">L67+M67</f>
        <v>0.05</v>
      </c>
    </row>
    <row r="68" spans="1:15" hidden="1" x14ac:dyDescent="0.2">
      <c r="A68" s="82" t="s">
        <v>2672</v>
      </c>
      <c r="B68" s="82" t="s">
        <v>2670</v>
      </c>
      <c r="C68" s="82">
        <v>0.5</v>
      </c>
      <c r="D68" s="82" t="s">
        <v>801</v>
      </c>
      <c r="E68" s="82" t="s">
        <v>280</v>
      </c>
      <c r="F68" s="82" t="s">
        <v>280</v>
      </c>
      <c r="G68" s="82">
        <v>0</v>
      </c>
      <c r="H68" s="82">
        <v>202212</v>
      </c>
      <c r="K68" s="83">
        <v>43132</v>
      </c>
      <c r="L68" s="82">
        <v>0</v>
      </c>
      <c r="M68" s="82">
        <v>0</v>
      </c>
      <c r="N68" s="82">
        <f t="shared" si="1"/>
        <v>0</v>
      </c>
    </row>
    <row r="69" spans="1:15" hidden="1" x14ac:dyDescent="0.2">
      <c r="A69" s="82" t="s">
        <v>2671</v>
      </c>
      <c r="B69" s="82" t="s">
        <v>2670</v>
      </c>
      <c r="C69" s="82">
        <v>0.5</v>
      </c>
      <c r="D69" s="82" t="s">
        <v>801</v>
      </c>
      <c r="E69" s="82" t="s">
        <v>280</v>
      </c>
      <c r="F69" s="82" t="s">
        <v>280</v>
      </c>
      <c r="G69" s="82">
        <v>0</v>
      </c>
      <c r="H69" s="82">
        <v>202212</v>
      </c>
      <c r="K69" s="83">
        <v>43132</v>
      </c>
      <c r="L69" s="82">
        <v>0</v>
      </c>
      <c r="M69" s="82">
        <v>0</v>
      </c>
      <c r="N69" s="82">
        <f t="shared" si="1"/>
        <v>0</v>
      </c>
    </row>
    <row r="70" spans="1:15" hidden="1" x14ac:dyDescent="0.2">
      <c r="A70" s="82" t="s">
        <v>102</v>
      </c>
      <c r="B70" s="82" t="s">
        <v>2668</v>
      </c>
      <c r="C70" s="82">
        <v>0.5</v>
      </c>
      <c r="D70" s="82" t="s">
        <v>276</v>
      </c>
      <c r="E70" s="82" t="s">
        <v>280</v>
      </c>
      <c r="F70" s="82" t="s">
        <v>280</v>
      </c>
      <c r="G70" s="82">
        <v>0</v>
      </c>
      <c r="I70" s="82">
        <v>34</v>
      </c>
      <c r="J70" s="82">
        <v>5</v>
      </c>
      <c r="K70" s="83">
        <v>43101</v>
      </c>
      <c r="L70" s="82">
        <v>0.2</v>
      </c>
      <c r="M70" s="82">
        <v>0</v>
      </c>
      <c r="N70" s="82">
        <f t="shared" si="1"/>
        <v>0.2</v>
      </c>
      <c r="O70" s="82" t="s">
        <v>102</v>
      </c>
    </row>
    <row r="71" spans="1:15" hidden="1" x14ac:dyDescent="0.2">
      <c r="A71" s="82" t="s">
        <v>2669</v>
      </c>
      <c r="B71" s="82" t="s">
        <v>2668</v>
      </c>
      <c r="C71" s="82">
        <v>0.5</v>
      </c>
      <c r="D71" s="82" t="s">
        <v>276</v>
      </c>
      <c r="E71" s="82" t="s">
        <v>280</v>
      </c>
      <c r="F71" s="82" t="s">
        <v>280</v>
      </c>
      <c r="G71" s="82">
        <v>0</v>
      </c>
      <c r="I71" s="82">
        <v>34</v>
      </c>
      <c r="J71" s="82">
        <v>5</v>
      </c>
      <c r="K71" s="83">
        <v>43101</v>
      </c>
      <c r="L71" s="82">
        <v>0.2</v>
      </c>
      <c r="M71" s="82">
        <v>0</v>
      </c>
      <c r="N71" s="82">
        <f t="shared" si="1"/>
        <v>0.2</v>
      </c>
    </row>
    <row r="72" spans="1:15" hidden="1" x14ac:dyDescent="0.2">
      <c r="A72" s="82" t="s">
        <v>2667</v>
      </c>
      <c r="B72" s="82" t="s">
        <v>2666</v>
      </c>
      <c r="C72" s="82">
        <v>0.5</v>
      </c>
      <c r="D72" s="82" t="s">
        <v>801</v>
      </c>
      <c r="E72" s="82" t="s">
        <v>280</v>
      </c>
      <c r="F72" s="82" t="s">
        <v>280</v>
      </c>
      <c r="G72" s="82">
        <v>0</v>
      </c>
      <c r="H72" s="82">
        <v>201310</v>
      </c>
      <c r="K72" s="83">
        <v>40330</v>
      </c>
      <c r="L72" s="82">
        <v>0</v>
      </c>
      <c r="M72" s="82">
        <v>0</v>
      </c>
      <c r="N72" s="82">
        <f t="shared" si="1"/>
        <v>0</v>
      </c>
    </row>
    <row r="73" spans="1:15" hidden="1" x14ac:dyDescent="0.2">
      <c r="A73" s="82" t="s">
        <v>2664</v>
      </c>
      <c r="B73" s="82" t="s">
        <v>2664</v>
      </c>
      <c r="C73" s="82">
        <v>0.5</v>
      </c>
      <c r="D73" s="82" t="s">
        <v>276</v>
      </c>
      <c r="E73" s="82" t="s">
        <v>280</v>
      </c>
      <c r="F73" s="82" t="s">
        <v>280</v>
      </c>
      <c r="G73" s="82">
        <v>0</v>
      </c>
      <c r="I73" s="82">
        <v>34</v>
      </c>
      <c r="J73" s="82">
        <v>20</v>
      </c>
      <c r="K73" s="83">
        <v>43101</v>
      </c>
      <c r="L73" s="82">
        <v>0.05</v>
      </c>
      <c r="M73" s="82">
        <v>0</v>
      </c>
      <c r="N73" s="82">
        <f t="shared" si="1"/>
        <v>0.05</v>
      </c>
    </row>
    <row r="74" spans="1:15" hidden="1" x14ac:dyDescent="0.2">
      <c r="A74" s="82" t="s">
        <v>2665</v>
      </c>
      <c r="B74" s="82" t="s">
        <v>2664</v>
      </c>
      <c r="C74" s="82">
        <v>0.5</v>
      </c>
      <c r="D74" s="82" t="s">
        <v>276</v>
      </c>
      <c r="E74" s="82" t="s">
        <v>280</v>
      </c>
      <c r="F74" s="82" t="s">
        <v>280</v>
      </c>
      <c r="G74" s="82">
        <v>0</v>
      </c>
      <c r="I74" s="82">
        <v>34</v>
      </c>
      <c r="J74" s="82">
        <v>20</v>
      </c>
      <c r="K74" s="83">
        <v>43101</v>
      </c>
      <c r="L74" s="82">
        <v>0.05</v>
      </c>
      <c r="M74" s="82">
        <v>0</v>
      </c>
      <c r="N74" s="82">
        <f t="shared" si="1"/>
        <v>0.05</v>
      </c>
    </row>
    <row r="75" spans="1:15" hidden="1" x14ac:dyDescent="0.2">
      <c r="A75" s="82" t="s">
        <v>2663</v>
      </c>
      <c r="B75" s="82" t="s">
        <v>2662</v>
      </c>
      <c r="C75" s="82">
        <v>0.5</v>
      </c>
      <c r="D75" s="82" t="s">
        <v>276</v>
      </c>
      <c r="E75" s="82" t="s">
        <v>280</v>
      </c>
      <c r="F75" s="82" t="s">
        <v>280</v>
      </c>
      <c r="G75" s="82">
        <v>0</v>
      </c>
      <c r="I75" s="82">
        <v>19</v>
      </c>
      <c r="J75" s="82">
        <v>10</v>
      </c>
      <c r="K75" s="83">
        <v>40664</v>
      </c>
      <c r="L75" s="82">
        <v>0</v>
      </c>
      <c r="M75" s="82">
        <v>0</v>
      </c>
      <c r="N75" s="82">
        <f t="shared" si="1"/>
        <v>0</v>
      </c>
    </row>
    <row r="76" spans="1:15" hidden="1" x14ac:dyDescent="0.2">
      <c r="A76" s="82" t="s">
        <v>2661</v>
      </c>
      <c r="B76" s="82" t="s">
        <v>2660</v>
      </c>
      <c r="C76" s="82">
        <v>0.5</v>
      </c>
      <c r="D76" s="82" t="s">
        <v>276</v>
      </c>
      <c r="E76" s="82" t="s">
        <v>280</v>
      </c>
      <c r="F76" s="82" t="s">
        <v>280</v>
      </c>
      <c r="G76" s="82">
        <v>0</v>
      </c>
      <c r="K76" s="83">
        <v>40664</v>
      </c>
      <c r="L76" s="82">
        <v>0</v>
      </c>
      <c r="M76" s="82">
        <v>0</v>
      </c>
      <c r="N76" s="82">
        <f t="shared" si="1"/>
        <v>0</v>
      </c>
    </row>
    <row r="77" spans="1:15" hidden="1" x14ac:dyDescent="0.2">
      <c r="A77" s="82" t="s">
        <v>143</v>
      </c>
      <c r="B77" s="82" t="s">
        <v>2658</v>
      </c>
      <c r="C77" s="82">
        <v>0.5</v>
      </c>
      <c r="D77" s="82" t="s">
        <v>276</v>
      </c>
      <c r="E77" s="82" t="s">
        <v>280</v>
      </c>
      <c r="F77" s="82" t="s">
        <v>280</v>
      </c>
      <c r="G77" s="82">
        <v>0.1</v>
      </c>
      <c r="I77" s="82">
        <v>6</v>
      </c>
      <c r="J77" s="82">
        <v>12</v>
      </c>
      <c r="K77" s="83">
        <v>43405</v>
      </c>
      <c r="L77" s="82">
        <v>1.43E-2</v>
      </c>
      <c r="M77" s="82">
        <v>0</v>
      </c>
      <c r="N77" s="82">
        <f t="shared" si="1"/>
        <v>1.43E-2</v>
      </c>
      <c r="O77" s="82" t="s">
        <v>143</v>
      </c>
    </row>
    <row r="78" spans="1:15" hidden="1" x14ac:dyDescent="0.2">
      <c r="A78" s="82" t="s">
        <v>2659</v>
      </c>
      <c r="B78" s="82" t="s">
        <v>2658</v>
      </c>
      <c r="C78" s="82">
        <v>0.5</v>
      </c>
      <c r="D78" s="82" t="s">
        <v>276</v>
      </c>
      <c r="E78" s="82" t="s">
        <v>280</v>
      </c>
      <c r="F78" s="82" t="s">
        <v>280</v>
      </c>
      <c r="G78" s="82">
        <v>0.1</v>
      </c>
      <c r="I78" s="82">
        <v>6</v>
      </c>
      <c r="J78" s="82">
        <v>12</v>
      </c>
      <c r="K78" s="83">
        <v>43405</v>
      </c>
      <c r="L78" s="82">
        <v>1.43E-2</v>
      </c>
      <c r="M78" s="82">
        <v>0</v>
      </c>
      <c r="N78" s="82">
        <f t="shared" si="1"/>
        <v>1.43E-2</v>
      </c>
    </row>
    <row r="79" spans="1:15" hidden="1" x14ac:dyDescent="0.2">
      <c r="A79" s="82" t="s">
        <v>2657</v>
      </c>
      <c r="B79" s="82" t="s">
        <v>2655</v>
      </c>
      <c r="C79" s="82">
        <v>0.5</v>
      </c>
      <c r="D79" s="82" t="s">
        <v>801</v>
      </c>
      <c r="E79" s="82" t="s">
        <v>280</v>
      </c>
      <c r="F79" s="82" t="s">
        <v>280</v>
      </c>
      <c r="G79" s="82">
        <v>0</v>
      </c>
      <c r="H79" s="82">
        <v>202212</v>
      </c>
      <c r="K79" s="83">
        <v>43132</v>
      </c>
      <c r="L79" s="82">
        <v>0</v>
      </c>
      <c r="M79" s="82">
        <v>0</v>
      </c>
      <c r="N79" s="82">
        <f t="shared" si="1"/>
        <v>0</v>
      </c>
    </row>
    <row r="80" spans="1:15" hidden="1" x14ac:dyDescent="0.2">
      <c r="A80" s="82" t="s">
        <v>2656</v>
      </c>
      <c r="B80" s="82" t="s">
        <v>2655</v>
      </c>
      <c r="C80" s="82">
        <v>0.5</v>
      </c>
      <c r="D80" s="82" t="s">
        <v>801</v>
      </c>
      <c r="E80" s="82" t="s">
        <v>280</v>
      </c>
      <c r="F80" s="82" t="s">
        <v>280</v>
      </c>
      <c r="G80" s="82">
        <v>0</v>
      </c>
      <c r="H80" s="82">
        <v>202212</v>
      </c>
      <c r="K80" s="83">
        <v>43132</v>
      </c>
      <c r="L80" s="82">
        <v>0</v>
      </c>
      <c r="M80" s="82">
        <v>0</v>
      </c>
      <c r="N80" s="82">
        <f t="shared" si="1"/>
        <v>0</v>
      </c>
    </row>
    <row r="81" spans="1:15" hidden="1" x14ac:dyDescent="0.2">
      <c r="A81" s="82" t="s">
        <v>2653</v>
      </c>
      <c r="B81" s="82" t="s">
        <v>2653</v>
      </c>
      <c r="C81" s="82">
        <v>0.5</v>
      </c>
      <c r="D81" s="82" t="s">
        <v>276</v>
      </c>
      <c r="E81" s="82" t="s">
        <v>280</v>
      </c>
      <c r="F81" s="82" t="s">
        <v>280</v>
      </c>
      <c r="G81" s="82">
        <v>0</v>
      </c>
      <c r="K81" s="83">
        <v>43101</v>
      </c>
      <c r="L81" s="82">
        <v>0</v>
      </c>
      <c r="M81" s="82">
        <v>0</v>
      </c>
      <c r="N81" s="82">
        <f t="shared" si="1"/>
        <v>0</v>
      </c>
      <c r="O81" s="82" t="s">
        <v>2653</v>
      </c>
    </row>
    <row r="82" spans="1:15" hidden="1" x14ac:dyDescent="0.2">
      <c r="A82" s="82" t="s">
        <v>2654</v>
      </c>
      <c r="B82" s="82" t="s">
        <v>2653</v>
      </c>
      <c r="C82" s="82">
        <v>0.5</v>
      </c>
      <c r="D82" s="82" t="s">
        <v>276</v>
      </c>
      <c r="E82" s="82" t="s">
        <v>280</v>
      </c>
      <c r="F82" s="82" t="s">
        <v>280</v>
      </c>
      <c r="G82" s="82">
        <v>0</v>
      </c>
      <c r="K82" s="83">
        <v>43101</v>
      </c>
      <c r="L82" s="82">
        <v>0</v>
      </c>
      <c r="M82" s="82">
        <v>0</v>
      </c>
      <c r="N82" s="82">
        <f t="shared" si="1"/>
        <v>0</v>
      </c>
    </row>
    <row r="83" spans="1:15" hidden="1" x14ac:dyDescent="0.2">
      <c r="A83" s="82" t="s">
        <v>2651</v>
      </c>
      <c r="B83" s="82" t="s">
        <v>2651</v>
      </c>
      <c r="C83" s="82">
        <v>0.5</v>
      </c>
      <c r="D83" s="82" t="s">
        <v>276</v>
      </c>
      <c r="E83" s="82" t="s">
        <v>280</v>
      </c>
      <c r="F83" s="82" t="s">
        <v>280</v>
      </c>
      <c r="G83" s="82">
        <v>0</v>
      </c>
      <c r="K83" s="83">
        <v>43101</v>
      </c>
      <c r="L83" s="82">
        <v>0</v>
      </c>
      <c r="M83" s="82">
        <v>0</v>
      </c>
      <c r="N83" s="82">
        <f t="shared" si="1"/>
        <v>0</v>
      </c>
      <c r="O83" s="82" t="s">
        <v>2651</v>
      </c>
    </row>
    <row r="84" spans="1:15" hidden="1" x14ac:dyDescent="0.2">
      <c r="A84" s="82" t="s">
        <v>2652</v>
      </c>
      <c r="B84" s="82" t="s">
        <v>2651</v>
      </c>
      <c r="C84" s="82">
        <v>0.5</v>
      </c>
      <c r="D84" s="82" t="s">
        <v>276</v>
      </c>
      <c r="E84" s="82" t="s">
        <v>280</v>
      </c>
      <c r="F84" s="82" t="s">
        <v>280</v>
      </c>
      <c r="G84" s="82">
        <v>0</v>
      </c>
      <c r="K84" s="83">
        <v>43101</v>
      </c>
      <c r="L84" s="82">
        <v>0</v>
      </c>
      <c r="M84" s="82">
        <v>0</v>
      </c>
      <c r="N84" s="82">
        <f t="shared" si="1"/>
        <v>0</v>
      </c>
    </row>
    <row r="85" spans="1:15" hidden="1" x14ac:dyDescent="0.2">
      <c r="A85" s="82" t="s">
        <v>2650</v>
      </c>
      <c r="B85" s="82" t="s">
        <v>2648</v>
      </c>
      <c r="C85" s="82">
        <v>0.5</v>
      </c>
      <c r="D85" s="82" t="s">
        <v>276</v>
      </c>
      <c r="E85" s="82" t="s">
        <v>280</v>
      </c>
      <c r="F85" s="82" t="s">
        <v>280</v>
      </c>
      <c r="G85" s="82">
        <v>0</v>
      </c>
      <c r="I85" s="82">
        <v>34</v>
      </c>
      <c r="J85" s="82">
        <v>20</v>
      </c>
      <c r="K85" s="83">
        <v>43101</v>
      </c>
      <c r="L85" s="82">
        <v>0.05</v>
      </c>
      <c r="M85" s="82">
        <v>0</v>
      </c>
      <c r="N85" s="82">
        <f t="shared" si="1"/>
        <v>0.05</v>
      </c>
      <c r="O85" s="82" t="s">
        <v>2650</v>
      </c>
    </row>
    <row r="86" spans="1:15" hidden="1" x14ac:dyDescent="0.2">
      <c r="A86" s="82" t="s">
        <v>2649</v>
      </c>
      <c r="B86" s="82" t="s">
        <v>2648</v>
      </c>
      <c r="C86" s="82">
        <v>0.5</v>
      </c>
      <c r="D86" s="82" t="s">
        <v>276</v>
      </c>
      <c r="E86" s="82" t="s">
        <v>280</v>
      </c>
      <c r="F86" s="82" t="s">
        <v>280</v>
      </c>
      <c r="G86" s="82">
        <v>0</v>
      </c>
      <c r="I86" s="82">
        <v>34</v>
      </c>
      <c r="J86" s="82">
        <v>20</v>
      </c>
      <c r="K86" s="83">
        <v>43101</v>
      </c>
      <c r="L86" s="82">
        <v>0.05</v>
      </c>
      <c r="M86" s="82">
        <v>0</v>
      </c>
      <c r="N86" s="82">
        <f t="shared" si="1"/>
        <v>0.05</v>
      </c>
    </row>
    <row r="87" spans="1:15" hidden="1" x14ac:dyDescent="0.2">
      <c r="A87" s="82" t="s">
        <v>2647</v>
      </c>
      <c r="B87" s="82" t="s">
        <v>2645</v>
      </c>
      <c r="C87" s="82">
        <v>0.5</v>
      </c>
      <c r="D87" s="82" t="s">
        <v>801</v>
      </c>
      <c r="E87" s="82" t="s">
        <v>280</v>
      </c>
      <c r="F87" s="82" t="s">
        <v>280</v>
      </c>
      <c r="G87" s="82">
        <v>0</v>
      </c>
      <c r="H87" s="82">
        <v>202212</v>
      </c>
      <c r="K87" s="83">
        <v>43132</v>
      </c>
      <c r="L87" s="82">
        <v>0</v>
      </c>
      <c r="M87" s="82">
        <v>0</v>
      </c>
      <c r="N87" s="82">
        <f t="shared" si="1"/>
        <v>0</v>
      </c>
    </row>
    <row r="88" spans="1:15" hidden="1" x14ac:dyDescent="0.2">
      <c r="A88" s="82" t="s">
        <v>2646</v>
      </c>
      <c r="B88" s="82" t="s">
        <v>2645</v>
      </c>
      <c r="C88" s="82">
        <v>0.5</v>
      </c>
      <c r="D88" s="82" t="s">
        <v>801</v>
      </c>
      <c r="E88" s="82" t="s">
        <v>280</v>
      </c>
      <c r="F88" s="82" t="s">
        <v>280</v>
      </c>
      <c r="G88" s="82">
        <v>0</v>
      </c>
      <c r="H88" s="82">
        <v>202212</v>
      </c>
      <c r="K88" s="83">
        <v>43132</v>
      </c>
      <c r="L88" s="82">
        <v>0</v>
      </c>
      <c r="M88" s="82">
        <v>0</v>
      </c>
      <c r="N88" s="82">
        <f t="shared" si="1"/>
        <v>0</v>
      </c>
    </row>
    <row r="89" spans="1:15" hidden="1" x14ac:dyDescent="0.2">
      <c r="A89" s="82" t="s">
        <v>2644</v>
      </c>
      <c r="B89" s="82" t="s">
        <v>2642</v>
      </c>
      <c r="C89" s="82">
        <v>0.5</v>
      </c>
      <c r="D89" s="82" t="s">
        <v>276</v>
      </c>
      <c r="E89" s="82" t="s">
        <v>280</v>
      </c>
      <c r="F89" s="82" t="s">
        <v>280</v>
      </c>
      <c r="G89" s="82">
        <v>0</v>
      </c>
      <c r="I89" s="82">
        <v>34</v>
      </c>
      <c r="J89" s="82">
        <v>20</v>
      </c>
      <c r="K89" s="83">
        <v>43101</v>
      </c>
      <c r="L89" s="82">
        <v>0.05</v>
      </c>
      <c r="M89" s="82">
        <v>0</v>
      </c>
      <c r="N89" s="82">
        <f t="shared" si="1"/>
        <v>0.05</v>
      </c>
      <c r="O89" s="82" t="s">
        <v>2644</v>
      </c>
    </row>
    <row r="90" spans="1:15" hidden="1" x14ac:dyDescent="0.2">
      <c r="A90" s="82" t="s">
        <v>2643</v>
      </c>
      <c r="B90" s="82" t="s">
        <v>2642</v>
      </c>
      <c r="C90" s="82">
        <v>0.5</v>
      </c>
      <c r="D90" s="82" t="s">
        <v>276</v>
      </c>
      <c r="E90" s="82" t="s">
        <v>280</v>
      </c>
      <c r="F90" s="82" t="s">
        <v>280</v>
      </c>
      <c r="G90" s="82">
        <v>0</v>
      </c>
      <c r="I90" s="82">
        <v>34</v>
      </c>
      <c r="J90" s="82">
        <v>20</v>
      </c>
      <c r="K90" s="83">
        <v>43101</v>
      </c>
      <c r="L90" s="82">
        <v>0.05</v>
      </c>
      <c r="M90" s="82">
        <v>0</v>
      </c>
      <c r="N90" s="82">
        <f t="shared" si="1"/>
        <v>0.05</v>
      </c>
    </row>
    <row r="91" spans="1:15" hidden="1" x14ac:dyDescent="0.2">
      <c r="A91" s="82" t="s">
        <v>2641</v>
      </c>
      <c r="B91" s="82" t="s">
        <v>2639</v>
      </c>
      <c r="C91" s="82">
        <v>0.5</v>
      </c>
      <c r="D91" s="82" t="s">
        <v>801</v>
      </c>
      <c r="E91" s="82" t="s">
        <v>280</v>
      </c>
      <c r="F91" s="82" t="s">
        <v>280</v>
      </c>
      <c r="G91" s="82">
        <v>0</v>
      </c>
      <c r="H91" s="82">
        <v>202212</v>
      </c>
      <c r="K91" s="83">
        <v>43132</v>
      </c>
      <c r="L91" s="82">
        <v>0</v>
      </c>
      <c r="M91" s="82">
        <v>0</v>
      </c>
      <c r="N91" s="82">
        <f t="shared" si="1"/>
        <v>0</v>
      </c>
    </row>
    <row r="92" spans="1:15" hidden="1" x14ac:dyDescent="0.2">
      <c r="A92" s="82" t="s">
        <v>2640</v>
      </c>
      <c r="B92" s="82" t="s">
        <v>2639</v>
      </c>
      <c r="C92" s="82">
        <v>0.5</v>
      </c>
      <c r="D92" s="82" t="s">
        <v>801</v>
      </c>
      <c r="E92" s="82" t="s">
        <v>280</v>
      </c>
      <c r="F92" s="82" t="s">
        <v>280</v>
      </c>
      <c r="G92" s="82">
        <v>0</v>
      </c>
      <c r="H92" s="82">
        <v>202212</v>
      </c>
      <c r="K92" s="83">
        <v>43132</v>
      </c>
      <c r="L92" s="82">
        <v>0</v>
      </c>
      <c r="M92" s="82">
        <v>0</v>
      </c>
      <c r="N92" s="82">
        <f t="shared" si="1"/>
        <v>0</v>
      </c>
    </row>
    <row r="93" spans="1:15" hidden="1" x14ac:dyDescent="0.2">
      <c r="A93" s="82" t="s">
        <v>2638</v>
      </c>
      <c r="B93" s="82" t="s">
        <v>2637</v>
      </c>
      <c r="C93" s="82">
        <v>0.5</v>
      </c>
      <c r="D93" s="82" t="s">
        <v>276</v>
      </c>
      <c r="E93" s="82" t="s">
        <v>280</v>
      </c>
      <c r="F93" s="82" t="s">
        <v>280</v>
      </c>
      <c r="G93" s="82">
        <v>0</v>
      </c>
      <c r="I93" s="82">
        <v>7</v>
      </c>
      <c r="J93" s="82">
        <v>25</v>
      </c>
      <c r="K93" s="83">
        <v>40664</v>
      </c>
      <c r="L93" s="82">
        <v>0</v>
      </c>
      <c r="M93" s="82">
        <v>0</v>
      </c>
      <c r="N93" s="82">
        <f t="shared" si="1"/>
        <v>0</v>
      </c>
    </row>
    <row r="94" spans="1:15" hidden="1" x14ac:dyDescent="0.2">
      <c r="A94" s="82" t="s">
        <v>2636</v>
      </c>
      <c r="B94" s="82" t="s">
        <v>2635</v>
      </c>
      <c r="C94" s="82">
        <v>0.5</v>
      </c>
      <c r="D94" s="82" t="s">
        <v>276</v>
      </c>
      <c r="E94" s="82" t="s">
        <v>280</v>
      </c>
      <c r="F94" s="82" t="s">
        <v>280</v>
      </c>
      <c r="G94" s="82">
        <v>0</v>
      </c>
      <c r="K94" s="83">
        <v>40664</v>
      </c>
      <c r="L94" s="82">
        <v>0</v>
      </c>
      <c r="M94" s="82">
        <v>0</v>
      </c>
      <c r="N94" s="82">
        <f t="shared" si="1"/>
        <v>0</v>
      </c>
    </row>
    <row r="95" spans="1:15" hidden="1" x14ac:dyDescent="0.2">
      <c r="A95" s="82" t="s">
        <v>2634</v>
      </c>
      <c r="B95" s="82" t="s">
        <v>2633</v>
      </c>
      <c r="C95" s="82">
        <v>0.5</v>
      </c>
      <c r="D95" s="82" t="s">
        <v>276</v>
      </c>
      <c r="E95" s="82" t="s">
        <v>280</v>
      </c>
      <c r="F95" s="82" t="s">
        <v>280</v>
      </c>
      <c r="G95" s="82">
        <v>0</v>
      </c>
      <c r="K95" s="83">
        <v>40330</v>
      </c>
      <c r="L95" s="82">
        <v>0</v>
      </c>
      <c r="M95" s="82">
        <v>0</v>
      </c>
      <c r="N95" s="82">
        <f t="shared" si="1"/>
        <v>0</v>
      </c>
    </row>
    <row r="96" spans="1:15" hidden="1" x14ac:dyDescent="0.2">
      <c r="A96" s="82" t="s">
        <v>144</v>
      </c>
      <c r="B96" s="82" t="s">
        <v>2631</v>
      </c>
      <c r="C96" s="82">
        <v>0.5</v>
      </c>
      <c r="D96" s="82" t="s">
        <v>276</v>
      </c>
      <c r="E96" s="82" t="s">
        <v>280</v>
      </c>
      <c r="F96" s="82" t="s">
        <v>280</v>
      </c>
      <c r="G96" s="82">
        <v>0.1</v>
      </c>
      <c r="I96" s="82">
        <v>6</v>
      </c>
      <c r="J96" s="82">
        <v>14</v>
      </c>
      <c r="K96" s="83">
        <v>43101</v>
      </c>
      <c r="L96" s="82">
        <v>2.8400000000000002E-2</v>
      </c>
      <c r="M96" s="82">
        <v>0</v>
      </c>
      <c r="N96" s="82">
        <f t="shared" si="1"/>
        <v>2.8400000000000002E-2</v>
      </c>
      <c r="O96" s="82" t="s">
        <v>144</v>
      </c>
    </row>
    <row r="97" spans="1:15" hidden="1" x14ac:dyDescent="0.2">
      <c r="A97" s="82" t="s">
        <v>2632</v>
      </c>
      <c r="B97" s="82" t="s">
        <v>2631</v>
      </c>
      <c r="C97" s="82">
        <v>0.5</v>
      </c>
      <c r="D97" s="82" t="s">
        <v>276</v>
      </c>
      <c r="E97" s="82" t="s">
        <v>280</v>
      </c>
      <c r="F97" s="82" t="s">
        <v>280</v>
      </c>
      <c r="G97" s="82">
        <v>0.1</v>
      </c>
      <c r="I97" s="82">
        <v>6</v>
      </c>
      <c r="J97" s="82">
        <v>14</v>
      </c>
      <c r="K97" s="83">
        <v>43101</v>
      </c>
      <c r="L97" s="82">
        <v>2.8400000000000002E-2</v>
      </c>
      <c r="M97" s="82">
        <v>0</v>
      </c>
      <c r="N97" s="82">
        <f t="shared" si="1"/>
        <v>2.8400000000000002E-2</v>
      </c>
    </row>
    <row r="98" spans="1:15" hidden="1" x14ac:dyDescent="0.2">
      <c r="A98" s="82" t="s">
        <v>2630</v>
      </c>
      <c r="B98" s="82" t="s">
        <v>2629</v>
      </c>
      <c r="C98" s="82">
        <v>0.5</v>
      </c>
      <c r="D98" s="82" t="s">
        <v>801</v>
      </c>
      <c r="E98" s="82" t="s">
        <v>280</v>
      </c>
      <c r="F98" s="82" t="s">
        <v>280</v>
      </c>
      <c r="G98" s="82">
        <v>0</v>
      </c>
      <c r="H98" s="82">
        <v>202212</v>
      </c>
      <c r="K98" s="83">
        <v>43132</v>
      </c>
      <c r="L98" s="82">
        <v>0</v>
      </c>
      <c r="M98" s="82">
        <v>0</v>
      </c>
      <c r="N98" s="82">
        <f t="shared" si="1"/>
        <v>0</v>
      </c>
    </row>
    <row r="99" spans="1:15" hidden="1" x14ac:dyDescent="0.2">
      <c r="A99" s="82" t="s">
        <v>2628</v>
      </c>
      <c r="B99" s="82" t="s">
        <v>281</v>
      </c>
      <c r="C99" s="82">
        <v>0.5</v>
      </c>
      <c r="D99" s="82" t="s">
        <v>276</v>
      </c>
      <c r="E99" s="82" t="s">
        <v>280</v>
      </c>
      <c r="F99" s="82" t="s">
        <v>280</v>
      </c>
      <c r="G99" s="82">
        <v>0</v>
      </c>
      <c r="K99" s="83">
        <v>41730</v>
      </c>
      <c r="L99" s="82">
        <v>0</v>
      </c>
      <c r="M99" s="82">
        <v>0</v>
      </c>
      <c r="N99" s="82">
        <f t="shared" si="1"/>
        <v>0</v>
      </c>
    </row>
    <row r="100" spans="1:15" hidden="1" x14ac:dyDescent="0.2">
      <c r="A100" s="82" t="s">
        <v>2627</v>
      </c>
      <c r="B100" s="82" t="s">
        <v>281</v>
      </c>
      <c r="C100" s="82">
        <v>0.5</v>
      </c>
      <c r="D100" s="82" t="s">
        <v>276</v>
      </c>
      <c r="E100" s="82" t="s">
        <v>280</v>
      </c>
      <c r="F100" s="82" t="s">
        <v>280</v>
      </c>
      <c r="G100" s="82">
        <v>0</v>
      </c>
      <c r="K100" s="83">
        <v>41730</v>
      </c>
      <c r="L100" s="82">
        <v>0</v>
      </c>
      <c r="M100" s="82">
        <v>0</v>
      </c>
      <c r="N100" s="82">
        <f t="shared" si="1"/>
        <v>0</v>
      </c>
    </row>
    <row r="101" spans="1:15" hidden="1" x14ac:dyDescent="0.2">
      <c r="A101" s="82" t="s">
        <v>62</v>
      </c>
      <c r="B101" s="82" t="s">
        <v>2625</v>
      </c>
      <c r="C101" s="82">
        <v>0.5</v>
      </c>
      <c r="D101" s="82" t="s">
        <v>276</v>
      </c>
      <c r="E101" s="82" t="s">
        <v>280</v>
      </c>
      <c r="F101" s="82" t="s">
        <v>280</v>
      </c>
      <c r="G101" s="82">
        <v>0</v>
      </c>
      <c r="I101" s="82">
        <v>34</v>
      </c>
      <c r="J101" s="82">
        <v>15</v>
      </c>
      <c r="K101" s="83">
        <v>43101</v>
      </c>
      <c r="L101" s="82">
        <v>6.6699999999999995E-2</v>
      </c>
      <c r="M101" s="82">
        <v>0</v>
      </c>
      <c r="N101" s="82">
        <f t="shared" si="1"/>
        <v>6.6699999999999995E-2</v>
      </c>
      <c r="O101" s="82" t="s">
        <v>62</v>
      </c>
    </row>
    <row r="102" spans="1:15" hidden="1" x14ac:dyDescent="0.2">
      <c r="A102" s="82" t="s">
        <v>2626</v>
      </c>
      <c r="B102" s="82" t="s">
        <v>2625</v>
      </c>
      <c r="C102" s="82">
        <v>0.5</v>
      </c>
      <c r="D102" s="82" t="s">
        <v>276</v>
      </c>
      <c r="E102" s="82" t="s">
        <v>280</v>
      </c>
      <c r="F102" s="82" t="s">
        <v>280</v>
      </c>
      <c r="G102" s="82">
        <v>0</v>
      </c>
      <c r="I102" s="82">
        <v>34</v>
      </c>
      <c r="J102" s="82">
        <v>15</v>
      </c>
      <c r="K102" s="83">
        <v>43101</v>
      </c>
      <c r="L102" s="82">
        <v>6.6699999999999995E-2</v>
      </c>
      <c r="M102" s="82">
        <v>0</v>
      </c>
      <c r="N102" s="82">
        <f t="shared" si="1"/>
        <v>6.6699999999999995E-2</v>
      </c>
    </row>
    <row r="103" spans="1:15" hidden="1" x14ac:dyDescent="0.2">
      <c r="A103" s="82" t="s">
        <v>2623</v>
      </c>
      <c r="B103" s="82" t="s">
        <v>2623</v>
      </c>
      <c r="C103" s="82">
        <v>0.5</v>
      </c>
      <c r="D103" s="82" t="s">
        <v>801</v>
      </c>
      <c r="E103" s="82" t="s">
        <v>280</v>
      </c>
      <c r="F103" s="82" t="s">
        <v>280</v>
      </c>
      <c r="G103" s="82">
        <v>0</v>
      </c>
      <c r="H103" s="82">
        <v>202212</v>
      </c>
      <c r="K103" s="83">
        <v>43132</v>
      </c>
      <c r="L103" s="82">
        <v>0</v>
      </c>
      <c r="M103" s="82">
        <v>0</v>
      </c>
      <c r="N103" s="82">
        <f t="shared" si="1"/>
        <v>0</v>
      </c>
    </row>
    <row r="104" spans="1:15" hidden="1" x14ac:dyDescent="0.2">
      <c r="A104" s="82" t="s">
        <v>2624</v>
      </c>
      <c r="B104" s="82" t="s">
        <v>2623</v>
      </c>
      <c r="C104" s="82">
        <v>0.5</v>
      </c>
      <c r="D104" s="82" t="s">
        <v>801</v>
      </c>
      <c r="E104" s="82" t="s">
        <v>280</v>
      </c>
      <c r="F104" s="82" t="s">
        <v>280</v>
      </c>
      <c r="G104" s="82">
        <v>0</v>
      </c>
      <c r="H104" s="82">
        <v>202212</v>
      </c>
      <c r="K104" s="83">
        <v>43132</v>
      </c>
      <c r="L104" s="82">
        <v>0</v>
      </c>
      <c r="M104" s="82">
        <v>0</v>
      </c>
      <c r="N104" s="82">
        <f t="shared" si="1"/>
        <v>0</v>
      </c>
    </row>
    <row r="105" spans="1:15" hidden="1" x14ac:dyDescent="0.2">
      <c r="A105" s="82" t="s">
        <v>2622</v>
      </c>
      <c r="B105" s="82" t="s">
        <v>2621</v>
      </c>
      <c r="C105" s="82">
        <v>0.5</v>
      </c>
      <c r="D105" s="82" t="s">
        <v>276</v>
      </c>
      <c r="E105" s="82" t="s">
        <v>280</v>
      </c>
      <c r="F105" s="82" t="s">
        <v>280</v>
      </c>
      <c r="G105" s="82">
        <v>0</v>
      </c>
      <c r="K105" s="83">
        <v>40664</v>
      </c>
      <c r="L105" s="82">
        <v>0</v>
      </c>
      <c r="M105" s="82">
        <v>0</v>
      </c>
      <c r="N105" s="82">
        <f t="shared" si="1"/>
        <v>0</v>
      </c>
    </row>
    <row r="106" spans="1:15" hidden="1" x14ac:dyDescent="0.2">
      <c r="A106" s="82" t="s">
        <v>2620</v>
      </c>
      <c r="B106" s="82" t="s">
        <v>2619</v>
      </c>
      <c r="C106" s="82">
        <v>0.5</v>
      </c>
      <c r="D106" s="82" t="s">
        <v>276</v>
      </c>
      <c r="E106" s="82" t="s">
        <v>280</v>
      </c>
      <c r="F106" s="82" t="s">
        <v>280</v>
      </c>
      <c r="G106" s="82">
        <v>0</v>
      </c>
      <c r="K106" s="83">
        <v>40664</v>
      </c>
      <c r="L106" s="82">
        <v>0</v>
      </c>
      <c r="M106" s="82">
        <v>0</v>
      </c>
      <c r="N106" s="82">
        <f t="shared" si="1"/>
        <v>0</v>
      </c>
    </row>
    <row r="107" spans="1:15" hidden="1" x14ac:dyDescent="0.2">
      <c r="A107" s="82" t="s">
        <v>2618</v>
      </c>
      <c r="B107" s="82" t="s">
        <v>2617</v>
      </c>
      <c r="C107" s="82">
        <v>0.5</v>
      </c>
      <c r="D107" s="82" t="s">
        <v>276</v>
      </c>
      <c r="E107" s="82" t="s">
        <v>280</v>
      </c>
      <c r="F107" s="82" t="s">
        <v>280</v>
      </c>
      <c r="G107" s="82">
        <v>0</v>
      </c>
      <c r="I107" s="82">
        <v>34</v>
      </c>
      <c r="J107" s="82">
        <v>15</v>
      </c>
      <c r="K107" s="83">
        <v>43101</v>
      </c>
      <c r="L107" s="82">
        <v>6.6699999999999995E-2</v>
      </c>
      <c r="M107" s="82">
        <v>0</v>
      </c>
      <c r="N107" s="82">
        <f t="shared" si="1"/>
        <v>6.6699999999999995E-2</v>
      </c>
    </row>
    <row r="108" spans="1:15" hidden="1" x14ac:dyDescent="0.2">
      <c r="A108" s="82" t="s">
        <v>63</v>
      </c>
      <c r="B108" s="82" t="s">
        <v>2617</v>
      </c>
      <c r="C108" s="82">
        <v>0.5</v>
      </c>
      <c r="D108" s="82" t="s">
        <v>276</v>
      </c>
      <c r="E108" s="82" t="s">
        <v>280</v>
      </c>
      <c r="F108" s="82" t="s">
        <v>280</v>
      </c>
      <c r="G108" s="82">
        <v>0</v>
      </c>
      <c r="I108" s="82">
        <v>34</v>
      </c>
      <c r="J108" s="82">
        <v>15</v>
      </c>
      <c r="K108" s="83">
        <v>43101</v>
      </c>
      <c r="L108" s="82">
        <v>6.6699999999999995E-2</v>
      </c>
      <c r="M108" s="82">
        <v>0</v>
      </c>
      <c r="N108" s="82">
        <f t="shared" si="1"/>
        <v>6.6699999999999995E-2</v>
      </c>
      <c r="O108" s="82" t="s">
        <v>63</v>
      </c>
    </row>
    <row r="109" spans="1:15" hidden="1" x14ac:dyDescent="0.2">
      <c r="A109" s="82" t="s">
        <v>2616</v>
      </c>
      <c r="B109" s="82" t="s">
        <v>2614</v>
      </c>
      <c r="C109" s="82">
        <v>0.5</v>
      </c>
      <c r="D109" s="82" t="s">
        <v>276</v>
      </c>
      <c r="E109" s="82" t="s">
        <v>280</v>
      </c>
      <c r="F109" s="82" t="s">
        <v>280</v>
      </c>
      <c r="G109" s="82">
        <v>0</v>
      </c>
      <c r="I109" s="82">
        <v>34</v>
      </c>
      <c r="J109" s="82">
        <v>15</v>
      </c>
      <c r="K109" s="83">
        <v>43101</v>
      </c>
      <c r="L109" s="82">
        <v>6.6699999999999995E-2</v>
      </c>
      <c r="M109" s="82">
        <v>0</v>
      </c>
      <c r="N109" s="82">
        <f t="shared" si="1"/>
        <v>6.6699999999999995E-2</v>
      </c>
      <c r="O109" s="82" t="s">
        <v>2616</v>
      </c>
    </row>
    <row r="110" spans="1:15" hidden="1" x14ac:dyDescent="0.2">
      <c r="A110" s="82" t="s">
        <v>2615</v>
      </c>
      <c r="B110" s="82" t="s">
        <v>2614</v>
      </c>
      <c r="C110" s="82">
        <v>0.5</v>
      </c>
      <c r="D110" s="82" t="s">
        <v>276</v>
      </c>
      <c r="E110" s="82" t="s">
        <v>280</v>
      </c>
      <c r="F110" s="82" t="s">
        <v>280</v>
      </c>
      <c r="G110" s="82">
        <v>0</v>
      </c>
      <c r="I110" s="82">
        <v>34</v>
      </c>
      <c r="J110" s="82">
        <v>15</v>
      </c>
      <c r="K110" s="83">
        <v>43101</v>
      </c>
      <c r="L110" s="82">
        <v>6.6699999999999995E-2</v>
      </c>
      <c r="M110" s="82">
        <v>0</v>
      </c>
      <c r="N110" s="82">
        <f t="shared" si="1"/>
        <v>6.6699999999999995E-2</v>
      </c>
    </row>
    <row r="111" spans="1:15" hidden="1" x14ac:dyDescent="0.2">
      <c r="A111" s="82" t="s">
        <v>2613</v>
      </c>
      <c r="B111" s="82" t="s">
        <v>2612</v>
      </c>
      <c r="C111" s="82">
        <v>0.5</v>
      </c>
      <c r="D111" s="82" t="s">
        <v>801</v>
      </c>
      <c r="E111" s="82" t="s">
        <v>280</v>
      </c>
      <c r="F111" s="82" t="s">
        <v>280</v>
      </c>
      <c r="G111" s="82">
        <v>0</v>
      </c>
      <c r="H111" s="82">
        <v>202212</v>
      </c>
      <c r="K111" s="83">
        <v>43132</v>
      </c>
      <c r="L111" s="82">
        <v>0</v>
      </c>
      <c r="M111" s="82">
        <v>0</v>
      </c>
      <c r="N111" s="82">
        <f t="shared" si="1"/>
        <v>0</v>
      </c>
    </row>
    <row r="112" spans="1:15" hidden="1" x14ac:dyDescent="0.2">
      <c r="A112" s="82" t="s">
        <v>2611</v>
      </c>
      <c r="B112" s="82" t="s">
        <v>2609</v>
      </c>
      <c r="C112" s="82">
        <v>0.5</v>
      </c>
      <c r="D112" s="82" t="s">
        <v>276</v>
      </c>
      <c r="E112" s="82" t="s">
        <v>280</v>
      </c>
      <c r="F112" s="82" t="s">
        <v>280</v>
      </c>
      <c r="G112" s="82">
        <v>0</v>
      </c>
      <c r="I112" s="82">
        <v>34</v>
      </c>
      <c r="J112" s="82">
        <v>25</v>
      </c>
      <c r="K112" s="83">
        <v>40664</v>
      </c>
      <c r="L112" s="82">
        <v>0</v>
      </c>
      <c r="M112" s="82">
        <v>0</v>
      </c>
      <c r="N112" s="82">
        <f t="shared" si="1"/>
        <v>0</v>
      </c>
    </row>
    <row r="113" spans="1:15" hidden="1" x14ac:dyDescent="0.2">
      <c r="A113" s="82" t="s">
        <v>2610</v>
      </c>
      <c r="B113" s="82" t="s">
        <v>2609</v>
      </c>
      <c r="C113" s="82">
        <v>0.5</v>
      </c>
      <c r="D113" s="82" t="s">
        <v>276</v>
      </c>
      <c r="E113" s="82" t="s">
        <v>280</v>
      </c>
      <c r="F113" s="82" t="s">
        <v>280</v>
      </c>
      <c r="G113" s="82">
        <v>0</v>
      </c>
      <c r="I113" s="82">
        <v>34</v>
      </c>
      <c r="J113" s="82">
        <v>25</v>
      </c>
      <c r="K113" s="83">
        <v>40664</v>
      </c>
      <c r="L113" s="82">
        <v>0</v>
      </c>
      <c r="M113" s="82">
        <v>0</v>
      </c>
      <c r="N113" s="82">
        <f t="shared" si="1"/>
        <v>0</v>
      </c>
    </row>
    <row r="114" spans="1:15" hidden="1" x14ac:dyDescent="0.2">
      <c r="A114" s="82" t="s">
        <v>2608</v>
      </c>
      <c r="B114" s="82" t="s">
        <v>870</v>
      </c>
      <c r="C114" s="82">
        <v>0.5</v>
      </c>
      <c r="D114" s="82" t="s">
        <v>544</v>
      </c>
      <c r="E114" s="82" t="s">
        <v>280</v>
      </c>
      <c r="F114" s="82" t="s">
        <v>280</v>
      </c>
      <c r="G114" s="82">
        <v>0</v>
      </c>
      <c r="K114" s="83">
        <v>42979</v>
      </c>
      <c r="L114" s="82">
        <v>0</v>
      </c>
      <c r="M114" s="82">
        <v>0</v>
      </c>
      <c r="N114" s="82">
        <f t="shared" si="1"/>
        <v>0</v>
      </c>
      <c r="O114" s="82" t="s">
        <v>2608</v>
      </c>
    </row>
    <row r="115" spans="1:15" hidden="1" x14ac:dyDescent="0.2">
      <c r="A115" s="82" t="s">
        <v>2607</v>
      </c>
      <c r="B115" s="82" t="s">
        <v>2595</v>
      </c>
      <c r="C115" s="82">
        <v>0.5</v>
      </c>
      <c r="D115" s="82" t="s">
        <v>801</v>
      </c>
      <c r="E115" s="82" t="s">
        <v>280</v>
      </c>
      <c r="F115" s="82" t="s">
        <v>280</v>
      </c>
      <c r="G115" s="82">
        <v>0</v>
      </c>
      <c r="K115" s="83">
        <v>43497</v>
      </c>
      <c r="L115" s="82">
        <v>0</v>
      </c>
      <c r="M115" s="82">
        <v>0</v>
      </c>
      <c r="N115" s="82">
        <f t="shared" si="1"/>
        <v>0</v>
      </c>
    </row>
    <row r="116" spans="1:15" hidden="1" x14ac:dyDescent="0.2">
      <c r="A116" s="82" t="s">
        <v>2606</v>
      </c>
      <c r="B116" s="82" t="s">
        <v>2593</v>
      </c>
      <c r="C116" s="82">
        <v>0.5</v>
      </c>
      <c r="D116" s="82" t="s">
        <v>801</v>
      </c>
      <c r="E116" s="82" t="s">
        <v>280</v>
      </c>
      <c r="F116" s="82" t="s">
        <v>280</v>
      </c>
      <c r="G116" s="82">
        <v>0</v>
      </c>
      <c r="K116" s="83">
        <v>43497</v>
      </c>
      <c r="L116" s="82">
        <v>0</v>
      </c>
      <c r="M116" s="82">
        <v>0</v>
      </c>
      <c r="N116" s="82">
        <f t="shared" si="1"/>
        <v>0</v>
      </c>
    </row>
    <row r="117" spans="1:15" hidden="1" x14ac:dyDescent="0.2">
      <c r="A117" s="82" t="s">
        <v>2605</v>
      </c>
      <c r="B117" s="82" t="s">
        <v>2604</v>
      </c>
      <c r="C117" s="82">
        <v>0.5</v>
      </c>
      <c r="D117" s="82" t="s">
        <v>276</v>
      </c>
      <c r="E117" s="82" t="s">
        <v>280</v>
      </c>
      <c r="F117" s="82" t="s">
        <v>280</v>
      </c>
      <c r="G117" s="82">
        <v>0</v>
      </c>
      <c r="K117" s="83">
        <v>40330</v>
      </c>
      <c r="L117" s="82">
        <v>0</v>
      </c>
      <c r="M117" s="82">
        <v>0</v>
      </c>
      <c r="N117" s="82">
        <f t="shared" si="1"/>
        <v>0</v>
      </c>
    </row>
    <row r="118" spans="1:15" hidden="1" x14ac:dyDescent="0.2">
      <c r="A118" s="82" t="s">
        <v>2603</v>
      </c>
      <c r="B118" s="82" t="s">
        <v>2602</v>
      </c>
      <c r="C118" s="82">
        <v>0.5</v>
      </c>
      <c r="D118" s="82" t="s">
        <v>276</v>
      </c>
      <c r="E118" s="82" t="s">
        <v>280</v>
      </c>
      <c r="F118" s="82" t="s">
        <v>280</v>
      </c>
      <c r="G118" s="82">
        <v>0</v>
      </c>
      <c r="K118" s="83">
        <v>40330</v>
      </c>
      <c r="L118" s="82">
        <v>0</v>
      </c>
      <c r="M118" s="82">
        <v>0</v>
      </c>
      <c r="N118" s="82">
        <f t="shared" si="1"/>
        <v>0</v>
      </c>
    </row>
    <row r="119" spans="1:15" hidden="1" x14ac:dyDescent="0.2">
      <c r="A119" s="82" t="s">
        <v>2601</v>
      </c>
      <c r="B119" s="82" t="s">
        <v>2600</v>
      </c>
      <c r="C119" s="82">
        <v>0.5</v>
      </c>
      <c r="D119" s="82" t="s">
        <v>276</v>
      </c>
      <c r="E119" s="82" t="s">
        <v>280</v>
      </c>
      <c r="F119" s="82" t="s">
        <v>280</v>
      </c>
      <c r="G119" s="82">
        <v>0</v>
      </c>
      <c r="K119" s="83">
        <v>40330</v>
      </c>
      <c r="L119" s="82">
        <v>0</v>
      </c>
      <c r="M119" s="82">
        <v>0</v>
      </c>
      <c r="N119" s="82">
        <f t="shared" si="1"/>
        <v>0</v>
      </c>
    </row>
    <row r="120" spans="1:15" hidden="1" x14ac:dyDescent="0.2">
      <c r="A120" s="82" t="s">
        <v>2599</v>
      </c>
      <c r="B120" s="82" t="s">
        <v>2598</v>
      </c>
      <c r="C120" s="82">
        <v>0.5</v>
      </c>
      <c r="D120" s="82" t="s">
        <v>276</v>
      </c>
      <c r="E120" s="82" t="s">
        <v>280</v>
      </c>
      <c r="F120" s="82" t="s">
        <v>280</v>
      </c>
      <c r="G120" s="82">
        <v>0</v>
      </c>
      <c r="K120" s="83">
        <v>41640</v>
      </c>
      <c r="L120" s="82">
        <v>0</v>
      </c>
      <c r="M120" s="82">
        <v>0</v>
      </c>
      <c r="N120" s="82">
        <f t="shared" si="1"/>
        <v>0</v>
      </c>
    </row>
    <row r="121" spans="1:15" hidden="1" x14ac:dyDescent="0.2">
      <c r="A121" s="82" t="s">
        <v>2597</v>
      </c>
      <c r="B121" s="82" t="s">
        <v>2591</v>
      </c>
      <c r="C121" s="82">
        <v>0.5</v>
      </c>
      <c r="D121" s="82" t="s">
        <v>276</v>
      </c>
      <c r="E121" s="82" t="s">
        <v>280</v>
      </c>
      <c r="F121" s="82" t="s">
        <v>280</v>
      </c>
      <c r="G121" s="82">
        <v>0</v>
      </c>
      <c r="K121" s="83">
        <v>43497</v>
      </c>
      <c r="L121" s="82">
        <v>0</v>
      </c>
      <c r="M121" s="82">
        <v>0</v>
      </c>
      <c r="N121" s="82">
        <f t="shared" si="1"/>
        <v>0</v>
      </c>
    </row>
    <row r="122" spans="1:15" hidden="1" x14ac:dyDescent="0.2">
      <c r="A122" s="82" t="s">
        <v>2596</v>
      </c>
      <c r="B122" s="82" t="s">
        <v>2595</v>
      </c>
      <c r="C122" s="82">
        <v>0.5</v>
      </c>
      <c r="D122" s="82" t="s">
        <v>276</v>
      </c>
      <c r="E122" s="82" t="s">
        <v>280</v>
      </c>
      <c r="F122" s="82" t="s">
        <v>280</v>
      </c>
      <c r="G122" s="82">
        <v>0</v>
      </c>
      <c r="K122" s="83">
        <v>43497</v>
      </c>
      <c r="L122" s="82">
        <v>0</v>
      </c>
      <c r="M122" s="82">
        <v>0</v>
      </c>
      <c r="N122" s="82">
        <f t="shared" si="1"/>
        <v>0</v>
      </c>
    </row>
    <row r="123" spans="1:15" hidden="1" x14ac:dyDescent="0.2">
      <c r="A123" s="82" t="s">
        <v>2594</v>
      </c>
      <c r="B123" s="82" t="s">
        <v>2593</v>
      </c>
      <c r="C123" s="82">
        <v>0.5</v>
      </c>
      <c r="D123" s="82" t="s">
        <v>276</v>
      </c>
      <c r="E123" s="82" t="s">
        <v>280</v>
      </c>
      <c r="F123" s="82" t="s">
        <v>280</v>
      </c>
      <c r="G123" s="82">
        <v>0</v>
      </c>
      <c r="K123" s="83">
        <v>43497</v>
      </c>
      <c r="L123" s="82">
        <v>0</v>
      </c>
      <c r="M123" s="82">
        <v>0</v>
      </c>
      <c r="N123" s="82">
        <f t="shared" si="1"/>
        <v>0</v>
      </c>
    </row>
    <row r="124" spans="1:15" hidden="1" x14ac:dyDescent="0.2">
      <c r="A124" s="82" t="s">
        <v>2592</v>
      </c>
      <c r="B124" s="82" t="s">
        <v>2591</v>
      </c>
      <c r="C124" s="82">
        <v>0.5</v>
      </c>
      <c r="D124" s="82" t="s">
        <v>801</v>
      </c>
      <c r="E124" s="82" t="s">
        <v>280</v>
      </c>
      <c r="F124" s="82" t="s">
        <v>280</v>
      </c>
      <c r="G124" s="82">
        <v>0</v>
      </c>
      <c r="K124" s="83">
        <v>43497</v>
      </c>
      <c r="L124" s="82">
        <v>0</v>
      </c>
      <c r="M124" s="82">
        <v>0</v>
      </c>
      <c r="N124" s="82">
        <f t="shared" si="1"/>
        <v>0</v>
      </c>
    </row>
    <row r="125" spans="1:15" hidden="1" x14ac:dyDescent="0.2">
      <c r="A125" s="82" t="s">
        <v>2590</v>
      </c>
      <c r="B125" s="82" t="s">
        <v>2589</v>
      </c>
      <c r="C125" s="82">
        <v>0.5</v>
      </c>
      <c r="D125" s="82" t="s">
        <v>276</v>
      </c>
      <c r="E125" s="82" t="s">
        <v>280</v>
      </c>
      <c r="F125" s="82" t="s">
        <v>280</v>
      </c>
      <c r="G125" s="82">
        <v>0</v>
      </c>
      <c r="K125" s="83">
        <v>40330</v>
      </c>
      <c r="L125" s="82">
        <v>0</v>
      </c>
      <c r="M125" s="82">
        <v>0</v>
      </c>
      <c r="N125" s="82">
        <f t="shared" si="1"/>
        <v>0</v>
      </c>
    </row>
    <row r="126" spans="1:15" hidden="1" x14ac:dyDescent="0.2">
      <c r="A126" s="82" t="s">
        <v>2588</v>
      </c>
      <c r="B126" s="82" t="s">
        <v>281</v>
      </c>
      <c r="C126" s="82">
        <v>0.5</v>
      </c>
      <c r="D126" s="82" t="s">
        <v>276</v>
      </c>
      <c r="E126" s="82" t="s">
        <v>280</v>
      </c>
      <c r="F126" s="82" t="s">
        <v>280</v>
      </c>
      <c r="G126" s="82">
        <v>0</v>
      </c>
      <c r="K126" s="83">
        <v>41730</v>
      </c>
      <c r="L126" s="82">
        <v>0</v>
      </c>
      <c r="M126" s="82">
        <v>0</v>
      </c>
      <c r="N126" s="82">
        <f t="shared" si="1"/>
        <v>0</v>
      </c>
      <c r="O126" s="82" t="s">
        <v>2588</v>
      </c>
    </row>
    <row r="127" spans="1:15" hidden="1" x14ac:dyDescent="0.2">
      <c r="A127" s="82" t="s">
        <v>2587</v>
      </c>
      <c r="B127" s="82" t="s">
        <v>281</v>
      </c>
      <c r="C127" s="82">
        <v>0.5</v>
      </c>
      <c r="D127" s="82" t="s">
        <v>276</v>
      </c>
      <c r="E127" s="82" t="s">
        <v>280</v>
      </c>
      <c r="F127" s="82" t="s">
        <v>280</v>
      </c>
      <c r="G127" s="82">
        <v>0</v>
      </c>
      <c r="K127" s="83">
        <v>41730</v>
      </c>
      <c r="L127" s="82">
        <v>0</v>
      </c>
      <c r="M127" s="82">
        <v>0</v>
      </c>
      <c r="N127" s="82">
        <f t="shared" si="1"/>
        <v>0</v>
      </c>
    </row>
    <row r="128" spans="1:15" hidden="1" x14ac:dyDescent="0.2">
      <c r="A128" s="82" t="s">
        <v>2586</v>
      </c>
      <c r="B128" s="82" t="s">
        <v>1022</v>
      </c>
      <c r="C128" s="82">
        <v>0.5</v>
      </c>
      <c r="D128" s="82" t="s">
        <v>544</v>
      </c>
      <c r="E128" s="82" t="s">
        <v>280</v>
      </c>
      <c r="F128" s="82" t="s">
        <v>280</v>
      </c>
      <c r="G128" s="82">
        <v>0</v>
      </c>
      <c r="K128" s="83">
        <v>40330</v>
      </c>
      <c r="L128" s="82">
        <v>0</v>
      </c>
      <c r="M128" s="82">
        <v>0</v>
      </c>
      <c r="N128" s="82">
        <f t="shared" si="1"/>
        <v>0</v>
      </c>
      <c r="O128" s="82" t="s">
        <v>2586</v>
      </c>
    </row>
    <row r="129" spans="1:15" hidden="1" x14ac:dyDescent="0.2">
      <c r="A129" s="82" t="s">
        <v>2585</v>
      </c>
      <c r="B129" s="82" t="s">
        <v>1022</v>
      </c>
      <c r="C129" s="82">
        <v>0.5</v>
      </c>
      <c r="D129" s="82" t="s">
        <v>544</v>
      </c>
      <c r="E129" s="82" t="s">
        <v>280</v>
      </c>
      <c r="F129" s="82" t="s">
        <v>280</v>
      </c>
      <c r="G129" s="82">
        <v>0</v>
      </c>
      <c r="K129" s="83">
        <v>40330</v>
      </c>
      <c r="L129" s="82">
        <v>0</v>
      </c>
      <c r="M129" s="82">
        <v>0</v>
      </c>
      <c r="N129" s="82">
        <f t="shared" si="1"/>
        <v>0</v>
      </c>
      <c r="O129" s="82" t="s">
        <v>2585</v>
      </c>
    </row>
    <row r="130" spans="1:15" hidden="1" x14ac:dyDescent="0.2">
      <c r="A130" s="82" t="s">
        <v>2584</v>
      </c>
      <c r="B130" s="82" t="s">
        <v>1022</v>
      </c>
      <c r="C130" s="82">
        <v>0.5</v>
      </c>
      <c r="D130" s="82" t="s">
        <v>544</v>
      </c>
      <c r="E130" s="82" t="s">
        <v>280</v>
      </c>
      <c r="F130" s="82" t="s">
        <v>280</v>
      </c>
      <c r="G130" s="82">
        <v>0</v>
      </c>
      <c r="K130" s="83">
        <v>40330</v>
      </c>
      <c r="L130" s="82">
        <v>0</v>
      </c>
      <c r="M130" s="82">
        <v>0</v>
      </c>
      <c r="N130" s="82">
        <f t="shared" si="1"/>
        <v>0</v>
      </c>
      <c r="O130" s="82" t="s">
        <v>2584</v>
      </c>
    </row>
    <row r="131" spans="1:15" hidden="1" x14ac:dyDescent="0.2">
      <c r="A131" s="82" t="s">
        <v>2583</v>
      </c>
      <c r="B131" s="82" t="s">
        <v>281</v>
      </c>
      <c r="C131" s="82">
        <v>0.5</v>
      </c>
      <c r="D131" s="82" t="s">
        <v>276</v>
      </c>
      <c r="E131" s="82" t="s">
        <v>280</v>
      </c>
      <c r="F131" s="82" t="s">
        <v>280</v>
      </c>
      <c r="G131" s="82">
        <v>0</v>
      </c>
      <c r="K131" s="83">
        <v>41730</v>
      </c>
      <c r="L131" s="82">
        <v>0</v>
      </c>
      <c r="M131" s="82">
        <v>0</v>
      </c>
      <c r="N131" s="82">
        <f t="shared" ref="N131:N194" si="2">L131+M131</f>
        <v>0</v>
      </c>
      <c r="O131" s="82" t="s">
        <v>2583</v>
      </c>
    </row>
    <row r="132" spans="1:15" hidden="1" x14ac:dyDescent="0.2">
      <c r="A132" s="82" t="s">
        <v>2582</v>
      </c>
      <c r="B132" s="82" t="s">
        <v>1022</v>
      </c>
      <c r="C132" s="82">
        <v>0.5</v>
      </c>
      <c r="D132" s="82" t="s">
        <v>544</v>
      </c>
      <c r="E132" s="82" t="s">
        <v>280</v>
      </c>
      <c r="F132" s="82" t="s">
        <v>280</v>
      </c>
      <c r="G132" s="82">
        <v>0</v>
      </c>
      <c r="K132" s="83">
        <v>40330</v>
      </c>
      <c r="L132" s="82">
        <v>0</v>
      </c>
      <c r="M132" s="82">
        <v>0</v>
      </c>
      <c r="N132" s="82">
        <f t="shared" si="2"/>
        <v>0</v>
      </c>
    </row>
    <row r="133" spans="1:15" hidden="1" x14ac:dyDescent="0.2">
      <c r="A133" s="82" t="s">
        <v>2581</v>
      </c>
      <c r="B133" s="82" t="s">
        <v>281</v>
      </c>
      <c r="C133" s="82">
        <v>0.5</v>
      </c>
      <c r="D133" s="82" t="s">
        <v>544</v>
      </c>
      <c r="E133" s="82" t="s">
        <v>280</v>
      </c>
      <c r="F133" s="82" t="s">
        <v>280</v>
      </c>
      <c r="G133" s="82">
        <v>0</v>
      </c>
      <c r="K133" s="83">
        <v>41730</v>
      </c>
      <c r="L133" s="82">
        <v>0</v>
      </c>
      <c r="M133" s="82">
        <v>0</v>
      </c>
      <c r="N133" s="82">
        <f t="shared" si="2"/>
        <v>0</v>
      </c>
    </row>
    <row r="134" spans="1:15" hidden="1" x14ac:dyDescent="0.2">
      <c r="A134" s="82" t="s">
        <v>2580</v>
      </c>
      <c r="B134" s="82" t="s">
        <v>1022</v>
      </c>
      <c r="C134" s="82">
        <v>0.5</v>
      </c>
      <c r="D134" s="82" t="s">
        <v>544</v>
      </c>
      <c r="E134" s="82" t="s">
        <v>280</v>
      </c>
      <c r="F134" s="82" t="s">
        <v>280</v>
      </c>
      <c r="G134" s="82">
        <v>0</v>
      </c>
      <c r="K134" s="83">
        <v>40330</v>
      </c>
      <c r="L134" s="82">
        <v>0</v>
      </c>
      <c r="M134" s="82">
        <v>0</v>
      </c>
      <c r="N134" s="82">
        <f t="shared" si="2"/>
        <v>0</v>
      </c>
      <c r="O134" s="82" t="s">
        <v>2580</v>
      </c>
    </row>
    <row r="135" spans="1:15" hidden="1" x14ac:dyDescent="0.2">
      <c r="A135" s="82" t="s">
        <v>2579</v>
      </c>
      <c r="B135" s="82" t="s">
        <v>1022</v>
      </c>
      <c r="C135" s="82">
        <v>0.5</v>
      </c>
      <c r="D135" s="82" t="s">
        <v>544</v>
      </c>
      <c r="E135" s="82" t="s">
        <v>280</v>
      </c>
      <c r="F135" s="82" t="s">
        <v>280</v>
      </c>
      <c r="G135" s="82">
        <v>0</v>
      </c>
      <c r="K135" s="83">
        <v>40330</v>
      </c>
      <c r="L135" s="82">
        <v>0</v>
      </c>
      <c r="M135" s="82">
        <v>0</v>
      </c>
      <c r="N135" s="82">
        <f t="shared" si="2"/>
        <v>0</v>
      </c>
    </row>
    <row r="136" spans="1:15" hidden="1" x14ac:dyDescent="0.2">
      <c r="A136" s="82" t="s">
        <v>2578</v>
      </c>
      <c r="B136" s="82" t="s">
        <v>1022</v>
      </c>
      <c r="C136" s="82">
        <v>0.5</v>
      </c>
      <c r="D136" s="82" t="s">
        <v>544</v>
      </c>
      <c r="E136" s="82" t="s">
        <v>280</v>
      </c>
      <c r="F136" s="82" t="s">
        <v>280</v>
      </c>
      <c r="G136" s="82">
        <v>0</v>
      </c>
      <c r="K136" s="83">
        <v>40330</v>
      </c>
      <c r="L136" s="82">
        <v>0</v>
      </c>
      <c r="M136" s="82">
        <v>0</v>
      </c>
      <c r="N136" s="82">
        <f t="shared" si="2"/>
        <v>0</v>
      </c>
    </row>
    <row r="137" spans="1:15" hidden="1" x14ac:dyDescent="0.2">
      <c r="A137" s="82" t="s">
        <v>2577</v>
      </c>
      <c r="B137" s="82" t="s">
        <v>1022</v>
      </c>
      <c r="C137" s="82">
        <v>0.5</v>
      </c>
      <c r="D137" s="82" t="s">
        <v>544</v>
      </c>
      <c r="E137" s="82" t="s">
        <v>280</v>
      </c>
      <c r="F137" s="82" t="s">
        <v>280</v>
      </c>
      <c r="G137" s="82">
        <v>0</v>
      </c>
      <c r="K137" s="83">
        <v>40330</v>
      </c>
      <c r="L137" s="82">
        <v>0</v>
      </c>
      <c r="M137" s="82">
        <v>0</v>
      </c>
      <c r="N137" s="82">
        <f t="shared" si="2"/>
        <v>0</v>
      </c>
    </row>
    <row r="138" spans="1:15" hidden="1" x14ac:dyDescent="0.2">
      <c r="A138" s="82" t="s">
        <v>2576</v>
      </c>
      <c r="B138" s="82" t="s">
        <v>299</v>
      </c>
      <c r="C138" s="82">
        <v>0.5</v>
      </c>
      <c r="D138" s="82" t="s">
        <v>276</v>
      </c>
      <c r="E138" s="82" t="s">
        <v>280</v>
      </c>
      <c r="F138" s="82" t="s">
        <v>280</v>
      </c>
      <c r="G138" s="82">
        <v>0</v>
      </c>
      <c r="K138" s="83">
        <v>40391</v>
      </c>
      <c r="L138" s="82">
        <v>0</v>
      </c>
      <c r="M138" s="82">
        <v>0</v>
      </c>
      <c r="N138" s="82">
        <f t="shared" si="2"/>
        <v>0</v>
      </c>
    </row>
    <row r="139" spans="1:15" hidden="1" x14ac:dyDescent="0.2">
      <c r="A139" s="82" t="s">
        <v>2575</v>
      </c>
      <c r="B139" s="82" t="s">
        <v>299</v>
      </c>
      <c r="C139" s="82">
        <v>0.5</v>
      </c>
      <c r="D139" s="82" t="s">
        <v>276</v>
      </c>
      <c r="E139" s="82" t="s">
        <v>280</v>
      </c>
      <c r="F139" s="82" t="s">
        <v>280</v>
      </c>
      <c r="G139" s="82">
        <v>0</v>
      </c>
      <c r="K139" s="83">
        <v>40391</v>
      </c>
      <c r="L139" s="82">
        <v>0</v>
      </c>
      <c r="M139" s="82">
        <v>0</v>
      </c>
      <c r="N139" s="82">
        <f t="shared" si="2"/>
        <v>0</v>
      </c>
    </row>
    <row r="140" spans="1:15" hidden="1" x14ac:dyDescent="0.2">
      <c r="A140" s="82" t="s">
        <v>2574</v>
      </c>
      <c r="B140" s="82" t="s">
        <v>299</v>
      </c>
      <c r="C140" s="82">
        <v>0.5</v>
      </c>
      <c r="D140" s="82" t="s">
        <v>276</v>
      </c>
      <c r="E140" s="82" t="s">
        <v>280</v>
      </c>
      <c r="F140" s="82" t="s">
        <v>280</v>
      </c>
      <c r="G140" s="82">
        <v>0</v>
      </c>
      <c r="K140" s="83">
        <v>40391</v>
      </c>
      <c r="L140" s="82">
        <v>0</v>
      </c>
      <c r="M140" s="82">
        <v>0</v>
      </c>
      <c r="N140" s="82">
        <f t="shared" si="2"/>
        <v>0</v>
      </c>
    </row>
    <row r="141" spans="1:15" hidden="1" x14ac:dyDescent="0.2">
      <c r="A141" s="82" t="s">
        <v>2573</v>
      </c>
      <c r="B141" s="82" t="s">
        <v>299</v>
      </c>
      <c r="C141" s="82">
        <v>0.5</v>
      </c>
      <c r="D141" s="82" t="s">
        <v>276</v>
      </c>
      <c r="E141" s="82" t="s">
        <v>280</v>
      </c>
      <c r="F141" s="82" t="s">
        <v>280</v>
      </c>
      <c r="G141" s="82">
        <v>0</v>
      </c>
      <c r="K141" s="83">
        <v>40391</v>
      </c>
      <c r="L141" s="82">
        <v>0</v>
      </c>
      <c r="M141" s="82">
        <v>0</v>
      </c>
      <c r="N141" s="82">
        <f t="shared" si="2"/>
        <v>0</v>
      </c>
    </row>
    <row r="142" spans="1:15" hidden="1" x14ac:dyDescent="0.2">
      <c r="A142" s="82" t="s">
        <v>56</v>
      </c>
      <c r="B142" s="82" t="s">
        <v>299</v>
      </c>
      <c r="C142" s="82">
        <v>0.5</v>
      </c>
      <c r="D142" s="82" t="s">
        <v>276</v>
      </c>
      <c r="E142" s="82" t="s">
        <v>280</v>
      </c>
      <c r="F142" s="82" t="s">
        <v>280</v>
      </c>
      <c r="G142" s="82">
        <v>0</v>
      </c>
      <c r="K142" s="83">
        <v>40391</v>
      </c>
      <c r="L142" s="82">
        <v>0</v>
      </c>
      <c r="M142" s="82">
        <v>0</v>
      </c>
      <c r="N142" s="82">
        <f t="shared" si="2"/>
        <v>0</v>
      </c>
    </row>
    <row r="143" spans="1:15" hidden="1" x14ac:dyDescent="0.2">
      <c r="A143" s="82" t="s">
        <v>30</v>
      </c>
      <c r="B143" s="82" t="s">
        <v>299</v>
      </c>
      <c r="C143" s="82">
        <v>0.5</v>
      </c>
      <c r="D143" s="82" t="s">
        <v>276</v>
      </c>
      <c r="E143" s="82" t="s">
        <v>280</v>
      </c>
      <c r="F143" s="82" t="s">
        <v>280</v>
      </c>
      <c r="G143" s="82">
        <v>0</v>
      </c>
      <c r="K143" s="83">
        <v>40391</v>
      </c>
      <c r="L143" s="82">
        <v>0</v>
      </c>
      <c r="M143" s="82">
        <v>0</v>
      </c>
      <c r="N143" s="82">
        <f t="shared" si="2"/>
        <v>0</v>
      </c>
      <c r="O143" s="82" t="s">
        <v>30</v>
      </c>
    </row>
    <row r="144" spans="1:15" hidden="1" x14ac:dyDescent="0.2">
      <c r="A144" s="82" t="s">
        <v>41</v>
      </c>
      <c r="B144" s="82" t="s">
        <v>299</v>
      </c>
      <c r="C144" s="82">
        <v>0.5</v>
      </c>
      <c r="D144" s="82" t="s">
        <v>276</v>
      </c>
      <c r="E144" s="82" t="s">
        <v>280</v>
      </c>
      <c r="F144" s="82" t="s">
        <v>280</v>
      </c>
      <c r="G144" s="82">
        <v>0</v>
      </c>
      <c r="K144" s="83">
        <v>40391</v>
      </c>
      <c r="L144" s="82">
        <v>0</v>
      </c>
      <c r="M144" s="82">
        <v>0</v>
      </c>
      <c r="N144" s="82">
        <f t="shared" si="2"/>
        <v>0</v>
      </c>
      <c r="O144" s="82" t="s">
        <v>41</v>
      </c>
    </row>
    <row r="145" spans="1:15" hidden="1" x14ac:dyDescent="0.2">
      <c r="A145" s="82" t="s">
        <v>2572</v>
      </c>
      <c r="B145" s="82" t="s">
        <v>299</v>
      </c>
      <c r="C145" s="82">
        <v>0.5</v>
      </c>
      <c r="D145" s="82" t="s">
        <v>276</v>
      </c>
      <c r="E145" s="82" t="s">
        <v>280</v>
      </c>
      <c r="F145" s="82" t="s">
        <v>280</v>
      </c>
      <c r="G145" s="82">
        <v>0</v>
      </c>
      <c r="K145" s="83">
        <v>40391</v>
      </c>
      <c r="L145" s="82">
        <v>0</v>
      </c>
      <c r="M145" s="82">
        <v>0</v>
      </c>
      <c r="N145" s="82">
        <f t="shared" si="2"/>
        <v>0</v>
      </c>
    </row>
    <row r="146" spans="1:15" hidden="1" x14ac:dyDescent="0.2">
      <c r="A146" s="82" t="s">
        <v>146</v>
      </c>
      <c r="B146" s="82" t="s">
        <v>2568</v>
      </c>
      <c r="C146" s="82">
        <v>0.5</v>
      </c>
      <c r="D146" s="82" t="s">
        <v>276</v>
      </c>
      <c r="E146" s="82" t="s">
        <v>280</v>
      </c>
      <c r="F146" s="82" t="s">
        <v>280</v>
      </c>
      <c r="G146" s="82">
        <v>-0.05</v>
      </c>
      <c r="I146" s="82">
        <v>15</v>
      </c>
      <c r="J146" s="82">
        <v>90</v>
      </c>
      <c r="K146" s="83">
        <v>43101</v>
      </c>
      <c r="L146" s="82">
        <v>2.5399999999999999E-2</v>
      </c>
      <c r="M146" s="82">
        <v>1.2999999999999999E-3</v>
      </c>
      <c r="N146" s="82">
        <f t="shared" si="2"/>
        <v>2.6699999999999998E-2</v>
      </c>
      <c r="O146" s="82" t="s">
        <v>146</v>
      </c>
    </row>
    <row r="147" spans="1:15" hidden="1" x14ac:dyDescent="0.2">
      <c r="A147" s="82" t="s">
        <v>2571</v>
      </c>
      <c r="B147" s="82" t="s">
        <v>2568</v>
      </c>
      <c r="C147" s="82">
        <v>0.5</v>
      </c>
      <c r="D147" s="82" t="s">
        <v>276</v>
      </c>
      <c r="E147" s="82" t="s">
        <v>280</v>
      </c>
      <c r="F147" s="82" t="s">
        <v>280</v>
      </c>
      <c r="G147" s="82">
        <v>-0.05</v>
      </c>
      <c r="I147" s="82">
        <v>15</v>
      </c>
      <c r="J147" s="82">
        <v>90</v>
      </c>
      <c r="K147" s="83">
        <v>43101</v>
      </c>
      <c r="L147" s="82">
        <v>2.5399999999999999E-2</v>
      </c>
      <c r="M147" s="82">
        <v>1.2999999999999999E-3</v>
      </c>
      <c r="N147" s="82">
        <f t="shared" si="2"/>
        <v>2.6699999999999998E-2</v>
      </c>
      <c r="O147" s="82" t="s">
        <v>2571</v>
      </c>
    </row>
    <row r="148" spans="1:15" hidden="1" x14ac:dyDescent="0.2">
      <c r="A148" s="82" t="s">
        <v>2570</v>
      </c>
      <c r="B148" s="82" t="s">
        <v>2568</v>
      </c>
      <c r="C148" s="82">
        <v>0.5</v>
      </c>
      <c r="D148" s="82" t="s">
        <v>276</v>
      </c>
      <c r="E148" s="82" t="s">
        <v>280</v>
      </c>
      <c r="F148" s="82" t="s">
        <v>280</v>
      </c>
      <c r="G148" s="82">
        <v>-0.05</v>
      </c>
      <c r="I148" s="82">
        <v>15</v>
      </c>
      <c r="J148" s="82">
        <v>90</v>
      </c>
      <c r="K148" s="83">
        <v>43101</v>
      </c>
      <c r="L148" s="82">
        <v>2.5399999999999999E-2</v>
      </c>
      <c r="M148" s="82">
        <v>1.2999999999999999E-3</v>
      </c>
      <c r="N148" s="82">
        <f t="shared" si="2"/>
        <v>2.6699999999999998E-2</v>
      </c>
    </row>
    <row r="149" spans="1:15" hidden="1" x14ac:dyDescent="0.2">
      <c r="A149" s="82" t="s">
        <v>2569</v>
      </c>
      <c r="B149" s="82" t="s">
        <v>2568</v>
      </c>
      <c r="C149" s="82">
        <v>0.5</v>
      </c>
      <c r="D149" s="82" t="s">
        <v>276</v>
      </c>
      <c r="E149" s="82" t="s">
        <v>280</v>
      </c>
      <c r="F149" s="82" t="s">
        <v>280</v>
      </c>
      <c r="G149" s="82">
        <v>-0.05</v>
      </c>
      <c r="I149" s="82">
        <v>15</v>
      </c>
      <c r="J149" s="82">
        <v>90</v>
      </c>
      <c r="K149" s="83">
        <v>43101</v>
      </c>
      <c r="L149" s="82">
        <v>2.5399999999999999E-2</v>
      </c>
      <c r="M149" s="82">
        <v>1.2999999999999999E-3</v>
      </c>
      <c r="N149" s="82">
        <f t="shared" si="2"/>
        <v>2.6699999999999998E-2</v>
      </c>
    </row>
    <row r="150" spans="1:15" hidden="1" x14ac:dyDescent="0.2">
      <c r="A150" s="82" t="s">
        <v>147</v>
      </c>
      <c r="B150" s="82" t="s">
        <v>2564</v>
      </c>
      <c r="C150" s="82">
        <v>0.5</v>
      </c>
      <c r="D150" s="82" t="s">
        <v>276</v>
      </c>
      <c r="E150" s="82" t="s">
        <v>280</v>
      </c>
      <c r="F150" s="82" t="s">
        <v>280</v>
      </c>
      <c r="G150" s="82">
        <v>-0.05</v>
      </c>
      <c r="I150" s="82">
        <v>15</v>
      </c>
      <c r="J150" s="82">
        <v>90</v>
      </c>
      <c r="K150" s="83">
        <v>43101</v>
      </c>
      <c r="L150" s="82">
        <v>1.43E-2</v>
      </c>
      <c r="M150" s="82">
        <v>6.9999999999999999E-4</v>
      </c>
      <c r="N150" s="82">
        <f t="shared" si="2"/>
        <v>1.4999999999999999E-2</v>
      </c>
      <c r="O150" s="82" t="s">
        <v>147</v>
      </c>
    </row>
    <row r="151" spans="1:15" hidden="1" x14ac:dyDescent="0.2">
      <c r="A151" s="82" t="s">
        <v>2567</v>
      </c>
      <c r="B151" s="82" t="s">
        <v>2564</v>
      </c>
      <c r="C151" s="82">
        <v>0.5</v>
      </c>
      <c r="D151" s="82" t="s">
        <v>276</v>
      </c>
      <c r="E151" s="82" t="s">
        <v>280</v>
      </c>
      <c r="F151" s="82" t="s">
        <v>280</v>
      </c>
      <c r="G151" s="82">
        <v>-0.05</v>
      </c>
      <c r="I151" s="82">
        <v>15</v>
      </c>
      <c r="J151" s="82">
        <v>90</v>
      </c>
      <c r="K151" s="83">
        <v>43101</v>
      </c>
      <c r="L151" s="82">
        <v>1.43E-2</v>
      </c>
      <c r="M151" s="82">
        <v>6.9999999999999999E-4</v>
      </c>
      <c r="N151" s="82">
        <f t="shared" si="2"/>
        <v>1.4999999999999999E-2</v>
      </c>
      <c r="O151" s="82" t="s">
        <v>2567</v>
      </c>
    </row>
    <row r="152" spans="1:15" hidden="1" x14ac:dyDescent="0.2">
      <c r="A152" s="82" t="s">
        <v>2566</v>
      </c>
      <c r="B152" s="82" t="s">
        <v>2564</v>
      </c>
      <c r="C152" s="82">
        <v>0.5</v>
      </c>
      <c r="D152" s="82" t="s">
        <v>276</v>
      </c>
      <c r="E152" s="82" t="s">
        <v>280</v>
      </c>
      <c r="F152" s="82" t="s">
        <v>280</v>
      </c>
      <c r="G152" s="82">
        <v>-0.05</v>
      </c>
      <c r="I152" s="82">
        <v>15</v>
      </c>
      <c r="J152" s="82">
        <v>90</v>
      </c>
      <c r="K152" s="83">
        <v>43101</v>
      </c>
      <c r="L152" s="82">
        <v>1.43E-2</v>
      </c>
      <c r="M152" s="82">
        <v>6.9999999999999999E-4</v>
      </c>
      <c r="N152" s="82">
        <f t="shared" si="2"/>
        <v>1.4999999999999999E-2</v>
      </c>
    </row>
    <row r="153" spans="1:15" hidden="1" x14ac:dyDescent="0.2">
      <c r="A153" s="82" t="s">
        <v>2565</v>
      </c>
      <c r="B153" s="82" t="s">
        <v>2564</v>
      </c>
      <c r="C153" s="82">
        <v>0.5</v>
      </c>
      <c r="D153" s="82" t="s">
        <v>276</v>
      </c>
      <c r="E153" s="82" t="s">
        <v>280</v>
      </c>
      <c r="F153" s="82" t="s">
        <v>280</v>
      </c>
      <c r="G153" s="82">
        <v>-0.05</v>
      </c>
      <c r="I153" s="82">
        <v>15</v>
      </c>
      <c r="J153" s="82">
        <v>90</v>
      </c>
      <c r="K153" s="83">
        <v>43101</v>
      </c>
      <c r="L153" s="82">
        <v>1.43E-2</v>
      </c>
      <c r="M153" s="82">
        <v>6.9999999999999999E-4</v>
      </c>
      <c r="N153" s="82">
        <f t="shared" si="2"/>
        <v>1.4999999999999999E-2</v>
      </c>
    </row>
    <row r="154" spans="1:15" hidden="1" x14ac:dyDescent="0.2">
      <c r="A154" s="82" t="s">
        <v>2562</v>
      </c>
      <c r="B154" s="82" t="s">
        <v>2562</v>
      </c>
      <c r="C154" s="82">
        <v>0.5</v>
      </c>
      <c r="D154" s="82" t="s">
        <v>276</v>
      </c>
      <c r="E154" s="82" t="s">
        <v>280</v>
      </c>
      <c r="F154" s="82" t="s">
        <v>280</v>
      </c>
      <c r="G154" s="82">
        <v>0</v>
      </c>
      <c r="I154" s="82">
        <v>15</v>
      </c>
      <c r="J154" s="82">
        <v>90</v>
      </c>
      <c r="K154" s="83">
        <v>43101</v>
      </c>
      <c r="L154" s="82">
        <v>4.8599999999999997E-2</v>
      </c>
      <c r="M154" s="82">
        <v>0</v>
      </c>
      <c r="N154" s="82">
        <f t="shared" si="2"/>
        <v>4.8599999999999997E-2</v>
      </c>
    </row>
    <row r="155" spans="1:15" hidden="1" x14ac:dyDescent="0.2">
      <c r="A155" s="82" t="s">
        <v>2556</v>
      </c>
      <c r="B155" s="82" t="s">
        <v>2556</v>
      </c>
      <c r="C155" s="82">
        <v>0.5</v>
      </c>
      <c r="D155" s="82" t="s">
        <v>276</v>
      </c>
      <c r="E155" s="82" t="s">
        <v>280</v>
      </c>
      <c r="F155" s="82" t="s">
        <v>280</v>
      </c>
      <c r="G155" s="82">
        <v>0</v>
      </c>
      <c r="I155" s="82">
        <v>15</v>
      </c>
      <c r="J155" s="82">
        <v>90</v>
      </c>
      <c r="K155" s="83">
        <v>43101</v>
      </c>
      <c r="L155" s="82">
        <v>2.6100000000000002E-2</v>
      </c>
      <c r="M155" s="82">
        <v>0</v>
      </c>
      <c r="N155" s="82">
        <f t="shared" si="2"/>
        <v>2.6100000000000002E-2</v>
      </c>
    </row>
    <row r="156" spans="1:15" hidden="1" x14ac:dyDescent="0.2">
      <c r="A156" s="82" t="s">
        <v>2563</v>
      </c>
      <c r="B156" s="82" t="s">
        <v>2562</v>
      </c>
      <c r="C156" s="82">
        <v>0.5</v>
      </c>
      <c r="D156" s="82" t="s">
        <v>276</v>
      </c>
      <c r="E156" s="82" t="s">
        <v>280</v>
      </c>
      <c r="F156" s="82" t="s">
        <v>280</v>
      </c>
      <c r="G156" s="82">
        <v>0</v>
      </c>
      <c r="I156" s="82">
        <v>15</v>
      </c>
      <c r="J156" s="82">
        <v>90</v>
      </c>
      <c r="K156" s="83">
        <v>43101</v>
      </c>
      <c r="L156" s="82">
        <v>4.8599999999999997E-2</v>
      </c>
      <c r="M156" s="82">
        <v>0</v>
      </c>
      <c r="N156" s="82">
        <f t="shared" si="2"/>
        <v>4.8599999999999997E-2</v>
      </c>
    </row>
    <row r="157" spans="1:15" hidden="1" x14ac:dyDescent="0.2">
      <c r="A157" s="82" t="s">
        <v>2560</v>
      </c>
      <c r="B157" s="82" t="s">
        <v>2560</v>
      </c>
      <c r="C157" s="82">
        <v>0.5</v>
      </c>
      <c r="D157" s="82" t="s">
        <v>276</v>
      </c>
      <c r="E157" s="82" t="s">
        <v>280</v>
      </c>
      <c r="F157" s="82" t="s">
        <v>280</v>
      </c>
      <c r="G157" s="82">
        <v>0</v>
      </c>
      <c r="I157" s="82">
        <v>15</v>
      </c>
      <c r="J157" s="82">
        <v>90</v>
      </c>
      <c r="K157" s="83">
        <v>43101</v>
      </c>
      <c r="L157" s="82">
        <v>7.4200000000000002E-2</v>
      </c>
      <c r="M157" s="82">
        <v>0</v>
      </c>
      <c r="N157" s="82">
        <f t="shared" si="2"/>
        <v>7.4200000000000002E-2</v>
      </c>
    </row>
    <row r="158" spans="1:15" hidden="1" x14ac:dyDescent="0.2">
      <c r="A158" s="82" t="s">
        <v>2561</v>
      </c>
      <c r="B158" s="82" t="s">
        <v>2560</v>
      </c>
      <c r="C158" s="82">
        <v>0.5</v>
      </c>
      <c r="D158" s="82" t="s">
        <v>276</v>
      </c>
      <c r="E158" s="82" t="s">
        <v>280</v>
      </c>
      <c r="F158" s="82" t="s">
        <v>280</v>
      </c>
      <c r="G158" s="82">
        <v>0</v>
      </c>
      <c r="I158" s="82">
        <v>15</v>
      </c>
      <c r="J158" s="82">
        <v>90</v>
      </c>
      <c r="K158" s="83">
        <v>43101</v>
      </c>
      <c r="L158" s="82">
        <v>7.4200000000000002E-2</v>
      </c>
      <c r="M158" s="82">
        <v>0</v>
      </c>
      <c r="N158" s="82">
        <f t="shared" si="2"/>
        <v>7.4200000000000002E-2</v>
      </c>
    </row>
    <row r="159" spans="1:15" hidden="1" x14ac:dyDescent="0.2">
      <c r="A159" s="82" t="s">
        <v>36</v>
      </c>
      <c r="B159" s="82" t="s">
        <v>36</v>
      </c>
      <c r="C159" s="82">
        <v>0.5</v>
      </c>
      <c r="D159" s="82" t="s">
        <v>276</v>
      </c>
      <c r="E159" s="82" t="s">
        <v>280</v>
      </c>
      <c r="F159" s="82" t="s">
        <v>280</v>
      </c>
      <c r="G159" s="82">
        <v>-0.14000000000000001</v>
      </c>
      <c r="I159" s="82">
        <v>14</v>
      </c>
      <c r="J159" s="82">
        <v>90</v>
      </c>
      <c r="K159" s="83">
        <v>44136</v>
      </c>
      <c r="L159" s="82">
        <v>5.0500000000000003E-2</v>
      </c>
      <c r="M159" s="82">
        <v>7.1000000000000004E-3</v>
      </c>
      <c r="N159" s="82">
        <f t="shared" si="2"/>
        <v>5.7600000000000005E-2</v>
      </c>
      <c r="O159" s="82" t="s">
        <v>36</v>
      </c>
    </row>
    <row r="160" spans="1:15" hidden="1" x14ac:dyDescent="0.2">
      <c r="A160" s="82" t="s">
        <v>31</v>
      </c>
      <c r="B160" s="82" t="s">
        <v>31</v>
      </c>
      <c r="C160" s="82">
        <v>0.5</v>
      </c>
      <c r="D160" s="82" t="s">
        <v>276</v>
      </c>
      <c r="E160" s="82" t="s">
        <v>280</v>
      </c>
      <c r="F160" s="82" t="s">
        <v>280</v>
      </c>
      <c r="G160" s="82">
        <v>-0.14000000000000001</v>
      </c>
      <c r="I160" s="82">
        <v>14</v>
      </c>
      <c r="J160" s="82">
        <v>90</v>
      </c>
      <c r="K160" s="83">
        <v>44136</v>
      </c>
      <c r="L160" s="82">
        <v>4.9500000000000002E-2</v>
      </c>
      <c r="M160" s="82">
        <v>6.8999999999999999E-3</v>
      </c>
      <c r="N160" s="82">
        <f t="shared" si="2"/>
        <v>5.6400000000000006E-2</v>
      </c>
      <c r="O160" s="82" t="s">
        <v>31</v>
      </c>
    </row>
    <row r="161" spans="1:15" x14ac:dyDescent="0.2">
      <c r="A161" s="82" t="s">
        <v>2559</v>
      </c>
      <c r="B161" s="82" t="s">
        <v>36</v>
      </c>
      <c r="C161" s="82">
        <v>0.5</v>
      </c>
      <c r="D161" s="82" t="s">
        <v>276</v>
      </c>
      <c r="E161" s="82" t="s">
        <v>280</v>
      </c>
      <c r="F161" s="82" t="s">
        <v>280</v>
      </c>
      <c r="G161" s="82">
        <v>-0.14000000000000001</v>
      </c>
      <c r="I161" s="82">
        <v>14</v>
      </c>
      <c r="J161" s="82">
        <v>90</v>
      </c>
      <c r="K161" s="83">
        <v>44136</v>
      </c>
      <c r="L161" s="82">
        <v>5.0500000000000003E-2</v>
      </c>
      <c r="M161" s="82">
        <v>7.1000000000000004E-3</v>
      </c>
      <c r="N161" s="82">
        <f t="shared" si="2"/>
        <v>5.7600000000000005E-2</v>
      </c>
    </row>
    <row r="162" spans="1:15" hidden="1" x14ac:dyDescent="0.2">
      <c r="A162" s="82" t="s">
        <v>42</v>
      </c>
      <c r="B162" s="82" t="s">
        <v>42</v>
      </c>
      <c r="C162" s="82">
        <v>0.5</v>
      </c>
      <c r="D162" s="82" t="s">
        <v>276</v>
      </c>
      <c r="E162" s="82" t="s">
        <v>280</v>
      </c>
      <c r="F162" s="82" t="s">
        <v>280</v>
      </c>
      <c r="G162" s="82">
        <v>-0.14000000000000001</v>
      </c>
      <c r="I162" s="82">
        <v>14</v>
      </c>
      <c r="J162" s="82">
        <v>90</v>
      </c>
      <c r="K162" s="83">
        <v>44136</v>
      </c>
      <c r="L162" s="82">
        <v>5.2499999999999998E-2</v>
      </c>
      <c r="M162" s="82">
        <v>7.4000000000000003E-3</v>
      </c>
      <c r="N162" s="82">
        <f t="shared" si="2"/>
        <v>5.9899999999999995E-2</v>
      </c>
      <c r="O162" s="82" t="s">
        <v>42</v>
      </c>
    </row>
    <row r="163" spans="1:15" x14ac:dyDescent="0.2">
      <c r="A163" s="82" t="s">
        <v>2558</v>
      </c>
      <c r="B163" s="82" t="s">
        <v>42</v>
      </c>
      <c r="C163" s="82">
        <v>0.5</v>
      </c>
      <c r="D163" s="82" t="s">
        <v>276</v>
      </c>
      <c r="E163" s="82" t="s">
        <v>280</v>
      </c>
      <c r="F163" s="82" t="s">
        <v>280</v>
      </c>
      <c r="G163" s="82">
        <v>-0.14000000000000001</v>
      </c>
      <c r="I163" s="82">
        <v>14</v>
      </c>
      <c r="J163" s="82">
        <v>90</v>
      </c>
      <c r="K163" s="83">
        <v>44136</v>
      </c>
      <c r="L163" s="82">
        <v>5.2499999999999998E-2</v>
      </c>
      <c r="M163" s="82">
        <v>7.4000000000000003E-3</v>
      </c>
      <c r="N163" s="82">
        <f t="shared" si="2"/>
        <v>5.9899999999999995E-2</v>
      </c>
    </row>
    <row r="164" spans="1:15" hidden="1" x14ac:dyDescent="0.2">
      <c r="A164" s="82" t="s">
        <v>2557</v>
      </c>
      <c r="B164" s="82" t="s">
        <v>2556</v>
      </c>
      <c r="C164" s="82">
        <v>0.5</v>
      </c>
      <c r="D164" s="82" t="s">
        <v>276</v>
      </c>
      <c r="E164" s="82" t="s">
        <v>280</v>
      </c>
      <c r="F164" s="82" t="s">
        <v>280</v>
      </c>
      <c r="G164" s="82">
        <v>0</v>
      </c>
      <c r="I164" s="82">
        <v>15</v>
      </c>
      <c r="J164" s="82">
        <v>90</v>
      </c>
      <c r="K164" s="83">
        <v>43101</v>
      </c>
      <c r="L164" s="82">
        <v>2.6100000000000002E-2</v>
      </c>
      <c r="M164" s="82">
        <v>0</v>
      </c>
      <c r="N164" s="82">
        <f t="shared" si="2"/>
        <v>2.6100000000000002E-2</v>
      </c>
    </row>
    <row r="165" spans="1:15" x14ac:dyDescent="0.2">
      <c r="A165" s="82" t="s">
        <v>2555</v>
      </c>
      <c r="B165" s="82" t="s">
        <v>31</v>
      </c>
      <c r="C165" s="82">
        <v>0.5</v>
      </c>
      <c r="D165" s="82" t="s">
        <v>276</v>
      </c>
      <c r="E165" s="82" t="s">
        <v>280</v>
      </c>
      <c r="F165" s="82" t="s">
        <v>280</v>
      </c>
      <c r="G165" s="82">
        <v>-0.14000000000000001</v>
      </c>
      <c r="I165" s="82">
        <v>14</v>
      </c>
      <c r="J165" s="82">
        <v>90</v>
      </c>
      <c r="K165" s="83">
        <v>44136</v>
      </c>
      <c r="L165" s="82">
        <v>4.9500000000000002E-2</v>
      </c>
      <c r="M165" s="82">
        <v>6.8999999999999999E-3</v>
      </c>
      <c r="N165" s="82">
        <f t="shared" si="2"/>
        <v>5.6400000000000006E-2</v>
      </c>
    </row>
    <row r="166" spans="1:15" hidden="1" x14ac:dyDescent="0.2">
      <c r="A166" s="82" t="s">
        <v>52</v>
      </c>
      <c r="B166" s="82" t="s">
        <v>2554</v>
      </c>
      <c r="C166" s="82">
        <v>0.5</v>
      </c>
      <c r="D166" s="82" t="s">
        <v>276</v>
      </c>
      <c r="E166" s="82" t="s">
        <v>280</v>
      </c>
      <c r="F166" s="82" t="s">
        <v>280</v>
      </c>
      <c r="G166" s="82">
        <v>0</v>
      </c>
      <c r="I166" s="82">
        <v>15</v>
      </c>
      <c r="J166" s="82">
        <v>125</v>
      </c>
      <c r="K166" s="83">
        <v>42461</v>
      </c>
      <c r="L166" s="82">
        <v>1.1900000000000001E-2</v>
      </c>
      <c r="M166" s="82">
        <v>1.1999999999999999E-3</v>
      </c>
      <c r="N166" s="82">
        <f t="shared" si="2"/>
        <v>1.3100000000000001E-2</v>
      </c>
    </row>
    <row r="167" spans="1:15" hidden="1" x14ac:dyDescent="0.2">
      <c r="A167" s="82" t="s">
        <v>2553</v>
      </c>
      <c r="B167" s="82" t="s">
        <v>2552</v>
      </c>
      <c r="C167" s="82">
        <v>0.5</v>
      </c>
      <c r="D167" s="82" t="s">
        <v>276</v>
      </c>
      <c r="E167" s="82" t="s">
        <v>280</v>
      </c>
      <c r="F167" s="82" t="s">
        <v>280</v>
      </c>
      <c r="G167" s="82">
        <v>0</v>
      </c>
      <c r="I167" s="82">
        <v>13</v>
      </c>
      <c r="J167" s="82">
        <v>65</v>
      </c>
      <c r="K167" s="83">
        <v>43101</v>
      </c>
      <c r="L167" s="82">
        <v>0</v>
      </c>
      <c r="M167" s="82">
        <v>0</v>
      </c>
      <c r="N167" s="82">
        <f t="shared" si="2"/>
        <v>0</v>
      </c>
    </row>
    <row r="168" spans="1:15" hidden="1" x14ac:dyDescent="0.2">
      <c r="A168" s="82" t="s">
        <v>148</v>
      </c>
      <c r="B168" s="82" t="s">
        <v>148</v>
      </c>
      <c r="C168" s="82">
        <v>0.5</v>
      </c>
      <c r="D168" s="82" t="s">
        <v>276</v>
      </c>
      <c r="E168" s="82" t="s">
        <v>280</v>
      </c>
      <c r="F168" s="82" t="s">
        <v>280</v>
      </c>
      <c r="G168" s="82">
        <v>-0.05</v>
      </c>
      <c r="I168" s="82">
        <v>15</v>
      </c>
      <c r="J168" s="82">
        <v>90</v>
      </c>
      <c r="K168" s="83">
        <v>43101</v>
      </c>
      <c r="L168" s="82">
        <v>2.2200000000000001E-2</v>
      </c>
      <c r="M168" s="82">
        <v>1.1000000000000001E-3</v>
      </c>
      <c r="N168" s="82">
        <f t="shared" si="2"/>
        <v>2.3300000000000001E-2</v>
      </c>
      <c r="O168" s="82" t="s">
        <v>148</v>
      </c>
    </row>
    <row r="169" spans="1:15" hidden="1" x14ac:dyDescent="0.2">
      <c r="A169" s="82" t="s">
        <v>2551</v>
      </c>
      <c r="B169" s="82" t="s">
        <v>148</v>
      </c>
      <c r="C169" s="82">
        <v>0.5</v>
      </c>
      <c r="D169" s="82" t="s">
        <v>276</v>
      </c>
      <c r="E169" s="82" t="s">
        <v>280</v>
      </c>
      <c r="F169" s="82" t="s">
        <v>280</v>
      </c>
      <c r="G169" s="82">
        <v>-0.05</v>
      </c>
      <c r="I169" s="82">
        <v>15</v>
      </c>
      <c r="J169" s="82">
        <v>90</v>
      </c>
      <c r="K169" s="83">
        <v>43101</v>
      </c>
      <c r="L169" s="82">
        <v>2.2200000000000001E-2</v>
      </c>
      <c r="M169" s="82">
        <v>1.1000000000000001E-3</v>
      </c>
      <c r="N169" s="82">
        <f t="shared" si="2"/>
        <v>2.3300000000000001E-2</v>
      </c>
    </row>
    <row r="170" spans="1:15" hidden="1" x14ac:dyDescent="0.2">
      <c r="A170" s="82" t="s">
        <v>2549</v>
      </c>
      <c r="B170" s="82" t="s">
        <v>2549</v>
      </c>
      <c r="C170" s="82">
        <v>0.5</v>
      </c>
      <c r="D170" s="82" t="s">
        <v>276</v>
      </c>
      <c r="E170" s="82" t="s">
        <v>280</v>
      </c>
      <c r="F170" s="82" t="s">
        <v>280</v>
      </c>
      <c r="G170" s="82">
        <v>-0.05</v>
      </c>
      <c r="I170" s="82">
        <v>15</v>
      </c>
      <c r="J170" s="82">
        <v>90</v>
      </c>
      <c r="K170" s="83">
        <v>43101</v>
      </c>
      <c r="L170" s="82">
        <v>3.9100000000000003E-2</v>
      </c>
      <c r="M170" s="82">
        <v>2E-3</v>
      </c>
      <c r="N170" s="82">
        <f t="shared" si="2"/>
        <v>4.1100000000000005E-2</v>
      </c>
      <c r="O170" s="82" t="s">
        <v>2549</v>
      </c>
    </row>
    <row r="171" spans="1:15" hidden="1" x14ac:dyDescent="0.2">
      <c r="A171" s="82" t="s">
        <v>2550</v>
      </c>
      <c r="B171" s="82" t="s">
        <v>2549</v>
      </c>
      <c r="C171" s="82">
        <v>0.5</v>
      </c>
      <c r="D171" s="82" t="s">
        <v>276</v>
      </c>
      <c r="E171" s="82" t="s">
        <v>280</v>
      </c>
      <c r="F171" s="82" t="s">
        <v>280</v>
      </c>
      <c r="G171" s="82">
        <v>-0.05</v>
      </c>
      <c r="I171" s="82">
        <v>15</v>
      </c>
      <c r="J171" s="82">
        <v>90</v>
      </c>
      <c r="K171" s="83">
        <v>43101</v>
      </c>
      <c r="L171" s="82">
        <v>3.9100000000000003E-2</v>
      </c>
      <c r="M171" s="82">
        <v>2E-3</v>
      </c>
      <c r="N171" s="82">
        <f t="shared" si="2"/>
        <v>4.1100000000000005E-2</v>
      </c>
    </row>
    <row r="172" spans="1:15" hidden="1" x14ac:dyDescent="0.2">
      <c r="A172" s="82" t="s">
        <v>2545</v>
      </c>
      <c r="B172" s="82" t="s">
        <v>2545</v>
      </c>
      <c r="C172" s="82">
        <v>0.5</v>
      </c>
      <c r="D172" s="82" t="s">
        <v>276</v>
      </c>
      <c r="E172" s="82" t="s">
        <v>280</v>
      </c>
      <c r="F172" s="82" t="s">
        <v>280</v>
      </c>
      <c r="G172" s="82">
        <v>-0.05</v>
      </c>
      <c r="I172" s="82">
        <v>15</v>
      </c>
      <c r="J172" s="82">
        <v>90</v>
      </c>
      <c r="K172" s="83">
        <v>43101</v>
      </c>
      <c r="L172" s="82">
        <v>1.2699999999999999E-2</v>
      </c>
      <c r="M172" s="82">
        <v>5.9999999999999995E-4</v>
      </c>
      <c r="N172" s="82">
        <f t="shared" si="2"/>
        <v>1.3299999999999999E-2</v>
      </c>
      <c r="O172" s="82" t="s">
        <v>2545</v>
      </c>
    </row>
    <row r="173" spans="1:15" hidden="1" x14ac:dyDescent="0.2">
      <c r="A173" s="82" t="s">
        <v>2548</v>
      </c>
      <c r="B173" s="82" t="s">
        <v>2545</v>
      </c>
      <c r="C173" s="82">
        <v>0.5</v>
      </c>
      <c r="D173" s="82" t="s">
        <v>276</v>
      </c>
      <c r="E173" s="82" t="s">
        <v>280</v>
      </c>
      <c r="F173" s="82" t="s">
        <v>280</v>
      </c>
      <c r="G173" s="82">
        <v>-0.05</v>
      </c>
      <c r="I173" s="82">
        <v>15</v>
      </c>
      <c r="J173" s="82">
        <v>90</v>
      </c>
      <c r="K173" s="83">
        <v>43101</v>
      </c>
      <c r="L173" s="82">
        <v>1.2699999999999999E-2</v>
      </c>
      <c r="M173" s="82">
        <v>5.9999999999999995E-4</v>
      </c>
      <c r="N173" s="82">
        <f t="shared" si="2"/>
        <v>1.3299999999999999E-2</v>
      </c>
    </row>
    <row r="174" spans="1:15" hidden="1" x14ac:dyDescent="0.2">
      <c r="A174" s="82" t="s">
        <v>2547</v>
      </c>
      <c r="B174" s="82" t="s">
        <v>2545</v>
      </c>
      <c r="C174" s="82">
        <v>0.5</v>
      </c>
      <c r="D174" s="82" t="s">
        <v>276</v>
      </c>
      <c r="E174" s="82" t="s">
        <v>280</v>
      </c>
      <c r="F174" s="82" t="s">
        <v>280</v>
      </c>
      <c r="G174" s="82">
        <v>-0.05</v>
      </c>
      <c r="I174" s="82">
        <v>15</v>
      </c>
      <c r="J174" s="82">
        <v>90</v>
      </c>
      <c r="K174" s="83">
        <v>43101</v>
      </c>
      <c r="L174" s="82">
        <v>1.2699999999999999E-2</v>
      </c>
      <c r="M174" s="82">
        <v>5.9999999999999995E-4</v>
      </c>
      <c r="N174" s="82">
        <f t="shared" si="2"/>
        <v>1.3299999999999999E-2</v>
      </c>
      <c r="O174" s="82" t="s">
        <v>2547</v>
      </c>
    </row>
    <row r="175" spans="1:15" hidden="1" x14ac:dyDescent="0.2">
      <c r="A175" s="82" t="s">
        <v>2546</v>
      </c>
      <c r="B175" s="82" t="s">
        <v>2545</v>
      </c>
      <c r="C175" s="82">
        <v>0.5</v>
      </c>
      <c r="D175" s="82" t="s">
        <v>276</v>
      </c>
      <c r="E175" s="82" t="s">
        <v>280</v>
      </c>
      <c r="F175" s="82" t="s">
        <v>280</v>
      </c>
      <c r="G175" s="82">
        <v>-0.05</v>
      </c>
      <c r="I175" s="82">
        <v>15</v>
      </c>
      <c r="J175" s="82">
        <v>90</v>
      </c>
      <c r="K175" s="83">
        <v>43101</v>
      </c>
      <c r="L175" s="82">
        <v>1.2699999999999999E-2</v>
      </c>
      <c r="M175" s="82">
        <v>5.9999999999999995E-4</v>
      </c>
      <c r="N175" s="82">
        <f t="shared" si="2"/>
        <v>1.3299999999999999E-2</v>
      </c>
    </row>
    <row r="176" spans="1:15" hidden="1" x14ac:dyDescent="0.2">
      <c r="A176" s="82" t="s">
        <v>2544</v>
      </c>
      <c r="B176" s="82" t="s">
        <v>2543</v>
      </c>
      <c r="C176" s="82">
        <v>0.5</v>
      </c>
      <c r="D176" s="82" t="s">
        <v>276</v>
      </c>
      <c r="E176" s="82" t="s">
        <v>280</v>
      </c>
      <c r="F176" s="82" t="s">
        <v>280</v>
      </c>
      <c r="G176" s="82">
        <v>0</v>
      </c>
      <c r="K176" s="83">
        <v>40330</v>
      </c>
      <c r="L176" s="82">
        <v>0</v>
      </c>
      <c r="M176" s="82">
        <v>0</v>
      </c>
      <c r="N176" s="82">
        <f t="shared" si="2"/>
        <v>0</v>
      </c>
    </row>
    <row r="177" spans="1:15" hidden="1" x14ac:dyDescent="0.2">
      <c r="A177" s="82" t="s">
        <v>2542</v>
      </c>
      <c r="B177" s="82" t="s">
        <v>2541</v>
      </c>
      <c r="C177" s="82">
        <v>0.5</v>
      </c>
      <c r="D177" s="82" t="s">
        <v>276</v>
      </c>
      <c r="E177" s="82" t="s">
        <v>280</v>
      </c>
      <c r="F177" s="82" t="s">
        <v>280</v>
      </c>
      <c r="G177" s="82">
        <v>0</v>
      </c>
      <c r="K177" s="83">
        <v>40330</v>
      </c>
      <c r="L177" s="82">
        <v>0</v>
      </c>
      <c r="M177" s="82">
        <v>0</v>
      </c>
      <c r="N177" s="82">
        <f t="shared" si="2"/>
        <v>0</v>
      </c>
    </row>
    <row r="178" spans="1:15" hidden="1" x14ac:dyDescent="0.2">
      <c r="A178" s="82" t="s">
        <v>2539</v>
      </c>
      <c r="B178" s="82" t="s">
        <v>2539</v>
      </c>
      <c r="C178" s="82">
        <v>0.5</v>
      </c>
      <c r="D178" s="82" t="s">
        <v>276</v>
      </c>
      <c r="E178" s="82" t="s">
        <v>280</v>
      </c>
      <c r="F178" s="82" t="s">
        <v>280</v>
      </c>
      <c r="G178" s="82">
        <v>0</v>
      </c>
      <c r="I178" s="82">
        <v>21</v>
      </c>
      <c r="J178" s="82">
        <v>75</v>
      </c>
      <c r="K178" s="83">
        <v>43101</v>
      </c>
      <c r="L178" s="82">
        <v>6.1800000000000001E-2</v>
      </c>
      <c r="M178" s="82">
        <v>0</v>
      </c>
      <c r="N178" s="82">
        <f t="shared" si="2"/>
        <v>6.1800000000000001E-2</v>
      </c>
    </row>
    <row r="179" spans="1:15" hidden="1" x14ac:dyDescent="0.2">
      <c r="A179" s="82" t="s">
        <v>2533</v>
      </c>
      <c r="B179" s="82" t="s">
        <v>2533</v>
      </c>
      <c r="C179" s="82">
        <v>0.5</v>
      </c>
      <c r="D179" s="82" t="s">
        <v>276</v>
      </c>
      <c r="E179" s="82" t="s">
        <v>280</v>
      </c>
      <c r="F179" s="82" t="s">
        <v>280</v>
      </c>
      <c r="G179" s="82">
        <v>0</v>
      </c>
      <c r="I179" s="82">
        <v>21</v>
      </c>
      <c r="J179" s="82">
        <v>75</v>
      </c>
      <c r="K179" s="83">
        <v>43101</v>
      </c>
      <c r="L179" s="82">
        <v>2.5100000000000001E-2</v>
      </c>
      <c r="M179" s="82">
        <v>0</v>
      </c>
      <c r="N179" s="82">
        <f t="shared" si="2"/>
        <v>2.5100000000000001E-2</v>
      </c>
    </row>
    <row r="180" spans="1:15" hidden="1" x14ac:dyDescent="0.2">
      <c r="A180" s="82" t="s">
        <v>2540</v>
      </c>
      <c r="B180" s="82" t="s">
        <v>2539</v>
      </c>
      <c r="C180" s="82">
        <v>0.5</v>
      </c>
      <c r="D180" s="82" t="s">
        <v>276</v>
      </c>
      <c r="E180" s="82" t="s">
        <v>280</v>
      </c>
      <c r="F180" s="82" t="s">
        <v>280</v>
      </c>
      <c r="G180" s="82">
        <v>0</v>
      </c>
      <c r="I180" s="82">
        <v>21</v>
      </c>
      <c r="J180" s="82">
        <v>75</v>
      </c>
      <c r="K180" s="83">
        <v>43101</v>
      </c>
      <c r="L180" s="82">
        <v>6.1800000000000001E-2</v>
      </c>
      <c r="M180" s="82">
        <v>0</v>
      </c>
      <c r="N180" s="82">
        <f t="shared" si="2"/>
        <v>6.1800000000000001E-2</v>
      </c>
    </row>
    <row r="181" spans="1:15" hidden="1" x14ac:dyDescent="0.2">
      <c r="A181" s="82" t="s">
        <v>2537</v>
      </c>
      <c r="B181" s="82" t="s">
        <v>2537</v>
      </c>
      <c r="C181" s="82">
        <v>0.5</v>
      </c>
      <c r="D181" s="82" t="s">
        <v>276</v>
      </c>
      <c r="E181" s="82" t="s">
        <v>280</v>
      </c>
      <c r="F181" s="82" t="s">
        <v>280</v>
      </c>
      <c r="G181" s="82">
        <v>0</v>
      </c>
      <c r="I181" s="82">
        <v>21</v>
      </c>
      <c r="J181" s="82">
        <v>75</v>
      </c>
      <c r="K181" s="83">
        <v>43101</v>
      </c>
      <c r="L181" s="82">
        <v>6.6900000000000001E-2</v>
      </c>
      <c r="M181" s="82">
        <v>0</v>
      </c>
      <c r="N181" s="82">
        <f t="shared" si="2"/>
        <v>6.6900000000000001E-2</v>
      </c>
    </row>
    <row r="182" spans="1:15" hidden="1" x14ac:dyDescent="0.2">
      <c r="A182" s="82" t="s">
        <v>2538</v>
      </c>
      <c r="B182" s="82" t="s">
        <v>2537</v>
      </c>
      <c r="C182" s="82">
        <v>0.5</v>
      </c>
      <c r="D182" s="82" t="s">
        <v>276</v>
      </c>
      <c r="E182" s="82" t="s">
        <v>280</v>
      </c>
      <c r="F182" s="82" t="s">
        <v>280</v>
      </c>
      <c r="G182" s="82">
        <v>0</v>
      </c>
      <c r="I182" s="82">
        <v>21</v>
      </c>
      <c r="J182" s="82">
        <v>75</v>
      </c>
      <c r="K182" s="83">
        <v>43101</v>
      </c>
      <c r="L182" s="82">
        <v>6.6900000000000001E-2</v>
      </c>
      <c r="M182" s="82">
        <v>0</v>
      </c>
      <c r="N182" s="82">
        <f t="shared" si="2"/>
        <v>6.6900000000000001E-2</v>
      </c>
    </row>
    <row r="183" spans="1:15" hidden="1" x14ac:dyDescent="0.2">
      <c r="A183" s="82" t="s">
        <v>37</v>
      </c>
      <c r="B183" s="82" t="s">
        <v>37</v>
      </c>
      <c r="C183" s="82">
        <v>0.5</v>
      </c>
      <c r="D183" s="82" t="s">
        <v>276</v>
      </c>
      <c r="E183" s="82" t="s">
        <v>280</v>
      </c>
      <c r="F183" s="82" t="s">
        <v>280</v>
      </c>
      <c r="G183" s="82">
        <v>-0.14000000000000001</v>
      </c>
      <c r="I183" s="82">
        <v>13</v>
      </c>
      <c r="J183" s="82">
        <v>75</v>
      </c>
      <c r="K183" s="83">
        <v>44136</v>
      </c>
      <c r="L183" s="82">
        <v>6.3100000000000003E-2</v>
      </c>
      <c r="M183" s="82">
        <v>9.5999999999999992E-3</v>
      </c>
      <c r="N183" s="82">
        <f t="shared" si="2"/>
        <v>7.2700000000000001E-2</v>
      </c>
      <c r="O183" s="82" t="s">
        <v>37</v>
      </c>
    </row>
    <row r="184" spans="1:15" hidden="1" x14ac:dyDescent="0.2">
      <c r="A184" s="82" t="s">
        <v>32</v>
      </c>
      <c r="B184" s="82" t="s">
        <v>32</v>
      </c>
      <c r="C184" s="82">
        <v>0.5</v>
      </c>
      <c r="D184" s="82" t="s">
        <v>276</v>
      </c>
      <c r="E184" s="82" t="s">
        <v>280</v>
      </c>
      <c r="F184" s="82" t="s">
        <v>280</v>
      </c>
      <c r="G184" s="82">
        <v>-0.14000000000000001</v>
      </c>
      <c r="I184" s="82">
        <v>13</v>
      </c>
      <c r="J184" s="82">
        <v>75</v>
      </c>
      <c r="K184" s="83">
        <v>44136</v>
      </c>
      <c r="L184" s="82">
        <v>7.1199999999999999E-2</v>
      </c>
      <c r="M184" s="82">
        <v>1.0800000000000001E-2</v>
      </c>
      <c r="N184" s="82">
        <f t="shared" si="2"/>
        <v>8.2000000000000003E-2</v>
      </c>
      <c r="O184" s="82" t="s">
        <v>32</v>
      </c>
    </row>
    <row r="185" spans="1:15" x14ac:dyDescent="0.2">
      <c r="A185" s="82" t="s">
        <v>2536</v>
      </c>
      <c r="B185" s="82" t="s">
        <v>37</v>
      </c>
      <c r="C185" s="82">
        <v>0.5</v>
      </c>
      <c r="D185" s="82" t="s">
        <v>276</v>
      </c>
      <c r="E185" s="82" t="s">
        <v>280</v>
      </c>
      <c r="F185" s="82" t="s">
        <v>280</v>
      </c>
      <c r="G185" s="82">
        <v>-0.14000000000000001</v>
      </c>
      <c r="I185" s="82">
        <v>13</v>
      </c>
      <c r="J185" s="82">
        <v>75</v>
      </c>
      <c r="K185" s="83">
        <v>44136</v>
      </c>
      <c r="L185" s="82">
        <v>6.3100000000000003E-2</v>
      </c>
      <c r="M185" s="82">
        <v>9.5999999999999992E-3</v>
      </c>
      <c r="N185" s="82">
        <f t="shared" si="2"/>
        <v>7.2700000000000001E-2</v>
      </c>
    </row>
    <row r="186" spans="1:15" hidden="1" x14ac:dyDescent="0.2">
      <c r="A186" s="82" t="s">
        <v>43</v>
      </c>
      <c r="B186" s="82" t="s">
        <v>43</v>
      </c>
      <c r="C186" s="82">
        <v>0.5</v>
      </c>
      <c r="D186" s="82" t="s">
        <v>276</v>
      </c>
      <c r="E186" s="82" t="s">
        <v>280</v>
      </c>
      <c r="F186" s="82" t="s">
        <v>280</v>
      </c>
      <c r="G186" s="82">
        <v>-0.14000000000000001</v>
      </c>
      <c r="I186" s="82">
        <v>13</v>
      </c>
      <c r="J186" s="82">
        <v>75</v>
      </c>
      <c r="K186" s="83">
        <v>44136</v>
      </c>
      <c r="L186" s="82">
        <v>6.4899999999999999E-2</v>
      </c>
      <c r="M186" s="82">
        <v>9.7999999999999997E-3</v>
      </c>
      <c r="N186" s="82">
        <f t="shared" si="2"/>
        <v>7.4700000000000003E-2</v>
      </c>
      <c r="O186" s="82" t="s">
        <v>43</v>
      </c>
    </row>
    <row r="187" spans="1:15" x14ac:dyDescent="0.2">
      <c r="A187" s="82" t="s">
        <v>2535</v>
      </c>
      <c r="B187" s="82" t="s">
        <v>43</v>
      </c>
      <c r="C187" s="82">
        <v>0.5</v>
      </c>
      <c r="D187" s="82" t="s">
        <v>276</v>
      </c>
      <c r="E187" s="82" t="s">
        <v>280</v>
      </c>
      <c r="F187" s="82" t="s">
        <v>280</v>
      </c>
      <c r="G187" s="82">
        <v>-0.14000000000000001</v>
      </c>
      <c r="I187" s="82">
        <v>13</v>
      </c>
      <c r="J187" s="82">
        <v>75</v>
      </c>
      <c r="K187" s="83">
        <v>44136</v>
      </c>
      <c r="L187" s="82">
        <v>6.4899999999999999E-2</v>
      </c>
      <c r="M187" s="82">
        <v>9.7999999999999997E-3</v>
      </c>
      <c r="N187" s="82">
        <f t="shared" si="2"/>
        <v>7.4700000000000003E-2</v>
      </c>
    </row>
    <row r="188" spans="1:15" hidden="1" x14ac:dyDescent="0.2">
      <c r="A188" s="82" t="s">
        <v>2534</v>
      </c>
      <c r="B188" s="82" t="s">
        <v>2533</v>
      </c>
      <c r="C188" s="82">
        <v>0.5</v>
      </c>
      <c r="D188" s="82" t="s">
        <v>276</v>
      </c>
      <c r="E188" s="82" t="s">
        <v>280</v>
      </c>
      <c r="F188" s="82" t="s">
        <v>280</v>
      </c>
      <c r="G188" s="82">
        <v>0</v>
      </c>
      <c r="I188" s="82">
        <v>21</v>
      </c>
      <c r="J188" s="82">
        <v>75</v>
      </c>
      <c r="K188" s="83">
        <v>43101</v>
      </c>
      <c r="L188" s="82">
        <v>2.5100000000000001E-2</v>
      </c>
      <c r="M188" s="82">
        <v>0</v>
      </c>
      <c r="N188" s="82">
        <f t="shared" si="2"/>
        <v>2.5100000000000001E-2</v>
      </c>
    </row>
    <row r="189" spans="1:15" x14ac:dyDescent="0.2">
      <c r="A189" s="82" t="s">
        <v>2532</v>
      </c>
      <c r="B189" s="82" t="s">
        <v>32</v>
      </c>
      <c r="C189" s="82">
        <v>0.5</v>
      </c>
      <c r="D189" s="82" t="s">
        <v>276</v>
      </c>
      <c r="E189" s="82" t="s">
        <v>280</v>
      </c>
      <c r="F189" s="82" t="s">
        <v>280</v>
      </c>
      <c r="G189" s="82">
        <v>-0.14000000000000001</v>
      </c>
      <c r="I189" s="82">
        <v>13</v>
      </c>
      <c r="J189" s="82">
        <v>75</v>
      </c>
      <c r="K189" s="83">
        <v>44136</v>
      </c>
      <c r="L189" s="82">
        <v>7.1199999999999999E-2</v>
      </c>
      <c r="M189" s="82">
        <v>1.0800000000000001E-2</v>
      </c>
      <c r="N189" s="82">
        <f t="shared" si="2"/>
        <v>8.2000000000000003E-2</v>
      </c>
    </row>
    <row r="190" spans="1:15" hidden="1" x14ac:dyDescent="0.2">
      <c r="A190" s="82" t="s">
        <v>149</v>
      </c>
      <c r="B190" s="82" t="s">
        <v>2530</v>
      </c>
      <c r="C190" s="82">
        <v>0.5</v>
      </c>
      <c r="D190" s="82" t="s">
        <v>276</v>
      </c>
      <c r="E190" s="82" t="s">
        <v>280</v>
      </c>
      <c r="F190" s="82" t="s">
        <v>280</v>
      </c>
      <c r="G190" s="82">
        <v>-0.05</v>
      </c>
      <c r="I190" s="82">
        <v>21</v>
      </c>
      <c r="J190" s="82">
        <v>75</v>
      </c>
      <c r="K190" s="83">
        <v>43101</v>
      </c>
      <c r="L190" s="82">
        <v>1.5299999999999999E-2</v>
      </c>
      <c r="M190" s="82">
        <v>8.0000000000000004E-4</v>
      </c>
      <c r="N190" s="82">
        <f t="shared" si="2"/>
        <v>1.61E-2</v>
      </c>
      <c r="O190" s="82" t="s">
        <v>149</v>
      </c>
    </row>
    <row r="191" spans="1:15" hidden="1" x14ac:dyDescent="0.2">
      <c r="A191" s="82" t="s">
        <v>2531</v>
      </c>
      <c r="B191" s="82" t="s">
        <v>2530</v>
      </c>
      <c r="C191" s="82">
        <v>0.5</v>
      </c>
      <c r="D191" s="82" t="s">
        <v>276</v>
      </c>
      <c r="E191" s="82" t="s">
        <v>280</v>
      </c>
      <c r="F191" s="82" t="s">
        <v>280</v>
      </c>
      <c r="G191" s="82">
        <v>-0.05</v>
      </c>
      <c r="I191" s="82">
        <v>21</v>
      </c>
      <c r="J191" s="82">
        <v>75</v>
      </c>
      <c r="K191" s="83">
        <v>43101</v>
      </c>
      <c r="L191" s="82">
        <v>1.5299999999999999E-2</v>
      </c>
      <c r="M191" s="82">
        <v>8.0000000000000004E-4</v>
      </c>
      <c r="N191" s="82">
        <f t="shared" si="2"/>
        <v>1.61E-2</v>
      </c>
    </row>
    <row r="192" spans="1:15" hidden="1" x14ac:dyDescent="0.2">
      <c r="A192" s="82" t="s">
        <v>150</v>
      </c>
      <c r="B192" s="82" t="s">
        <v>150</v>
      </c>
      <c r="C192" s="82">
        <v>0.5</v>
      </c>
      <c r="D192" s="82" t="s">
        <v>276</v>
      </c>
      <c r="E192" s="82" t="s">
        <v>280</v>
      </c>
      <c r="F192" s="82" t="s">
        <v>280</v>
      </c>
      <c r="G192" s="82">
        <v>-0.05</v>
      </c>
      <c r="I192" s="82">
        <v>21</v>
      </c>
      <c r="J192" s="82">
        <v>75</v>
      </c>
      <c r="K192" s="83">
        <v>43101</v>
      </c>
      <c r="L192" s="82">
        <v>2.0199999999999999E-2</v>
      </c>
      <c r="M192" s="82">
        <v>1E-3</v>
      </c>
      <c r="N192" s="82">
        <f t="shared" si="2"/>
        <v>2.12E-2</v>
      </c>
      <c r="O192" s="82" t="s">
        <v>150</v>
      </c>
    </row>
    <row r="193" spans="1:15" hidden="1" x14ac:dyDescent="0.2">
      <c r="A193" s="82" t="s">
        <v>2529</v>
      </c>
      <c r="B193" s="82" t="s">
        <v>150</v>
      </c>
      <c r="C193" s="82">
        <v>0.5</v>
      </c>
      <c r="D193" s="82" t="s">
        <v>276</v>
      </c>
      <c r="E193" s="82" t="s">
        <v>280</v>
      </c>
      <c r="F193" s="82" t="s">
        <v>280</v>
      </c>
      <c r="G193" s="82">
        <v>-0.05</v>
      </c>
      <c r="I193" s="82">
        <v>21</v>
      </c>
      <c r="J193" s="82">
        <v>75</v>
      </c>
      <c r="K193" s="83">
        <v>43101</v>
      </c>
      <c r="L193" s="82">
        <v>2.0199999999999999E-2</v>
      </c>
      <c r="M193" s="82">
        <v>1E-3</v>
      </c>
      <c r="N193" s="82">
        <f t="shared" si="2"/>
        <v>2.12E-2</v>
      </c>
    </row>
    <row r="194" spans="1:15" hidden="1" x14ac:dyDescent="0.2">
      <c r="A194" s="82" t="s">
        <v>2527</v>
      </c>
      <c r="B194" s="82" t="s">
        <v>2527</v>
      </c>
      <c r="C194" s="82">
        <v>0.5</v>
      </c>
      <c r="D194" s="82" t="s">
        <v>276</v>
      </c>
      <c r="E194" s="82" t="s">
        <v>280</v>
      </c>
      <c r="F194" s="82" t="s">
        <v>280</v>
      </c>
      <c r="G194" s="82">
        <v>-0.05</v>
      </c>
      <c r="I194" s="82">
        <v>21</v>
      </c>
      <c r="J194" s="82">
        <v>75</v>
      </c>
      <c r="K194" s="83">
        <v>43101</v>
      </c>
      <c r="L194" s="82">
        <v>2.5700000000000001E-2</v>
      </c>
      <c r="M194" s="82">
        <v>1.2999999999999999E-3</v>
      </c>
      <c r="N194" s="82">
        <f t="shared" si="2"/>
        <v>2.7E-2</v>
      </c>
      <c r="O194" s="82" t="s">
        <v>2527</v>
      </c>
    </row>
    <row r="195" spans="1:15" hidden="1" x14ac:dyDescent="0.2">
      <c r="A195" s="82" t="s">
        <v>2528</v>
      </c>
      <c r="B195" s="82" t="s">
        <v>2527</v>
      </c>
      <c r="C195" s="82">
        <v>0.5</v>
      </c>
      <c r="D195" s="82" t="s">
        <v>276</v>
      </c>
      <c r="E195" s="82" t="s">
        <v>280</v>
      </c>
      <c r="F195" s="82" t="s">
        <v>280</v>
      </c>
      <c r="G195" s="82">
        <v>-0.05</v>
      </c>
      <c r="I195" s="82">
        <v>21</v>
      </c>
      <c r="J195" s="82">
        <v>75</v>
      </c>
      <c r="K195" s="83">
        <v>43101</v>
      </c>
      <c r="L195" s="82">
        <v>2.5700000000000001E-2</v>
      </c>
      <c r="M195" s="82">
        <v>1.2999999999999999E-3</v>
      </c>
      <c r="N195" s="82">
        <f t="shared" ref="N195:N258" si="3">L195+M195</f>
        <v>2.7E-2</v>
      </c>
    </row>
    <row r="196" spans="1:15" hidden="1" x14ac:dyDescent="0.2">
      <c r="A196" s="82" t="s">
        <v>2523</v>
      </c>
      <c r="B196" s="82" t="s">
        <v>2523</v>
      </c>
      <c r="C196" s="82">
        <v>0.5</v>
      </c>
      <c r="D196" s="82" t="s">
        <v>276</v>
      </c>
      <c r="E196" s="82" t="s">
        <v>280</v>
      </c>
      <c r="F196" s="82" t="s">
        <v>280</v>
      </c>
      <c r="G196" s="82">
        <v>-0.05</v>
      </c>
      <c r="I196" s="82">
        <v>21</v>
      </c>
      <c r="J196" s="82">
        <v>75</v>
      </c>
      <c r="K196" s="83">
        <v>43101</v>
      </c>
      <c r="L196" s="82">
        <v>1.01E-2</v>
      </c>
      <c r="M196" s="82">
        <v>5.0000000000000001E-4</v>
      </c>
      <c r="N196" s="82">
        <f t="shared" si="3"/>
        <v>1.06E-2</v>
      </c>
      <c r="O196" s="82" t="s">
        <v>2523</v>
      </c>
    </row>
    <row r="197" spans="1:15" hidden="1" x14ac:dyDescent="0.2">
      <c r="A197" s="82" t="s">
        <v>2526</v>
      </c>
      <c r="B197" s="82" t="s">
        <v>2523</v>
      </c>
      <c r="C197" s="82">
        <v>0.5</v>
      </c>
      <c r="D197" s="82" t="s">
        <v>276</v>
      </c>
      <c r="E197" s="82" t="s">
        <v>280</v>
      </c>
      <c r="F197" s="82" t="s">
        <v>280</v>
      </c>
      <c r="G197" s="82">
        <v>-0.05</v>
      </c>
      <c r="I197" s="82">
        <v>21</v>
      </c>
      <c r="J197" s="82">
        <v>75</v>
      </c>
      <c r="K197" s="83">
        <v>43101</v>
      </c>
      <c r="L197" s="82">
        <v>1.01E-2</v>
      </c>
      <c r="M197" s="82">
        <v>5.0000000000000001E-4</v>
      </c>
      <c r="N197" s="82">
        <f t="shared" si="3"/>
        <v>1.06E-2</v>
      </c>
      <c r="O197" s="82" t="s">
        <v>2526</v>
      </c>
    </row>
    <row r="198" spans="1:15" hidden="1" x14ac:dyDescent="0.2">
      <c r="A198" s="82" t="s">
        <v>2525</v>
      </c>
      <c r="B198" s="82" t="s">
        <v>2523</v>
      </c>
      <c r="C198" s="82">
        <v>0.5</v>
      </c>
      <c r="D198" s="82" t="s">
        <v>276</v>
      </c>
      <c r="E198" s="82" t="s">
        <v>280</v>
      </c>
      <c r="F198" s="82" t="s">
        <v>280</v>
      </c>
      <c r="G198" s="82">
        <v>-0.05</v>
      </c>
      <c r="I198" s="82">
        <v>21</v>
      </c>
      <c r="J198" s="82">
        <v>75</v>
      </c>
      <c r="K198" s="83">
        <v>43101</v>
      </c>
      <c r="L198" s="82">
        <v>1.01E-2</v>
      </c>
      <c r="M198" s="82">
        <v>5.0000000000000001E-4</v>
      </c>
      <c r="N198" s="82">
        <f t="shared" si="3"/>
        <v>1.06E-2</v>
      </c>
    </row>
    <row r="199" spans="1:15" hidden="1" x14ac:dyDescent="0.2">
      <c r="A199" s="82" t="s">
        <v>2524</v>
      </c>
      <c r="B199" s="82" t="s">
        <v>2523</v>
      </c>
      <c r="C199" s="82">
        <v>0.5</v>
      </c>
      <c r="D199" s="82" t="s">
        <v>276</v>
      </c>
      <c r="E199" s="82" t="s">
        <v>280</v>
      </c>
      <c r="F199" s="82" t="s">
        <v>280</v>
      </c>
      <c r="G199" s="82">
        <v>-0.05</v>
      </c>
      <c r="I199" s="82">
        <v>21</v>
      </c>
      <c r="J199" s="82">
        <v>75</v>
      </c>
      <c r="K199" s="83">
        <v>43101</v>
      </c>
      <c r="L199" s="82">
        <v>1.01E-2</v>
      </c>
      <c r="M199" s="82">
        <v>5.0000000000000001E-4</v>
      </c>
      <c r="N199" s="82">
        <f t="shared" si="3"/>
        <v>1.06E-2</v>
      </c>
    </row>
    <row r="200" spans="1:15" hidden="1" x14ac:dyDescent="0.2">
      <c r="A200" s="82" t="s">
        <v>151</v>
      </c>
      <c r="B200" s="82" t="s">
        <v>151</v>
      </c>
      <c r="C200" s="82">
        <v>0.5</v>
      </c>
      <c r="D200" s="82" t="s">
        <v>276</v>
      </c>
      <c r="E200" s="82" t="s">
        <v>280</v>
      </c>
      <c r="F200" s="82" t="s">
        <v>280</v>
      </c>
      <c r="G200" s="82">
        <v>-0.05</v>
      </c>
      <c r="I200" s="82">
        <v>21</v>
      </c>
      <c r="J200" s="82">
        <v>75</v>
      </c>
      <c r="K200" s="83">
        <v>43101</v>
      </c>
      <c r="L200" s="82">
        <v>3.1099999999999999E-2</v>
      </c>
      <c r="M200" s="82">
        <v>1.6000000000000001E-3</v>
      </c>
      <c r="N200" s="82">
        <f t="shared" si="3"/>
        <v>3.27E-2</v>
      </c>
      <c r="O200" s="82" t="s">
        <v>151</v>
      </c>
    </row>
    <row r="201" spans="1:15" hidden="1" x14ac:dyDescent="0.2">
      <c r="A201" s="82" t="s">
        <v>2522</v>
      </c>
      <c r="B201" s="82" t="s">
        <v>151</v>
      </c>
      <c r="C201" s="82">
        <v>0.5</v>
      </c>
      <c r="D201" s="82" t="s">
        <v>276</v>
      </c>
      <c r="E201" s="82" t="s">
        <v>280</v>
      </c>
      <c r="F201" s="82" t="s">
        <v>280</v>
      </c>
      <c r="G201" s="82">
        <v>-0.05</v>
      </c>
      <c r="I201" s="82">
        <v>21</v>
      </c>
      <c r="J201" s="82">
        <v>75</v>
      </c>
      <c r="K201" s="83">
        <v>43101</v>
      </c>
      <c r="L201" s="82">
        <v>3.1099999999999999E-2</v>
      </c>
      <c r="M201" s="82">
        <v>1.6000000000000001E-3</v>
      </c>
      <c r="N201" s="82">
        <f t="shared" si="3"/>
        <v>3.27E-2</v>
      </c>
      <c r="O201" s="82" t="s">
        <v>2522</v>
      </c>
    </row>
    <row r="202" spans="1:15" hidden="1" x14ac:dyDescent="0.2">
      <c r="A202" s="82" t="s">
        <v>2521</v>
      </c>
      <c r="B202" s="82" t="s">
        <v>151</v>
      </c>
      <c r="C202" s="82">
        <v>0.5</v>
      </c>
      <c r="D202" s="82" t="s">
        <v>276</v>
      </c>
      <c r="E202" s="82" t="s">
        <v>280</v>
      </c>
      <c r="F202" s="82" t="s">
        <v>280</v>
      </c>
      <c r="G202" s="82">
        <v>-0.05</v>
      </c>
      <c r="I202" s="82">
        <v>21</v>
      </c>
      <c r="J202" s="82">
        <v>75</v>
      </c>
      <c r="K202" s="83">
        <v>43101</v>
      </c>
      <c r="L202" s="82">
        <v>3.1099999999999999E-2</v>
      </c>
      <c r="M202" s="82">
        <v>1.6000000000000001E-3</v>
      </c>
      <c r="N202" s="82">
        <f t="shared" si="3"/>
        <v>3.27E-2</v>
      </c>
    </row>
    <row r="203" spans="1:15" hidden="1" x14ac:dyDescent="0.2">
      <c r="A203" s="82" t="s">
        <v>2520</v>
      </c>
      <c r="B203" s="82" t="s">
        <v>151</v>
      </c>
      <c r="C203" s="82">
        <v>0.5</v>
      </c>
      <c r="D203" s="82" t="s">
        <v>276</v>
      </c>
      <c r="E203" s="82" t="s">
        <v>280</v>
      </c>
      <c r="F203" s="82" t="s">
        <v>280</v>
      </c>
      <c r="G203" s="82">
        <v>-0.05</v>
      </c>
      <c r="I203" s="82">
        <v>21</v>
      </c>
      <c r="J203" s="82">
        <v>75</v>
      </c>
      <c r="K203" s="83">
        <v>43101</v>
      </c>
      <c r="L203" s="82">
        <v>3.1099999999999999E-2</v>
      </c>
      <c r="M203" s="82">
        <v>1.6000000000000001E-3</v>
      </c>
      <c r="N203" s="82">
        <f t="shared" si="3"/>
        <v>3.27E-2</v>
      </c>
    </row>
    <row r="204" spans="1:15" hidden="1" x14ac:dyDescent="0.2">
      <c r="A204" s="82" t="s">
        <v>152</v>
      </c>
      <c r="B204" s="82" t="s">
        <v>152</v>
      </c>
      <c r="C204" s="82">
        <v>0.5</v>
      </c>
      <c r="D204" s="82" t="s">
        <v>276</v>
      </c>
      <c r="E204" s="82" t="s">
        <v>280</v>
      </c>
      <c r="F204" s="82" t="s">
        <v>280</v>
      </c>
      <c r="G204" s="82">
        <v>-0.05</v>
      </c>
      <c r="I204" s="82">
        <v>21</v>
      </c>
      <c r="J204" s="82">
        <v>75</v>
      </c>
      <c r="K204" s="83">
        <v>43101</v>
      </c>
      <c r="L204" s="82">
        <v>9.4999999999999998E-3</v>
      </c>
      <c r="M204" s="82">
        <v>5.0000000000000001E-4</v>
      </c>
      <c r="N204" s="82">
        <f t="shared" si="3"/>
        <v>0.01</v>
      </c>
      <c r="O204" s="82" t="s">
        <v>152</v>
      </c>
    </row>
    <row r="205" spans="1:15" hidden="1" x14ac:dyDescent="0.2">
      <c r="A205" s="82" t="s">
        <v>2519</v>
      </c>
      <c r="B205" s="82" t="s">
        <v>152</v>
      </c>
      <c r="C205" s="82">
        <v>0.5</v>
      </c>
      <c r="D205" s="82" t="s">
        <v>276</v>
      </c>
      <c r="E205" s="82" t="s">
        <v>280</v>
      </c>
      <c r="F205" s="82" t="s">
        <v>280</v>
      </c>
      <c r="G205" s="82">
        <v>-0.05</v>
      </c>
      <c r="I205" s="82">
        <v>21</v>
      </c>
      <c r="J205" s="82">
        <v>75</v>
      </c>
      <c r="K205" s="83">
        <v>43101</v>
      </c>
      <c r="L205" s="82">
        <v>9.4999999999999998E-3</v>
      </c>
      <c r="M205" s="82">
        <v>5.0000000000000001E-4</v>
      </c>
      <c r="N205" s="82">
        <f t="shared" si="3"/>
        <v>0.01</v>
      </c>
      <c r="O205" s="82" t="s">
        <v>2519</v>
      </c>
    </row>
    <row r="206" spans="1:15" hidden="1" x14ac:dyDescent="0.2">
      <c r="A206" s="82" t="s">
        <v>2518</v>
      </c>
      <c r="B206" s="82" t="s">
        <v>152</v>
      </c>
      <c r="C206" s="82">
        <v>0.5</v>
      </c>
      <c r="D206" s="82" t="s">
        <v>276</v>
      </c>
      <c r="E206" s="82" t="s">
        <v>280</v>
      </c>
      <c r="F206" s="82" t="s">
        <v>280</v>
      </c>
      <c r="G206" s="82">
        <v>-0.05</v>
      </c>
      <c r="I206" s="82">
        <v>21</v>
      </c>
      <c r="J206" s="82">
        <v>75</v>
      </c>
      <c r="K206" s="83">
        <v>43101</v>
      </c>
      <c r="L206" s="82">
        <v>9.4999999999999998E-3</v>
      </c>
      <c r="M206" s="82">
        <v>5.0000000000000001E-4</v>
      </c>
      <c r="N206" s="82">
        <f t="shared" si="3"/>
        <v>0.01</v>
      </c>
    </row>
    <row r="207" spans="1:15" hidden="1" x14ac:dyDescent="0.2">
      <c r="A207" s="82" t="s">
        <v>2517</v>
      </c>
      <c r="B207" s="82" t="s">
        <v>152</v>
      </c>
      <c r="C207" s="82">
        <v>0.5</v>
      </c>
      <c r="D207" s="82" t="s">
        <v>276</v>
      </c>
      <c r="E207" s="82" t="s">
        <v>280</v>
      </c>
      <c r="F207" s="82" t="s">
        <v>280</v>
      </c>
      <c r="G207" s="82">
        <v>-0.05</v>
      </c>
      <c r="I207" s="82">
        <v>21</v>
      </c>
      <c r="J207" s="82">
        <v>75</v>
      </c>
      <c r="K207" s="83">
        <v>43101</v>
      </c>
      <c r="L207" s="82">
        <v>9.4999999999999998E-3</v>
      </c>
      <c r="M207" s="82">
        <v>5.0000000000000001E-4</v>
      </c>
      <c r="N207" s="82">
        <f t="shared" si="3"/>
        <v>0.01</v>
      </c>
    </row>
    <row r="208" spans="1:15" hidden="1" x14ac:dyDescent="0.2">
      <c r="A208" s="82" t="s">
        <v>2516</v>
      </c>
      <c r="B208" s="82" t="s">
        <v>2516</v>
      </c>
      <c r="C208" s="82">
        <v>0.5</v>
      </c>
      <c r="D208" s="82" t="s">
        <v>276</v>
      </c>
      <c r="E208" s="82" t="s">
        <v>280</v>
      </c>
      <c r="F208" s="82" t="s">
        <v>280</v>
      </c>
      <c r="G208" s="82">
        <v>0</v>
      </c>
      <c r="I208" s="82">
        <v>15</v>
      </c>
      <c r="J208" s="82">
        <v>70</v>
      </c>
      <c r="K208" s="83">
        <v>42795</v>
      </c>
      <c r="L208" s="82">
        <v>2.9499999999999998E-2</v>
      </c>
      <c r="M208" s="82">
        <v>3.0000000000000001E-3</v>
      </c>
      <c r="N208" s="82">
        <f t="shared" si="3"/>
        <v>3.2500000000000001E-2</v>
      </c>
    </row>
    <row r="209" spans="1:15" hidden="1" x14ac:dyDescent="0.2">
      <c r="A209" s="82" t="s">
        <v>2514</v>
      </c>
      <c r="B209" s="82" t="s">
        <v>2514</v>
      </c>
      <c r="C209" s="82">
        <v>0.5</v>
      </c>
      <c r="D209" s="82" t="s">
        <v>276</v>
      </c>
      <c r="E209" s="82" t="s">
        <v>280</v>
      </c>
      <c r="F209" s="82" t="s">
        <v>280</v>
      </c>
      <c r="G209" s="82">
        <v>0</v>
      </c>
      <c r="I209" s="82">
        <v>14</v>
      </c>
      <c r="J209" s="82">
        <v>45</v>
      </c>
      <c r="K209" s="83">
        <v>43101</v>
      </c>
      <c r="L209" s="82">
        <v>6.7799999999999999E-2</v>
      </c>
      <c r="M209" s="82">
        <v>0</v>
      </c>
      <c r="N209" s="82">
        <f t="shared" si="3"/>
        <v>6.7799999999999999E-2</v>
      </c>
    </row>
    <row r="210" spans="1:15" hidden="1" x14ac:dyDescent="0.2">
      <c r="A210" s="82" t="s">
        <v>2507</v>
      </c>
      <c r="B210" s="82" t="s">
        <v>2507</v>
      </c>
      <c r="C210" s="82">
        <v>0.5</v>
      </c>
      <c r="D210" s="82" t="s">
        <v>276</v>
      </c>
      <c r="E210" s="82" t="s">
        <v>280</v>
      </c>
      <c r="F210" s="82" t="s">
        <v>280</v>
      </c>
      <c r="G210" s="82">
        <v>0</v>
      </c>
      <c r="I210" s="82">
        <v>14</v>
      </c>
      <c r="J210" s="82">
        <v>45</v>
      </c>
      <c r="K210" s="83">
        <v>43101</v>
      </c>
      <c r="L210" s="82">
        <v>2.76E-2</v>
      </c>
      <c r="M210" s="82">
        <v>0</v>
      </c>
      <c r="N210" s="82">
        <f t="shared" si="3"/>
        <v>2.76E-2</v>
      </c>
    </row>
    <row r="211" spans="1:15" hidden="1" x14ac:dyDescent="0.2">
      <c r="A211" s="82" t="s">
        <v>2515</v>
      </c>
      <c r="B211" s="82" t="s">
        <v>2514</v>
      </c>
      <c r="C211" s="82">
        <v>0.5</v>
      </c>
      <c r="D211" s="82" t="s">
        <v>276</v>
      </c>
      <c r="E211" s="82" t="s">
        <v>280</v>
      </c>
      <c r="F211" s="82" t="s">
        <v>280</v>
      </c>
      <c r="G211" s="82">
        <v>0</v>
      </c>
      <c r="I211" s="82">
        <v>14</v>
      </c>
      <c r="J211" s="82">
        <v>45</v>
      </c>
      <c r="K211" s="83">
        <v>43101</v>
      </c>
      <c r="L211" s="82">
        <v>6.7799999999999999E-2</v>
      </c>
      <c r="M211" s="82">
        <v>0</v>
      </c>
      <c r="N211" s="82">
        <f t="shared" si="3"/>
        <v>6.7799999999999999E-2</v>
      </c>
    </row>
    <row r="212" spans="1:15" hidden="1" x14ac:dyDescent="0.2">
      <c r="A212" s="82" t="s">
        <v>2512</v>
      </c>
      <c r="B212" s="82" t="s">
        <v>2512</v>
      </c>
      <c r="C212" s="82">
        <v>0.5</v>
      </c>
      <c r="D212" s="82" t="s">
        <v>276</v>
      </c>
      <c r="E212" s="82" t="s">
        <v>280</v>
      </c>
      <c r="F212" s="82" t="s">
        <v>280</v>
      </c>
      <c r="G212" s="82">
        <v>0</v>
      </c>
      <c r="I212" s="82">
        <v>14</v>
      </c>
      <c r="J212" s="82">
        <v>45</v>
      </c>
      <c r="K212" s="83">
        <v>43101</v>
      </c>
      <c r="L212" s="82">
        <v>6.6699999999999995E-2</v>
      </c>
      <c r="M212" s="82">
        <v>0</v>
      </c>
      <c r="N212" s="82">
        <f t="shared" si="3"/>
        <v>6.6699999999999995E-2</v>
      </c>
    </row>
    <row r="213" spans="1:15" hidden="1" x14ac:dyDescent="0.2">
      <c r="A213" s="82" t="s">
        <v>2513</v>
      </c>
      <c r="B213" s="82" t="s">
        <v>2512</v>
      </c>
      <c r="C213" s="82">
        <v>0.5</v>
      </c>
      <c r="D213" s="82" t="s">
        <v>276</v>
      </c>
      <c r="E213" s="82" t="s">
        <v>280</v>
      </c>
      <c r="F213" s="82" t="s">
        <v>280</v>
      </c>
      <c r="G213" s="82">
        <v>0</v>
      </c>
      <c r="I213" s="82">
        <v>14</v>
      </c>
      <c r="J213" s="82">
        <v>45</v>
      </c>
      <c r="K213" s="83">
        <v>43101</v>
      </c>
      <c r="L213" s="82">
        <v>6.6699999999999995E-2</v>
      </c>
      <c r="M213" s="82">
        <v>0</v>
      </c>
      <c r="N213" s="82">
        <f t="shared" si="3"/>
        <v>6.6699999999999995E-2</v>
      </c>
    </row>
    <row r="214" spans="1:15" hidden="1" x14ac:dyDescent="0.2">
      <c r="A214" s="82" t="s">
        <v>38</v>
      </c>
      <c r="B214" s="82" t="s">
        <v>38</v>
      </c>
      <c r="C214" s="82">
        <v>0.5</v>
      </c>
      <c r="D214" s="82" t="s">
        <v>276</v>
      </c>
      <c r="E214" s="82" t="s">
        <v>280</v>
      </c>
      <c r="F214" s="82" t="s">
        <v>280</v>
      </c>
      <c r="G214" s="82">
        <v>-0.13</v>
      </c>
      <c r="I214" s="82">
        <v>14</v>
      </c>
      <c r="J214" s="82">
        <v>45</v>
      </c>
      <c r="K214" s="83">
        <v>44136</v>
      </c>
      <c r="L214" s="82">
        <v>9.64E-2</v>
      </c>
      <c r="M214" s="82">
        <v>1.3599999999999999E-2</v>
      </c>
      <c r="N214" s="82">
        <f t="shared" si="3"/>
        <v>0.11</v>
      </c>
      <c r="O214" s="82" t="s">
        <v>38</v>
      </c>
    </row>
    <row r="215" spans="1:15" x14ac:dyDescent="0.2">
      <c r="A215" s="82" t="s">
        <v>33</v>
      </c>
      <c r="B215" s="82" t="s">
        <v>2511</v>
      </c>
      <c r="C215" s="82">
        <v>0.5</v>
      </c>
      <c r="D215" s="82" t="s">
        <v>276</v>
      </c>
      <c r="E215" s="82" t="s">
        <v>280</v>
      </c>
      <c r="F215" s="82" t="s">
        <v>280</v>
      </c>
      <c r="G215" s="82">
        <v>0</v>
      </c>
      <c r="I215" s="82">
        <v>15</v>
      </c>
      <c r="J215" s="82">
        <v>70</v>
      </c>
      <c r="K215" s="83">
        <v>40330</v>
      </c>
      <c r="L215" s="82">
        <v>0.2414</v>
      </c>
      <c r="M215" s="82">
        <v>2.41E-2</v>
      </c>
      <c r="N215" s="82">
        <f t="shared" si="3"/>
        <v>0.26550000000000001</v>
      </c>
    </row>
    <row r="216" spans="1:15" x14ac:dyDescent="0.2">
      <c r="A216" s="82" t="s">
        <v>2510</v>
      </c>
      <c r="B216" s="82" t="s">
        <v>38</v>
      </c>
      <c r="C216" s="82">
        <v>0.5</v>
      </c>
      <c r="D216" s="82" t="s">
        <v>276</v>
      </c>
      <c r="E216" s="82" t="s">
        <v>280</v>
      </c>
      <c r="F216" s="82" t="s">
        <v>280</v>
      </c>
      <c r="G216" s="82">
        <v>-0.13</v>
      </c>
      <c r="I216" s="82">
        <v>14</v>
      </c>
      <c r="J216" s="82">
        <v>45</v>
      </c>
      <c r="K216" s="83">
        <v>44136</v>
      </c>
      <c r="L216" s="82">
        <v>9.64E-2</v>
      </c>
      <c r="M216" s="82">
        <v>1.3599999999999999E-2</v>
      </c>
      <c r="N216" s="82">
        <f t="shared" si="3"/>
        <v>0.11</v>
      </c>
    </row>
    <row r="217" spans="1:15" hidden="1" x14ac:dyDescent="0.2">
      <c r="A217" s="82" t="s">
        <v>44</v>
      </c>
      <c r="B217" s="82" t="s">
        <v>44</v>
      </c>
      <c r="C217" s="82">
        <v>0.5</v>
      </c>
      <c r="D217" s="82" t="s">
        <v>276</v>
      </c>
      <c r="E217" s="82" t="s">
        <v>280</v>
      </c>
      <c r="F217" s="82" t="s">
        <v>280</v>
      </c>
      <c r="G217" s="82">
        <v>-0.13</v>
      </c>
      <c r="I217" s="82">
        <v>14</v>
      </c>
      <c r="J217" s="82">
        <v>45</v>
      </c>
      <c r="K217" s="83">
        <v>44136</v>
      </c>
      <c r="L217" s="82">
        <v>8.9099999999999999E-2</v>
      </c>
      <c r="M217" s="82">
        <v>1.26E-2</v>
      </c>
      <c r="N217" s="82">
        <f t="shared" si="3"/>
        <v>0.1017</v>
      </c>
      <c r="O217" s="82" t="s">
        <v>44</v>
      </c>
    </row>
    <row r="218" spans="1:15" x14ac:dyDescent="0.2">
      <c r="A218" s="82" t="s">
        <v>2509</v>
      </c>
      <c r="B218" s="82" t="s">
        <v>44</v>
      </c>
      <c r="C218" s="82">
        <v>0.5</v>
      </c>
      <c r="D218" s="82" t="s">
        <v>276</v>
      </c>
      <c r="E218" s="82" t="s">
        <v>280</v>
      </c>
      <c r="F218" s="82" t="s">
        <v>280</v>
      </c>
      <c r="G218" s="82">
        <v>-0.13</v>
      </c>
      <c r="I218" s="82">
        <v>14</v>
      </c>
      <c r="J218" s="82">
        <v>45</v>
      </c>
      <c r="K218" s="83">
        <v>44136</v>
      </c>
      <c r="L218" s="82">
        <v>8.9099999999999999E-2</v>
      </c>
      <c r="M218" s="82">
        <v>1.26E-2</v>
      </c>
      <c r="N218" s="82">
        <f t="shared" si="3"/>
        <v>0.1017</v>
      </c>
    </row>
    <row r="219" spans="1:15" hidden="1" x14ac:dyDescent="0.2">
      <c r="A219" s="82" t="s">
        <v>2508</v>
      </c>
      <c r="B219" s="82" t="s">
        <v>2507</v>
      </c>
      <c r="C219" s="82">
        <v>0.5</v>
      </c>
      <c r="D219" s="82" t="s">
        <v>276</v>
      </c>
      <c r="E219" s="82" t="s">
        <v>280</v>
      </c>
      <c r="F219" s="82" t="s">
        <v>280</v>
      </c>
      <c r="G219" s="82">
        <v>0</v>
      </c>
      <c r="I219" s="82">
        <v>14</v>
      </c>
      <c r="J219" s="82">
        <v>45</v>
      </c>
      <c r="K219" s="83">
        <v>43101</v>
      </c>
      <c r="L219" s="82">
        <v>2.76E-2</v>
      </c>
      <c r="M219" s="82">
        <v>0</v>
      </c>
      <c r="N219" s="82">
        <f t="shared" si="3"/>
        <v>2.76E-2</v>
      </c>
    </row>
    <row r="220" spans="1:15" hidden="1" x14ac:dyDescent="0.2">
      <c r="A220" s="82" t="s">
        <v>153</v>
      </c>
      <c r="B220" s="82" t="s">
        <v>2505</v>
      </c>
      <c r="C220" s="82">
        <v>0.5</v>
      </c>
      <c r="D220" s="82" t="s">
        <v>276</v>
      </c>
      <c r="E220" s="82" t="s">
        <v>280</v>
      </c>
      <c r="F220" s="82" t="s">
        <v>280</v>
      </c>
      <c r="G220" s="82">
        <v>-0.05</v>
      </c>
      <c r="I220" s="82">
        <v>14</v>
      </c>
      <c r="J220" s="82">
        <v>45</v>
      </c>
      <c r="K220" s="83">
        <v>43101</v>
      </c>
      <c r="L220" s="82">
        <v>1.43E-2</v>
      </c>
      <c r="M220" s="82">
        <v>6.9999999999999999E-4</v>
      </c>
      <c r="N220" s="82">
        <f t="shared" si="3"/>
        <v>1.4999999999999999E-2</v>
      </c>
      <c r="O220" s="82" t="s">
        <v>153</v>
      </c>
    </row>
    <row r="221" spans="1:15" hidden="1" x14ac:dyDescent="0.2">
      <c r="A221" s="82" t="s">
        <v>2506</v>
      </c>
      <c r="B221" s="82" t="s">
        <v>2505</v>
      </c>
      <c r="C221" s="82">
        <v>0.5</v>
      </c>
      <c r="D221" s="82" t="s">
        <v>276</v>
      </c>
      <c r="E221" s="82" t="s">
        <v>280</v>
      </c>
      <c r="F221" s="82" t="s">
        <v>280</v>
      </c>
      <c r="G221" s="82">
        <v>-0.05</v>
      </c>
      <c r="I221" s="82">
        <v>14</v>
      </c>
      <c r="J221" s="82">
        <v>45</v>
      </c>
      <c r="K221" s="83">
        <v>43101</v>
      </c>
      <c r="L221" s="82">
        <v>1.43E-2</v>
      </c>
      <c r="M221" s="82">
        <v>6.9999999999999999E-4</v>
      </c>
      <c r="N221" s="82">
        <f t="shared" si="3"/>
        <v>1.4999999999999999E-2</v>
      </c>
    </row>
    <row r="222" spans="1:15" hidden="1" x14ac:dyDescent="0.2">
      <c r="A222" s="82" t="s">
        <v>2503</v>
      </c>
      <c r="B222" s="82" t="s">
        <v>2503</v>
      </c>
      <c r="C222" s="82">
        <v>0.5</v>
      </c>
      <c r="D222" s="82" t="s">
        <v>276</v>
      </c>
      <c r="E222" s="82" t="s">
        <v>280</v>
      </c>
      <c r="F222" s="82" t="s">
        <v>280</v>
      </c>
      <c r="G222" s="82">
        <v>-0.05</v>
      </c>
      <c r="I222" s="82">
        <v>14</v>
      </c>
      <c r="J222" s="82">
        <v>45</v>
      </c>
      <c r="K222" s="83">
        <v>43101</v>
      </c>
      <c r="L222" s="82">
        <v>2.3E-2</v>
      </c>
      <c r="M222" s="82">
        <v>1.1999999999999999E-3</v>
      </c>
      <c r="N222" s="82">
        <f t="shared" si="3"/>
        <v>2.4199999999999999E-2</v>
      </c>
      <c r="O222" s="82" t="s">
        <v>2503</v>
      </c>
    </row>
    <row r="223" spans="1:15" hidden="1" x14ac:dyDescent="0.2">
      <c r="A223" s="82" t="s">
        <v>2504</v>
      </c>
      <c r="B223" s="82" t="s">
        <v>2503</v>
      </c>
      <c r="C223" s="82">
        <v>0.5</v>
      </c>
      <c r="D223" s="82" t="s">
        <v>276</v>
      </c>
      <c r="E223" s="82" t="s">
        <v>280</v>
      </c>
      <c r="F223" s="82" t="s">
        <v>280</v>
      </c>
      <c r="G223" s="82">
        <v>-0.05</v>
      </c>
      <c r="I223" s="82">
        <v>14</v>
      </c>
      <c r="J223" s="82">
        <v>45</v>
      </c>
      <c r="K223" s="83">
        <v>43101</v>
      </c>
      <c r="L223" s="82">
        <v>2.3E-2</v>
      </c>
      <c r="M223" s="82">
        <v>1.1999999999999999E-3</v>
      </c>
      <c r="N223" s="82">
        <f t="shared" si="3"/>
        <v>2.4199999999999999E-2</v>
      </c>
    </row>
    <row r="224" spans="1:15" hidden="1" x14ac:dyDescent="0.2">
      <c r="A224" s="82" t="s">
        <v>154</v>
      </c>
      <c r="B224" s="82" t="s">
        <v>154</v>
      </c>
      <c r="C224" s="82">
        <v>0.5</v>
      </c>
      <c r="D224" s="82" t="s">
        <v>276</v>
      </c>
      <c r="E224" s="82" t="s">
        <v>280</v>
      </c>
      <c r="F224" s="82" t="s">
        <v>280</v>
      </c>
      <c r="G224" s="82">
        <v>-0.05</v>
      </c>
      <c r="I224" s="82">
        <v>14</v>
      </c>
      <c r="J224" s="82">
        <v>45</v>
      </c>
      <c r="K224" s="83">
        <v>43101</v>
      </c>
      <c r="L224" s="82">
        <v>2.7199999999999998E-2</v>
      </c>
      <c r="M224" s="82">
        <v>1.4E-3</v>
      </c>
      <c r="N224" s="82">
        <f t="shared" si="3"/>
        <v>2.8599999999999997E-2</v>
      </c>
      <c r="O224" s="82" t="s">
        <v>154</v>
      </c>
    </row>
    <row r="225" spans="1:15" hidden="1" x14ac:dyDescent="0.2">
      <c r="A225" s="82" t="s">
        <v>2502</v>
      </c>
      <c r="B225" s="82" t="s">
        <v>154</v>
      </c>
      <c r="C225" s="82">
        <v>0.5</v>
      </c>
      <c r="D225" s="82" t="s">
        <v>276</v>
      </c>
      <c r="E225" s="82" t="s">
        <v>280</v>
      </c>
      <c r="F225" s="82" t="s">
        <v>280</v>
      </c>
      <c r="G225" s="82">
        <v>-0.05</v>
      </c>
      <c r="I225" s="82">
        <v>14</v>
      </c>
      <c r="J225" s="82">
        <v>45</v>
      </c>
      <c r="K225" s="83">
        <v>43101</v>
      </c>
      <c r="L225" s="82">
        <v>2.7199999999999998E-2</v>
      </c>
      <c r="M225" s="82">
        <v>1.4E-3</v>
      </c>
      <c r="N225" s="82">
        <f t="shared" si="3"/>
        <v>2.8599999999999997E-2</v>
      </c>
    </row>
    <row r="226" spans="1:15" hidden="1" x14ac:dyDescent="0.2">
      <c r="A226" s="82" t="s">
        <v>2498</v>
      </c>
      <c r="B226" s="82" t="s">
        <v>2498</v>
      </c>
      <c r="C226" s="82">
        <v>0.5</v>
      </c>
      <c r="D226" s="82" t="s">
        <v>276</v>
      </c>
      <c r="E226" s="82" t="s">
        <v>280</v>
      </c>
      <c r="F226" s="82" t="s">
        <v>280</v>
      </c>
      <c r="G226" s="82">
        <v>-0.05</v>
      </c>
      <c r="I226" s="82">
        <v>14</v>
      </c>
      <c r="J226" s="82">
        <v>45</v>
      </c>
      <c r="K226" s="83">
        <v>43101</v>
      </c>
      <c r="L226" s="82">
        <v>1.09E-2</v>
      </c>
      <c r="M226" s="82">
        <v>5.0000000000000001E-4</v>
      </c>
      <c r="N226" s="82">
        <f t="shared" si="3"/>
        <v>1.14E-2</v>
      </c>
      <c r="O226" s="82" t="s">
        <v>2498</v>
      </c>
    </row>
    <row r="227" spans="1:15" hidden="1" x14ac:dyDescent="0.2">
      <c r="A227" s="82" t="s">
        <v>2501</v>
      </c>
      <c r="B227" s="82" t="s">
        <v>2498</v>
      </c>
      <c r="C227" s="82">
        <v>0.5</v>
      </c>
      <c r="D227" s="82" t="s">
        <v>276</v>
      </c>
      <c r="E227" s="82" t="s">
        <v>280</v>
      </c>
      <c r="F227" s="82" t="s">
        <v>280</v>
      </c>
      <c r="G227" s="82">
        <v>-0.05</v>
      </c>
      <c r="I227" s="82">
        <v>14</v>
      </c>
      <c r="J227" s="82">
        <v>45</v>
      </c>
      <c r="K227" s="83">
        <v>43101</v>
      </c>
      <c r="L227" s="82">
        <v>1.09E-2</v>
      </c>
      <c r="M227" s="82">
        <v>5.0000000000000001E-4</v>
      </c>
      <c r="N227" s="82">
        <f t="shared" si="3"/>
        <v>1.14E-2</v>
      </c>
    </row>
    <row r="228" spans="1:15" hidden="1" x14ac:dyDescent="0.2">
      <c r="A228" s="82" t="s">
        <v>2500</v>
      </c>
      <c r="B228" s="82" t="s">
        <v>2498</v>
      </c>
      <c r="C228" s="82">
        <v>0.5</v>
      </c>
      <c r="D228" s="82" t="s">
        <v>276</v>
      </c>
      <c r="E228" s="82" t="s">
        <v>280</v>
      </c>
      <c r="F228" s="82" t="s">
        <v>280</v>
      </c>
      <c r="G228" s="82">
        <v>-0.05</v>
      </c>
      <c r="I228" s="82">
        <v>14</v>
      </c>
      <c r="J228" s="82">
        <v>45</v>
      </c>
      <c r="K228" s="83">
        <v>43101</v>
      </c>
      <c r="L228" s="82">
        <v>1.09E-2</v>
      </c>
      <c r="M228" s="82">
        <v>5.0000000000000001E-4</v>
      </c>
      <c r="N228" s="82">
        <f t="shared" si="3"/>
        <v>1.14E-2</v>
      </c>
      <c r="O228" s="82" t="s">
        <v>2500</v>
      </c>
    </row>
    <row r="229" spans="1:15" hidden="1" x14ac:dyDescent="0.2">
      <c r="A229" s="82" t="s">
        <v>2499</v>
      </c>
      <c r="B229" s="82" t="s">
        <v>2498</v>
      </c>
      <c r="C229" s="82">
        <v>0.5</v>
      </c>
      <c r="D229" s="82" t="s">
        <v>276</v>
      </c>
      <c r="E229" s="82" t="s">
        <v>280</v>
      </c>
      <c r="F229" s="82" t="s">
        <v>280</v>
      </c>
      <c r="G229" s="82">
        <v>-0.05</v>
      </c>
      <c r="I229" s="82">
        <v>14</v>
      </c>
      <c r="J229" s="82">
        <v>45</v>
      </c>
      <c r="K229" s="83">
        <v>43101</v>
      </c>
      <c r="L229" s="82">
        <v>1.09E-2</v>
      </c>
      <c r="M229" s="82">
        <v>5.0000000000000001E-4</v>
      </c>
      <c r="N229" s="82">
        <f t="shared" si="3"/>
        <v>1.14E-2</v>
      </c>
    </row>
    <row r="230" spans="1:15" hidden="1" x14ac:dyDescent="0.2">
      <c r="A230" s="82" t="s">
        <v>155</v>
      </c>
      <c r="B230" s="82" t="s">
        <v>155</v>
      </c>
      <c r="C230" s="82">
        <v>0.5</v>
      </c>
      <c r="D230" s="82" t="s">
        <v>276</v>
      </c>
      <c r="E230" s="82" t="s">
        <v>280</v>
      </c>
      <c r="F230" s="82" t="s">
        <v>280</v>
      </c>
      <c r="G230" s="82">
        <v>-0.05</v>
      </c>
      <c r="I230" s="82">
        <v>14</v>
      </c>
      <c r="J230" s="82">
        <v>45</v>
      </c>
      <c r="K230" s="83">
        <v>43101</v>
      </c>
      <c r="L230" s="82">
        <v>2.8199999999999999E-2</v>
      </c>
      <c r="M230" s="82">
        <v>1.4E-3</v>
      </c>
      <c r="N230" s="82">
        <f t="shared" si="3"/>
        <v>2.9599999999999998E-2</v>
      </c>
      <c r="O230" s="82" t="s">
        <v>155</v>
      </c>
    </row>
    <row r="231" spans="1:15" hidden="1" x14ac:dyDescent="0.2">
      <c r="A231" s="82" t="s">
        <v>2497</v>
      </c>
      <c r="B231" s="82" t="s">
        <v>155</v>
      </c>
      <c r="C231" s="82">
        <v>0.5</v>
      </c>
      <c r="D231" s="82" t="s">
        <v>276</v>
      </c>
      <c r="E231" s="82" t="s">
        <v>280</v>
      </c>
      <c r="F231" s="82" t="s">
        <v>280</v>
      </c>
      <c r="G231" s="82">
        <v>-0.05</v>
      </c>
      <c r="I231" s="82">
        <v>14</v>
      </c>
      <c r="J231" s="82">
        <v>45</v>
      </c>
      <c r="K231" s="83">
        <v>43101</v>
      </c>
      <c r="L231" s="82">
        <v>2.8199999999999999E-2</v>
      </c>
      <c r="M231" s="82">
        <v>1.4E-3</v>
      </c>
      <c r="N231" s="82">
        <f t="shared" si="3"/>
        <v>2.9599999999999998E-2</v>
      </c>
      <c r="O231" s="82" t="s">
        <v>2497</v>
      </c>
    </row>
    <row r="232" spans="1:15" hidden="1" x14ac:dyDescent="0.2">
      <c r="A232" s="82" t="s">
        <v>2496</v>
      </c>
      <c r="B232" s="82" t="s">
        <v>155</v>
      </c>
      <c r="C232" s="82">
        <v>0.5</v>
      </c>
      <c r="D232" s="82" t="s">
        <v>276</v>
      </c>
      <c r="E232" s="82" t="s">
        <v>280</v>
      </c>
      <c r="F232" s="82" t="s">
        <v>280</v>
      </c>
      <c r="G232" s="82">
        <v>-0.05</v>
      </c>
      <c r="I232" s="82">
        <v>14</v>
      </c>
      <c r="J232" s="82">
        <v>45</v>
      </c>
      <c r="K232" s="83">
        <v>43101</v>
      </c>
      <c r="L232" s="82">
        <v>2.8199999999999999E-2</v>
      </c>
      <c r="M232" s="82">
        <v>1.4E-3</v>
      </c>
      <c r="N232" s="82">
        <f t="shared" si="3"/>
        <v>2.9599999999999998E-2</v>
      </c>
    </row>
    <row r="233" spans="1:15" hidden="1" x14ac:dyDescent="0.2">
      <c r="A233" s="82" t="s">
        <v>2495</v>
      </c>
      <c r="B233" s="82" t="s">
        <v>155</v>
      </c>
      <c r="C233" s="82">
        <v>0.5</v>
      </c>
      <c r="D233" s="82" t="s">
        <v>276</v>
      </c>
      <c r="E233" s="82" t="s">
        <v>280</v>
      </c>
      <c r="F233" s="82" t="s">
        <v>280</v>
      </c>
      <c r="G233" s="82">
        <v>-0.05</v>
      </c>
      <c r="I233" s="82">
        <v>14</v>
      </c>
      <c r="J233" s="82">
        <v>45</v>
      </c>
      <c r="K233" s="83">
        <v>43101</v>
      </c>
      <c r="L233" s="82">
        <v>2.8199999999999999E-2</v>
      </c>
      <c r="M233" s="82">
        <v>1.4E-3</v>
      </c>
      <c r="N233" s="82">
        <f t="shared" si="3"/>
        <v>2.9599999999999998E-2</v>
      </c>
    </row>
    <row r="234" spans="1:15" hidden="1" x14ac:dyDescent="0.2">
      <c r="A234" s="82" t="s">
        <v>156</v>
      </c>
      <c r="B234" s="82" t="s">
        <v>156</v>
      </c>
      <c r="C234" s="82">
        <v>0.5</v>
      </c>
      <c r="D234" s="82" t="s">
        <v>276</v>
      </c>
      <c r="E234" s="82" t="s">
        <v>280</v>
      </c>
      <c r="F234" s="82" t="s">
        <v>280</v>
      </c>
      <c r="G234" s="82">
        <v>-0.05</v>
      </c>
      <c r="I234" s="82">
        <v>14</v>
      </c>
      <c r="J234" s="82">
        <v>45</v>
      </c>
      <c r="K234" s="83">
        <v>43101</v>
      </c>
      <c r="L234" s="82">
        <v>1.46E-2</v>
      </c>
      <c r="M234" s="82">
        <v>6.9999999999999999E-4</v>
      </c>
      <c r="N234" s="82">
        <f t="shared" si="3"/>
        <v>1.5299999999999999E-2</v>
      </c>
      <c r="O234" s="82" t="s">
        <v>156</v>
      </c>
    </row>
    <row r="235" spans="1:15" hidden="1" x14ac:dyDescent="0.2">
      <c r="A235" s="82" t="s">
        <v>2494</v>
      </c>
      <c r="B235" s="82" t="s">
        <v>156</v>
      </c>
      <c r="C235" s="82">
        <v>0.5</v>
      </c>
      <c r="D235" s="82" t="s">
        <v>276</v>
      </c>
      <c r="E235" s="82" t="s">
        <v>280</v>
      </c>
      <c r="F235" s="82" t="s">
        <v>280</v>
      </c>
      <c r="G235" s="82">
        <v>-0.05</v>
      </c>
      <c r="I235" s="82">
        <v>14</v>
      </c>
      <c r="J235" s="82">
        <v>45</v>
      </c>
      <c r="K235" s="83">
        <v>43101</v>
      </c>
      <c r="L235" s="82">
        <v>1.46E-2</v>
      </c>
      <c r="M235" s="82">
        <v>6.9999999999999999E-4</v>
      </c>
      <c r="N235" s="82">
        <f t="shared" si="3"/>
        <v>1.5299999999999999E-2</v>
      </c>
      <c r="O235" s="82" t="s">
        <v>2494</v>
      </c>
    </row>
    <row r="236" spans="1:15" hidden="1" x14ac:dyDescent="0.2">
      <c r="A236" s="82" t="s">
        <v>2493</v>
      </c>
      <c r="B236" s="82" t="s">
        <v>156</v>
      </c>
      <c r="C236" s="82">
        <v>0.5</v>
      </c>
      <c r="D236" s="82" t="s">
        <v>276</v>
      </c>
      <c r="E236" s="82" t="s">
        <v>280</v>
      </c>
      <c r="F236" s="82" t="s">
        <v>280</v>
      </c>
      <c r="G236" s="82">
        <v>-0.05</v>
      </c>
      <c r="I236" s="82">
        <v>14</v>
      </c>
      <c r="J236" s="82">
        <v>45</v>
      </c>
      <c r="K236" s="83">
        <v>43101</v>
      </c>
      <c r="L236" s="82">
        <v>1.46E-2</v>
      </c>
      <c r="M236" s="82">
        <v>6.9999999999999999E-4</v>
      </c>
      <c r="N236" s="82">
        <f t="shared" si="3"/>
        <v>1.5299999999999999E-2</v>
      </c>
    </row>
    <row r="237" spans="1:15" hidden="1" x14ac:dyDescent="0.2">
      <c r="A237" s="82" t="s">
        <v>2492</v>
      </c>
      <c r="B237" s="82" t="s">
        <v>156</v>
      </c>
      <c r="C237" s="82">
        <v>0.5</v>
      </c>
      <c r="D237" s="82" t="s">
        <v>276</v>
      </c>
      <c r="E237" s="82" t="s">
        <v>280</v>
      </c>
      <c r="F237" s="82" t="s">
        <v>280</v>
      </c>
      <c r="G237" s="82">
        <v>-0.05</v>
      </c>
      <c r="I237" s="82">
        <v>14</v>
      </c>
      <c r="J237" s="82">
        <v>45</v>
      </c>
      <c r="K237" s="83">
        <v>43101</v>
      </c>
      <c r="L237" s="82">
        <v>1.46E-2</v>
      </c>
      <c r="M237" s="82">
        <v>6.9999999999999999E-4</v>
      </c>
      <c r="N237" s="82">
        <f t="shared" si="3"/>
        <v>1.5299999999999999E-2</v>
      </c>
    </row>
    <row r="238" spans="1:15" hidden="1" x14ac:dyDescent="0.2">
      <c r="A238" s="82" t="s">
        <v>2491</v>
      </c>
      <c r="B238" s="82" t="s">
        <v>2490</v>
      </c>
      <c r="C238" s="82">
        <v>0.5</v>
      </c>
      <c r="D238" s="82" t="s">
        <v>276</v>
      </c>
      <c r="E238" s="82" t="s">
        <v>280</v>
      </c>
      <c r="F238" s="82" t="s">
        <v>280</v>
      </c>
      <c r="G238" s="82">
        <v>0</v>
      </c>
      <c r="K238" s="83">
        <v>40330</v>
      </c>
      <c r="L238" s="82">
        <v>0</v>
      </c>
      <c r="M238" s="82">
        <v>0</v>
      </c>
      <c r="N238" s="82">
        <f t="shared" si="3"/>
        <v>0</v>
      </c>
    </row>
    <row r="239" spans="1:15" hidden="1" x14ac:dyDescent="0.2">
      <c r="A239" s="82" t="s">
        <v>2487</v>
      </c>
      <c r="B239" s="82" t="s">
        <v>2487</v>
      </c>
      <c r="C239" s="82">
        <v>0.5</v>
      </c>
      <c r="D239" s="82" t="s">
        <v>276</v>
      </c>
      <c r="E239" s="82" t="s">
        <v>280</v>
      </c>
      <c r="F239" s="82" t="s">
        <v>280</v>
      </c>
      <c r="G239" s="82">
        <v>0</v>
      </c>
      <c r="I239" s="82">
        <v>25</v>
      </c>
      <c r="J239" s="82">
        <v>60</v>
      </c>
      <c r="K239" s="83">
        <v>43101</v>
      </c>
      <c r="L239" s="82">
        <v>5.3600000000000002E-2</v>
      </c>
      <c r="M239" s="82">
        <v>0</v>
      </c>
      <c r="N239" s="82">
        <f t="shared" si="3"/>
        <v>5.3600000000000002E-2</v>
      </c>
    </row>
    <row r="240" spans="1:15" hidden="1" x14ac:dyDescent="0.2">
      <c r="A240" s="82" t="s">
        <v>2489</v>
      </c>
      <c r="B240" s="82" t="s">
        <v>2481</v>
      </c>
      <c r="C240" s="82">
        <v>0.5</v>
      </c>
      <c r="D240" s="82" t="s">
        <v>276</v>
      </c>
      <c r="E240" s="82" t="s">
        <v>280</v>
      </c>
      <c r="F240" s="82" t="s">
        <v>280</v>
      </c>
      <c r="G240" s="82">
        <v>0</v>
      </c>
      <c r="I240" s="82">
        <v>25</v>
      </c>
      <c r="J240" s="82">
        <v>60</v>
      </c>
      <c r="K240" s="83">
        <v>43101</v>
      </c>
      <c r="L240" s="82">
        <v>2.3599999999999999E-2</v>
      </c>
      <c r="M240" s="82">
        <v>0</v>
      </c>
      <c r="N240" s="82">
        <f t="shared" si="3"/>
        <v>2.3599999999999999E-2</v>
      </c>
    </row>
    <row r="241" spans="1:15" hidden="1" x14ac:dyDescent="0.2">
      <c r="A241" s="82" t="s">
        <v>2488</v>
      </c>
      <c r="B241" s="82" t="s">
        <v>2487</v>
      </c>
      <c r="C241" s="82">
        <v>0.5</v>
      </c>
      <c r="D241" s="82" t="s">
        <v>276</v>
      </c>
      <c r="E241" s="82" t="s">
        <v>280</v>
      </c>
      <c r="F241" s="82" t="s">
        <v>280</v>
      </c>
      <c r="G241" s="82">
        <v>0</v>
      </c>
      <c r="I241" s="82">
        <v>25</v>
      </c>
      <c r="J241" s="82">
        <v>60</v>
      </c>
      <c r="K241" s="83">
        <v>43101</v>
      </c>
      <c r="L241" s="82">
        <v>5.3600000000000002E-2</v>
      </c>
      <c r="M241" s="82">
        <v>0</v>
      </c>
      <c r="N241" s="82">
        <f t="shared" si="3"/>
        <v>5.3600000000000002E-2</v>
      </c>
    </row>
    <row r="242" spans="1:15" hidden="1" x14ac:dyDescent="0.2">
      <c r="A242" s="82" t="s">
        <v>2485</v>
      </c>
      <c r="B242" s="82" t="s">
        <v>2485</v>
      </c>
      <c r="C242" s="82">
        <v>0.5</v>
      </c>
      <c r="D242" s="82" t="s">
        <v>276</v>
      </c>
      <c r="E242" s="82" t="s">
        <v>280</v>
      </c>
      <c r="F242" s="82" t="s">
        <v>280</v>
      </c>
      <c r="G242" s="82">
        <v>0</v>
      </c>
      <c r="I242" s="82">
        <v>25</v>
      </c>
      <c r="J242" s="82">
        <v>60</v>
      </c>
      <c r="K242" s="83">
        <v>43101</v>
      </c>
      <c r="L242" s="82">
        <v>6.5299999999999997E-2</v>
      </c>
      <c r="M242" s="82">
        <v>0</v>
      </c>
      <c r="N242" s="82">
        <f t="shared" si="3"/>
        <v>6.5299999999999997E-2</v>
      </c>
    </row>
    <row r="243" spans="1:15" hidden="1" x14ac:dyDescent="0.2">
      <c r="A243" s="82" t="s">
        <v>2486</v>
      </c>
      <c r="B243" s="82" t="s">
        <v>2485</v>
      </c>
      <c r="C243" s="82">
        <v>0.5</v>
      </c>
      <c r="D243" s="82" t="s">
        <v>276</v>
      </c>
      <c r="E243" s="82" t="s">
        <v>280</v>
      </c>
      <c r="F243" s="82" t="s">
        <v>280</v>
      </c>
      <c r="G243" s="82">
        <v>0</v>
      </c>
      <c r="I243" s="82">
        <v>25</v>
      </c>
      <c r="J243" s="82">
        <v>60</v>
      </c>
      <c r="K243" s="83">
        <v>43101</v>
      </c>
      <c r="L243" s="82">
        <v>6.5299999999999997E-2</v>
      </c>
      <c r="M243" s="82">
        <v>0</v>
      </c>
      <c r="N243" s="82">
        <f t="shared" si="3"/>
        <v>6.5299999999999997E-2</v>
      </c>
    </row>
    <row r="244" spans="1:15" hidden="1" x14ac:dyDescent="0.2">
      <c r="A244" s="82" t="s">
        <v>39</v>
      </c>
      <c r="B244" s="82" t="s">
        <v>39</v>
      </c>
      <c r="C244" s="82">
        <v>0.5</v>
      </c>
      <c r="D244" s="82" t="s">
        <v>276</v>
      </c>
      <c r="E244" s="82" t="s">
        <v>280</v>
      </c>
      <c r="F244" s="82" t="s">
        <v>280</v>
      </c>
      <c r="G244" s="82">
        <v>-0.13</v>
      </c>
      <c r="I244" s="82">
        <v>25</v>
      </c>
      <c r="J244" s="82">
        <v>60</v>
      </c>
      <c r="K244" s="83">
        <v>44136</v>
      </c>
      <c r="L244" s="82">
        <v>6.9199999999999998E-2</v>
      </c>
      <c r="M244" s="82">
        <v>1.06E-2</v>
      </c>
      <c r="N244" s="82">
        <f t="shared" si="3"/>
        <v>7.9799999999999996E-2</v>
      </c>
      <c r="O244" s="82" t="s">
        <v>39</v>
      </c>
    </row>
    <row r="245" spans="1:15" hidden="1" x14ac:dyDescent="0.2">
      <c r="A245" s="82" t="s">
        <v>34</v>
      </c>
      <c r="B245" s="82" t="s">
        <v>34</v>
      </c>
      <c r="C245" s="82">
        <v>0.5</v>
      </c>
      <c r="D245" s="82" t="s">
        <v>276</v>
      </c>
      <c r="E245" s="82" t="s">
        <v>280</v>
      </c>
      <c r="F245" s="82" t="s">
        <v>280</v>
      </c>
      <c r="G245" s="82">
        <v>-0.13</v>
      </c>
      <c r="I245" s="82">
        <v>25</v>
      </c>
      <c r="J245" s="82">
        <v>60</v>
      </c>
      <c r="K245" s="83">
        <v>44136</v>
      </c>
      <c r="L245" s="82">
        <v>4.6100000000000002E-2</v>
      </c>
      <c r="M245" s="82">
        <v>7.1000000000000004E-3</v>
      </c>
      <c r="N245" s="82">
        <f t="shared" si="3"/>
        <v>5.3200000000000004E-2</v>
      </c>
      <c r="O245" s="82" t="s">
        <v>34</v>
      </c>
    </row>
    <row r="246" spans="1:15" x14ac:dyDescent="0.2">
      <c r="A246" s="82" t="s">
        <v>2484</v>
      </c>
      <c r="B246" s="82" t="s">
        <v>39</v>
      </c>
      <c r="C246" s="82">
        <v>0.5</v>
      </c>
      <c r="D246" s="82" t="s">
        <v>276</v>
      </c>
      <c r="E246" s="82" t="s">
        <v>280</v>
      </c>
      <c r="F246" s="82" t="s">
        <v>280</v>
      </c>
      <c r="G246" s="82">
        <v>-0.13</v>
      </c>
      <c r="I246" s="82">
        <v>25</v>
      </c>
      <c r="J246" s="82">
        <v>60</v>
      </c>
      <c r="K246" s="83">
        <v>44136</v>
      </c>
      <c r="L246" s="82">
        <v>6.9199999999999998E-2</v>
      </c>
      <c r="M246" s="82">
        <v>1.06E-2</v>
      </c>
      <c r="N246" s="82">
        <f t="shared" si="3"/>
        <v>7.9799999999999996E-2</v>
      </c>
    </row>
    <row r="247" spans="1:15" hidden="1" x14ac:dyDescent="0.2">
      <c r="A247" s="82" t="s">
        <v>45</v>
      </c>
      <c r="B247" s="82" t="s">
        <v>45</v>
      </c>
      <c r="C247" s="82">
        <v>0.5</v>
      </c>
      <c r="D247" s="82" t="s">
        <v>276</v>
      </c>
      <c r="E247" s="82" t="s">
        <v>280</v>
      </c>
      <c r="F247" s="82" t="s">
        <v>280</v>
      </c>
      <c r="G247" s="82">
        <v>-0.13</v>
      </c>
      <c r="I247" s="82">
        <v>25</v>
      </c>
      <c r="J247" s="82">
        <v>60</v>
      </c>
      <c r="K247" s="83">
        <v>44136</v>
      </c>
      <c r="L247" s="82">
        <v>7.3899999999999993E-2</v>
      </c>
      <c r="M247" s="82">
        <v>1.1299999999999999E-2</v>
      </c>
      <c r="N247" s="82">
        <f t="shared" si="3"/>
        <v>8.5199999999999998E-2</v>
      </c>
      <c r="O247" s="82" t="s">
        <v>45</v>
      </c>
    </row>
    <row r="248" spans="1:15" x14ac:dyDescent="0.2">
      <c r="A248" s="82" t="s">
        <v>2483</v>
      </c>
      <c r="B248" s="82" t="s">
        <v>45</v>
      </c>
      <c r="C248" s="82">
        <v>0.5</v>
      </c>
      <c r="D248" s="82" t="s">
        <v>276</v>
      </c>
      <c r="E248" s="82" t="s">
        <v>280</v>
      </c>
      <c r="F248" s="82" t="s">
        <v>280</v>
      </c>
      <c r="G248" s="82">
        <v>-0.13</v>
      </c>
      <c r="I248" s="82">
        <v>25</v>
      </c>
      <c r="J248" s="82">
        <v>60</v>
      </c>
      <c r="K248" s="83">
        <v>44136</v>
      </c>
      <c r="L248" s="82">
        <v>7.3899999999999993E-2</v>
      </c>
      <c r="M248" s="82">
        <v>1.1299999999999999E-2</v>
      </c>
      <c r="N248" s="82">
        <f t="shared" si="3"/>
        <v>8.5199999999999998E-2</v>
      </c>
    </row>
    <row r="249" spans="1:15" hidden="1" x14ac:dyDescent="0.2">
      <c r="A249" s="82" t="s">
        <v>2482</v>
      </c>
      <c r="B249" s="82" t="s">
        <v>2481</v>
      </c>
      <c r="C249" s="82">
        <v>0.5</v>
      </c>
      <c r="D249" s="82" t="s">
        <v>276</v>
      </c>
      <c r="E249" s="82" t="s">
        <v>280</v>
      </c>
      <c r="F249" s="82" t="s">
        <v>280</v>
      </c>
      <c r="G249" s="82">
        <v>0</v>
      </c>
      <c r="I249" s="82">
        <v>25</v>
      </c>
      <c r="J249" s="82">
        <v>60</v>
      </c>
      <c r="K249" s="83">
        <v>43101</v>
      </c>
      <c r="L249" s="82">
        <v>2.3599999999999999E-2</v>
      </c>
      <c r="M249" s="82">
        <v>0</v>
      </c>
      <c r="N249" s="82">
        <f t="shared" si="3"/>
        <v>2.3599999999999999E-2</v>
      </c>
    </row>
    <row r="250" spans="1:15" x14ac:dyDescent="0.2">
      <c r="A250" s="82" t="s">
        <v>2480</v>
      </c>
      <c r="B250" s="82" t="s">
        <v>34</v>
      </c>
      <c r="C250" s="82">
        <v>0.5</v>
      </c>
      <c r="D250" s="82" t="s">
        <v>276</v>
      </c>
      <c r="E250" s="82" t="s">
        <v>280</v>
      </c>
      <c r="F250" s="82" t="s">
        <v>280</v>
      </c>
      <c r="G250" s="82">
        <v>-0.13</v>
      </c>
      <c r="I250" s="82">
        <v>25</v>
      </c>
      <c r="J250" s="82">
        <v>60</v>
      </c>
      <c r="K250" s="83">
        <v>44136</v>
      </c>
      <c r="L250" s="82">
        <v>4.6100000000000002E-2</v>
      </c>
      <c r="M250" s="82">
        <v>7.1000000000000004E-3</v>
      </c>
      <c r="N250" s="82">
        <f t="shared" si="3"/>
        <v>5.3200000000000004E-2</v>
      </c>
    </row>
    <row r="251" spans="1:15" hidden="1" x14ac:dyDescent="0.2">
      <c r="A251" s="82" t="s">
        <v>2479</v>
      </c>
      <c r="B251" s="82" t="s">
        <v>2477</v>
      </c>
      <c r="C251" s="82">
        <v>0.5</v>
      </c>
      <c r="D251" s="82" t="s">
        <v>276</v>
      </c>
      <c r="E251" s="82" t="s">
        <v>280</v>
      </c>
      <c r="F251" s="82" t="s">
        <v>280</v>
      </c>
      <c r="G251" s="82">
        <v>0</v>
      </c>
      <c r="I251" s="82">
        <v>25</v>
      </c>
      <c r="J251" s="82">
        <v>60</v>
      </c>
      <c r="K251" s="83">
        <v>43101</v>
      </c>
      <c r="L251" s="82">
        <v>1.2800000000000001E-2</v>
      </c>
      <c r="M251" s="82">
        <v>0</v>
      </c>
      <c r="N251" s="82">
        <f t="shared" si="3"/>
        <v>1.2800000000000001E-2</v>
      </c>
      <c r="O251" s="82" t="s">
        <v>2479</v>
      </c>
    </row>
    <row r="252" spans="1:15" hidden="1" x14ac:dyDescent="0.2">
      <c r="A252" s="82" t="s">
        <v>2478</v>
      </c>
      <c r="B252" s="82" t="s">
        <v>2477</v>
      </c>
      <c r="C252" s="82">
        <v>0.5</v>
      </c>
      <c r="D252" s="82" t="s">
        <v>276</v>
      </c>
      <c r="E252" s="82" t="s">
        <v>280</v>
      </c>
      <c r="F252" s="82" t="s">
        <v>280</v>
      </c>
      <c r="G252" s="82">
        <v>0</v>
      </c>
      <c r="I252" s="82">
        <v>25</v>
      </c>
      <c r="J252" s="82">
        <v>60</v>
      </c>
      <c r="K252" s="83">
        <v>43101</v>
      </c>
      <c r="L252" s="82">
        <v>1.2800000000000001E-2</v>
      </c>
      <c r="M252" s="82">
        <v>0</v>
      </c>
      <c r="N252" s="82">
        <f t="shared" si="3"/>
        <v>1.2800000000000001E-2</v>
      </c>
    </row>
    <row r="253" spans="1:15" hidden="1" x14ac:dyDescent="0.2">
      <c r="A253" s="82" t="s">
        <v>2475</v>
      </c>
      <c r="B253" s="82" t="s">
        <v>2475</v>
      </c>
      <c r="C253" s="82">
        <v>0.5</v>
      </c>
      <c r="D253" s="82" t="s">
        <v>276</v>
      </c>
      <c r="E253" s="82" t="s">
        <v>280</v>
      </c>
      <c r="F253" s="82" t="s">
        <v>280</v>
      </c>
      <c r="G253" s="82">
        <v>0</v>
      </c>
      <c r="I253" s="82">
        <v>25</v>
      </c>
      <c r="J253" s="82">
        <v>60</v>
      </c>
      <c r="K253" s="83">
        <v>43101</v>
      </c>
      <c r="L253" s="82">
        <v>1.84E-2</v>
      </c>
      <c r="M253" s="82">
        <v>0</v>
      </c>
      <c r="N253" s="82">
        <f t="shared" si="3"/>
        <v>1.84E-2</v>
      </c>
      <c r="O253" s="82" t="s">
        <v>2475</v>
      </c>
    </row>
    <row r="254" spans="1:15" hidden="1" x14ac:dyDescent="0.2">
      <c r="A254" s="82" t="s">
        <v>2476</v>
      </c>
      <c r="B254" s="82" t="s">
        <v>2475</v>
      </c>
      <c r="C254" s="82">
        <v>0.5</v>
      </c>
      <c r="D254" s="82" t="s">
        <v>276</v>
      </c>
      <c r="E254" s="82" t="s">
        <v>280</v>
      </c>
      <c r="F254" s="82" t="s">
        <v>280</v>
      </c>
      <c r="G254" s="82">
        <v>0</v>
      </c>
      <c r="I254" s="82">
        <v>25</v>
      </c>
      <c r="J254" s="82">
        <v>60</v>
      </c>
      <c r="K254" s="83">
        <v>43101</v>
      </c>
      <c r="L254" s="82">
        <v>1.84E-2</v>
      </c>
      <c r="M254" s="82">
        <v>0</v>
      </c>
      <c r="N254" s="82">
        <f t="shared" si="3"/>
        <v>1.84E-2</v>
      </c>
    </row>
    <row r="255" spans="1:15" hidden="1" x14ac:dyDescent="0.2">
      <c r="A255" s="82" t="s">
        <v>2473</v>
      </c>
      <c r="B255" s="82" t="s">
        <v>2473</v>
      </c>
      <c r="C255" s="82">
        <v>0.5</v>
      </c>
      <c r="D255" s="82" t="s">
        <v>276</v>
      </c>
      <c r="E255" s="82" t="s">
        <v>280</v>
      </c>
      <c r="F255" s="82" t="s">
        <v>280</v>
      </c>
      <c r="G255" s="82">
        <v>0</v>
      </c>
      <c r="I255" s="82">
        <v>25</v>
      </c>
      <c r="J255" s="82">
        <v>60</v>
      </c>
      <c r="K255" s="83">
        <v>43101</v>
      </c>
      <c r="L255" s="82">
        <v>2.53E-2</v>
      </c>
      <c r="M255" s="82">
        <v>0</v>
      </c>
      <c r="N255" s="82">
        <f t="shared" si="3"/>
        <v>2.53E-2</v>
      </c>
      <c r="O255" s="82" t="s">
        <v>2473</v>
      </c>
    </row>
    <row r="256" spans="1:15" hidden="1" x14ac:dyDescent="0.2">
      <c r="A256" s="82" t="s">
        <v>2474</v>
      </c>
      <c r="B256" s="82" t="s">
        <v>2473</v>
      </c>
      <c r="C256" s="82">
        <v>0.5</v>
      </c>
      <c r="D256" s="82" t="s">
        <v>276</v>
      </c>
      <c r="E256" s="82" t="s">
        <v>280</v>
      </c>
      <c r="F256" s="82" t="s">
        <v>280</v>
      </c>
      <c r="G256" s="82">
        <v>0</v>
      </c>
      <c r="I256" s="82">
        <v>25</v>
      </c>
      <c r="J256" s="82">
        <v>60</v>
      </c>
      <c r="K256" s="83">
        <v>43101</v>
      </c>
      <c r="L256" s="82">
        <v>2.53E-2</v>
      </c>
      <c r="M256" s="82">
        <v>0</v>
      </c>
      <c r="N256" s="82">
        <f t="shared" si="3"/>
        <v>2.53E-2</v>
      </c>
    </row>
    <row r="257" spans="1:15" hidden="1" x14ac:dyDescent="0.2">
      <c r="A257" s="82" t="s">
        <v>2469</v>
      </c>
      <c r="B257" s="82" t="s">
        <v>2469</v>
      </c>
      <c r="C257" s="82">
        <v>0.5</v>
      </c>
      <c r="D257" s="82" t="s">
        <v>276</v>
      </c>
      <c r="E257" s="82" t="s">
        <v>280</v>
      </c>
      <c r="F257" s="82" t="s">
        <v>280</v>
      </c>
      <c r="G257" s="82">
        <v>0</v>
      </c>
      <c r="I257" s="82">
        <v>25</v>
      </c>
      <c r="J257" s="82">
        <v>60</v>
      </c>
      <c r="K257" s="83">
        <v>43101</v>
      </c>
      <c r="L257" s="82">
        <v>8.0999999999999996E-3</v>
      </c>
      <c r="M257" s="82">
        <v>0</v>
      </c>
      <c r="N257" s="82">
        <f t="shared" si="3"/>
        <v>8.0999999999999996E-3</v>
      </c>
    </row>
    <row r="258" spans="1:15" hidden="1" x14ac:dyDescent="0.2">
      <c r="A258" s="82" t="s">
        <v>2472</v>
      </c>
      <c r="B258" s="82" t="s">
        <v>2469</v>
      </c>
      <c r="C258" s="82">
        <v>0.5</v>
      </c>
      <c r="D258" s="82" t="s">
        <v>276</v>
      </c>
      <c r="E258" s="82" t="s">
        <v>280</v>
      </c>
      <c r="F258" s="82" t="s">
        <v>280</v>
      </c>
      <c r="G258" s="82">
        <v>0</v>
      </c>
      <c r="I258" s="82">
        <v>25</v>
      </c>
      <c r="J258" s="82">
        <v>60</v>
      </c>
      <c r="K258" s="83">
        <v>43101</v>
      </c>
      <c r="L258" s="82">
        <v>8.0999999999999996E-3</v>
      </c>
      <c r="M258" s="82">
        <v>0</v>
      </c>
      <c r="N258" s="82">
        <f t="shared" si="3"/>
        <v>8.0999999999999996E-3</v>
      </c>
    </row>
    <row r="259" spans="1:15" hidden="1" x14ac:dyDescent="0.2">
      <c r="A259" s="82" t="s">
        <v>2471</v>
      </c>
      <c r="B259" s="82" t="s">
        <v>2469</v>
      </c>
      <c r="C259" s="82">
        <v>0.5</v>
      </c>
      <c r="D259" s="82" t="s">
        <v>276</v>
      </c>
      <c r="E259" s="82" t="s">
        <v>280</v>
      </c>
      <c r="F259" s="82" t="s">
        <v>280</v>
      </c>
      <c r="G259" s="82">
        <v>0</v>
      </c>
      <c r="I259" s="82">
        <v>25</v>
      </c>
      <c r="J259" s="82">
        <v>60</v>
      </c>
      <c r="K259" s="83">
        <v>43101</v>
      </c>
      <c r="L259" s="82">
        <v>8.0999999999999996E-3</v>
      </c>
      <c r="M259" s="82">
        <v>0</v>
      </c>
      <c r="N259" s="82">
        <f t="shared" ref="N259:N323" si="4">L259+M259</f>
        <v>8.0999999999999996E-3</v>
      </c>
      <c r="O259" s="82" t="s">
        <v>2471</v>
      </c>
    </row>
    <row r="260" spans="1:15" hidden="1" x14ac:dyDescent="0.2">
      <c r="A260" s="82" t="s">
        <v>2470</v>
      </c>
      <c r="B260" s="82" t="s">
        <v>2469</v>
      </c>
      <c r="C260" s="82">
        <v>0.5</v>
      </c>
      <c r="D260" s="82" t="s">
        <v>276</v>
      </c>
      <c r="E260" s="82" t="s">
        <v>280</v>
      </c>
      <c r="F260" s="82" t="s">
        <v>280</v>
      </c>
      <c r="G260" s="82">
        <v>0</v>
      </c>
      <c r="I260" s="82">
        <v>25</v>
      </c>
      <c r="J260" s="82">
        <v>60</v>
      </c>
      <c r="K260" s="83">
        <v>43101</v>
      </c>
      <c r="L260" s="82">
        <v>8.0999999999999996E-3</v>
      </c>
      <c r="M260" s="82">
        <v>0</v>
      </c>
      <c r="N260" s="82">
        <f t="shared" si="4"/>
        <v>8.0999999999999996E-3</v>
      </c>
    </row>
    <row r="261" spans="1:15" hidden="1" x14ac:dyDescent="0.2">
      <c r="A261" s="82" t="s">
        <v>2465</v>
      </c>
      <c r="B261" s="82" t="s">
        <v>2465</v>
      </c>
      <c r="C261" s="82">
        <v>0.5</v>
      </c>
      <c r="D261" s="82" t="s">
        <v>276</v>
      </c>
      <c r="E261" s="82" t="s">
        <v>280</v>
      </c>
      <c r="F261" s="82" t="s">
        <v>280</v>
      </c>
      <c r="G261" s="82">
        <v>0</v>
      </c>
      <c r="I261" s="82">
        <v>25</v>
      </c>
      <c r="J261" s="82">
        <v>60</v>
      </c>
      <c r="K261" s="83">
        <v>43101</v>
      </c>
      <c r="L261" s="82">
        <v>2.4799999999999999E-2</v>
      </c>
      <c r="M261" s="82">
        <v>0</v>
      </c>
      <c r="N261" s="82">
        <f t="shared" si="4"/>
        <v>2.4799999999999999E-2</v>
      </c>
    </row>
    <row r="262" spans="1:15" hidden="1" x14ac:dyDescent="0.2">
      <c r="A262" s="82" t="s">
        <v>2468</v>
      </c>
      <c r="B262" s="82" t="s">
        <v>2465</v>
      </c>
      <c r="C262" s="82">
        <v>0.5</v>
      </c>
      <c r="D262" s="82" t="s">
        <v>276</v>
      </c>
      <c r="E262" s="82" t="s">
        <v>280</v>
      </c>
      <c r="F262" s="82" t="s">
        <v>280</v>
      </c>
      <c r="G262" s="82">
        <v>0</v>
      </c>
      <c r="I262" s="82">
        <v>25</v>
      </c>
      <c r="J262" s="82">
        <v>60</v>
      </c>
      <c r="K262" s="83">
        <v>43101</v>
      </c>
      <c r="L262" s="82">
        <v>2.4799999999999999E-2</v>
      </c>
      <c r="M262" s="82">
        <v>0</v>
      </c>
      <c r="N262" s="82">
        <f t="shared" si="4"/>
        <v>2.4799999999999999E-2</v>
      </c>
      <c r="O262" s="82" t="s">
        <v>2468</v>
      </c>
    </row>
    <row r="263" spans="1:15" hidden="1" x14ac:dyDescent="0.2">
      <c r="A263" s="82" t="s">
        <v>2467</v>
      </c>
      <c r="B263" s="82" t="s">
        <v>2465</v>
      </c>
      <c r="C263" s="82">
        <v>0.5</v>
      </c>
      <c r="D263" s="82" t="s">
        <v>276</v>
      </c>
      <c r="E263" s="82" t="s">
        <v>280</v>
      </c>
      <c r="F263" s="82" t="s">
        <v>280</v>
      </c>
      <c r="G263" s="82">
        <v>0</v>
      </c>
      <c r="I263" s="82">
        <v>25</v>
      </c>
      <c r="J263" s="82">
        <v>60</v>
      </c>
      <c r="K263" s="83">
        <v>43101</v>
      </c>
      <c r="L263" s="82">
        <v>2.4799999999999999E-2</v>
      </c>
      <c r="M263" s="82">
        <v>0</v>
      </c>
      <c r="N263" s="82">
        <f t="shared" si="4"/>
        <v>2.4799999999999999E-2</v>
      </c>
    </row>
    <row r="264" spans="1:15" hidden="1" x14ac:dyDescent="0.2">
      <c r="A264" s="82" t="s">
        <v>2466</v>
      </c>
      <c r="B264" s="82" t="s">
        <v>2465</v>
      </c>
      <c r="C264" s="82">
        <v>0.5</v>
      </c>
      <c r="D264" s="82" t="s">
        <v>276</v>
      </c>
      <c r="E264" s="82" t="s">
        <v>280</v>
      </c>
      <c r="F264" s="82" t="s">
        <v>280</v>
      </c>
      <c r="G264" s="82">
        <v>0</v>
      </c>
      <c r="I264" s="82">
        <v>25</v>
      </c>
      <c r="J264" s="82">
        <v>60</v>
      </c>
      <c r="K264" s="83">
        <v>43101</v>
      </c>
      <c r="L264" s="82">
        <v>2.4799999999999999E-2</v>
      </c>
      <c r="M264" s="82">
        <v>0</v>
      </c>
      <c r="N264" s="82">
        <f t="shared" si="4"/>
        <v>2.4799999999999999E-2</v>
      </c>
    </row>
    <row r="265" spans="1:15" hidden="1" x14ac:dyDescent="0.2">
      <c r="A265" s="82" t="s">
        <v>157</v>
      </c>
      <c r="B265" s="82" t="s">
        <v>157</v>
      </c>
      <c r="C265" s="82">
        <v>0.5</v>
      </c>
      <c r="D265" s="82" t="s">
        <v>276</v>
      </c>
      <c r="E265" s="82" t="s">
        <v>280</v>
      </c>
      <c r="F265" s="82" t="s">
        <v>280</v>
      </c>
      <c r="G265" s="82">
        <v>0</v>
      </c>
      <c r="I265" s="82">
        <v>25</v>
      </c>
      <c r="J265" s="82">
        <v>60</v>
      </c>
      <c r="K265" s="83">
        <v>43101</v>
      </c>
      <c r="L265" s="82">
        <v>8.2000000000000007E-3</v>
      </c>
      <c r="M265" s="82">
        <v>0</v>
      </c>
      <c r="N265" s="82">
        <f t="shared" si="4"/>
        <v>8.2000000000000007E-3</v>
      </c>
      <c r="O265" s="82" t="s">
        <v>157</v>
      </c>
    </row>
    <row r="266" spans="1:15" hidden="1" x14ac:dyDescent="0.2">
      <c r="A266" s="82" t="s">
        <v>2464</v>
      </c>
      <c r="B266" s="82" t="s">
        <v>157</v>
      </c>
      <c r="C266" s="82">
        <v>0.5</v>
      </c>
      <c r="D266" s="82" t="s">
        <v>276</v>
      </c>
      <c r="E266" s="82" t="s">
        <v>280</v>
      </c>
      <c r="F266" s="82" t="s">
        <v>280</v>
      </c>
      <c r="G266" s="82">
        <v>0</v>
      </c>
      <c r="I266" s="82">
        <v>25</v>
      </c>
      <c r="J266" s="82">
        <v>60</v>
      </c>
      <c r="K266" s="83">
        <v>43101</v>
      </c>
      <c r="L266" s="82">
        <v>8.2000000000000007E-3</v>
      </c>
      <c r="M266" s="82">
        <v>0</v>
      </c>
      <c r="N266" s="82">
        <f t="shared" si="4"/>
        <v>8.2000000000000007E-3</v>
      </c>
      <c r="O266" s="82" t="s">
        <v>2464</v>
      </c>
    </row>
    <row r="267" spans="1:15" hidden="1" x14ac:dyDescent="0.2">
      <c r="A267" s="82" t="s">
        <v>2463</v>
      </c>
      <c r="B267" s="82" t="s">
        <v>157</v>
      </c>
      <c r="C267" s="82">
        <v>0.5</v>
      </c>
      <c r="D267" s="82" t="s">
        <v>276</v>
      </c>
      <c r="E267" s="82" t="s">
        <v>280</v>
      </c>
      <c r="F267" s="82" t="s">
        <v>280</v>
      </c>
      <c r="G267" s="82">
        <v>0</v>
      </c>
      <c r="I267" s="82">
        <v>25</v>
      </c>
      <c r="J267" s="82">
        <v>60</v>
      </c>
      <c r="K267" s="83">
        <v>43101</v>
      </c>
      <c r="L267" s="82">
        <v>8.2000000000000007E-3</v>
      </c>
      <c r="M267" s="82">
        <v>0</v>
      </c>
      <c r="N267" s="82">
        <f t="shared" si="4"/>
        <v>8.2000000000000007E-3</v>
      </c>
    </row>
    <row r="268" spans="1:15" hidden="1" x14ac:dyDescent="0.2">
      <c r="A268" s="82" t="s">
        <v>2462</v>
      </c>
      <c r="B268" s="82" t="s">
        <v>157</v>
      </c>
      <c r="C268" s="82">
        <v>0.5</v>
      </c>
      <c r="D268" s="82" t="s">
        <v>276</v>
      </c>
      <c r="E268" s="82" t="s">
        <v>280</v>
      </c>
      <c r="F268" s="82" t="s">
        <v>280</v>
      </c>
      <c r="G268" s="82">
        <v>0</v>
      </c>
      <c r="I268" s="82">
        <v>25</v>
      </c>
      <c r="J268" s="82">
        <v>60</v>
      </c>
      <c r="K268" s="83">
        <v>43101</v>
      </c>
      <c r="L268" s="82">
        <v>8.2000000000000007E-3</v>
      </c>
      <c r="M268" s="82">
        <v>0</v>
      </c>
      <c r="N268" s="82">
        <f t="shared" si="4"/>
        <v>8.2000000000000007E-3</v>
      </c>
    </row>
    <row r="269" spans="1:15" hidden="1" x14ac:dyDescent="0.2">
      <c r="A269" s="82" t="s">
        <v>2461</v>
      </c>
      <c r="B269" s="82" t="s">
        <v>2460</v>
      </c>
      <c r="C269" s="82">
        <v>0.5</v>
      </c>
      <c r="D269" s="82" t="s">
        <v>276</v>
      </c>
      <c r="E269" s="82" t="s">
        <v>280</v>
      </c>
      <c r="F269" s="82" t="s">
        <v>280</v>
      </c>
      <c r="G269" s="82">
        <v>0</v>
      </c>
      <c r="K269" s="83">
        <v>40330</v>
      </c>
      <c r="L269" s="82">
        <v>0</v>
      </c>
      <c r="M269" s="82">
        <v>0</v>
      </c>
      <c r="N269" s="82">
        <f t="shared" si="4"/>
        <v>0</v>
      </c>
    </row>
    <row r="270" spans="1:15" hidden="1" x14ac:dyDescent="0.2">
      <c r="A270" s="82" t="s">
        <v>2459</v>
      </c>
      <c r="B270" s="82" t="s">
        <v>2458</v>
      </c>
      <c r="C270" s="82">
        <v>0.5</v>
      </c>
      <c r="D270" s="82" t="s">
        <v>276</v>
      </c>
      <c r="E270" s="82" t="s">
        <v>280</v>
      </c>
      <c r="F270" s="82" t="s">
        <v>280</v>
      </c>
      <c r="G270" s="82">
        <v>0</v>
      </c>
      <c r="K270" s="83">
        <v>40330</v>
      </c>
      <c r="L270" s="82">
        <v>0</v>
      </c>
      <c r="M270" s="82">
        <v>0</v>
      </c>
      <c r="N270" s="82">
        <f t="shared" si="4"/>
        <v>0</v>
      </c>
    </row>
    <row r="271" spans="1:15" hidden="1" x14ac:dyDescent="0.2">
      <c r="A271" s="82" t="s">
        <v>2457</v>
      </c>
      <c r="B271" s="82" t="s">
        <v>2450</v>
      </c>
      <c r="C271" s="82">
        <v>0.5</v>
      </c>
      <c r="D271" s="82" t="s">
        <v>276</v>
      </c>
      <c r="E271" s="82" t="s">
        <v>280</v>
      </c>
      <c r="F271" s="82" t="s">
        <v>280</v>
      </c>
      <c r="G271" s="82">
        <v>0</v>
      </c>
      <c r="I271" s="82">
        <v>14</v>
      </c>
      <c r="J271" s="82">
        <v>50</v>
      </c>
      <c r="K271" s="83">
        <v>43101</v>
      </c>
      <c r="L271" s="82">
        <v>6.7500000000000004E-2</v>
      </c>
      <c r="M271" s="82">
        <v>0</v>
      </c>
      <c r="N271" s="82">
        <f t="shared" si="4"/>
        <v>6.7500000000000004E-2</v>
      </c>
    </row>
    <row r="272" spans="1:15" hidden="1" x14ac:dyDescent="0.2">
      <c r="A272" s="82" t="s">
        <v>2456</v>
      </c>
      <c r="B272" s="82" t="s">
        <v>2454</v>
      </c>
      <c r="C272" s="82">
        <v>0.5</v>
      </c>
      <c r="D272" s="82" t="s">
        <v>276</v>
      </c>
      <c r="E272" s="82" t="s">
        <v>280</v>
      </c>
      <c r="F272" s="82" t="s">
        <v>280</v>
      </c>
      <c r="G272" s="82">
        <v>0</v>
      </c>
      <c r="I272" s="82">
        <v>14</v>
      </c>
      <c r="J272" s="82">
        <v>50</v>
      </c>
      <c r="K272" s="83">
        <v>43101</v>
      </c>
      <c r="L272" s="82">
        <v>3.27E-2</v>
      </c>
      <c r="M272" s="82">
        <v>0</v>
      </c>
      <c r="N272" s="82">
        <f t="shared" si="4"/>
        <v>3.27E-2</v>
      </c>
    </row>
    <row r="273" spans="1:15" hidden="1" x14ac:dyDescent="0.2">
      <c r="A273" s="82" t="s">
        <v>2455</v>
      </c>
      <c r="B273" s="82" t="s">
        <v>2454</v>
      </c>
      <c r="C273" s="82">
        <v>0.5</v>
      </c>
      <c r="D273" s="82" t="s">
        <v>276</v>
      </c>
      <c r="E273" s="82" t="s">
        <v>280</v>
      </c>
      <c r="F273" s="82" t="s">
        <v>280</v>
      </c>
      <c r="G273" s="82">
        <v>0</v>
      </c>
      <c r="I273" s="82">
        <v>14</v>
      </c>
      <c r="J273" s="82">
        <v>50</v>
      </c>
      <c r="K273" s="83">
        <v>43101</v>
      </c>
      <c r="L273" s="82">
        <v>3.27E-2</v>
      </c>
      <c r="M273" s="82">
        <v>0</v>
      </c>
      <c r="N273" s="82">
        <f t="shared" si="4"/>
        <v>3.27E-2</v>
      </c>
    </row>
    <row r="274" spans="1:15" hidden="1" x14ac:dyDescent="0.2">
      <c r="A274" s="44" t="s">
        <v>2762</v>
      </c>
      <c r="B274" s="44" t="s">
        <v>2762</v>
      </c>
      <c r="C274" s="82">
        <v>0</v>
      </c>
      <c r="D274" s="82" t="s">
        <v>276</v>
      </c>
      <c r="E274" s="82" t="s">
        <v>280</v>
      </c>
      <c r="F274" s="82" t="s">
        <v>280</v>
      </c>
      <c r="G274" s="82">
        <v>0</v>
      </c>
      <c r="K274" s="83">
        <v>44013</v>
      </c>
      <c r="L274" s="82">
        <v>0</v>
      </c>
      <c r="M274" s="82">
        <v>0</v>
      </c>
      <c r="N274" s="82">
        <f t="shared" si="4"/>
        <v>0</v>
      </c>
    </row>
    <row r="275" spans="1:15" hidden="1" x14ac:dyDescent="0.2">
      <c r="A275" s="82" t="s">
        <v>29</v>
      </c>
      <c r="B275" s="82" t="s">
        <v>2452</v>
      </c>
      <c r="C275" s="82">
        <v>0.5</v>
      </c>
      <c r="D275" s="82" t="s">
        <v>276</v>
      </c>
      <c r="E275" s="82" t="s">
        <v>280</v>
      </c>
      <c r="F275" s="82" t="s">
        <v>280</v>
      </c>
      <c r="G275" s="82">
        <v>-0.13</v>
      </c>
      <c r="I275" s="82">
        <v>14</v>
      </c>
      <c r="J275" s="82">
        <v>50</v>
      </c>
      <c r="K275" s="83">
        <v>44136</v>
      </c>
      <c r="L275" s="82">
        <v>4.07E-2</v>
      </c>
      <c r="M275" s="82">
        <v>5.7999999999999996E-3</v>
      </c>
      <c r="N275" s="82">
        <f t="shared" si="4"/>
        <v>4.65E-2</v>
      </c>
    </row>
    <row r="276" spans="1:15" hidden="1" x14ac:dyDescent="0.2">
      <c r="A276" s="82" t="s">
        <v>2453</v>
      </c>
      <c r="B276" s="82" t="s">
        <v>2452</v>
      </c>
      <c r="C276" s="82">
        <v>0.5</v>
      </c>
      <c r="D276" s="82" t="s">
        <v>276</v>
      </c>
      <c r="E276" s="82" t="s">
        <v>280</v>
      </c>
      <c r="F276" s="82" t="s">
        <v>280</v>
      </c>
      <c r="G276" s="82">
        <v>-0.13</v>
      </c>
      <c r="I276" s="82">
        <v>14</v>
      </c>
      <c r="J276" s="82">
        <v>50</v>
      </c>
      <c r="K276" s="83">
        <v>44136</v>
      </c>
      <c r="L276" s="82">
        <v>4.07E-2</v>
      </c>
      <c r="M276" s="82">
        <v>5.7999999999999996E-3</v>
      </c>
      <c r="N276" s="82">
        <f t="shared" si="4"/>
        <v>4.65E-2</v>
      </c>
    </row>
    <row r="277" spans="1:15" hidden="1" x14ac:dyDescent="0.2">
      <c r="A277" s="82" t="s">
        <v>2451</v>
      </c>
      <c r="B277" s="82" t="s">
        <v>2450</v>
      </c>
      <c r="C277" s="82">
        <v>0.5</v>
      </c>
      <c r="D277" s="82" t="s">
        <v>276</v>
      </c>
      <c r="E277" s="82" t="s">
        <v>280</v>
      </c>
      <c r="F277" s="82" t="s">
        <v>280</v>
      </c>
      <c r="G277" s="82">
        <v>0</v>
      </c>
      <c r="I277" s="82">
        <v>14</v>
      </c>
      <c r="J277" s="82">
        <v>50</v>
      </c>
      <c r="K277" s="83">
        <v>43101</v>
      </c>
      <c r="L277" s="82">
        <v>6.7500000000000004E-2</v>
      </c>
      <c r="M277" s="82">
        <v>0</v>
      </c>
      <c r="N277" s="82">
        <f t="shared" si="4"/>
        <v>6.7500000000000004E-2</v>
      </c>
    </row>
    <row r="278" spans="1:15" hidden="1" x14ac:dyDescent="0.2">
      <c r="A278" s="82" t="s">
        <v>2449</v>
      </c>
      <c r="B278" s="82" t="s">
        <v>2447</v>
      </c>
      <c r="C278" s="82">
        <v>0.5</v>
      </c>
      <c r="D278" s="82" t="s">
        <v>276</v>
      </c>
      <c r="E278" s="82" t="s">
        <v>280</v>
      </c>
      <c r="F278" s="82" t="s">
        <v>280</v>
      </c>
      <c r="G278" s="82">
        <v>0</v>
      </c>
      <c r="I278" s="82">
        <v>14</v>
      </c>
      <c r="J278" s="82">
        <v>50</v>
      </c>
      <c r="K278" s="83">
        <v>43101</v>
      </c>
      <c r="L278" s="82">
        <v>6.3200000000000006E-2</v>
      </c>
      <c r="M278" s="82">
        <v>0</v>
      </c>
      <c r="N278" s="82">
        <f t="shared" si="4"/>
        <v>6.3200000000000006E-2</v>
      </c>
    </row>
    <row r="279" spans="1:15" hidden="1" x14ac:dyDescent="0.2">
      <c r="A279" s="82" t="s">
        <v>2448</v>
      </c>
      <c r="B279" s="82" t="s">
        <v>2447</v>
      </c>
      <c r="C279" s="82">
        <v>0.5</v>
      </c>
      <c r="D279" s="82" t="s">
        <v>276</v>
      </c>
      <c r="E279" s="82" t="s">
        <v>280</v>
      </c>
      <c r="F279" s="82" t="s">
        <v>280</v>
      </c>
      <c r="G279" s="82">
        <v>0</v>
      </c>
      <c r="I279" s="82">
        <v>14</v>
      </c>
      <c r="J279" s="82">
        <v>50</v>
      </c>
      <c r="K279" s="83">
        <v>43101</v>
      </c>
      <c r="L279" s="82">
        <v>6.3200000000000006E-2</v>
      </c>
      <c r="M279" s="82">
        <v>0</v>
      </c>
      <c r="N279" s="82">
        <f t="shared" si="4"/>
        <v>6.3200000000000006E-2</v>
      </c>
    </row>
    <row r="280" spans="1:15" hidden="1" x14ac:dyDescent="0.2">
      <c r="A280" s="82" t="s">
        <v>40</v>
      </c>
      <c r="B280" s="82" t="s">
        <v>2443</v>
      </c>
      <c r="C280" s="82">
        <v>0.5</v>
      </c>
      <c r="D280" s="82" t="s">
        <v>276</v>
      </c>
      <c r="E280" s="82" t="s">
        <v>280</v>
      </c>
      <c r="F280" s="82" t="s">
        <v>280</v>
      </c>
      <c r="G280" s="82">
        <v>-0.13</v>
      </c>
      <c r="I280" s="82">
        <v>14</v>
      </c>
      <c r="J280" s="82">
        <v>50</v>
      </c>
      <c r="K280" s="83">
        <v>44136</v>
      </c>
      <c r="L280" s="82">
        <v>8.8700000000000001E-2</v>
      </c>
      <c r="M280" s="82">
        <v>1.26E-2</v>
      </c>
      <c r="N280" s="82">
        <f t="shared" si="4"/>
        <v>0.1013</v>
      </c>
      <c r="O280" s="82" t="s">
        <v>40</v>
      </c>
    </row>
    <row r="281" spans="1:15" hidden="1" x14ac:dyDescent="0.2">
      <c r="A281" s="82" t="s">
        <v>35</v>
      </c>
      <c r="B281" s="82" t="s">
        <v>2445</v>
      </c>
      <c r="C281" s="82">
        <v>0.5</v>
      </c>
      <c r="D281" s="82" t="s">
        <v>276</v>
      </c>
      <c r="E281" s="82" t="s">
        <v>280</v>
      </c>
      <c r="F281" s="82" t="s">
        <v>280</v>
      </c>
      <c r="G281" s="82">
        <v>-0.13</v>
      </c>
      <c r="I281" s="82">
        <v>14</v>
      </c>
      <c r="J281" s="82">
        <v>50</v>
      </c>
      <c r="K281" s="83">
        <v>44136</v>
      </c>
      <c r="L281" s="82">
        <v>5.5399999999999998E-2</v>
      </c>
      <c r="M281" s="82">
        <v>7.7999999999999996E-3</v>
      </c>
      <c r="N281" s="82">
        <f t="shared" si="4"/>
        <v>6.3199999999999992E-2</v>
      </c>
      <c r="O281" s="82" t="s">
        <v>35</v>
      </c>
    </row>
    <row r="282" spans="1:15" x14ac:dyDescent="0.2">
      <c r="A282" s="82" t="s">
        <v>2446</v>
      </c>
      <c r="B282" s="82" t="s">
        <v>2445</v>
      </c>
      <c r="C282" s="82">
        <v>0.5</v>
      </c>
      <c r="D282" s="82" t="s">
        <v>276</v>
      </c>
      <c r="E282" s="82" t="s">
        <v>280</v>
      </c>
      <c r="F282" s="82" t="s">
        <v>280</v>
      </c>
      <c r="G282" s="82">
        <v>-0.13</v>
      </c>
      <c r="I282" s="82">
        <v>14</v>
      </c>
      <c r="J282" s="82">
        <v>50</v>
      </c>
      <c r="K282" s="83">
        <v>44136</v>
      </c>
      <c r="L282" s="82">
        <v>5.5399999999999998E-2</v>
      </c>
      <c r="M282" s="82">
        <v>7.7999999999999996E-3</v>
      </c>
      <c r="N282" s="82">
        <f t="shared" si="4"/>
        <v>6.3199999999999992E-2</v>
      </c>
    </row>
    <row r="283" spans="1:15" x14ac:dyDescent="0.2">
      <c r="A283" s="82" t="s">
        <v>2444</v>
      </c>
      <c r="B283" s="82" t="s">
        <v>2443</v>
      </c>
      <c r="C283" s="82">
        <v>0.5</v>
      </c>
      <c r="D283" s="82" t="s">
        <v>276</v>
      </c>
      <c r="E283" s="82" t="s">
        <v>280</v>
      </c>
      <c r="F283" s="82" t="s">
        <v>280</v>
      </c>
      <c r="G283" s="82">
        <v>-0.13</v>
      </c>
      <c r="I283" s="82">
        <v>14</v>
      </c>
      <c r="J283" s="82">
        <v>50</v>
      </c>
      <c r="K283" s="83">
        <v>44136</v>
      </c>
      <c r="L283" s="82">
        <v>8.8700000000000001E-2</v>
      </c>
      <c r="M283" s="82">
        <v>1.26E-2</v>
      </c>
      <c r="N283" s="82">
        <f t="shared" si="4"/>
        <v>0.1013</v>
      </c>
    </row>
    <row r="284" spans="1:15" hidden="1" x14ac:dyDescent="0.2">
      <c r="A284" s="82" t="s">
        <v>46</v>
      </c>
      <c r="B284" s="82" t="s">
        <v>2441</v>
      </c>
      <c r="C284" s="82">
        <v>0.5</v>
      </c>
      <c r="D284" s="82" t="s">
        <v>276</v>
      </c>
      <c r="E284" s="82" t="s">
        <v>280</v>
      </c>
      <c r="F284" s="82" t="s">
        <v>280</v>
      </c>
      <c r="G284" s="82">
        <v>-0.13</v>
      </c>
      <c r="I284" s="82">
        <v>14</v>
      </c>
      <c r="J284" s="82">
        <v>50</v>
      </c>
      <c r="K284" s="83">
        <v>44136</v>
      </c>
      <c r="L284" s="82">
        <v>8.8900000000000007E-2</v>
      </c>
      <c r="M284" s="82">
        <v>1.26E-2</v>
      </c>
      <c r="N284" s="82">
        <f t="shared" si="4"/>
        <v>0.10150000000000001</v>
      </c>
      <c r="O284" s="82" t="s">
        <v>46</v>
      </c>
    </row>
    <row r="285" spans="1:15" x14ac:dyDescent="0.2">
      <c r="A285" s="82" t="s">
        <v>2442</v>
      </c>
      <c r="B285" s="82" t="s">
        <v>2441</v>
      </c>
      <c r="C285" s="82">
        <v>0.5</v>
      </c>
      <c r="D285" s="82" t="s">
        <v>276</v>
      </c>
      <c r="E285" s="82" t="s">
        <v>280</v>
      </c>
      <c r="F285" s="82" t="s">
        <v>280</v>
      </c>
      <c r="G285" s="82">
        <v>-0.13</v>
      </c>
      <c r="I285" s="82">
        <v>14</v>
      </c>
      <c r="J285" s="82">
        <v>50</v>
      </c>
      <c r="K285" s="83">
        <v>44136</v>
      </c>
      <c r="L285" s="82">
        <v>8.8900000000000007E-2</v>
      </c>
      <c r="M285" s="82">
        <v>1.26E-2</v>
      </c>
      <c r="N285" s="82">
        <f t="shared" si="4"/>
        <v>0.10150000000000001</v>
      </c>
    </row>
    <row r="286" spans="1:15" hidden="1" x14ac:dyDescent="0.2">
      <c r="A286" s="82" t="s">
        <v>2440</v>
      </c>
      <c r="B286" s="82" t="s">
        <v>2439</v>
      </c>
      <c r="C286" s="82">
        <v>0.5</v>
      </c>
      <c r="D286" s="82" t="s">
        <v>276</v>
      </c>
      <c r="E286" s="82" t="s">
        <v>280</v>
      </c>
      <c r="F286" s="82" t="s">
        <v>280</v>
      </c>
      <c r="G286" s="82">
        <v>0</v>
      </c>
      <c r="I286" s="82">
        <v>12</v>
      </c>
      <c r="J286" s="82">
        <v>45</v>
      </c>
      <c r="K286" s="83">
        <v>40330</v>
      </c>
      <c r="L286" s="82">
        <v>5.0900000000000001E-2</v>
      </c>
      <c r="M286" s="82">
        <v>0</v>
      </c>
      <c r="N286" s="82">
        <f t="shared" si="4"/>
        <v>5.0900000000000001E-2</v>
      </c>
    </row>
    <row r="287" spans="1:15" hidden="1" x14ac:dyDescent="0.2">
      <c r="A287" s="82" t="s">
        <v>2438</v>
      </c>
      <c r="B287" s="82" t="s">
        <v>2436</v>
      </c>
      <c r="C287" s="82">
        <v>0.5</v>
      </c>
      <c r="D287" s="82" t="s">
        <v>276</v>
      </c>
      <c r="E287" s="82" t="s">
        <v>280</v>
      </c>
      <c r="F287" s="82" t="s">
        <v>280</v>
      </c>
      <c r="G287" s="82">
        <v>0</v>
      </c>
      <c r="I287" s="82">
        <v>14</v>
      </c>
      <c r="J287" s="82">
        <v>50</v>
      </c>
      <c r="K287" s="83">
        <v>43101</v>
      </c>
      <c r="L287" s="82">
        <v>1.84E-2</v>
      </c>
      <c r="M287" s="82">
        <v>2.0000000000000001E-4</v>
      </c>
      <c r="N287" s="82">
        <f t="shared" si="4"/>
        <v>1.8599999999999998E-2</v>
      </c>
      <c r="O287" s="82" t="s">
        <v>2438</v>
      </c>
    </row>
    <row r="288" spans="1:15" hidden="1" x14ac:dyDescent="0.2">
      <c r="A288" s="82" t="s">
        <v>2437</v>
      </c>
      <c r="B288" s="82" t="s">
        <v>2436</v>
      </c>
      <c r="C288" s="82">
        <v>0.5</v>
      </c>
      <c r="D288" s="82" t="s">
        <v>276</v>
      </c>
      <c r="E288" s="82" t="s">
        <v>280</v>
      </c>
      <c r="F288" s="82" t="s">
        <v>280</v>
      </c>
      <c r="G288" s="82">
        <v>0</v>
      </c>
      <c r="I288" s="82">
        <v>14</v>
      </c>
      <c r="J288" s="82">
        <v>50</v>
      </c>
      <c r="K288" s="83">
        <v>43101</v>
      </c>
      <c r="L288" s="82">
        <v>1.84E-2</v>
      </c>
      <c r="M288" s="82">
        <v>2.0000000000000001E-4</v>
      </c>
      <c r="N288" s="82">
        <f t="shared" si="4"/>
        <v>1.8599999999999998E-2</v>
      </c>
    </row>
    <row r="289" spans="1:15" hidden="1" x14ac:dyDescent="0.2">
      <c r="A289" s="82" t="s">
        <v>2435</v>
      </c>
      <c r="B289" s="82" t="s">
        <v>2433</v>
      </c>
      <c r="C289" s="82">
        <v>0.5</v>
      </c>
      <c r="D289" s="82" t="s">
        <v>276</v>
      </c>
      <c r="E289" s="82" t="s">
        <v>280</v>
      </c>
      <c r="F289" s="82" t="s">
        <v>280</v>
      </c>
      <c r="G289" s="82">
        <v>0</v>
      </c>
      <c r="I289" s="82">
        <v>14</v>
      </c>
      <c r="J289" s="82">
        <v>50</v>
      </c>
      <c r="K289" s="83">
        <v>43101</v>
      </c>
      <c r="L289" s="82">
        <v>2.52E-2</v>
      </c>
      <c r="M289" s="82">
        <v>2.9999999999999997E-4</v>
      </c>
      <c r="N289" s="82">
        <f t="shared" si="4"/>
        <v>2.5500000000000002E-2</v>
      </c>
      <c r="O289" s="82" t="s">
        <v>2435</v>
      </c>
    </row>
    <row r="290" spans="1:15" hidden="1" x14ac:dyDescent="0.2">
      <c r="A290" s="82" t="s">
        <v>2434</v>
      </c>
      <c r="B290" s="82" t="s">
        <v>2433</v>
      </c>
      <c r="C290" s="82">
        <v>0.5</v>
      </c>
      <c r="D290" s="82" t="s">
        <v>276</v>
      </c>
      <c r="E290" s="82" t="s">
        <v>280</v>
      </c>
      <c r="F290" s="82" t="s">
        <v>280</v>
      </c>
      <c r="G290" s="82">
        <v>0</v>
      </c>
      <c r="I290" s="82">
        <v>14</v>
      </c>
      <c r="J290" s="82">
        <v>50</v>
      </c>
      <c r="K290" s="83">
        <v>43101</v>
      </c>
      <c r="L290" s="82">
        <v>2.52E-2</v>
      </c>
      <c r="M290" s="82">
        <v>2.9999999999999997E-4</v>
      </c>
      <c r="N290" s="82">
        <f t="shared" si="4"/>
        <v>2.5500000000000002E-2</v>
      </c>
    </row>
    <row r="291" spans="1:15" hidden="1" x14ac:dyDescent="0.2">
      <c r="A291" s="82" t="s">
        <v>2432</v>
      </c>
      <c r="B291" s="82" t="s">
        <v>2428</v>
      </c>
      <c r="C291" s="82">
        <v>0.5</v>
      </c>
      <c r="D291" s="82" t="s">
        <v>276</v>
      </c>
      <c r="E291" s="82" t="s">
        <v>280</v>
      </c>
      <c r="F291" s="82" t="s">
        <v>280</v>
      </c>
      <c r="G291" s="82">
        <v>0</v>
      </c>
      <c r="I291" s="82">
        <v>14</v>
      </c>
      <c r="J291" s="82">
        <v>50</v>
      </c>
      <c r="K291" s="83">
        <v>43101</v>
      </c>
      <c r="L291" s="82">
        <v>8.6999999999999994E-3</v>
      </c>
      <c r="M291" s="82">
        <v>1E-4</v>
      </c>
      <c r="N291" s="82">
        <f t="shared" si="4"/>
        <v>8.7999999999999988E-3</v>
      </c>
    </row>
    <row r="292" spans="1:15" hidden="1" x14ac:dyDescent="0.2">
      <c r="A292" s="82" t="s">
        <v>2431</v>
      </c>
      <c r="B292" s="82" t="s">
        <v>2428</v>
      </c>
      <c r="C292" s="82">
        <v>0.5</v>
      </c>
      <c r="D292" s="82" t="s">
        <v>276</v>
      </c>
      <c r="E292" s="82" t="s">
        <v>280</v>
      </c>
      <c r="F292" s="82" t="s">
        <v>280</v>
      </c>
      <c r="G292" s="82">
        <v>0</v>
      </c>
      <c r="I292" s="82">
        <v>14</v>
      </c>
      <c r="J292" s="82">
        <v>50</v>
      </c>
      <c r="K292" s="83">
        <v>43101</v>
      </c>
      <c r="L292" s="82">
        <v>8.6999999999999994E-3</v>
      </c>
      <c r="M292" s="82">
        <v>1E-4</v>
      </c>
      <c r="N292" s="82">
        <f t="shared" si="4"/>
        <v>8.7999999999999988E-3</v>
      </c>
      <c r="O292" s="82" t="s">
        <v>2431</v>
      </c>
    </row>
    <row r="293" spans="1:15" hidden="1" x14ac:dyDescent="0.2">
      <c r="A293" s="82" t="s">
        <v>2430</v>
      </c>
      <c r="B293" s="82" t="s">
        <v>2428</v>
      </c>
      <c r="C293" s="82">
        <v>0.5</v>
      </c>
      <c r="D293" s="82" t="s">
        <v>276</v>
      </c>
      <c r="E293" s="82" t="s">
        <v>280</v>
      </c>
      <c r="F293" s="82" t="s">
        <v>280</v>
      </c>
      <c r="G293" s="82">
        <v>0</v>
      </c>
      <c r="I293" s="82">
        <v>14</v>
      </c>
      <c r="J293" s="82">
        <v>50</v>
      </c>
      <c r="K293" s="83">
        <v>43101</v>
      </c>
      <c r="L293" s="82">
        <v>8.6999999999999994E-3</v>
      </c>
      <c r="M293" s="82">
        <v>1E-4</v>
      </c>
      <c r="N293" s="82">
        <f t="shared" si="4"/>
        <v>8.7999999999999988E-3</v>
      </c>
    </row>
    <row r="294" spans="1:15" hidden="1" x14ac:dyDescent="0.2">
      <c r="A294" s="82" t="s">
        <v>2429</v>
      </c>
      <c r="B294" s="82" t="s">
        <v>2428</v>
      </c>
      <c r="C294" s="82">
        <v>0.5</v>
      </c>
      <c r="D294" s="82" t="s">
        <v>276</v>
      </c>
      <c r="E294" s="82" t="s">
        <v>280</v>
      </c>
      <c r="F294" s="82" t="s">
        <v>280</v>
      </c>
      <c r="G294" s="82">
        <v>0</v>
      </c>
      <c r="I294" s="82">
        <v>14</v>
      </c>
      <c r="J294" s="82">
        <v>50</v>
      </c>
      <c r="K294" s="83">
        <v>43101</v>
      </c>
      <c r="L294" s="82">
        <v>8.6999999999999994E-3</v>
      </c>
      <c r="M294" s="82">
        <v>1E-4</v>
      </c>
      <c r="N294" s="82">
        <f t="shared" si="4"/>
        <v>8.7999999999999988E-3</v>
      </c>
    </row>
    <row r="295" spans="1:15" hidden="1" x14ac:dyDescent="0.2">
      <c r="A295" s="82" t="s">
        <v>158</v>
      </c>
      <c r="B295" s="82" t="s">
        <v>2424</v>
      </c>
      <c r="C295" s="82">
        <v>0.5</v>
      </c>
      <c r="D295" s="82" t="s">
        <v>276</v>
      </c>
      <c r="E295" s="82" t="s">
        <v>280</v>
      </c>
      <c r="F295" s="82" t="s">
        <v>280</v>
      </c>
      <c r="G295" s="82">
        <v>0</v>
      </c>
      <c r="I295" s="82">
        <v>14</v>
      </c>
      <c r="J295" s="82">
        <v>50</v>
      </c>
      <c r="K295" s="83">
        <v>43101</v>
      </c>
      <c r="L295" s="82">
        <v>2.7E-2</v>
      </c>
      <c r="M295" s="82">
        <v>2.9999999999999997E-4</v>
      </c>
      <c r="N295" s="82">
        <f t="shared" si="4"/>
        <v>2.7300000000000001E-2</v>
      </c>
      <c r="O295" s="82" t="s">
        <v>158</v>
      </c>
    </row>
    <row r="296" spans="1:15" hidden="1" x14ac:dyDescent="0.2">
      <c r="A296" s="82" t="s">
        <v>2427</v>
      </c>
      <c r="B296" s="82" t="s">
        <v>2424</v>
      </c>
      <c r="C296" s="82">
        <v>0.5</v>
      </c>
      <c r="D296" s="82" t="s">
        <v>276</v>
      </c>
      <c r="E296" s="82" t="s">
        <v>280</v>
      </c>
      <c r="F296" s="82" t="s">
        <v>280</v>
      </c>
      <c r="G296" s="82">
        <v>0</v>
      </c>
      <c r="I296" s="82">
        <v>14</v>
      </c>
      <c r="J296" s="82">
        <v>50</v>
      </c>
      <c r="K296" s="83">
        <v>43101</v>
      </c>
      <c r="L296" s="82">
        <v>2.7E-2</v>
      </c>
      <c r="M296" s="82">
        <v>2.9999999999999997E-4</v>
      </c>
      <c r="N296" s="82">
        <f t="shared" si="4"/>
        <v>2.7300000000000001E-2</v>
      </c>
      <c r="O296" s="82" t="s">
        <v>2427</v>
      </c>
    </row>
    <row r="297" spans="1:15" hidden="1" x14ac:dyDescent="0.2">
      <c r="A297" s="82" t="s">
        <v>2426</v>
      </c>
      <c r="B297" s="82" t="s">
        <v>2424</v>
      </c>
      <c r="C297" s="82">
        <v>0.5</v>
      </c>
      <c r="D297" s="82" t="s">
        <v>276</v>
      </c>
      <c r="E297" s="82" t="s">
        <v>280</v>
      </c>
      <c r="F297" s="82" t="s">
        <v>280</v>
      </c>
      <c r="G297" s="82">
        <v>0</v>
      </c>
      <c r="I297" s="82">
        <v>14</v>
      </c>
      <c r="J297" s="82">
        <v>50</v>
      </c>
      <c r="K297" s="83">
        <v>43101</v>
      </c>
      <c r="L297" s="82">
        <v>2.7E-2</v>
      </c>
      <c r="M297" s="82">
        <v>2.9999999999999997E-4</v>
      </c>
      <c r="N297" s="82">
        <f t="shared" si="4"/>
        <v>2.7300000000000001E-2</v>
      </c>
    </row>
    <row r="298" spans="1:15" hidden="1" x14ac:dyDescent="0.2">
      <c r="A298" s="82" t="s">
        <v>2425</v>
      </c>
      <c r="B298" s="82" t="s">
        <v>2424</v>
      </c>
      <c r="C298" s="82">
        <v>0.5</v>
      </c>
      <c r="D298" s="82" t="s">
        <v>276</v>
      </c>
      <c r="E298" s="82" t="s">
        <v>280</v>
      </c>
      <c r="F298" s="82" t="s">
        <v>280</v>
      </c>
      <c r="G298" s="82">
        <v>0</v>
      </c>
      <c r="I298" s="82">
        <v>14</v>
      </c>
      <c r="J298" s="82">
        <v>50</v>
      </c>
      <c r="K298" s="83">
        <v>43101</v>
      </c>
      <c r="L298" s="82">
        <v>2.7E-2</v>
      </c>
      <c r="M298" s="82">
        <v>2.9999999999999997E-4</v>
      </c>
      <c r="N298" s="82">
        <f t="shared" si="4"/>
        <v>2.7300000000000001E-2</v>
      </c>
    </row>
    <row r="299" spans="1:15" hidden="1" x14ac:dyDescent="0.2">
      <c r="A299" s="82" t="s">
        <v>2423</v>
      </c>
      <c r="B299" s="82" t="s">
        <v>2419</v>
      </c>
      <c r="C299" s="82">
        <v>0.5</v>
      </c>
      <c r="D299" s="82" t="s">
        <v>276</v>
      </c>
      <c r="E299" s="82" t="s">
        <v>280</v>
      </c>
      <c r="F299" s="82" t="s">
        <v>280</v>
      </c>
      <c r="G299" s="82">
        <v>0</v>
      </c>
      <c r="I299" s="82">
        <v>14</v>
      </c>
      <c r="J299" s="82">
        <v>50</v>
      </c>
      <c r="K299" s="83">
        <v>43101</v>
      </c>
      <c r="L299" s="82">
        <v>7.0000000000000001E-3</v>
      </c>
      <c r="M299" s="82">
        <v>1E-4</v>
      </c>
      <c r="N299" s="82">
        <f t="shared" si="4"/>
        <v>7.1000000000000004E-3</v>
      </c>
      <c r="O299" s="82" t="s">
        <v>2423</v>
      </c>
    </row>
    <row r="300" spans="1:15" hidden="1" x14ac:dyDescent="0.2">
      <c r="A300" s="82" t="s">
        <v>2422</v>
      </c>
      <c r="B300" s="82" t="s">
        <v>2419</v>
      </c>
      <c r="C300" s="82">
        <v>0.5</v>
      </c>
      <c r="D300" s="82" t="s">
        <v>276</v>
      </c>
      <c r="E300" s="82" t="s">
        <v>280</v>
      </c>
      <c r="F300" s="82" t="s">
        <v>280</v>
      </c>
      <c r="G300" s="82">
        <v>0</v>
      </c>
      <c r="I300" s="82">
        <v>14</v>
      </c>
      <c r="J300" s="82">
        <v>50</v>
      </c>
      <c r="K300" s="83">
        <v>43101</v>
      </c>
      <c r="L300" s="82">
        <v>7.0000000000000001E-3</v>
      </c>
      <c r="M300" s="82">
        <v>1E-4</v>
      </c>
      <c r="N300" s="82">
        <f t="shared" si="4"/>
        <v>7.1000000000000004E-3</v>
      </c>
      <c r="O300" s="82" t="s">
        <v>2422</v>
      </c>
    </row>
    <row r="301" spans="1:15" hidden="1" x14ac:dyDescent="0.2">
      <c r="A301" s="82" t="s">
        <v>2421</v>
      </c>
      <c r="B301" s="82" t="s">
        <v>2419</v>
      </c>
      <c r="C301" s="82">
        <v>0.5</v>
      </c>
      <c r="D301" s="82" t="s">
        <v>276</v>
      </c>
      <c r="E301" s="82" t="s">
        <v>280</v>
      </c>
      <c r="F301" s="82" t="s">
        <v>280</v>
      </c>
      <c r="G301" s="82">
        <v>0</v>
      </c>
      <c r="I301" s="82">
        <v>14</v>
      </c>
      <c r="J301" s="82">
        <v>50</v>
      </c>
      <c r="K301" s="83">
        <v>43101</v>
      </c>
      <c r="L301" s="82">
        <v>7.0000000000000001E-3</v>
      </c>
      <c r="M301" s="82">
        <v>1E-4</v>
      </c>
      <c r="N301" s="82">
        <f t="shared" si="4"/>
        <v>7.1000000000000004E-3</v>
      </c>
    </row>
    <row r="302" spans="1:15" hidden="1" x14ac:dyDescent="0.2">
      <c r="A302" s="82" t="s">
        <v>2420</v>
      </c>
      <c r="B302" s="82" t="s">
        <v>2419</v>
      </c>
      <c r="C302" s="82">
        <v>0.5</v>
      </c>
      <c r="D302" s="82" t="s">
        <v>276</v>
      </c>
      <c r="E302" s="82" t="s">
        <v>280</v>
      </c>
      <c r="F302" s="82" t="s">
        <v>280</v>
      </c>
      <c r="G302" s="82">
        <v>0</v>
      </c>
      <c r="I302" s="82">
        <v>14</v>
      </c>
      <c r="J302" s="82">
        <v>50</v>
      </c>
      <c r="K302" s="83">
        <v>43101</v>
      </c>
      <c r="L302" s="82">
        <v>7.0000000000000001E-3</v>
      </c>
      <c r="M302" s="82">
        <v>1E-4</v>
      </c>
      <c r="N302" s="82">
        <f t="shared" si="4"/>
        <v>7.1000000000000004E-3</v>
      </c>
    </row>
    <row r="303" spans="1:15" hidden="1" x14ac:dyDescent="0.2">
      <c r="A303" s="82" t="s">
        <v>2418</v>
      </c>
      <c r="B303" s="82" t="s">
        <v>870</v>
      </c>
      <c r="C303" s="82">
        <v>0.5</v>
      </c>
      <c r="D303" s="82" t="s">
        <v>544</v>
      </c>
      <c r="E303" s="82" t="s">
        <v>280</v>
      </c>
      <c r="F303" s="82" t="s">
        <v>280</v>
      </c>
      <c r="G303" s="82">
        <v>0</v>
      </c>
      <c r="K303" s="83">
        <v>42979</v>
      </c>
      <c r="L303" s="82">
        <v>0</v>
      </c>
      <c r="M303" s="82">
        <v>0</v>
      </c>
      <c r="N303" s="82">
        <f t="shared" si="4"/>
        <v>0</v>
      </c>
      <c r="O303" s="82" t="s">
        <v>2418</v>
      </c>
    </row>
    <row r="304" spans="1:15" hidden="1" x14ac:dyDescent="0.2">
      <c r="A304" s="82" t="s">
        <v>2417</v>
      </c>
      <c r="B304" s="82" t="s">
        <v>870</v>
      </c>
      <c r="C304" s="82">
        <v>0.5</v>
      </c>
      <c r="D304" s="82" t="s">
        <v>544</v>
      </c>
      <c r="E304" s="82" t="s">
        <v>280</v>
      </c>
      <c r="F304" s="82" t="s">
        <v>280</v>
      </c>
      <c r="G304" s="82">
        <v>0</v>
      </c>
      <c r="K304" s="83">
        <v>42979</v>
      </c>
      <c r="L304" s="82">
        <v>0</v>
      </c>
      <c r="M304" s="82">
        <v>0</v>
      </c>
      <c r="N304" s="82">
        <f t="shared" si="4"/>
        <v>0</v>
      </c>
      <c r="O304" s="82" t="s">
        <v>2417</v>
      </c>
    </row>
    <row r="305" spans="1:15" hidden="1" x14ac:dyDescent="0.2">
      <c r="A305" s="82" t="s">
        <v>2416</v>
      </c>
      <c r="B305" s="82" t="s">
        <v>299</v>
      </c>
      <c r="C305" s="82">
        <v>0.5</v>
      </c>
      <c r="D305" s="82" t="s">
        <v>276</v>
      </c>
      <c r="E305" s="82" t="s">
        <v>280</v>
      </c>
      <c r="F305" s="82" t="s">
        <v>280</v>
      </c>
      <c r="G305" s="82">
        <v>0</v>
      </c>
      <c r="K305" s="83">
        <v>40391</v>
      </c>
      <c r="L305" s="82">
        <v>0</v>
      </c>
      <c r="M305" s="82">
        <v>0</v>
      </c>
      <c r="N305" s="82">
        <f t="shared" si="4"/>
        <v>0</v>
      </c>
      <c r="O305" s="82" t="s">
        <v>2416</v>
      </c>
    </row>
    <row r="306" spans="1:15" hidden="1" x14ac:dyDescent="0.2">
      <c r="A306" s="82" t="s">
        <v>2415</v>
      </c>
      <c r="B306" s="82" t="s">
        <v>299</v>
      </c>
      <c r="C306" s="82">
        <v>0.5</v>
      </c>
      <c r="D306" s="82" t="s">
        <v>276</v>
      </c>
      <c r="E306" s="82" t="s">
        <v>280</v>
      </c>
      <c r="F306" s="82" t="s">
        <v>280</v>
      </c>
      <c r="G306" s="82">
        <v>0</v>
      </c>
      <c r="K306" s="83">
        <v>40391</v>
      </c>
      <c r="L306" s="82">
        <v>0</v>
      </c>
      <c r="M306" s="82">
        <v>0</v>
      </c>
      <c r="N306" s="82">
        <f t="shared" si="4"/>
        <v>0</v>
      </c>
    </row>
    <row r="307" spans="1:15" hidden="1" x14ac:dyDescent="0.2">
      <c r="A307" s="82" t="s">
        <v>159</v>
      </c>
      <c r="B307" s="82" t="s">
        <v>299</v>
      </c>
      <c r="C307" s="82">
        <v>0.5</v>
      </c>
      <c r="D307" s="82" t="s">
        <v>276</v>
      </c>
      <c r="E307" s="82" t="s">
        <v>280</v>
      </c>
      <c r="F307" s="82" t="s">
        <v>280</v>
      </c>
      <c r="G307" s="82">
        <v>0</v>
      </c>
      <c r="K307" s="83">
        <v>40391</v>
      </c>
      <c r="L307" s="82">
        <v>0</v>
      </c>
      <c r="M307" s="82">
        <v>0</v>
      </c>
      <c r="N307" s="82">
        <f t="shared" si="4"/>
        <v>0</v>
      </c>
      <c r="O307" s="82" t="s">
        <v>159</v>
      </c>
    </row>
    <row r="308" spans="1:15" hidden="1" x14ac:dyDescent="0.2">
      <c r="A308" s="82" t="s">
        <v>2414</v>
      </c>
      <c r="B308" s="82" t="s">
        <v>299</v>
      </c>
      <c r="C308" s="82">
        <v>0.5</v>
      </c>
      <c r="D308" s="82" t="s">
        <v>276</v>
      </c>
      <c r="E308" s="82" t="s">
        <v>280</v>
      </c>
      <c r="F308" s="82" t="s">
        <v>280</v>
      </c>
      <c r="G308" s="82">
        <v>0</v>
      </c>
      <c r="K308" s="83">
        <v>40391</v>
      </c>
      <c r="L308" s="82">
        <v>0</v>
      </c>
      <c r="M308" s="82">
        <v>0</v>
      </c>
      <c r="N308" s="82">
        <f t="shared" si="4"/>
        <v>0</v>
      </c>
    </row>
    <row r="309" spans="1:15" hidden="1" x14ac:dyDescent="0.2">
      <c r="A309" s="82" t="s">
        <v>2413</v>
      </c>
      <c r="B309" s="82" t="s">
        <v>299</v>
      </c>
      <c r="C309" s="82">
        <v>0.5</v>
      </c>
      <c r="D309" s="82" t="s">
        <v>276</v>
      </c>
      <c r="E309" s="82" t="s">
        <v>280</v>
      </c>
      <c r="F309" s="82" t="s">
        <v>280</v>
      </c>
      <c r="G309" s="82">
        <v>0</v>
      </c>
      <c r="K309" s="83">
        <v>40391</v>
      </c>
      <c r="L309" s="82">
        <v>0</v>
      </c>
      <c r="M309" s="82">
        <v>0</v>
      </c>
      <c r="N309" s="82">
        <f t="shared" si="4"/>
        <v>0</v>
      </c>
    </row>
    <row r="310" spans="1:15" hidden="1" x14ac:dyDescent="0.2">
      <c r="A310" s="82" t="s">
        <v>2412</v>
      </c>
      <c r="B310" s="82" t="s">
        <v>299</v>
      </c>
      <c r="C310" s="82">
        <v>0.5</v>
      </c>
      <c r="D310" s="82" t="s">
        <v>276</v>
      </c>
      <c r="E310" s="82" t="s">
        <v>280</v>
      </c>
      <c r="F310" s="82" t="s">
        <v>280</v>
      </c>
      <c r="G310" s="82">
        <v>0</v>
      </c>
      <c r="K310" s="83">
        <v>40391</v>
      </c>
      <c r="L310" s="82">
        <v>0</v>
      </c>
      <c r="M310" s="82">
        <v>0</v>
      </c>
      <c r="N310" s="82">
        <f t="shared" si="4"/>
        <v>0</v>
      </c>
      <c r="O310" s="82" t="s">
        <v>2412</v>
      </c>
    </row>
    <row r="311" spans="1:15" hidden="1" x14ac:dyDescent="0.2">
      <c r="A311" s="82" t="s">
        <v>2411</v>
      </c>
      <c r="B311" s="82" t="s">
        <v>299</v>
      </c>
      <c r="C311" s="82">
        <v>0.5</v>
      </c>
      <c r="D311" s="82" t="s">
        <v>276</v>
      </c>
      <c r="E311" s="82" t="s">
        <v>280</v>
      </c>
      <c r="F311" s="82" t="s">
        <v>280</v>
      </c>
      <c r="G311" s="82">
        <v>0</v>
      </c>
      <c r="K311" s="83">
        <v>40391</v>
      </c>
      <c r="L311" s="82">
        <v>0</v>
      </c>
      <c r="M311" s="82">
        <v>0</v>
      </c>
      <c r="N311" s="82">
        <f t="shared" si="4"/>
        <v>0</v>
      </c>
      <c r="O311" s="82" t="s">
        <v>2411</v>
      </c>
    </row>
    <row r="312" spans="1:15" hidden="1" x14ac:dyDescent="0.2">
      <c r="A312" s="82" t="s">
        <v>2410</v>
      </c>
      <c r="B312" s="82" t="s">
        <v>299</v>
      </c>
      <c r="C312" s="82">
        <v>0.5</v>
      </c>
      <c r="D312" s="82" t="s">
        <v>276</v>
      </c>
      <c r="E312" s="82" t="s">
        <v>280</v>
      </c>
      <c r="F312" s="82" t="s">
        <v>280</v>
      </c>
      <c r="G312" s="82">
        <v>0</v>
      </c>
      <c r="K312" s="83">
        <v>40391</v>
      </c>
      <c r="L312" s="82">
        <v>0</v>
      </c>
      <c r="M312" s="82">
        <v>0</v>
      </c>
      <c r="N312" s="82">
        <f t="shared" si="4"/>
        <v>0</v>
      </c>
      <c r="O312" s="82" t="s">
        <v>2410</v>
      </c>
    </row>
    <row r="313" spans="1:15" hidden="1" x14ac:dyDescent="0.2">
      <c r="A313" s="82" t="s">
        <v>2409</v>
      </c>
      <c r="B313" s="82" t="s">
        <v>281</v>
      </c>
      <c r="C313" s="82">
        <v>0.5</v>
      </c>
      <c r="D313" s="82" t="s">
        <v>276</v>
      </c>
      <c r="E313" s="82" t="s">
        <v>280</v>
      </c>
      <c r="F313" s="82" t="s">
        <v>280</v>
      </c>
      <c r="G313" s="82">
        <v>0</v>
      </c>
      <c r="K313" s="83">
        <v>41730</v>
      </c>
      <c r="L313" s="82">
        <v>0</v>
      </c>
      <c r="M313" s="82">
        <v>0</v>
      </c>
      <c r="N313" s="82">
        <f t="shared" si="4"/>
        <v>0</v>
      </c>
      <c r="O313" s="82" t="s">
        <v>2409</v>
      </c>
    </row>
    <row r="314" spans="1:15" hidden="1" x14ac:dyDescent="0.2">
      <c r="A314" s="82" t="s">
        <v>2408</v>
      </c>
      <c r="B314" s="82" t="s">
        <v>2408</v>
      </c>
      <c r="C314" s="82">
        <v>0.5</v>
      </c>
      <c r="D314" s="82" t="s">
        <v>276</v>
      </c>
      <c r="E314" s="82" t="s">
        <v>280</v>
      </c>
      <c r="F314" s="82" t="s">
        <v>280</v>
      </c>
      <c r="G314" s="82">
        <v>0</v>
      </c>
      <c r="I314" s="82">
        <v>34</v>
      </c>
      <c r="K314" s="83">
        <v>43101</v>
      </c>
      <c r="L314" s="82">
        <v>0.02</v>
      </c>
      <c r="M314" s="82">
        <v>0</v>
      </c>
      <c r="N314" s="82">
        <f t="shared" si="4"/>
        <v>0.02</v>
      </c>
      <c r="O314" s="82" t="s">
        <v>2408</v>
      </c>
    </row>
    <row r="315" spans="1:15" hidden="1" x14ac:dyDescent="0.2">
      <c r="A315" s="82" t="s">
        <v>2407</v>
      </c>
      <c r="B315" s="82" t="s">
        <v>2407</v>
      </c>
      <c r="C315" s="82">
        <v>0.5</v>
      </c>
      <c r="D315" s="82" t="s">
        <v>544</v>
      </c>
      <c r="E315" s="82" t="s">
        <v>280</v>
      </c>
      <c r="F315" s="82" t="s">
        <v>280</v>
      </c>
      <c r="G315" s="82">
        <v>0</v>
      </c>
      <c r="K315" s="83">
        <v>40330</v>
      </c>
      <c r="L315" s="82">
        <v>0</v>
      </c>
      <c r="M315" s="82">
        <v>0</v>
      </c>
      <c r="N315" s="82">
        <f t="shared" si="4"/>
        <v>0</v>
      </c>
    </row>
    <row r="316" spans="1:15" hidden="1" x14ac:dyDescent="0.2">
      <c r="A316" s="82" t="s">
        <v>2406</v>
      </c>
      <c r="B316" s="82" t="s">
        <v>2405</v>
      </c>
      <c r="C316" s="82">
        <v>0.5</v>
      </c>
      <c r="D316" s="82" t="s">
        <v>276</v>
      </c>
      <c r="E316" s="82" t="s">
        <v>280</v>
      </c>
      <c r="F316" s="82" t="s">
        <v>280</v>
      </c>
      <c r="G316" s="82">
        <v>0</v>
      </c>
      <c r="K316" s="83">
        <v>41760</v>
      </c>
      <c r="L316" s="82">
        <v>3.1899999999999998E-2</v>
      </c>
      <c r="M316" s="82">
        <v>0</v>
      </c>
      <c r="N316" s="82">
        <f t="shared" si="4"/>
        <v>3.1899999999999998E-2</v>
      </c>
    </row>
    <row r="317" spans="1:15" hidden="1" x14ac:dyDescent="0.2">
      <c r="A317" s="82" t="s">
        <v>2404</v>
      </c>
      <c r="B317" s="82" t="s">
        <v>2402</v>
      </c>
      <c r="C317" s="82">
        <v>0.5</v>
      </c>
      <c r="D317" s="82" t="s">
        <v>276</v>
      </c>
      <c r="E317" s="82" t="s">
        <v>280</v>
      </c>
      <c r="F317" s="82" t="s">
        <v>280</v>
      </c>
      <c r="G317" s="82">
        <v>-0.05</v>
      </c>
      <c r="I317" s="82">
        <v>23</v>
      </c>
      <c r="J317" s="82">
        <v>75</v>
      </c>
      <c r="K317" s="83">
        <v>43101</v>
      </c>
      <c r="L317" s="82">
        <v>2.1000000000000001E-2</v>
      </c>
      <c r="M317" s="82">
        <v>1E-3</v>
      </c>
      <c r="N317" s="82">
        <f t="shared" si="4"/>
        <v>2.2000000000000002E-2</v>
      </c>
      <c r="O317" s="82" t="s">
        <v>2404</v>
      </c>
    </row>
    <row r="318" spans="1:15" hidden="1" x14ac:dyDescent="0.2">
      <c r="A318" s="82" t="s">
        <v>2403</v>
      </c>
      <c r="B318" s="82" t="s">
        <v>2402</v>
      </c>
      <c r="C318" s="82">
        <v>0.5</v>
      </c>
      <c r="D318" s="82" t="s">
        <v>276</v>
      </c>
      <c r="E318" s="82" t="s">
        <v>280</v>
      </c>
      <c r="F318" s="82" t="s">
        <v>280</v>
      </c>
      <c r="G318" s="82">
        <v>-0.05</v>
      </c>
      <c r="I318" s="82">
        <v>23</v>
      </c>
      <c r="J318" s="82">
        <v>75</v>
      </c>
      <c r="K318" s="83">
        <v>43101</v>
      </c>
      <c r="L318" s="82">
        <v>2.1000000000000001E-2</v>
      </c>
      <c r="M318" s="82">
        <v>1E-3</v>
      </c>
      <c r="N318" s="82">
        <f t="shared" si="4"/>
        <v>2.2000000000000002E-2</v>
      </c>
    </row>
    <row r="319" spans="1:15" hidden="1" x14ac:dyDescent="0.2">
      <c r="A319" s="82" t="s">
        <v>160</v>
      </c>
      <c r="B319" s="82" t="s">
        <v>2400</v>
      </c>
      <c r="C319" s="82">
        <v>0.5</v>
      </c>
      <c r="D319" s="82" t="s">
        <v>276</v>
      </c>
      <c r="E319" s="82" t="s">
        <v>280</v>
      </c>
      <c r="F319" s="82" t="s">
        <v>280</v>
      </c>
      <c r="G319" s="82">
        <v>-7.0000000000000007E-2</v>
      </c>
      <c r="I319" s="82">
        <v>23</v>
      </c>
      <c r="J319" s="82">
        <v>75</v>
      </c>
      <c r="K319" s="83">
        <v>43101</v>
      </c>
      <c r="L319" s="82">
        <v>1.5599999999999999E-2</v>
      </c>
      <c r="M319" s="82">
        <v>1.1000000000000001E-3</v>
      </c>
      <c r="N319" s="82">
        <f t="shared" si="4"/>
        <v>1.67E-2</v>
      </c>
      <c r="O319" s="82" t="s">
        <v>160</v>
      </c>
    </row>
    <row r="320" spans="1:15" hidden="1" x14ac:dyDescent="0.2">
      <c r="A320" s="82" t="s">
        <v>2401</v>
      </c>
      <c r="B320" s="82" t="s">
        <v>2400</v>
      </c>
      <c r="C320" s="82">
        <v>0.5</v>
      </c>
      <c r="D320" s="82" t="s">
        <v>276</v>
      </c>
      <c r="E320" s="82" t="s">
        <v>280</v>
      </c>
      <c r="F320" s="82" t="s">
        <v>280</v>
      </c>
      <c r="G320" s="82">
        <v>-7.0000000000000007E-2</v>
      </c>
      <c r="I320" s="82">
        <v>23</v>
      </c>
      <c r="J320" s="82">
        <v>75</v>
      </c>
      <c r="K320" s="83">
        <v>43101</v>
      </c>
      <c r="L320" s="82">
        <v>1.5599999999999999E-2</v>
      </c>
      <c r="M320" s="82">
        <v>1.1000000000000001E-3</v>
      </c>
      <c r="N320" s="82">
        <f t="shared" si="4"/>
        <v>1.67E-2</v>
      </c>
    </row>
    <row r="321" spans="1:15" hidden="1" x14ac:dyDescent="0.2">
      <c r="A321" s="82" t="s">
        <v>2399</v>
      </c>
      <c r="B321" s="82" t="s">
        <v>2398</v>
      </c>
      <c r="C321" s="82">
        <v>0.5</v>
      </c>
      <c r="D321" s="82" t="s">
        <v>276</v>
      </c>
      <c r="E321" s="82" t="s">
        <v>280</v>
      </c>
      <c r="F321" s="82" t="s">
        <v>280</v>
      </c>
      <c r="G321" s="82">
        <v>0</v>
      </c>
      <c r="I321" s="82">
        <v>24</v>
      </c>
      <c r="J321" s="82">
        <v>100</v>
      </c>
      <c r="K321" s="83">
        <v>43101</v>
      </c>
      <c r="L321" s="82">
        <v>0</v>
      </c>
      <c r="M321" s="82">
        <v>0</v>
      </c>
      <c r="N321" s="82">
        <f t="shared" si="4"/>
        <v>0</v>
      </c>
    </row>
    <row r="322" spans="1:15" hidden="1" x14ac:dyDescent="0.2">
      <c r="A322" s="82" t="s">
        <v>2396</v>
      </c>
      <c r="B322" s="82" t="s">
        <v>2396</v>
      </c>
      <c r="C322" s="82">
        <v>0.5</v>
      </c>
      <c r="D322" s="82" t="s">
        <v>276</v>
      </c>
      <c r="E322" s="82" t="s">
        <v>280</v>
      </c>
      <c r="F322" s="82" t="s">
        <v>280</v>
      </c>
      <c r="G322" s="82">
        <v>-0.05</v>
      </c>
      <c r="I322" s="82">
        <v>23</v>
      </c>
      <c r="J322" s="82">
        <v>75</v>
      </c>
      <c r="K322" s="83">
        <v>43101</v>
      </c>
      <c r="L322" s="82">
        <v>2.1000000000000001E-2</v>
      </c>
      <c r="M322" s="82">
        <v>1E-3</v>
      </c>
      <c r="N322" s="82">
        <f t="shared" si="4"/>
        <v>2.2000000000000002E-2</v>
      </c>
      <c r="O322" s="82" t="s">
        <v>2396</v>
      </c>
    </row>
    <row r="323" spans="1:15" hidden="1" x14ac:dyDescent="0.2">
      <c r="A323" s="82" t="s">
        <v>2397</v>
      </c>
      <c r="B323" s="82" t="s">
        <v>2396</v>
      </c>
      <c r="C323" s="82">
        <v>0.5</v>
      </c>
      <c r="D323" s="82" t="s">
        <v>276</v>
      </c>
      <c r="E323" s="82" t="s">
        <v>280</v>
      </c>
      <c r="F323" s="82" t="s">
        <v>280</v>
      </c>
      <c r="G323" s="82">
        <v>-0.05</v>
      </c>
      <c r="I323" s="82">
        <v>23</v>
      </c>
      <c r="J323" s="82">
        <v>75</v>
      </c>
      <c r="K323" s="83">
        <v>43101</v>
      </c>
      <c r="L323" s="82">
        <v>2.1000000000000001E-2</v>
      </c>
      <c r="M323" s="82">
        <v>1E-3</v>
      </c>
      <c r="N323" s="82">
        <f t="shared" si="4"/>
        <v>2.2000000000000002E-2</v>
      </c>
    </row>
    <row r="324" spans="1:15" hidden="1" x14ac:dyDescent="0.2">
      <c r="A324" s="82" t="s">
        <v>2394</v>
      </c>
      <c r="B324" s="82" t="s">
        <v>2394</v>
      </c>
      <c r="C324" s="82">
        <v>0.5</v>
      </c>
      <c r="D324" s="82" t="s">
        <v>276</v>
      </c>
      <c r="E324" s="82" t="s">
        <v>280</v>
      </c>
      <c r="F324" s="82" t="s">
        <v>280</v>
      </c>
      <c r="G324" s="82">
        <v>-0.05</v>
      </c>
      <c r="I324" s="82">
        <v>23</v>
      </c>
      <c r="J324" s="82">
        <v>75</v>
      </c>
      <c r="K324" s="83">
        <v>43101</v>
      </c>
      <c r="L324" s="82">
        <v>2.1000000000000001E-2</v>
      </c>
      <c r="M324" s="82">
        <v>1E-3</v>
      </c>
      <c r="N324" s="82">
        <f t="shared" ref="N324:N387" si="5">L324+M324</f>
        <v>2.2000000000000002E-2</v>
      </c>
      <c r="O324" s="82" t="s">
        <v>2394</v>
      </c>
    </row>
    <row r="325" spans="1:15" hidden="1" x14ac:dyDescent="0.2">
      <c r="A325" s="82" t="s">
        <v>2395</v>
      </c>
      <c r="B325" s="82" t="s">
        <v>2394</v>
      </c>
      <c r="C325" s="82">
        <v>0.5</v>
      </c>
      <c r="D325" s="82" t="s">
        <v>276</v>
      </c>
      <c r="E325" s="82" t="s">
        <v>280</v>
      </c>
      <c r="F325" s="82" t="s">
        <v>280</v>
      </c>
      <c r="G325" s="82">
        <v>-0.05</v>
      </c>
      <c r="I325" s="82">
        <v>23</v>
      </c>
      <c r="J325" s="82">
        <v>75</v>
      </c>
      <c r="K325" s="83">
        <v>43101</v>
      </c>
      <c r="L325" s="82">
        <v>2.1000000000000001E-2</v>
      </c>
      <c r="M325" s="82">
        <v>1E-3</v>
      </c>
      <c r="N325" s="82">
        <f t="shared" si="5"/>
        <v>2.2000000000000002E-2</v>
      </c>
    </row>
    <row r="326" spans="1:15" hidden="1" x14ac:dyDescent="0.2">
      <c r="A326" s="82" t="s">
        <v>2393</v>
      </c>
      <c r="B326" s="82" t="s">
        <v>2392</v>
      </c>
      <c r="C326" s="82">
        <v>0.5</v>
      </c>
      <c r="D326" s="82" t="s">
        <v>276</v>
      </c>
      <c r="E326" s="82" t="s">
        <v>280</v>
      </c>
      <c r="F326" s="82" t="s">
        <v>280</v>
      </c>
      <c r="G326" s="82">
        <v>0</v>
      </c>
      <c r="K326" s="83">
        <v>40330</v>
      </c>
      <c r="L326" s="82">
        <v>0</v>
      </c>
      <c r="M326" s="82">
        <v>0</v>
      </c>
      <c r="N326" s="82">
        <f t="shared" si="5"/>
        <v>0</v>
      </c>
    </row>
    <row r="327" spans="1:15" hidden="1" x14ac:dyDescent="0.2">
      <c r="A327" s="82" t="s">
        <v>2391</v>
      </c>
      <c r="B327" s="82" t="s">
        <v>2390</v>
      </c>
      <c r="C327" s="82">
        <v>0.5</v>
      </c>
      <c r="D327" s="82" t="s">
        <v>276</v>
      </c>
      <c r="E327" s="82" t="s">
        <v>280</v>
      </c>
      <c r="F327" s="82" t="s">
        <v>280</v>
      </c>
      <c r="G327" s="82">
        <v>0</v>
      </c>
      <c r="I327" s="82">
        <v>15</v>
      </c>
      <c r="J327" s="82">
        <v>100</v>
      </c>
      <c r="K327" s="83">
        <v>40664</v>
      </c>
      <c r="L327" s="82">
        <v>0</v>
      </c>
      <c r="M327" s="82">
        <v>0</v>
      </c>
      <c r="N327" s="82">
        <f t="shared" si="5"/>
        <v>0</v>
      </c>
    </row>
    <row r="328" spans="1:15" hidden="1" x14ac:dyDescent="0.2">
      <c r="A328" s="82" t="s">
        <v>2388</v>
      </c>
      <c r="B328" s="82" t="s">
        <v>2388</v>
      </c>
      <c r="C328" s="82">
        <v>0.5</v>
      </c>
      <c r="D328" s="82" t="s">
        <v>276</v>
      </c>
      <c r="E328" s="82" t="s">
        <v>280</v>
      </c>
      <c r="F328" s="82" t="s">
        <v>280</v>
      </c>
      <c r="G328" s="82">
        <v>-0.02</v>
      </c>
      <c r="I328" s="82">
        <v>23</v>
      </c>
      <c r="J328" s="82">
        <v>75</v>
      </c>
      <c r="K328" s="83">
        <v>43101</v>
      </c>
      <c r="L328" s="82">
        <v>3.3599999999999998E-2</v>
      </c>
      <c r="M328" s="82">
        <v>6.9999999999999999E-4</v>
      </c>
      <c r="N328" s="82">
        <f t="shared" si="5"/>
        <v>3.4299999999999997E-2</v>
      </c>
      <c r="O328" s="82" t="s">
        <v>2388</v>
      </c>
    </row>
    <row r="329" spans="1:15" hidden="1" x14ac:dyDescent="0.2">
      <c r="A329" s="82" t="s">
        <v>2389</v>
      </c>
      <c r="B329" s="82" t="s">
        <v>2388</v>
      </c>
      <c r="C329" s="82">
        <v>0.5</v>
      </c>
      <c r="D329" s="82" t="s">
        <v>276</v>
      </c>
      <c r="E329" s="82" t="s">
        <v>280</v>
      </c>
      <c r="F329" s="82" t="s">
        <v>280</v>
      </c>
      <c r="G329" s="82">
        <v>-0.02</v>
      </c>
      <c r="I329" s="82">
        <v>23</v>
      </c>
      <c r="J329" s="82">
        <v>75</v>
      </c>
      <c r="K329" s="83">
        <v>43101</v>
      </c>
      <c r="L329" s="82">
        <v>3.3599999999999998E-2</v>
      </c>
      <c r="M329" s="82">
        <v>6.9999999999999999E-4</v>
      </c>
      <c r="N329" s="82">
        <f t="shared" si="5"/>
        <v>3.4299999999999997E-2</v>
      </c>
    </row>
    <row r="330" spans="1:15" hidden="1" x14ac:dyDescent="0.2">
      <c r="A330" s="82" t="s">
        <v>2386</v>
      </c>
      <c r="B330" s="82" t="s">
        <v>2386</v>
      </c>
      <c r="C330" s="82">
        <v>0.5</v>
      </c>
      <c r="D330" s="82" t="s">
        <v>276</v>
      </c>
      <c r="E330" s="82" t="s">
        <v>280</v>
      </c>
      <c r="F330" s="82" t="s">
        <v>280</v>
      </c>
      <c r="G330" s="82">
        <v>-0.02</v>
      </c>
      <c r="I330" s="82">
        <v>23</v>
      </c>
      <c r="J330" s="82">
        <v>75</v>
      </c>
      <c r="K330" s="83">
        <v>43101</v>
      </c>
      <c r="L330" s="82">
        <v>3.2899999999999999E-2</v>
      </c>
      <c r="M330" s="82">
        <v>6.9999999999999999E-4</v>
      </c>
      <c r="N330" s="82">
        <f t="shared" si="5"/>
        <v>3.3599999999999998E-2</v>
      </c>
      <c r="O330" s="82" t="s">
        <v>2386</v>
      </c>
    </row>
    <row r="331" spans="1:15" hidden="1" x14ac:dyDescent="0.2">
      <c r="A331" s="82" t="s">
        <v>2387</v>
      </c>
      <c r="B331" s="82" t="s">
        <v>2386</v>
      </c>
      <c r="C331" s="82">
        <v>0.5</v>
      </c>
      <c r="D331" s="82" t="s">
        <v>276</v>
      </c>
      <c r="E331" s="82" t="s">
        <v>280</v>
      </c>
      <c r="F331" s="82" t="s">
        <v>280</v>
      </c>
      <c r="G331" s="82">
        <v>-0.02</v>
      </c>
      <c r="I331" s="82">
        <v>23</v>
      </c>
      <c r="J331" s="82">
        <v>75</v>
      </c>
      <c r="K331" s="83">
        <v>43101</v>
      </c>
      <c r="L331" s="82">
        <v>3.2899999999999999E-2</v>
      </c>
      <c r="M331" s="82">
        <v>6.9999999999999999E-4</v>
      </c>
      <c r="N331" s="82">
        <f t="shared" si="5"/>
        <v>3.3599999999999998E-2</v>
      </c>
    </row>
    <row r="332" spans="1:15" hidden="1" x14ac:dyDescent="0.2">
      <c r="A332" s="82" t="s">
        <v>2385</v>
      </c>
      <c r="B332" s="82" t="s">
        <v>2383</v>
      </c>
      <c r="C332" s="82">
        <v>0.5</v>
      </c>
      <c r="D332" s="82" t="s">
        <v>276</v>
      </c>
      <c r="E332" s="82" t="s">
        <v>280</v>
      </c>
      <c r="F332" s="82" t="s">
        <v>280</v>
      </c>
      <c r="G332" s="82">
        <v>-0.02</v>
      </c>
      <c r="I332" s="82">
        <v>23</v>
      </c>
      <c r="J332" s="82">
        <v>75</v>
      </c>
      <c r="K332" s="83">
        <v>43101</v>
      </c>
      <c r="L332" s="82">
        <v>3.2899999999999999E-2</v>
      </c>
      <c r="M332" s="82">
        <v>6.9999999999999999E-4</v>
      </c>
      <c r="N332" s="82">
        <f t="shared" si="5"/>
        <v>3.3599999999999998E-2</v>
      </c>
      <c r="O332" s="82" t="s">
        <v>2385</v>
      </c>
    </row>
    <row r="333" spans="1:15" hidden="1" x14ac:dyDescent="0.2">
      <c r="A333" s="82" t="s">
        <v>2384</v>
      </c>
      <c r="B333" s="82" t="s">
        <v>2383</v>
      </c>
      <c r="C333" s="82">
        <v>0.5</v>
      </c>
      <c r="D333" s="82" t="s">
        <v>276</v>
      </c>
      <c r="E333" s="82" t="s">
        <v>280</v>
      </c>
      <c r="F333" s="82" t="s">
        <v>280</v>
      </c>
      <c r="G333" s="82">
        <v>-0.02</v>
      </c>
      <c r="I333" s="82">
        <v>23</v>
      </c>
      <c r="J333" s="82">
        <v>75</v>
      </c>
      <c r="K333" s="83">
        <v>43101</v>
      </c>
      <c r="L333" s="82">
        <v>3.2899999999999999E-2</v>
      </c>
      <c r="M333" s="82">
        <v>6.9999999999999999E-4</v>
      </c>
      <c r="N333" s="82">
        <f t="shared" si="5"/>
        <v>3.3599999999999998E-2</v>
      </c>
    </row>
    <row r="334" spans="1:15" hidden="1" x14ac:dyDescent="0.2">
      <c r="A334" s="82" t="s">
        <v>2381</v>
      </c>
      <c r="B334" s="82" t="s">
        <v>2381</v>
      </c>
      <c r="C334" s="82">
        <v>0.5</v>
      </c>
      <c r="D334" s="82" t="s">
        <v>276</v>
      </c>
      <c r="E334" s="82" t="s">
        <v>280</v>
      </c>
      <c r="F334" s="82" t="s">
        <v>280</v>
      </c>
      <c r="G334" s="82">
        <v>-0.02</v>
      </c>
      <c r="I334" s="82">
        <v>23</v>
      </c>
      <c r="J334" s="82">
        <v>75</v>
      </c>
      <c r="K334" s="83">
        <v>43101</v>
      </c>
      <c r="L334" s="82">
        <v>3.3599999999999998E-2</v>
      </c>
      <c r="M334" s="82">
        <v>6.9999999999999999E-4</v>
      </c>
      <c r="N334" s="82">
        <f t="shared" si="5"/>
        <v>3.4299999999999997E-2</v>
      </c>
      <c r="O334" s="82" t="s">
        <v>2381</v>
      </c>
    </row>
    <row r="335" spans="1:15" hidden="1" x14ac:dyDescent="0.2">
      <c r="A335" s="82" t="s">
        <v>2382</v>
      </c>
      <c r="B335" s="82" t="s">
        <v>2381</v>
      </c>
      <c r="C335" s="82">
        <v>0.5</v>
      </c>
      <c r="D335" s="82" t="s">
        <v>276</v>
      </c>
      <c r="E335" s="82" t="s">
        <v>280</v>
      </c>
      <c r="F335" s="82" t="s">
        <v>280</v>
      </c>
      <c r="G335" s="82">
        <v>-0.02</v>
      </c>
      <c r="I335" s="82">
        <v>23</v>
      </c>
      <c r="J335" s="82">
        <v>75</v>
      </c>
      <c r="K335" s="83">
        <v>43101</v>
      </c>
      <c r="L335" s="82">
        <v>3.3599999999999998E-2</v>
      </c>
      <c r="M335" s="82">
        <v>6.9999999999999999E-4</v>
      </c>
      <c r="N335" s="82">
        <f t="shared" si="5"/>
        <v>3.4299999999999997E-2</v>
      </c>
    </row>
    <row r="336" spans="1:15" hidden="1" x14ac:dyDescent="0.2">
      <c r="A336" s="82" t="s">
        <v>2379</v>
      </c>
      <c r="B336" s="82" t="s">
        <v>2379</v>
      </c>
      <c r="C336" s="82">
        <v>0.5</v>
      </c>
      <c r="D336" s="82" t="s">
        <v>276</v>
      </c>
      <c r="E336" s="82" t="s">
        <v>280</v>
      </c>
      <c r="F336" s="82" t="s">
        <v>280</v>
      </c>
      <c r="G336" s="82">
        <v>-0.02</v>
      </c>
      <c r="I336" s="82">
        <v>23</v>
      </c>
      <c r="J336" s="82">
        <v>75</v>
      </c>
      <c r="K336" s="83">
        <v>43101</v>
      </c>
      <c r="L336" s="82">
        <v>3.2899999999999999E-2</v>
      </c>
      <c r="M336" s="82">
        <v>6.9999999999999999E-4</v>
      </c>
      <c r="N336" s="82">
        <f t="shared" si="5"/>
        <v>3.3599999999999998E-2</v>
      </c>
    </row>
    <row r="337" spans="1:15" hidden="1" x14ac:dyDescent="0.2">
      <c r="A337" s="82" t="s">
        <v>2380</v>
      </c>
      <c r="B337" s="82" t="s">
        <v>2379</v>
      </c>
      <c r="C337" s="82">
        <v>0.5</v>
      </c>
      <c r="D337" s="82" t="s">
        <v>276</v>
      </c>
      <c r="E337" s="82" t="s">
        <v>280</v>
      </c>
      <c r="F337" s="82" t="s">
        <v>280</v>
      </c>
      <c r="G337" s="82">
        <v>-0.02</v>
      </c>
      <c r="I337" s="82">
        <v>23</v>
      </c>
      <c r="J337" s="82">
        <v>75</v>
      </c>
      <c r="K337" s="83">
        <v>43101</v>
      </c>
      <c r="L337" s="82">
        <v>3.2899999999999999E-2</v>
      </c>
      <c r="M337" s="82">
        <v>6.9999999999999999E-4</v>
      </c>
      <c r="N337" s="82">
        <f t="shared" si="5"/>
        <v>3.3599999999999998E-2</v>
      </c>
    </row>
    <row r="338" spans="1:15" hidden="1" x14ac:dyDescent="0.2">
      <c r="A338" s="82" t="s">
        <v>2377</v>
      </c>
      <c r="B338" s="82" t="s">
        <v>2377</v>
      </c>
      <c r="C338" s="82">
        <v>0.5</v>
      </c>
      <c r="D338" s="82" t="s">
        <v>276</v>
      </c>
      <c r="E338" s="82" t="s">
        <v>280</v>
      </c>
      <c r="F338" s="82" t="s">
        <v>280</v>
      </c>
      <c r="G338" s="82">
        <v>-7.0000000000000007E-2</v>
      </c>
      <c r="I338" s="82">
        <v>23</v>
      </c>
      <c r="J338" s="82">
        <v>75</v>
      </c>
      <c r="K338" s="83">
        <v>43101</v>
      </c>
      <c r="L338" s="82">
        <v>1.5599999999999999E-2</v>
      </c>
      <c r="M338" s="82">
        <v>1.1000000000000001E-3</v>
      </c>
      <c r="N338" s="82">
        <f t="shared" si="5"/>
        <v>1.67E-2</v>
      </c>
      <c r="O338" s="82" t="s">
        <v>2377</v>
      </c>
    </row>
    <row r="339" spans="1:15" hidden="1" x14ac:dyDescent="0.2">
      <c r="A339" s="82" t="s">
        <v>2378</v>
      </c>
      <c r="B339" s="82" t="s">
        <v>2377</v>
      </c>
      <c r="C339" s="82">
        <v>0.5</v>
      </c>
      <c r="D339" s="82" t="s">
        <v>276</v>
      </c>
      <c r="E339" s="82" t="s">
        <v>280</v>
      </c>
      <c r="F339" s="82" t="s">
        <v>280</v>
      </c>
      <c r="G339" s="82">
        <v>-7.0000000000000007E-2</v>
      </c>
      <c r="I339" s="82">
        <v>23</v>
      </c>
      <c r="J339" s="82">
        <v>75</v>
      </c>
      <c r="K339" s="83">
        <v>43101</v>
      </c>
      <c r="L339" s="82">
        <v>1.5599999999999999E-2</v>
      </c>
      <c r="M339" s="82">
        <v>1.1000000000000001E-3</v>
      </c>
      <c r="N339" s="82">
        <f t="shared" si="5"/>
        <v>1.67E-2</v>
      </c>
    </row>
    <row r="340" spans="1:15" hidden="1" x14ac:dyDescent="0.2">
      <c r="A340" s="82" t="s">
        <v>161</v>
      </c>
      <c r="B340" s="82" t="s">
        <v>161</v>
      </c>
      <c r="C340" s="82">
        <v>0.5</v>
      </c>
      <c r="D340" s="82" t="s">
        <v>276</v>
      </c>
      <c r="E340" s="82" t="s">
        <v>280</v>
      </c>
      <c r="F340" s="82" t="s">
        <v>280</v>
      </c>
      <c r="G340" s="82">
        <v>-7.0000000000000007E-2</v>
      </c>
      <c r="I340" s="82">
        <v>23</v>
      </c>
      <c r="J340" s="82">
        <v>75</v>
      </c>
      <c r="K340" s="83">
        <v>43101</v>
      </c>
      <c r="L340" s="82">
        <v>1.5599999999999999E-2</v>
      </c>
      <c r="M340" s="82">
        <v>1.1000000000000001E-3</v>
      </c>
      <c r="N340" s="82">
        <f t="shared" si="5"/>
        <v>1.67E-2</v>
      </c>
      <c r="O340" s="82" t="s">
        <v>161</v>
      </c>
    </row>
    <row r="341" spans="1:15" hidden="1" x14ac:dyDescent="0.2">
      <c r="A341" s="82" t="s">
        <v>2376</v>
      </c>
      <c r="B341" s="82" t="s">
        <v>161</v>
      </c>
      <c r="C341" s="82">
        <v>0.5</v>
      </c>
      <c r="D341" s="82" t="s">
        <v>276</v>
      </c>
      <c r="E341" s="82" t="s">
        <v>280</v>
      </c>
      <c r="F341" s="82" t="s">
        <v>280</v>
      </c>
      <c r="G341" s="82">
        <v>-7.0000000000000007E-2</v>
      </c>
      <c r="I341" s="82">
        <v>23</v>
      </c>
      <c r="J341" s="82">
        <v>75</v>
      </c>
      <c r="K341" s="83">
        <v>43101</v>
      </c>
      <c r="L341" s="82">
        <v>1.5599999999999999E-2</v>
      </c>
      <c r="M341" s="82">
        <v>1.1000000000000001E-3</v>
      </c>
      <c r="N341" s="82">
        <f t="shared" si="5"/>
        <v>1.67E-2</v>
      </c>
    </row>
    <row r="342" spans="1:15" hidden="1" x14ac:dyDescent="0.2">
      <c r="A342" s="82" t="s">
        <v>2375</v>
      </c>
      <c r="B342" s="82" t="s">
        <v>2374</v>
      </c>
      <c r="C342" s="82">
        <v>0.5</v>
      </c>
      <c r="D342" s="82" t="s">
        <v>276</v>
      </c>
      <c r="E342" s="82" t="s">
        <v>280</v>
      </c>
      <c r="F342" s="82" t="s">
        <v>280</v>
      </c>
      <c r="G342" s="82">
        <v>0</v>
      </c>
      <c r="I342" s="82">
        <v>15</v>
      </c>
      <c r="J342" s="82">
        <v>100</v>
      </c>
      <c r="K342" s="83">
        <v>41760</v>
      </c>
      <c r="L342" s="82">
        <v>0</v>
      </c>
      <c r="M342" s="82">
        <v>0</v>
      </c>
      <c r="N342" s="82">
        <f t="shared" si="5"/>
        <v>0</v>
      </c>
    </row>
    <row r="343" spans="1:15" hidden="1" x14ac:dyDescent="0.2">
      <c r="A343" s="82" t="s">
        <v>2373</v>
      </c>
      <c r="B343" s="82" t="s">
        <v>2372</v>
      </c>
      <c r="C343" s="82">
        <v>0.5</v>
      </c>
      <c r="D343" s="82" t="s">
        <v>276</v>
      </c>
      <c r="E343" s="82" t="s">
        <v>280</v>
      </c>
      <c r="F343" s="82" t="s">
        <v>280</v>
      </c>
      <c r="G343" s="82">
        <v>0</v>
      </c>
      <c r="K343" s="83">
        <v>40634</v>
      </c>
      <c r="L343" s="82">
        <v>0</v>
      </c>
      <c r="M343" s="82">
        <v>0</v>
      </c>
      <c r="N343" s="82">
        <f t="shared" si="5"/>
        <v>0</v>
      </c>
    </row>
    <row r="344" spans="1:15" hidden="1" x14ac:dyDescent="0.2">
      <c r="A344" s="82" t="s">
        <v>2371</v>
      </c>
      <c r="B344" s="82" t="s">
        <v>2370</v>
      </c>
      <c r="C344" s="82">
        <v>0.5</v>
      </c>
      <c r="D344" s="82" t="s">
        <v>276</v>
      </c>
      <c r="E344" s="82" t="s">
        <v>280</v>
      </c>
      <c r="F344" s="82" t="s">
        <v>280</v>
      </c>
      <c r="G344" s="82">
        <v>0</v>
      </c>
      <c r="K344" s="83">
        <v>40634</v>
      </c>
      <c r="L344" s="82">
        <v>0</v>
      </c>
      <c r="M344" s="82">
        <v>0</v>
      </c>
      <c r="N344" s="82">
        <f t="shared" si="5"/>
        <v>0</v>
      </c>
    </row>
    <row r="345" spans="1:15" hidden="1" x14ac:dyDescent="0.2">
      <c r="A345" s="82" t="s">
        <v>2369</v>
      </c>
      <c r="B345" s="82" t="s">
        <v>2368</v>
      </c>
      <c r="C345" s="82">
        <v>0.5</v>
      </c>
      <c r="D345" s="82" t="s">
        <v>276</v>
      </c>
      <c r="E345" s="82" t="s">
        <v>280</v>
      </c>
      <c r="F345" s="82" t="s">
        <v>280</v>
      </c>
      <c r="G345" s="82">
        <v>0</v>
      </c>
      <c r="K345" s="83">
        <v>43101</v>
      </c>
      <c r="L345" s="82">
        <v>0</v>
      </c>
      <c r="M345" s="82">
        <v>0</v>
      </c>
      <c r="N345" s="82">
        <f t="shared" si="5"/>
        <v>0</v>
      </c>
    </row>
    <row r="346" spans="1:15" hidden="1" x14ac:dyDescent="0.2">
      <c r="A346" s="82" t="s">
        <v>2367</v>
      </c>
      <c r="B346" s="82" t="s">
        <v>2365</v>
      </c>
      <c r="C346" s="82">
        <v>0.5</v>
      </c>
      <c r="D346" s="82" t="s">
        <v>276</v>
      </c>
      <c r="E346" s="82" t="s">
        <v>280</v>
      </c>
      <c r="F346" s="82" t="s">
        <v>280</v>
      </c>
      <c r="G346" s="82">
        <v>-0.04</v>
      </c>
      <c r="I346" s="82">
        <v>14</v>
      </c>
      <c r="J346" s="82">
        <v>90</v>
      </c>
      <c r="K346" s="83">
        <v>43101</v>
      </c>
      <c r="L346" s="82">
        <v>3.4099999999999998E-2</v>
      </c>
      <c r="M346" s="82">
        <v>1.4E-3</v>
      </c>
      <c r="N346" s="82">
        <f t="shared" si="5"/>
        <v>3.5499999999999997E-2</v>
      </c>
      <c r="O346" s="82" t="s">
        <v>2367</v>
      </c>
    </row>
    <row r="347" spans="1:15" hidden="1" x14ac:dyDescent="0.2">
      <c r="A347" s="82" t="s">
        <v>2366</v>
      </c>
      <c r="B347" s="82" t="s">
        <v>2365</v>
      </c>
      <c r="C347" s="82">
        <v>0.5</v>
      </c>
      <c r="D347" s="82" t="s">
        <v>276</v>
      </c>
      <c r="E347" s="82" t="s">
        <v>280</v>
      </c>
      <c r="F347" s="82" t="s">
        <v>280</v>
      </c>
      <c r="G347" s="82">
        <v>-0.04</v>
      </c>
      <c r="I347" s="82">
        <v>14</v>
      </c>
      <c r="J347" s="82">
        <v>90</v>
      </c>
      <c r="K347" s="83">
        <v>43101</v>
      </c>
      <c r="L347" s="82">
        <v>3.4099999999999998E-2</v>
      </c>
      <c r="M347" s="82">
        <v>1.4E-3</v>
      </c>
      <c r="N347" s="82">
        <f t="shared" si="5"/>
        <v>3.5499999999999997E-2</v>
      </c>
    </row>
    <row r="348" spans="1:15" hidden="1" x14ac:dyDescent="0.2">
      <c r="A348" s="82" t="s">
        <v>162</v>
      </c>
      <c r="B348" s="82" t="s">
        <v>2363</v>
      </c>
      <c r="C348" s="82">
        <v>0.5</v>
      </c>
      <c r="D348" s="82" t="s">
        <v>276</v>
      </c>
      <c r="E348" s="82" t="s">
        <v>280</v>
      </c>
      <c r="F348" s="82" t="s">
        <v>280</v>
      </c>
      <c r="G348" s="82">
        <v>-0.04</v>
      </c>
      <c r="I348" s="82">
        <v>14</v>
      </c>
      <c r="J348" s="82">
        <v>90</v>
      </c>
      <c r="K348" s="83">
        <v>43101</v>
      </c>
      <c r="L348" s="82">
        <v>3.4700000000000002E-2</v>
      </c>
      <c r="M348" s="82">
        <v>1.4E-3</v>
      </c>
      <c r="N348" s="82">
        <f t="shared" si="5"/>
        <v>3.61E-2</v>
      </c>
      <c r="O348" s="82" t="s">
        <v>162</v>
      </c>
    </row>
    <row r="349" spans="1:15" hidden="1" x14ac:dyDescent="0.2">
      <c r="A349" s="82" t="s">
        <v>2364</v>
      </c>
      <c r="B349" s="82" t="s">
        <v>2363</v>
      </c>
      <c r="C349" s="82">
        <v>0.5</v>
      </c>
      <c r="D349" s="82" t="s">
        <v>276</v>
      </c>
      <c r="E349" s="82" t="s">
        <v>280</v>
      </c>
      <c r="F349" s="82" t="s">
        <v>280</v>
      </c>
      <c r="G349" s="82">
        <v>-0.04</v>
      </c>
      <c r="I349" s="82">
        <v>14</v>
      </c>
      <c r="J349" s="82">
        <v>90</v>
      </c>
      <c r="K349" s="83">
        <v>43101</v>
      </c>
      <c r="L349" s="82">
        <v>3.4700000000000002E-2</v>
      </c>
      <c r="M349" s="82">
        <v>1.4E-3</v>
      </c>
      <c r="N349" s="82">
        <f t="shared" si="5"/>
        <v>3.61E-2</v>
      </c>
    </row>
    <row r="350" spans="1:15" hidden="1" x14ac:dyDescent="0.2">
      <c r="A350" s="82" t="s">
        <v>2362</v>
      </c>
      <c r="B350" s="82" t="s">
        <v>2361</v>
      </c>
      <c r="C350" s="82">
        <v>0.5</v>
      </c>
      <c r="D350" s="82" t="s">
        <v>276</v>
      </c>
      <c r="E350" s="82" t="s">
        <v>280</v>
      </c>
      <c r="F350" s="82" t="s">
        <v>280</v>
      </c>
      <c r="G350" s="82">
        <v>0</v>
      </c>
      <c r="I350" s="82">
        <v>15</v>
      </c>
      <c r="J350" s="82">
        <v>100</v>
      </c>
      <c r="K350" s="83">
        <v>41760</v>
      </c>
      <c r="L350" s="82">
        <v>0</v>
      </c>
      <c r="M350" s="82">
        <v>0</v>
      </c>
      <c r="N350" s="82">
        <f t="shared" si="5"/>
        <v>0</v>
      </c>
    </row>
    <row r="351" spans="1:15" hidden="1" x14ac:dyDescent="0.2">
      <c r="A351" s="82" t="s">
        <v>163</v>
      </c>
      <c r="B351" s="82" t="s">
        <v>2360</v>
      </c>
      <c r="C351" s="82">
        <v>0.5</v>
      </c>
      <c r="D351" s="82" t="s">
        <v>276</v>
      </c>
      <c r="E351" s="82" t="s">
        <v>280</v>
      </c>
      <c r="F351" s="82" t="s">
        <v>280</v>
      </c>
      <c r="G351" s="82">
        <v>-0.09</v>
      </c>
      <c r="I351" s="82">
        <v>14</v>
      </c>
      <c r="J351" s="82">
        <v>90</v>
      </c>
      <c r="K351" s="83">
        <v>43101</v>
      </c>
      <c r="L351" s="82">
        <v>2.0899999999999998E-2</v>
      </c>
      <c r="M351" s="82">
        <v>1.9E-3</v>
      </c>
      <c r="N351" s="82">
        <f t="shared" si="5"/>
        <v>2.2799999999999997E-2</v>
      </c>
      <c r="O351" s="82" t="s">
        <v>163</v>
      </c>
    </row>
    <row r="352" spans="1:15" hidden="1" x14ac:dyDescent="0.2">
      <c r="A352" s="82" t="s">
        <v>2359</v>
      </c>
      <c r="B352" s="82" t="s">
        <v>2357</v>
      </c>
      <c r="C352" s="82">
        <v>0.5</v>
      </c>
      <c r="D352" s="82" t="s">
        <v>276</v>
      </c>
      <c r="E352" s="82" t="s">
        <v>280</v>
      </c>
      <c r="F352" s="82" t="s">
        <v>280</v>
      </c>
      <c r="G352" s="82">
        <v>-0.12</v>
      </c>
      <c r="I352" s="82">
        <v>14</v>
      </c>
      <c r="J352" s="82">
        <v>90</v>
      </c>
      <c r="K352" s="83">
        <v>43101</v>
      </c>
      <c r="L352" s="82">
        <v>1.4200000000000001E-2</v>
      </c>
      <c r="M352" s="82">
        <v>1.6999999999999999E-3</v>
      </c>
      <c r="N352" s="82">
        <f t="shared" si="5"/>
        <v>1.5900000000000001E-2</v>
      </c>
      <c r="O352" s="82" t="s">
        <v>2359</v>
      </c>
    </row>
    <row r="353" spans="1:15" hidden="1" x14ac:dyDescent="0.2">
      <c r="A353" s="82" t="s">
        <v>2358</v>
      </c>
      <c r="B353" s="82" t="s">
        <v>2357</v>
      </c>
      <c r="C353" s="82">
        <v>0.5</v>
      </c>
      <c r="D353" s="82" t="s">
        <v>276</v>
      </c>
      <c r="E353" s="82" t="s">
        <v>280</v>
      </c>
      <c r="F353" s="82" t="s">
        <v>280</v>
      </c>
      <c r="G353" s="82">
        <v>-0.12</v>
      </c>
      <c r="I353" s="82">
        <v>14</v>
      </c>
      <c r="J353" s="82">
        <v>90</v>
      </c>
      <c r="K353" s="83">
        <v>43101</v>
      </c>
      <c r="L353" s="82">
        <v>1.4200000000000001E-2</v>
      </c>
      <c r="M353" s="82">
        <v>1.6999999999999999E-3</v>
      </c>
      <c r="N353" s="82">
        <f t="shared" si="5"/>
        <v>1.5900000000000001E-2</v>
      </c>
    </row>
    <row r="354" spans="1:15" hidden="1" x14ac:dyDescent="0.2">
      <c r="A354" s="82" t="s">
        <v>126</v>
      </c>
      <c r="B354" s="82" t="s">
        <v>126</v>
      </c>
      <c r="C354" s="82">
        <v>0.5</v>
      </c>
      <c r="D354" s="82" t="s">
        <v>276</v>
      </c>
      <c r="E354" s="82" t="s">
        <v>280</v>
      </c>
      <c r="F354" s="82" t="s">
        <v>280</v>
      </c>
      <c r="G354" s="82">
        <v>-0.09</v>
      </c>
      <c r="I354" s="82">
        <v>14</v>
      </c>
      <c r="J354" s="82">
        <v>90</v>
      </c>
      <c r="K354" s="83">
        <v>43101</v>
      </c>
      <c r="L354" s="82">
        <v>2.0899999999999998E-2</v>
      </c>
      <c r="M354" s="82">
        <v>1.9E-3</v>
      </c>
      <c r="N354" s="82">
        <f t="shared" si="5"/>
        <v>2.2799999999999997E-2</v>
      </c>
      <c r="O354" s="82" t="s">
        <v>126</v>
      </c>
    </row>
    <row r="355" spans="1:15" hidden="1" x14ac:dyDescent="0.2">
      <c r="A355" s="82" t="s">
        <v>2356</v>
      </c>
      <c r="B355" s="82" t="s">
        <v>126</v>
      </c>
      <c r="C355" s="82">
        <v>0.5</v>
      </c>
      <c r="D355" s="82" t="s">
        <v>276</v>
      </c>
      <c r="E355" s="82" t="s">
        <v>280</v>
      </c>
      <c r="F355" s="82" t="s">
        <v>280</v>
      </c>
      <c r="G355" s="82">
        <v>-0.09</v>
      </c>
      <c r="I355" s="82">
        <v>14</v>
      </c>
      <c r="J355" s="82">
        <v>90</v>
      </c>
      <c r="K355" s="83">
        <v>43101</v>
      </c>
      <c r="L355" s="82">
        <v>2.0899999999999998E-2</v>
      </c>
      <c r="M355" s="82">
        <v>1.9E-3</v>
      </c>
      <c r="N355" s="82">
        <f t="shared" si="5"/>
        <v>2.2799999999999997E-2</v>
      </c>
    </row>
    <row r="356" spans="1:15" hidden="1" x14ac:dyDescent="0.2">
      <c r="A356" s="82" t="s">
        <v>2354</v>
      </c>
      <c r="B356" s="82" t="s">
        <v>2354</v>
      </c>
      <c r="C356" s="82">
        <v>0.5</v>
      </c>
      <c r="D356" s="82" t="s">
        <v>276</v>
      </c>
      <c r="E356" s="82" t="s">
        <v>280</v>
      </c>
      <c r="F356" s="82" t="s">
        <v>280</v>
      </c>
      <c r="G356" s="82">
        <v>-0.09</v>
      </c>
      <c r="I356" s="82">
        <v>14</v>
      </c>
      <c r="J356" s="82">
        <v>90</v>
      </c>
      <c r="K356" s="83">
        <v>43101</v>
      </c>
      <c r="L356" s="82">
        <v>2.0899999999999998E-2</v>
      </c>
      <c r="M356" s="82">
        <v>1.9E-3</v>
      </c>
      <c r="N356" s="82">
        <f t="shared" si="5"/>
        <v>2.2799999999999997E-2</v>
      </c>
      <c r="O356" s="82" t="s">
        <v>2354</v>
      </c>
    </row>
    <row r="357" spans="1:15" hidden="1" x14ac:dyDescent="0.2">
      <c r="A357" s="82" t="s">
        <v>2355</v>
      </c>
      <c r="B357" s="82" t="s">
        <v>2354</v>
      </c>
      <c r="C357" s="82">
        <v>0.5</v>
      </c>
      <c r="D357" s="82" t="s">
        <v>276</v>
      </c>
      <c r="E357" s="82" t="s">
        <v>280</v>
      </c>
      <c r="F357" s="82" t="s">
        <v>280</v>
      </c>
      <c r="G357" s="82">
        <v>-0.09</v>
      </c>
      <c r="I357" s="82">
        <v>14</v>
      </c>
      <c r="J357" s="82">
        <v>90</v>
      </c>
      <c r="K357" s="83">
        <v>43101</v>
      </c>
      <c r="L357" s="82">
        <v>2.0899999999999998E-2</v>
      </c>
      <c r="M357" s="82">
        <v>1.9E-3</v>
      </c>
      <c r="N357" s="82">
        <f t="shared" si="5"/>
        <v>2.2799999999999997E-2</v>
      </c>
    </row>
    <row r="358" spans="1:15" hidden="1" x14ac:dyDescent="0.2">
      <c r="A358" s="82" t="s">
        <v>127</v>
      </c>
      <c r="B358" s="82" t="s">
        <v>127</v>
      </c>
      <c r="C358" s="82">
        <v>0.5</v>
      </c>
      <c r="D358" s="82" t="s">
        <v>276</v>
      </c>
      <c r="E358" s="82" t="s">
        <v>280</v>
      </c>
      <c r="F358" s="82" t="s">
        <v>280</v>
      </c>
      <c r="G358" s="82">
        <v>-0.09</v>
      </c>
      <c r="I358" s="82">
        <v>14</v>
      </c>
      <c r="J358" s="82">
        <v>90</v>
      </c>
      <c r="K358" s="83">
        <v>43101</v>
      </c>
      <c r="L358" s="82">
        <v>2.0899999999999998E-2</v>
      </c>
      <c r="M358" s="82">
        <v>1.9E-3</v>
      </c>
      <c r="N358" s="82">
        <f t="shared" si="5"/>
        <v>2.2799999999999997E-2</v>
      </c>
      <c r="O358" s="82" t="s">
        <v>127</v>
      </c>
    </row>
    <row r="359" spans="1:15" hidden="1" x14ac:dyDescent="0.2">
      <c r="A359" s="82" t="s">
        <v>2353</v>
      </c>
      <c r="B359" s="82" t="s">
        <v>127</v>
      </c>
      <c r="C359" s="82">
        <v>0.5</v>
      </c>
      <c r="D359" s="82" t="s">
        <v>276</v>
      </c>
      <c r="E359" s="82" t="s">
        <v>280</v>
      </c>
      <c r="F359" s="82" t="s">
        <v>280</v>
      </c>
      <c r="G359" s="82">
        <v>-0.09</v>
      </c>
      <c r="I359" s="82">
        <v>14</v>
      </c>
      <c r="J359" s="82">
        <v>90</v>
      </c>
      <c r="K359" s="83">
        <v>43101</v>
      </c>
      <c r="L359" s="82">
        <v>2.0899999999999998E-2</v>
      </c>
      <c r="M359" s="82">
        <v>1.9E-3</v>
      </c>
      <c r="N359" s="82">
        <f t="shared" si="5"/>
        <v>2.2799999999999997E-2</v>
      </c>
    </row>
    <row r="360" spans="1:15" hidden="1" x14ac:dyDescent="0.2">
      <c r="A360" s="82" t="s">
        <v>2352</v>
      </c>
      <c r="B360" s="82" t="s">
        <v>2351</v>
      </c>
      <c r="C360" s="82">
        <v>0.5</v>
      </c>
      <c r="D360" s="82" t="s">
        <v>276</v>
      </c>
      <c r="E360" s="82" t="s">
        <v>280</v>
      </c>
      <c r="F360" s="82" t="s">
        <v>280</v>
      </c>
      <c r="G360" s="82">
        <v>0</v>
      </c>
      <c r="I360" s="82">
        <v>15</v>
      </c>
      <c r="J360" s="82">
        <v>100</v>
      </c>
      <c r="K360" s="83">
        <v>40664</v>
      </c>
      <c r="L360" s="82">
        <v>0</v>
      </c>
      <c r="M360" s="82">
        <v>0</v>
      </c>
      <c r="N360" s="82">
        <f t="shared" si="5"/>
        <v>0</v>
      </c>
    </row>
    <row r="361" spans="1:15" hidden="1" x14ac:dyDescent="0.2">
      <c r="A361" s="82" t="s">
        <v>2350</v>
      </c>
      <c r="B361" s="82" t="s">
        <v>2348</v>
      </c>
      <c r="C361" s="82">
        <v>0.5</v>
      </c>
      <c r="D361" s="82" t="s">
        <v>276</v>
      </c>
      <c r="E361" s="82" t="s">
        <v>280</v>
      </c>
      <c r="F361" s="82" t="s">
        <v>280</v>
      </c>
      <c r="G361" s="82">
        <v>-0.04</v>
      </c>
      <c r="I361" s="82">
        <v>14</v>
      </c>
      <c r="J361" s="82">
        <v>90</v>
      </c>
      <c r="K361" s="83">
        <v>43101</v>
      </c>
      <c r="L361" s="82">
        <v>3.4099999999999998E-2</v>
      </c>
      <c r="M361" s="82">
        <v>1.4E-3</v>
      </c>
      <c r="N361" s="82">
        <f t="shared" si="5"/>
        <v>3.5499999999999997E-2</v>
      </c>
    </row>
    <row r="362" spans="1:15" hidden="1" x14ac:dyDescent="0.2">
      <c r="A362" s="82" t="s">
        <v>2349</v>
      </c>
      <c r="B362" s="82" t="s">
        <v>2347</v>
      </c>
      <c r="C362" s="82">
        <v>0.5</v>
      </c>
      <c r="D362" s="82" t="s">
        <v>276</v>
      </c>
      <c r="E362" s="82" t="s">
        <v>280</v>
      </c>
      <c r="F362" s="82" t="s">
        <v>280</v>
      </c>
      <c r="G362" s="82">
        <v>-0.04</v>
      </c>
      <c r="I362" s="82">
        <v>14</v>
      </c>
      <c r="J362" s="82">
        <v>90</v>
      </c>
      <c r="K362" s="83">
        <v>43101</v>
      </c>
      <c r="L362" s="82">
        <v>3.4700000000000002E-2</v>
      </c>
      <c r="M362" s="82">
        <v>1.4E-3</v>
      </c>
      <c r="N362" s="82">
        <f t="shared" si="5"/>
        <v>3.61E-2</v>
      </c>
    </row>
    <row r="363" spans="1:15" hidden="1" x14ac:dyDescent="0.2">
      <c r="A363" s="82" t="s">
        <v>2348</v>
      </c>
      <c r="B363" s="82" t="s">
        <v>2348</v>
      </c>
      <c r="C363" s="82">
        <v>0.5</v>
      </c>
      <c r="D363" s="82" t="s">
        <v>276</v>
      </c>
      <c r="E363" s="82" t="s">
        <v>280</v>
      </c>
      <c r="F363" s="82" t="s">
        <v>280</v>
      </c>
      <c r="G363" s="82">
        <v>-0.04</v>
      </c>
      <c r="I363" s="82">
        <v>14</v>
      </c>
      <c r="J363" s="82">
        <v>90</v>
      </c>
      <c r="K363" s="83">
        <v>43101</v>
      </c>
      <c r="L363" s="82">
        <v>3.4099999999999998E-2</v>
      </c>
      <c r="M363" s="82">
        <v>1.4E-3</v>
      </c>
      <c r="N363" s="82">
        <f t="shared" si="5"/>
        <v>3.5499999999999997E-2</v>
      </c>
      <c r="O363" s="82" t="s">
        <v>2348</v>
      </c>
    </row>
    <row r="364" spans="1:15" hidden="1" x14ac:dyDescent="0.2">
      <c r="A364" s="82" t="s">
        <v>2347</v>
      </c>
      <c r="B364" s="82" t="s">
        <v>2347</v>
      </c>
      <c r="C364" s="82">
        <v>0.5</v>
      </c>
      <c r="D364" s="82" t="s">
        <v>276</v>
      </c>
      <c r="E364" s="82" t="s">
        <v>280</v>
      </c>
      <c r="F364" s="82" t="s">
        <v>280</v>
      </c>
      <c r="G364" s="82">
        <v>-0.04</v>
      </c>
      <c r="I364" s="82">
        <v>14</v>
      </c>
      <c r="J364" s="82">
        <v>90</v>
      </c>
      <c r="K364" s="83">
        <v>43101</v>
      </c>
      <c r="L364" s="82">
        <v>3.4700000000000002E-2</v>
      </c>
      <c r="M364" s="82">
        <v>1.4E-3</v>
      </c>
      <c r="N364" s="82">
        <f t="shared" si="5"/>
        <v>3.61E-2</v>
      </c>
      <c r="O364" s="82" t="s">
        <v>2347</v>
      </c>
    </row>
    <row r="365" spans="1:15" hidden="1" x14ac:dyDescent="0.2">
      <c r="A365" s="82" t="s">
        <v>164</v>
      </c>
      <c r="B365" s="82" t="s">
        <v>164</v>
      </c>
      <c r="C365" s="82">
        <v>0.5</v>
      </c>
      <c r="D365" s="82" t="s">
        <v>276</v>
      </c>
      <c r="E365" s="82" t="s">
        <v>280</v>
      </c>
      <c r="F365" s="82" t="s">
        <v>280</v>
      </c>
      <c r="G365" s="82">
        <v>-0.12</v>
      </c>
      <c r="I365" s="82">
        <v>14</v>
      </c>
      <c r="J365" s="82">
        <v>90</v>
      </c>
      <c r="K365" s="83">
        <v>43101</v>
      </c>
      <c r="L365" s="82">
        <v>1.4200000000000001E-2</v>
      </c>
      <c r="M365" s="82">
        <v>1.6999999999999999E-3</v>
      </c>
      <c r="N365" s="82">
        <f t="shared" si="5"/>
        <v>1.5900000000000001E-2</v>
      </c>
      <c r="O365" s="82" t="s">
        <v>164</v>
      </c>
    </row>
    <row r="366" spans="1:15" hidden="1" x14ac:dyDescent="0.2">
      <c r="A366" s="82" t="s">
        <v>2346</v>
      </c>
      <c r="B366" s="82" t="s">
        <v>164</v>
      </c>
      <c r="C366" s="82">
        <v>0.5</v>
      </c>
      <c r="D366" s="82" t="s">
        <v>276</v>
      </c>
      <c r="E366" s="82" t="s">
        <v>280</v>
      </c>
      <c r="F366" s="82" t="s">
        <v>280</v>
      </c>
      <c r="G366" s="82">
        <v>-0.12</v>
      </c>
      <c r="I366" s="82">
        <v>14</v>
      </c>
      <c r="J366" s="82">
        <v>90</v>
      </c>
      <c r="K366" s="83">
        <v>43101</v>
      </c>
      <c r="L366" s="82">
        <v>1.4200000000000001E-2</v>
      </c>
      <c r="M366" s="82">
        <v>1.6999999999999999E-3</v>
      </c>
      <c r="N366" s="82">
        <f t="shared" si="5"/>
        <v>1.5900000000000001E-2</v>
      </c>
    </row>
    <row r="367" spans="1:15" hidden="1" x14ac:dyDescent="0.2">
      <c r="A367" s="82" t="s">
        <v>128</v>
      </c>
      <c r="B367" s="82" t="s">
        <v>128</v>
      </c>
      <c r="C367" s="82">
        <v>0.5</v>
      </c>
      <c r="D367" s="82" t="s">
        <v>276</v>
      </c>
      <c r="E367" s="82" t="s">
        <v>280</v>
      </c>
      <c r="F367" s="82" t="s">
        <v>280</v>
      </c>
      <c r="G367" s="82">
        <v>-0.12</v>
      </c>
      <c r="I367" s="82">
        <v>14</v>
      </c>
      <c r="J367" s="82">
        <v>90</v>
      </c>
      <c r="K367" s="83">
        <v>43101</v>
      </c>
      <c r="L367" s="82">
        <v>1.4200000000000001E-2</v>
      </c>
      <c r="M367" s="82">
        <v>1.6999999999999999E-3</v>
      </c>
      <c r="N367" s="82">
        <f t="shared" si="5"/>
        <v>1.5900000000000001E-2</v>
      </c>
      <c r="O367" s="82" t="s">
        <v>128</v>
      </c>
    </row>
    <row r="368" spans="1:15" hidden="1" x14ac:dyDescent="0.2">
      <c r="A368" s="82" t="s">
        <v>2345</v>
      </c>
      <c r="B368" s="82" t="s">
        <v>128</v>
      </c>
      <c r="C368" s="82">
        <v>0.5</v>
      </c>
      <c r="D368" s="82" t="s">
        <v>276</v>
      </c>
      <c r="E368" s="82" t="s">
        <v>280</v>
      </c>
      <c r="F368" s="82" t="s">
        <v>280</v>
      </c>
      <c r="G368" s="82">
        <v>-0.12</v>
      </c>
      <c r="I368" s="82">
        <v>14</v>
      </c>
      <c r="J368" s="82">
        <v>90</v>
      </c>
      <c r="K368" s="83">
        <v>43101</v>
      </c>
      <c r="L368" s="82">
        <v>1.4200000000000001E-2</v>
      </c>
      <c r="M368" s="82">
        <v>1.6999999999999999E-3</v>
      </c>
      <c r="N368" s="82">
        <f t="shared" si="5"/>
        <v>1.5900000000000001E-2</v>
      </c>
    </row>
    <row r="369" spans="1:15" hidden="1" x14ac:dyDescent="0.2">
      <c r="A369" s="82" t="s">
        <v>2344</v>
      </c>
      <c r="B369" s="82" t="s">
        <v>2343</v>
      </c>
      <c r="C369" s="82">
        <v>0.5</v>
      </c>
      <c r="D369" s="82" t="s">
        <v>276</v>
      </c>
      <c r="E369" s="82" t="s">
        <v>280</v>
      </c>
      <c r="F369" s="82" t="s">
        <v>280</v>
      </c>
      <c r="G369" s="82">
        <v>0</v>
      </c>
      <c r="I369" s="82">
        <v>24</v>
      </c>
      <c r="J369" s="82">
        <v>100</v>
      </c>
      <c r="K369" s="83">
        <v>43101</v>
      </c>
      <c r="L369" s="82">
        <v>0</v>
      </c>
      <c r="M369" s="82">
        <v>0</v>
      </c>
      <c r="N369" s="82">
        <f t="shared" si="5"/>
        <v>0</v>
      </c>
    </row>
    <row r="370" spans="1:15" hidden="1" x14ac:dyDescent="0.2">
      <c r="A370" s="82" t="s">
        <v>2342</v>
      </c>
      <c r="B370" s="82" t="s">
        <v>2341</v>
      </c>
      <c r="C370" s="82">
        <v>0.5</v>
      </c>
      <c r="D370" s="82" t="s">
        <v>276</v>
      </c>
      <c r="E370" s="82" t="s">
        <v>280</v>
      </c>
      <c r="F370" s="82" t="s">
        <v>280</v>
      </c>
      <c r="G370" s="82">
        <v>0</v>
      </c>
      <c r="I370" s="82">
        <v>24</v>
      </c>
      <c r="J370" s="82">
        <v>50</v>
      </c>
      <c r="K370" s="83">
        <v>40664</v>
      </c>
      <c r="L370" s="82">
        <v>0</v>
      </c>
      <c r="M370" s="82">
        <v>0</v>
      </c>
      <c r="N370" s="82">
        <f t="shared" si="5"/>
        <v>0</v>
      </c>
    </row>
    <row r="371" spans="1:15" hidden="1" x14ac:dyDescent="0.2">
      <c r="A371" s="82" t="s">
        <v>2340</v>
      </c>
      <c r="B371" s="82" t="s">
        <v>2339</v>
      </c>
      <c r="C371" s="82">
        <v>0.5</v>
      </c>
      <c r="D371" s="82" t="s">
        <v>276</v>
      </c>
      <c r="E371" s="82" t="s">
        <v>280</v>
      </c>
      <c r="F371" s="82" t="s">
        <v>280</v>
      </c>
      <c r="G371" s="82">
        <v>0</v>
      </c>
      <c r="I371" s="82">
        <v>24</v>
      </c>
      <c r="J371" s="82">
        <v>50</v>
      </c>
      <c r="K371" s="83">
        <v>40664</v>
      </c>
      <c r="L371" s="82">
        <v>0</v>
      </c>
      <c r="M371" s="82">
        <v>0</v>
      </c>
      <c r="N371" s="82">
        <f t="shared" si="5"/>
        <v>0</v>
      </c>
    </row>
    <row r="372" spans="1:15" hidden="1" x14ac:dyDescent="0.2">
      <c r="A372" s="82" t="s">
        <v>2338</v>
      </c>
      <c r="B372" s="82" t="s">
        <v>2337</v>
      </c>
      <c r="C372" s="82">
        <v>0.5</v>
      </c>
      <c r="D372" s="82" t="s">
        <v>276</v>
      </c>
      <c r="E372" s="82" t="s">
        <v>280</v>
      </c>
      <c r="F372" s="82" t="s">
        <v>280</v>
      </c>
      <c r="G372" s="82">
        <v>0</v>
      </c>
      <c r="I372" s="82">
        <v>13</v>
      </c>
      <c r="J372" s="82">
        <v>100</v>
      </c>
      <c r="K372" s="83">
        <v>41760</v>
      </c>
      <c r="L372" s="82">
        <v>0</v>
      </c>
      <c r="M372" s="82">
        <v>0</v>
      </c>
      <c r="N372" s="82">
        <f t="shared" si="5"/>
        <v>0</v>
      </c>
    </row>
    <row r="373" spans="1:15" hidden="1" x14ac:dyDescent="0.2">
      <c r="A373" s="82" t="s">
        <v>2336</v>
      </c>
      <c r="B373" s="82" t="s">
        <v>2335</v>
      </c>
      <c r="C373" s="82">
        <v>0.5</v>
      </c>
      <c r="D373" s="82" t="s">
        <v>276</v>
      </c>
      <c r="E373" s="82" t="s">
        <v>280</v>
      </c>
      <c r="F373" s="82" t="s">
        <v>280</v>
      </c>
      <c r="G373" s="82">
        <v>0</v>
      </c>
      <c r="I373" s="82">
        <v>14</v>
      </c>
      <c r="J373" s="82">
        <v>70</v>
      </c>
      <c r="K373" s="83">
        <v>43101</v>
      </c>
      <c r="L373" s="82">
        <v>0</v>
      </c>
      <c r="M373" s="82">
        <v>0</v>
      </c>
      <c r="N373" s="82">
        <f t="shared" si="5"/>
        <v>0</v>
      </c>
    </row>
    <row r="374" spans="1:15" hidden="1" x14ac:dyDescent="0.2">
      <c r="A374" s="82" t="s">
        <v>2333</v>
      </c>
      <c r="B374" s="82" t="s">
        <v>2333</v>
      </c>
      <c r="C374" s="82">
        <v>0.5</v>
      </c>
      <c r="D374" s="82" t="s">
        <v>276</v>
      </c>
      <c r="E374" s="82" t="s">
        <v>280</v>
      </c>
      <c r="F374" s="82" t="s">
        <v>280</v>
      </c>
      <c r="G374" s="82">
        <v>-0.06</v>
      </c>
      <c r="I374" s="82">
        <v>23</v>
      </c>
      <c r="J374" s="82">
        <v>75</v>
      </c>
      <c r="K374" s="83">
        <v>43101</v>
      </c>
      <c r="L374" s="82">
        <v>2.0299999999999999E-2</v>
      </c>
      <c r="M374" s="82">
        <v>1.1999999999999999E-3</v>
      </c>
      <c r="N374" s="82">
        <f t="shared" si="5"/>
        <v>2.1499999999999998E-2</v>
      </c>
      <c r="O374" s="82" t="s">
        <v>2333</v>
      </c>
    </row>
    <row r="375" spans="1:15" hidden="1" x14ac:dyDescent="0.2">
      <c r="A375" s="82" t="s">
        <v>2334</v>
      </c>
      <c r="B375" s="82" t="s">
        <v>2333</v>
      </c>
      <c r="C375" s="82">
        <v>0.5</v>
      </c>
      <c r="D375" s="82" t="s">
        <v>276</v>
      </c>
      <c r="E375" s="82" t="s">
        <v>280</v>
      </c>
      <c r="F375" s="82" t="s">
        <v>280</v>
      </c>
      <c r="G375" s="82">
        <v>-0.06</v>
      </c>
      <c r="I375" s="82">
        <v>23</v>
      </c>
      <c r="J375" s="82">
        <v>75</v>
      </c>
      <c r="K375" s="83">
        <v>43101</v>
      </c>
      <c r="L375" s="82">
        <v>2.0299999999999999E-2</v>
      </c>
      <c r="M375" s="82">
        <v>1.1999999999999999E-3</v>
      </c>
      <c r="N375" s="82">
        <f t="shared" si="5"/>
        <v>2.1499999999999998E-2</v>
      </c>
    </row>
    <row r="376" spans="1:15" hidden="1" x14ac:dyDescent="0.2">
      <c r="A376" s="82" t="s">
        <v>165</v>
      </c>
      <c r="B376" s="82" t="s">
        <v>165</v>
      </c>
      <c r="C376" s="82">
        <v>0.5</v>
      </c>
      <c r="D376" s="82" t="s">
        <v>276</v>
      </c>
      <c r="E376" s="82" t="s">
        <v>280</v>
      </c>
      <c r="F376" s="82" t="s">
        <v>280</v>
      </c>
      <c r="G376" s="82">
        <v>-0.06</v>
      </c>
      <c r="I376" s="82">
        <v>23</v>
      </c>
      <c r="J376" s="82">
        <v>75</v>
      </c>
      <c r="K376" s="83">
        <v>43101</v>
      </c>
      <c r="L376" s="82">
        <v>2.0299999999999999E-2</v>
      </c>
      <c r="M376" s="82">
        <v>1.1999999999999999E-3</v>
      </c>
      <c r="N376" s="82">
        <f t="shared" si="5"/>
        <v>2.1499999999999998E-2</v>
      </c>
      <c r="O376" s="82" t="s">
        <v>165</v>
      </c>
    </row>
    <row r="377" spans="1:15" hidden="1" x14ac:dyDescent="0.2">
      <c r="A377" s="82" t="s">
        <v>2332</v>
      </c>
      <c r="B377" s="82" t="s">
        <v>165</v>
      </c>
      <c r="C377" s="82">
        <v>0.5</v>
      </c>
      <c r="D377" s="82" t="s">
        <v>276</v>
      </c>
      <c r="E377" s="82" t="s">
        <v>280</v>
      </c>
      <c r="F377" s="82" t="s">
        <v>280</v>
      </c>
      <c r="G377" s="82">
        <v>-0.06</v>
      </c>
      <c r="I377" s="82">
        <v>23</v>
      </c>
      <c r="J377" s="82">
        <v>75</v>
      </c>
      <c r="K377" s="83">
        <v>43101</v>
      </c>
      <c r="L377" s="82">
        <v>2.0299999999999999E-2</v>
      </c>
      <c r="M377" s="82">
        <v>1.1999999999999999E-3</v>
      </c>
      <c r="N377" s="82">
        <f t="shared" si="5"/>
        <v>2.1499999999999998E-2</v>
      </c>
    </row>
    <row r="378" spans="1:15" hidden="1" x14ac:dyDescent="0.2">
      <c r="A378" s="82" t="s">
        <v>2331</v>
      </c>
      <c r="B378" s="82" t="s">
        <v>2330</v>
      </c>
      <c r="C378" s="82">
        <v>0.5</v>
      </c>
      <c r="D378" s="82" t="s">
        <v>276</v>
      </c>
      <c r="E378" s="82" t="s">
        <v>280</v>
      </c>
      <c r="F378" s="82" t="s">
        <v>280</v>
      </c>
      <c r="G378" s="82">
        <v>0</v>
      </c>
      <c r="I378" s="82">
        <v>13</v>
      </c>
      <c r="J378" s="82">
        <v>100</v>
      </c>
      <c r="K378" s="83">
        <v>40664</v>
      </c>
      <c r="L378" s="82">
        <v>0</v>
      </c>
      <c r="M378" s="82">
        <v>0</v>
      </c>
      <c r="N378" s="82">
        <f t="shared" si="5"/>
        <v>0</v>
      </c>
    </row>
    <row r="379" spans="1:15" hidden="1" x14ac:dyDescent="0.2">
      <c r="A379" s="82" t="s">
        <v>2328</v>
      </c>
      <c r="B379" s="82" t="s">
        <v>2328</v>
      </c>
      <c r="C379" s="82">
        <v>0.5</v>
      </c>
      <c r="D379" s="82" t="s">
        <v>276</v>
      </c>
      <c r="E379" s="82" t="s">
        <v>280</v>
      </c>
      <c r="F379" s="82" t="s">
        <v>280</v>
      </c>
      <c r="G379" s="82">
        <v>-0.02</v>
      </c>
      <c r="I379" s="82">
        <v>23</v>
      </c>
      <c r="J379" s="82">
        <v>75</v>
      </c>
      <c r="K379" s="83">
        <v>43101</v>
      </c>
      <c r="L379" s="82">
        <v>3.39E-2</v>
      </c>
      <c r="M379" s="82">
        <v>6.9999999999999999E-4</v>
      </c>
      <c r="N379" s="82">
        <f t="shared" si="5"/>
        <v>3.4599999999999999E-2</v>
      </c>
      <c r="O379" s="82" t="s">
        <v>2328</v>
      </c>
    </row>
    <row r="380" spans="1:15" hidden="1" x14ac:dyDescent="0.2">
      <c r="A380" s="82" t="s">
        <v>2329</v>
      </c>
      <c r="B380" s="82" t="s">
        <v>2328</v>
      </c>
      <c r="C380" s="82">
        <v>0.5</v>
      </c>
      <c r="D380" s="82" t="s">
        <v>276</v>
      </c>
      <c r="E380" s="82" t="s">
        <v>280</v>
      </c>
      <c r="F380" s="82" t="s">
        <v>280</v>
      </c>
      <c r="G380" s="82">
        <v>-0.02</v>
      </c>
      <c r="I380" s="82">
        <v>23</v>
      </c>
      <c r="J380" s="82">
        <v>75</v>
      </c>
      <c r="K380" s="83">
        <v>43101</v>
      </c>
      <c r="L380" s="82">
        <v>3.39E-2</v>
      </c>
      <c r="M380" s="82">
        <v>6.9999999999999999E-4</v>
      </c>
      <c r="N380" s="82">
        <f t="shared" si="5"/>
        <v>3.4599999999999999E-2</v>
      </c>
    </row>
    <row r="381" spans="1:15" hidden="1" x14ac:dyDescent="0.2">
      <c r="A381" s="82" t="s">
        <v>2327</v>
      </c>
      <c r="B381" s="82" t="s">
        <v>166</v>
      </c>
      <c r="C381" s="82">
        <v>0.5</v>
      </c>
      <c r="D381" s="82" t="s">
        <v>276</v>
      </c>
      <c r="E381" s="82" t="s">
        <v>280</v>
      </c>
      <c r="F381" s="82" t="s">
        <v>280</v>
      </c>
      <c r="G381" s="82">
        <v>-0.02</v>
      </c>
      <c r="I381" s="82">
        <v>23</v>
      </c>
      <c r="J381" s="82">
        <v>75</v>
      </c>
      <c r="K381" s="83">
        <v>43101</v>
      </c>
      <c r="L381" s="82">
        <v>3.39E-2</v>
      </c>
      <c r="M381" s="82">
        <v>6.9999999999999999E-4</v>
      </c>
      <c r="N381" s="82">
        <f t="shared" si="5"/>
        <v>3.4599999999999999E-2</v>
      </c>
    </row>
    <row r="382" spans="1:15" hidden="1" x14ac:dyDescent="0.2">
      <c r="A382" s="82" t="s">
        <v>2325</v>
      </c>
      <c r="B382" s="82" t="s">
        <v>2325</v>
      </c>
      <c r="C382" s="82">
        <v>0.5</v>
      </c>
      <c r="D382" s="82" t="s">
        <v>276</v>
      </c>
      <c r="E382" s="82" t="s">
        <v>280</v>
      </c>
      <c r="F382" s="82" t="s">
        <v>280</v>
      </c>
      <c r="G382" s="82">
        <v>-0.02</v>
      </c>
      <c r="I382" s="82">
        <v>23</v>
      </c>
      <c r="J382" s="82">
        <v>75</v>
      </c>
      <c r="K382" s="83">
        <v>43101</v>
      </c>
      <c r="L382" s="82">
        <v>3.4200000000000001E-2</v>
      </c>
      <c r="M382" s="82">
        <v>6.9999999999999999E-4</v>
      </c>
      <c r="N382" s="82">
        <f t="shared" si="5"/>
        <v>3.49E-2</v>
      </c>
      <c r="O382" s="82" t="s">
        <v>2325</v>
      </c>
    </row>
    <row r="383" spans="1:15" hidden="1" x14ac:dyDescent="0.2">
      <c r="A383" s="82" t="s">
        <v>2326</v>
      </c>
      <c r="B383" s="82" t="s">
        <v>2325</v>
      </c>
      <c r="C383" s="82">
        <v>0.5</v>
      </c>
      <c r="D383" s="82" t="s">
        <v>276</v>
      </c>
      <c r="E383" s="82" t="s">
        <v>280</v>
      </c>
      <c r="F383" s="82" t="s">
        <v>280</v>
      </c>
      <c r="G383" s="82">
        <v>-0.02</v>
      </c>
      <c r="I383" s="82">
        <v>23</v>
      </c>
      <c r="J383" s="82">
        <v>75</v>
      </c>
      <c r="K383" s="83">
        <v>43101</v>
      </c>
      <c r="L383" s="82">
        <v>3.4200000000000001E-2</v>
      </c>
      <c r="M383" s="82">
        <v>6.9999999999999999E-4</v>
      </c>
      <c r="N383" s="82">
        <f t="shared" si="5"/>
        <v>3.49E-2</v>
      </c>
    </row>
    <row r="384" spans="1:15" hidden="1" x14ac:dyDescent="0.2">
      <c r="A384" s="82" t="s">
        <v>2324</v>
      </c>
      <c r="B384" s="82" t="s">
        <v>167</v>
      </c>
      <c r="C384" s="82">
        <v>0.5</v>
      </c>
      <c r="D384" s="82" t="s">
        <v>276</v>
      </c>
      <c r="E384" s="82" t="s">
        <v>280</v>
      </c>
      <c r="F384" s="82" t="s">
        <v>280</v>
      </c>
      <c r="G384" s="82">
        <v>-0.02</v>
      </c>
      <c r="I384" s="82">
        <v>23</v>
      </c>
      <c r="J384" s="82">
        <v>75</v>
      </c>
      <c r="K384" s="83">
        <v>43101</v>
      </c>
      <c r="L384" s="82">
        <v>3.4200000000000001E-2</v>
      </c>
      <c r="M384" s="82">
        <v>6.9999999999999999E-4</v>
      </c>
      <c r="N384" s="82">
        <f t="shared" si="5"/>
        <v>3.49E-2</v>
      </c>
    </row>
    <row r="385" spans="1:15" hidden="1" x14ac:dyDescent="0.2">
      <c r="A385" s="82" t="s">
        <v>2323</v>
      </c>
      <c r="B385" s="82" t="s">
        <v>2321</v>
      </c>
      <c r="C385" s="82">
        <v>0.5</v>
      </c>
      <c r="D385" s="82" t="s">
        <v>276</v>
      </c>
      <c r="E385" s="82" t="s">
        <v>280</v>
      </c>
      <c r="F385" s="82" t="s">
        <v>280</v>
      </c>
      <c r="G385" s="82">
        <v>-0.02</v>
      </c>
      <c r="I385" s="82">
        <v>23</v>
      </c>
      <c r="J385" s="82">
        <v>75</v>
      </c>
      <c r="K385" s="83">
        <v>43101</v>
      </c>
      <c r="L385" s="82">
        <v>3.4200000000000001E-2</v>
      </c>
      <c r="M385" s="82">
        <v>6.9999999999999999E-4</v>
      </c>
      <c r="N385" s="82">
        <f t="shared" si="5"/>
        <v>3.49E-2</v>
      </c>
    </row>
    <row r="386" spans="1:15" hidden="1" x14ac:dyDescent="0.2">
      <c r="A386" s="82" t="s">
        <v>2322</v>
      </c>
      <c r="B386" s="82" t="s">
        <v>2321</v>
      </c>
      <c r="C386" s="82">
        <v>0.5</v>
      </c>
      <c r="D386" s="82" t="s">
        <v>276</v>
      </c>
      <c r="E386" s="82" t="s">
        <v>280</v>
      </c>
      <c r="F386" s="82" t="s">
        <v>280</v>
      </c>
      <c r="G386" s="82">
        <v>-0.02</v>
      </c>
      <c r="I386" s="82">
        <v>23</v>
      </c>
      <c r="J386" s="82">
        <v>75</v>
      </c>
      <c r="K386" s="83">
        <v>43101</v>
      </c>
      <c r="L386" s="82">
        <v>3.4200000000000001E-2</v>
      </c>
      <c r="M386" s="82">
        <v>6.9999999999999999E-4</v>
      </c>
      <c r="N386" s="82">
        <f t="shared" si="5"/>
        <v>3.49E-2</v>
      </c>
    </row>
    <row r="387" spans="1:15" hidden="1" x14ac:dyDescent="0.2">
      <c r="A387" s="82" t="s">
        <v>166</v>
      </c>
      <c r="B387" s="82" t="s">
        <v>166</v>
      </c>
      <c r="C387" s="82">
        <v>0.5</v>
      </c>
      <c r="D387" s="82" t="s">
        <v>276</v>
      </c>
      <c r="E387" s="82" t="s">
        <v>280</v>
      </c>
      <c r="F387" s="82" t="s">
        <v>280</v>
      </c>
      <c r="G387" s="82">
        <v>-0.02</v>
      </c>
      <c r="I387" s="82">
        <v>23</v>
      </c>
      <c r="J387" s="82">
        <v>75</v>
      </c>
      <c r="K387" s="83">
        <v>43101</v>
      </c>
      <c r="L387" s="82">
        <v>3.39E-2</v>
      </c>
      <c r="M387" s="82">
        <v>6.9999999999999999E-4</v>
      </c>
      <c r="N387" s="82">
        <f t="shared" si="5"/>
        <v>3.4599999999999999E-2</v>
      </c>
      <c r="O387" s="82" t="s">
        <v>166</v>
      </c>
    </row>
    <row r="388" spans="1:15" hidden="1" x14ac:dyDescent="0.2">
      <c r="A388" s="82" t="s">
        <v>167</v>
      </c>
      <c r="B388" s="82" t="s">
        <v>167</v>
      </c>
      <c r="C388" s="82">
        <v>0.5</v>
      </c>
      <c r="D388" s="82" t="s">
        <v>276</v>
      </c>
      <c r="E388" s="82" t="s">
        <v>280</v>
      </c>
      <c r="F388" s="82" t="s">
        <v>280</v>
      </c>
      <c r="G388" s="82">
        <v>-0.02</v>
      </c>
      <c r="I388" s="82">
        <v>23</v>
      </c>
      <c r="J388" s="82">
        <v>75</v>
      </c>
      <c r="K388" s="83">
        <v>43101</v>
      </c>
      <c r="L388" s="82">
        <v>3.4200000000000001E-2</v>
      </c>
      <c r="M388" s="82">
        <v>6.9999999999999999E-4</v>
      </c>
      <c r="N388" s="82">
        <f t="shared" ref="N388:N451" si="6">L388+M388</f>
        <v>3.49E-2</v>
      </c>
      <c r="O388" s="82" t="s">
        <v>167</v>
      </c>
    </row>
    <row r="389" spans="1:15" hidden="1" x14ac:dyDescent="0.2">
      <c r="A389" s="82" t="s">
        <v>2319</v>
      </c>
      <c r="B389" s="82" t="s">
        <v>2319</v>
      </c>
      <c r="C389" s="82">
        <v>0.5</v>
      </c>
      <c r="D389" s="82" t="s">
        <v>276</v>
      </c>
      <c r="E389" s="82" t="s">
        <v>280</v>
      </c>
      <c r="F389" s="82" t="s">
        <v>280</v>
      </c>
      <c r="G389" s="82">
        <v>-0.09</v>
      </c>
      <c r="I389" s="82">
        <v>23</v>
      </c>
      <c r="J389" s="82">
        <v>75</v>
      </c>
      <c r="K389" s="83">
        <v>43101</v>
      </c>
      <c r="L389" s="82">
        <v>8.8000000000000005E-3</v>
      </c>
      <c r="M389" s="82">
        <v>8.0000000000000004E-4</v>
      </c>
      <c r="N389" s="82">
        <f t="shared" si="6"/>
        <v>9.6000000000000009E-3</v>
      </c>
      <c r="O389" s="82" t="s">
        <v>2319</v>
      </c>
    </row>
    <row r="390" spans="1:15" hidden="1" x14ac:dyDescent="0.2">
      <c r="A390" s="82" t="s">
        <v>2320</v>
      </c>
      <c r="B390" s="82" t="s">
        <v>2319</v>
      </c>
      <c r="C390" s="82">
        <v>0.5</v>
      </c>
      <c r="D390" s="82" t="s">
        <v>276</v>
      </c>
      <c r="E390" s="82" t="s">
        <v>280</v>
      </c>
      <c r="F390" s="82" t="s">
        <v>280</v>
      </c>
      <c r="G390" s="82">
        <v>-0.09</v>
      </c>
      <c r="I390" s="82">
        <v>23</v>
      </c>
      <c r="J390" s="82">
        <v>75</v>
      </c>
      <c r="K390" s="83">
        <v>43101</v>
      </c>
      <c r="L390" s="82">
        <v>8.8000000000000005E-3</v>
      </c>
      <c r="M390" s="82">
        <v>8.0000000000000004E-4</v>
      </c>
      <c r="N390" s="82">
        <f t="shared" si="6"/>
        <v>9.6000000000000009E-3</v>
      </c>
    </row>
    <row r="391" spans="1:15" hidden="1" x14ac:dyDescent="0.2">
      <c r="A391" s="82" t="s">
        <v>2318</v>
      </c>
      <c r="B391" s="82" t="s">
        <v>2317</v>
      </c>
      <c r="C391" s="82">
        <v>0.5</v>
      </c>
      <c r="D391" s="82" t="s">
        <v>276</v>
      </c>
      <c r="E391" s="82" t="s">
        <v>280</v>
      </c>
      <c r="F391" s="82" t="s">
        <v>280</v>
      </c>
      <c r="G391" s="82">
        <v>0</v>
      </c>
      <c r="I391" s="82">
        <v>18</v>
      </c>
      <c r="J391" s="82">
        <v>55</v>
      </c>
      <c r="K391" s="83">
        <v>41760</v>
      </c>
      <c r="L391" s="82">
        <v>0</v>
      </c>
      <c r="M391" s="82">
        <v>0</v>
      </c>
      <c r="N391" s="82">
        <f t="shared" si="6"/>
        <v>0</v>
      </c>
    </row>
    <row r="392" spans="1:15" hidden="1" x14ac:dyDescent="0.2">
      <c r="A392" s="82" t="s">
        <v>2316</v>
      </c>
      <c r="B392" s="82" t="s">
        <v>2315</v>
      </c>
      <c r="C392" s="82">
        <v>0.5</v>
      </c>
      <c r="D392" s="82" t="s">
        <v>276</v>
      </c>
      <c r="E392" s="82" t="s">
        <v>280</v>
      </c>
      <c r="F392" s="82" t="s">
        <v>280</v>
      </c>
      <c r="G392" s="82">
        <v>0</v>
      </c>
      <c r="I392" s="82">
        <v>13</v>
      </c>
      <c r="J392" s="82">
        <v>65</v>
      </c>
      <c r="K392" s="83">
        <v>43101</v>
      </c>
      <c r="L392" s="82">
        <v>0</v>
      </c>
      <c r="M392" s="82">
        <v>0</v>
      </c>
      <c r="N392" s="82">
        <f t="shared" si="6"/>
        <v>0</v>
      </c>
    </row>
    <row r="393" spans="1:15" hidden="1" x14ac:dyDescent="0.2">
      <c r="A393" s="82" t="s">
        <v>2313</v>
      </c>
      <c r="B393" s="82" t="s">
        <v>2313</v>
      </c>
      <c r="C393" s="82">
        <v>0.5</v>
      </c>
      <c r="D393" s="82" t="s">
        <v>276</v>
      </c>
      <c r="E393" s="82" t="s">
        <v>280</v>
      </c>
      <c r="F393" s="82" t="s">
        <v>280</v>
      </c>
      <c r="G393" s="82">
        <v>-0.03</v>
      </c>
      <c r="I393" s="82">
        <v>16</v>
      </c>
      <c r="J393" s="82">
        <v>60</v>
      </c>
      <c r="K393" s="83">
        <v>43101</v>
      </c>
      <c r="L393" s="82">
        <v>2.1499999999999998E-2</v>
      </c>
      <c r="M393" s="82">
        <v>5.9999999999999995E-4</v>
      </c>
      <c r="N393" s="82">
        <f t="shared" si="6"/>
        <v>2.2099999999999998E-2</v>
      </c>
      <c r="O393" s="82" t="s">
        <v>2313</v>
      </c>
    </row>
    <row r="394" spans="1:15" hidden="1" x14ac:dyDescent="0.2">
      <c r="A394" s="82" t="s">
        <v>2314</v>
      </c>
      <c r="B394" s="82" t="s">
        <v>2313</v>
      </c>
      <c r="C394" s="82">
        <v>0.5</v>
      </c>
      <c r="D394" s="82" t="s">
        <v>276</v>
      </c>
      <c r="E394" s="82" t="s">
        <v>280</v>
      </c>
      <c r="F394" s="82" t="s">
        <v>280</v>
      </c>
      <c r="G394" s="82">
        <v>-0.03</v>
      </c>
      <c r="I394" s="82">
        <v>16</v>
      </c>
      <c r="J394" s="82">
        <v>60</v>
      </c>
      <c r="K394" s="83">
        <v>43101</v>
      </c>
      <c r="L394" s="82">
        <v>2.1499999999999998E-2</v>
      </c>
      <c r="M394" s="82">
        <v>5.9999999999999995E-4</v>
      </c>
      <c r="N394" s="82">
        <f t="shared" si="6"/>
        <v>2.2099999999999998E-2</v>
      </c>
    </row>
    <row r="395" spans="1:15" hidden="1" x14ac:dyDescent="0.2">
      <c r="A395" s="82" t="s">
        <v>2311</v>
      </c>
      <c r="B395" s="82" t="s">
        <v>2311</v>
      </c>
      <c r="C395" s="82">
        <v>0.5</v>
      </c>
      <c r="D395" s="82" t="s">
        <v>276</v>
      </c>
      <c r="E395" s="82" t="s">
        <v>280</v>
      </c>
      <c r="F395" s="82" t="s">
        <v>280</v>
      </c>
      <c r="G395" s="82">
        <v>-0.03</v>
      </c>
      <c r="I395" s="82">
        <v>16</v>
      </c>
      <c r="J395" s="82">
        <v>60</v>
      </c>
      <c r="K395" s="83">
        <v>43101</v>
      </c>
      <c r="L395" s="82">
        <v>2.1499999999999998E-2</v>
      </c>
      <c r="M395" s="82">
        <v>5.9999999999999995E-4</v>
      </c>
      <c r="N395" s="82">
        <f t="shared" si="6"/>
        <v>2.2099999999999998E-2</v>
      </c>
      <c r="O395" s="82" t="s">
        <v>2311</v>
      </c>
    </row>
    <row r="396" spans="1:15" hidden="1" x14ac:dyDescent="0.2">
      <c r="A396" s="82" t="s">
        <v>2312</v>
      </c>
      <c r="B396" s="82" t="s">
        <v>2311</v>
      </c>
      <c r="C396" s="82">
        <v>0.5</v>
      </c>
      <c r="D396" s="82" t="s">
        <v>276</v>
      </c>
      <c r="E396" s="82" t="s">
        <v>280</v>
      </c>
      <c r="F396" s="82" t="s">
        <v>280</v>
      </c>
      <c r="G396" s="82">
        <v>-0.03</v>
      </c>
      <c r="I396" s="82">
        <v>16</v>
      </c>
      <c r="J396" s="82">
        <v>60</v>
      </c>
      <c r="K396" s="83">
        <v>43101</v>
      </c>
      <c r="L396" s="82">
        <v>2.1499999999999998E-2</v>
      </c>
      <c r="M396" s="82">
        <v>5.9999999999999995E-4</v>
      </c>
      <c r="N396" s="82">
        <f t="shared" si="6"/>
        <v>2.2099999999999998E-2</v>
      </c>
    </row>
    <row r="397" spans="1:15" hidden="1" x14ac:dyDescent="0.2">
      <c r="A397" s="82" t="s">
        <v>2310</v>
      </c>
      <c r="B397" s="82" t="s">
        <v>2309</v>
      </c>
      <c r="C397" s="82">
        <v>0.5</v>
      </c>
      <c r="D397" s="82" t="s">
        <v>276</v>
      </c>
      <c r="E397" s="82" t="s">
        <v>280</v>
      </c>
      <c r="F397" s="82" t="s">
        <v>280</v>
      </c>
      <c r="G397" s="82">
        <v>0</v>
      </c>
      <c r="I397" s="82">
        <v>18</v>
      </c>
      <c r="J397" s="82">
        <v>55</v>
      </c>
      <c r="K397" s="83">
        <v>40664</v>
      </c>
      <c r="L397" s="82">
        <v>0</v>
      </c>
      <c r="M397" s="82">
        <v>0</v>
      </c>
      <c r="N397" s="82">
        <f t="shared" si="6"/>
        <v>0</v>
      </c>
    </row>
    <row r="398" spans="1:15" hidden="1" x14ac:dyDescent="0.2">
      <c r="A398" s="82" t="s">
        <v>2307</v>
      </c>
      <c r="B398" s="82" t="s">
        <v>2307</v>
      </c>
      <c r="C398" s="82">
        <v>0.5</v>
      </c>
      <c r="D398" s="82" t="s">
        <v>276</v>
      </c>
      <c r="E398" s="82" t="s">
        <v>280</v>
      </c>
      <c r="F398" s="82" t="s">
        <v>280</v>
      </c>
      <c r="G398" s="82">
        <v>-0.01</v>
      </c>
      <c r="I398" s="82">
        <v>16</v>
      </c>
      <c r="J398" s="82">
        <v>60</v>
      </c>
      <c r="K398" s="83">
        <v>43101</v>
      </c>
      <c r="L398" s="82">
        <v>3.44E-2</v>
      </c>
      <c r="M398" s="82">
        <v>2.9999999999999997E-4</v>
      </c>
      <c r="N398" s="82">
        <f t="shared" si="6"/>
        <v>3.4700000000000002E-2</v>
      </c>
      <c r="O398" s="82" t="s">
        <v>2307</v>
      </c>
    </row>
    <row r="399" spans="1:15" hidden="1" x14ac:dyDescent="0.2">
      <c r="A399" s="82" t="s">
        <v>2308</v>
      </c>
      <c r="B399" s="82" t="s">
        <v>2307</v>
      </c>
      <c r="C399" s="82">
        <v>0.5</v>
      </c>
      <c r="D399" s="82" t="s">
        <v>276</v>
      </c>
      <c r="E399" s="82" t="s">
        <v>280</v>
      </c>
      <c r="F399" s="82" t="s">
        <v>280</v>
      </c>
      <c r="G399" s="82">
        <v>-0.01</v>
      </c>
      <c r="I399" s="82">
        <v>16</v>
      </c>
      <c r="J399" s="82">
        <v>60</v>
      </c>
      <c r="K399" s="83">
        <v>43101</v>
      </c>
      <c r="L399" s="82">
        <v>3.44E-2</v>
      </c>
      <c r="M399" s="82">
        <v>2.9999999999999997E-4</v>
      </c>
      <c r="N399" s="82">
        <f t="shared" si="6"/>
        <v>3.4700000000000002E-2</v>
      </c>
    </row>
    <row r="400" spans="1:15" hidden="1" x14ac:dyDescent="0.2">
      <c r="A400" s="82" t="s">
        <v>2306</v>
      </c>
      <c r="B400" s="82" t="s">
        <v>2299</v>
      </c>
      <c r="C400" s="82">
        <v>0.5</v>
      </c>
      <c r="D400" s="82" t="s">
        <v>276</v>
      </c>
      <c r="E400" s="82" t="s">
        <v>280</v>
      </c>
      <c r="F400" s="82" t="s">
        <v>280</v>
      </c>
      <c r="G400" s="82">
        <v>-0.01</v>
      </c>
      <c r="I400" s="82">
        <v>16</v>
      </c>
      <c r="J400" s="82">
        <v>60</v>
      </c>
      <c r="K400" s="83">
        <v>43101</v>
      </c>
      <c r="L400" s="82">
        <v>3.44E-2</v>
      </c>
      <c r="M400" s="82">
        <v>2.9999999999999997E-4</v>
      </c>
      <c r="N400" s="82">
        <f t="shared" si="6"/>
        <v>3.4700000000000002E-2</v>
      </c>
    </row>
    <row r="401" spans="1:15" hidden="1" x14ac:dyDescent="0.2">
      <c r="A401" s="82" t="s">
        <v>2304</v>
      </c>
      <c r="B401" s="82" t="s">
        <v>2304</v>
      </c>
      <c r="C401" s="82">
        <v>0.5</v>
      </c>
      <c r="D401" s="82" t="s">
        <v>276</v>
      </c>
      <c r="E401" s="82" t="s">
        <v>280</v>
      </c>
      <c r="F401" s="82" t="s">
        <v>280</v>
      </c>
      <c r="G401" s="82">
        <v>-0.01</v>
      </c>
      <c r="I401" s="82">
        <v>16</v>
      </c>
      <c r="J401" s="82">
        <v>60</v>
      </c>
      <c r="K401" s="83">
        <v>43101</v>
      </c>
      <c r="L401" s="82">
        <v>3.4799999999999998E-2</v>
      </c>
      <c r="M401" s="82">
        <v>2.9999999999999997E-4</v>
      </c>
      <c r="N401" s="82">
        <f t="shared" si="6"/>
        <v>3.5099999999999999E-2</v>
      </c>
      <c r="O401" s="82" t="s">
        <v>2304</v>
      </c>
    </row>
    <row r="402" spans="1:15" hidden="1" x14ac:dyDescent="0.2">
      <c r="A402" s="82" t="s">
        <v>2305</v>
      </c>
      <c r="B402" s="82" t="s">
        <v>2304</v>
      </c>
      <c r="C402" s="82">
        <v>0.5</v>
      </c>
      <c r="D402" s="82" t="s">
        <v>276</v>
      </c>
      <c r="E402" s="82" t="s">
        <v>280</v>
      </c>
      <c r="F402" s="82" t="s">
        <v>280</v>
      </c>
      <c r="G402" s="82">
        <v>-0.01</v>
      </c>
      <c r="I402" s="82">
        <v>16</v>
      </c>
      <c r="J402" s="82">
        <v>60</v>
      </c>
      <c r="K402" s="83">
        <v>43101</v>
      </c>
      <c r="L402" s="82">
        <v>3.4799999999999998E-2</v>
      </c>
      <c r="M402" s="82">
        <v>2.9999999999999997E-4</v>
      </c>
      <c r="N402" s="82">
        <f t="shared" si="6"/>
        <v>3.5099999999999999E-2</v>
      </c>
    </row>
    <row r="403" spans="1:15" hidden="1" x14ac:dyDescent="0.2">
      <c r="A403" s="82" t="s">
        <v>2303</v>
      </c>
      <c r="B403" s="82" t="s">
        <v>2298</v>
      </c>
      <c r="C403" s="82">
        <v>0.5</v>
      </c>
      <c r="D403" s="82" t="s">
        <v>276</v>
      </c>
      <c r="E403" s="82" t="s">
        <v>280</v>
      </c>
      <c r="F403" s="82" t="s">
        <v>280</v>
      </c>
      <c r="G403" s="82">
        <v>-0.01</v>
      </c>
      <c r="I403" s="82">
        <v>16</v>
      </c>
      <c r="J403" s="82">
        <v>60</v>
      </c>
      <c r="K403" s="83">
        <v>43101</v>
      </c>
      <c r="L403" s="82">
        <v>3.4799999999999998E-2</v>
      </c>
      <c r="M403" s="82">
        <v>2.9999999999999997E-4</v>
      </c>
      <c r="N403" s="82">
        <f t="shared" si="6"/>
        <v>3.5099999999999999E-2</v>
      </c>
    </row>
    <row r="404" spans="1:15" hidden="1" x14ac:dyDescent="0.2">
      <c r="A404" s="82" t="s">
        <v>2302</v>
      </c>
      <c r="B404" s="82" t="s">
        <v>2300</v>
      </c>
      <c r="C404" s="82">
        <v>0.5</v>
      </c>
      <c r="D404" s="82" t="s">
        <v>276</v>
      </c>
      <c r="E404" s="82" t="s">
        <v>280</v>
      </c>
      <c r="F404" s="82" t="s">
        <v>280</v>
      </c>
      <c r="G404" s="82">
        <v>-0.01</v>
      </c>
      <c r="I404" s="82">
        <v>16</v>
      </c>
      <c r="J404" s="82">
        <v>60</v>
      </c>
      <c r="K404" s="83">
        <v>43101</v>
      </c>
      <c r="L404" s="82">
        <v>3.4799999999999998E-2</v>
      </c>
      <c r="M404" s="82">
        <v>2.9999999999999997E-4</v>
      </c>
      <c r="N404" s="82">
        <f t="shared" si="6"/>
        <v>3.5099999999999999E-2</v>
      </c>
    </row>
    <row r="405" spans="1:15" hidden="1" x14ac:dyDescent="0.2">
      <c r="A405" s="82" t="s">
        <v>2301</v>
      </c>
      <c r="B405" s="82" t="s">
        <v>2300</v>
      </c>
      <c r="C405" s="82">
        <v>0.5</v>
      </c>
      <c r="D405" s="82" t="s">
        <v>276</v>
      </c>
      <c r="E405" s="82" t="s">
        <v>280</v>
      </c>
      <c r="F405" s="82" t="s">
        <v>280</v>
      </c>
      <c r="G405" s="82">
        <v>-0.01</v>
      </c>
      <c r="I405" s="82">
        <v>16</v>
      </c>
      <c r="J405" s="82">
        <v>60</v>
      </c>
      <c r="K405" s="83">
        <v>43101</v>
      </c>
      <c r="L405" s="82">
        <v>3.4799999999999998E-2</v>
      </c>
      <c r="M405" s="82">
        <v>2.9999999999999997E-4</v>
      </c>
      <c r="N405" s="82">
        <f t="shared" si="6"/>
        <v>3.5099999999999999E-2</v>
      </c>
    </row>
    <row r="406" spans="1:15" hidden="1" x14ac:dyDescent="0.2">
      <c r="A406" s="82" t="s">
        <v>2299</v>
      </c>
      <c r="B406" s="82" t="s">
        <v>2299</v>
      </c>
      <c r="C406" s="82">
        <v>0.5</v>
      </c>
      <c r="D406" s="82" t="s">
        <v>276</v>
      </c>
      <c r="E406" s="82" t="s">
        <v>280</v>
      </c>
      <c r="F406" s="82" t="s">
        <v>280</v>
      </c>
      <c r="G406" s="82">
        <v>-0.01</v>
      </c>
      <c r="I406" s="82">
        <v>16</v>
      </c>
      <c r="J406" s="82">
        <v>60</v>
      </c>
      <c r="K406" s="83">
        <v>43101</v>
      </c>
      <c r="L406" s="82">
        <v>3.44E-2</v>
      </c>
      <c r="M406" s="82">
        <v>2.9999999999999997E-4</v>
      </c>
      <c r="N406" s="82">
        <f t="shared" si="6"/>
        <v>3.4700000000000002E-2</v>
      </c>
    </row>
    <row r="407" spans="1:15" hidden="1" x14ac:dyDescent="0.2">
      <c r="A407" s="82" t="s">
        <v>2298</v>
      </c>
      <c r="B407" s="82" t="s">
        <v>2298</v>
      </c>
      <c r="C407" s="82">
        <v>0.5</v>
      </c>
      <c r="D407" s="82" t="s">
        <v>276</v>
      </c>
      <c r="E407" s="82" t="s">
        <v>280</v>
      </c>
      <c r="F407" s="82" t="s">
        <v>280</v>
      </c>
      <c r="G407" s="82">
        <v>-0.01</v>
      </c>
      <c r="I407" s="82">
        <v>16</v>
      </c>
      <c r="J407" s="82">
        <v>60</v>
      </c>
      <c r="K407" s="83">
        <v>43101</v>
      </c>
      <c r="L407" s="82">
        <v>3.4799999999999998E-2</v>
      </c>
      <c r="M407" s="82">
        <v>2.9999999999999997E-4</v>
      </c>
      <c r="N407" s="82">
        <f t="shared" si="6"/>
        <v>3.5099999999999999E-2</v>
      </c>
    </row>
    <row r="408" spans="1:15" hidden="1" x14ac:dyDescent="0.2">
      <c r="A408" s="82" t="s">
        <v>2296</v>
      </c>
      <c r="B408" s="82" t="s">
        <v>2296</v>
      </c>
      <c r="C408" s="82">
        <v>0.5</v>
      </c>
      <c r="D408" s="82" t="s">
        <v>276</v>
      </c>
      <c r="E408" s="82" t="s">
        <v>280</v>
      </c>
      <c r="F408" s="82" t="s">
        <v>280</v>
      </c>
      <c r="G408" s="82">
        <v>-0.04</v>
      </c>
      <c r="I408" s="82">
        <v>16</v>
      </c>
      <c r="J408" s="82">
        <v>60</v>
      </c>
      <c r="K408" s="83">
        <v>43101</v>
      </c>
      <c r="L408" s="82">
        <v>1.35E-2</v>
      </c>
      <c r="M408" s="82">
        <v>5.0000000000000001E-4</v>
      </c>
      <c r="N408" s="82">
        <f t="shared" si="6"/>
        <v>1.4E-2</v>
      </c>
      <c r="O408" s="82" t="s">
        <v>2296</v>
      </c>
    </row>
    <row r="409" spans="1:15" hidden="1" x14ac:dyDescent="0.2">
      <c r="A409" s="82" t="s">
        <v>2297</v>
      </c>
      <c r="B409" s="82" t="s">
        <v>2296</v>
      </c>
      <c r="C409" s="82">
        <v>0.5</v>
      </c>
      <c r="D409" s="82" t="s">
        <v>276</v>
      </c>
      <c r="E409" s="82" t="s">
        <v>280</v>
      </c>
      <c r="F409" s="82" t="s">
        <v>280</v>
      </c>
      <c r="G409" s="82">
        <v>-0.04</v>
      </c>
      <c r="I409" s="82">
        <v>16</v>
      </c>
      <c r="J409" s="82">
        <v>60</v>
      </c>
      <c r="K409" s="83">
        <v>43101</v>
      </c>
      <c r="L409" s="82">
        <v>1.35E-2</v>
      </c>
      <c r="M409" s="82">
        <v>5.0000000000000001E-4</v>
      </c>
      <c r="N409" s="82">
        <f t="shared" si="6"/>
        <v>1.4E-2</v>
      </c>
    </row>
    <row r="410" spans="1:15" hidden="1" x14ac:dyDescent="0.2">
      <c r="A410" s="82" t="s">
        <v>2295</v>
      </c>
      <c r="B410" s="82" t="s">
        <v>2294</v>
      </c>
      <c r="C410" s="82">
        <v>0.5</v>
      </c>
      <c r="D410" s="82" t="s">
        <v>276</v>
      </c>
      <c r="E410" s="82" t="s">
        <v>280</v>
      </c>
      <c r="F410" s="82" t="s">
        <v>280</v>
      </c>
      <c r="G410" s="82">
        <v>0</v>
      </c>
      <c r="I410" s="82">
        <v>24</v>
      </c>
      <c r="J410" s="82">
        <v>35</v>
      </c>
      <c r="K410" s="83">
        <v>43101</v>
      </c>
      <c r="L410" s="82">
        <v>0</v>
      </c>
      <c r="M410" s="82">
        <v>0</v>
      </c>
      <c r="N410" s="82">
        <f t="shared" si="6"/>
        <v>0</v>
      </c>
    </row>
    <row r="411" spans="1:15" hidden="1" x14ac:dyDescent="0.2">
      <c r="A411" s="82" t="s">
        <v>2292</v>
      </c>
      <c r="B411" s="82" t="s">
        <v>2292</v>
      </c>
      <c r="C411" s="82">
        <v>0.5</v>
      </c>
      <c r="D411" s="82" t="s">
        <v>276</v>
      </c>
      <c r="E411" s="82" t="s">
        <v>280</v>
      </c>
      <c r="F411" s="82" t="s">
        <v>280</v>
      </c>
      <c r="G411" s="82">
        <v>-0.04</v>
      </c>
      <c r="I411" s="82">
        <v>23</v>
      </c>
      <c r="J411" s="82">
        <v>45</v>
      </c>
      <c r="K411" s="83">
        <v>43101</v>
      </c>
      <c r="L411" s="82">
        <v>2.5999999999999999E-2</v>
      </c>
      <c r="M411" s="82">
        <v>1E-3</v>
      </c>
      <c r="N411" s="82">
        <f t="shared" si="6"/>
        <v>2.7E-2</v>
      </c>
      <c r="O411" s="82" t="s">
        <v>2292</v>
      </c>
    </row>
    <row r="412" spans="1:15" hidden="1" x14ac:dyDescent="0.2">
      <c r="A412" s="82" t="s">
        <v>2293</v>
      </c>
      <c r="B412" s="82" t="s">
        <v>2292</v>
      </c>
      <c r="C412" s="82">
        <v>0.5</v>
      </c>
      <c r="D412" s="82" t="s">
        <v>276</v>
      </c>
      <c r="E412" s="82" t="s">
        <v>280</v>
      </c>
      <c r="F412" s="82" t="s">
        <v>280</v>
      </c>
      <c r="G412" s="82">
        <v>-0.04</v>
      </c>
      <c r="I412" s="82">
        <v>23</v>
      </c>
      <c r="J412" s="82">
        <v>45</v>
      </c>
      <c r="K412" s="83">
        <v>43101</v>
      </c>
      <c r="L412" s="82">
        <v>2.5999999999999999E-2</v>
      </c>
      <c r="M412" s="82">
        <v>1E-3</v>
      </c>
      <c r="N412" s="82">
        <f t="shared" si="6"/>
        <v>2.7E-2</v>
      </c>
    </row>
    <row r="413" spans="1:15" hidden="1" x14ac:dyDescent="0.2">
      <c r="A413" s="82" t="s">
        <v>168</v>
      </c>
      <c r="B413" s="82" t="s">
        <v>168</v>
      </c>
      <c r="C413" s="82">
        <v>0.5</v>
      </c>
      <c r="D413" s="82" t="s">
        <v>276</v>
      </c>
      <c r="E413" s="82" t="s">
        <v>280</v>
      </c>
      <c r="F413" s="82" t="s">
        <v>280</v>
      </c>
      <c r="G413" s="82">
        <v>-0.04</v>
      </c>
      <c r="I413" s="82">
        <v>23</v>
      </c>
      <c r="J413" s="82">
        <v>45</v>
      </c>
      <c r="K413" s="83">
        <v>43101</v>
      </c>
      <c r="L413" s="82">
        <v>2.5999999999999999E-2</v>
      </c>
      <c r="M413" s="82">
        <v>1E-3</v>
      </c>
      <c r="N413" s="82">
        <f t="shared" si="6"/>
        <v>2.7E-2</v>
      </c>
      <c r="O413" s="82" t="s">
        <v>168</v>
      </c>
    </row>
    <row r="414" spans="1:15" hidden="1" x14ac:dyDescent="0.2">
      <c r="A414" s="82" t="s">
        <v>2290</v>
      </c>
      <c r="B414" s="82" t="s">
        <v>2290</v>
      </c>
      <c r="C414" s="82">
        <v>0.5</v>
      </c>
      <c r="D414" s="82" t="s">
        <v>276</v>
      </c>
      <c r="E414" s="82" t="s">
        <v>280</v>
      </c>
      <c r="F414" s="82" t="s">
        <v>280</v>
      </c>
      <c r="G414" s="82">
        <v>-0.04</v>
      </c>
      <c r="I414" s="82">
        <v>23</v>
      </c>
      <c r="J414" s="82">
        <v>45</v>
      </c>
      <c r="K414" s="83">
        <v>43101</v>
      </c>
      <c r="L414" s="82">
        <v>2.5999999999999999E-2</v>
      </c>
      <c r="M414" s="82">
        <v>1E-3</v>
      </c>
      <c r="N414" s="82">
        <f t="shared" si="6"/>
        <v>2.7E-2</v>
      </c>
      <c r="O414" s="82" t="s">
        <v>2290</v>
      </c>
    </row>
    <row r="415" spans="1:15" hidden="1" x14ac:dyDescent="0.2">
      <c r="A415" s="82" t="s">
        <v>2291</v>
      </c>
      <c r="B415" s="82" t="s">
        <v>2290</v>
      </c>
      <c r="C415" s="82">
        <v>0.5</v>
      </c>
      <c r="D415" s="82" t="s">
        <v>276</v>
      </c>
      <c r="E415" s="82" t="s">
        <v>280</v>
      </c>
      <c r="F415" s="82" t="s">
        <v>280</v>
      </c>
      <c r="G415" s="82">
        <v>-0.04</v>
      </c>
      <c r="I415" s="82">
        <v>23</v>
      </c>
      <c r="J415" s="82">
        <v>45</v>
      </c>
      <c r="K415" s="83">
        <v>43101</v>
      </c>
      <c r="L415" s="82">
        <v>2.5999999999999999E-2</v>
      </c>
      <c r="M415" s="82">
        <v>1E-3</v>
      </c>
      <c r="N415" s="82">
        <f t="shared" si="6"/>
        <v>2.7E-2</v>
      </c>
    </row>
    <row r="416" spans="1:15" hidden="1" x14ac:dyDescent="0.2">
      <c r="A416" s="82" t="s">
        <v>2289</v>
      </c>
      <c r="B416" s="82" t="s">
        <v>168</v>
      </c>
      <c r="C416" s="82">
        <v>0.5</v>
      </c>
      <c r="D416" s="82" t="s">
        <v>276</v>
      </c>
      <c r="E416" s="82" t="s">
        <v>280</v>
      </c>
      <c r="F416" s="82" t="s">
        <v>280</v>
      </c>
      <c r="G416" s="82">
        <v>-0.04</v>
      </c>
      <c r="I416" s="82">
        <v>23</v>
      </c>
      <c r="J416" s="82">
        <v>45</v>
      </c>
      <c r="K416" s="83">
        <v>43101</v>
      </c>
      <c r="L416" s="82">
        <v>2.5999999999999999E-2</v>
      </c>
      <c r="M416" s="82">
        <v>1E-3</v>
      </c>
      <c r="N416" s="82">
        <f t="shared" si="6"/>
        <v>2.7E-2</v>
      </c>
    </row>
    <row r="417" spans="1:15" hidden="1" x14ac:dyDescent="0.2">
      <c r="A417" s="82" t="s">
        <v>2287</v>
      </c>
      <c r="B417" s="82" t="s">
        <v>2287</v>
      </c>
      <c r="C417" s="82">
        <v>0.5</v>
      </c>
      <c r="D417" s="82" t="s">
        <v>276</v>
      </c>
      <c r="E417" s="82" t="s">
        <v>280</v>
      </c>
      <c r="F417" s="82" t="s">
        <v>280</v>
      </c>
      <c r="G417" s="82">
        <v>-0.01</v>
      </c>
      <c r="I417" s="82">
        <v>23</v>
      </c>
      <c r="J417" s="82">
        <v>45</v>
      </c>
      <c r="K417" s="83">
        <v>43101</v>
      </c>
      <c r="L417" s="82">
        <v>3.5799999999999998E-2</v>
      </c>
      <c r="M417" s="82">
        <v>4.0000000000000002E-4</v>
      </c>
      <c r="N417" s="82">
        <f t="shared" si="6"/>
        <v>3.6199999999999996E-2</v>
      </c>
      <c r="O417" s="82" t="s">
        <v>2287</v>
      </c>
    </row>
    <row r="418" spans="1:15" hidden="1" x14ac:dyDescent="0.2">
      <c r="A418" s="82" t="s">
        <v>2288</v>
      </c>
      <c r="B418" s="82" t="s">
        <v>2287</v>
      </c>
      <c r="C418" s="82">
        <v>0.5</v>
      </c>
      <c r="D418" s="82" t="s">
        <v>276</v>
      </c>
      <c r="E418" s="82" t="s">
        <v>280</v>
      </c>
      <c r="F418" s="82" t="s">
        <v>280</v>
      </c>
      <c r="G418" s="82">
        <v>-0.01</v>
      </c>
      <c r="I418" s="82">
        <v>23</v>
      </c>
      <c r="J418" s="82">
        <v>45</v>
      </c>
      <c r="K418" s="83">
        <v>43101</v>
      </c>
      <c r="L418" s="82">
        <v>3.5799999999999998E-2</v>
      </c>
      <c r="M418" s="82">
        <v>4.0000000000000002E-4</v>
      </c>
      <c r="N418" s="82">
        <f t="shared" si="6"/>
        <v>3.6199999999999996E-2</v>
      </c>
    </row>
    <row r="419" spans="1:15" hidden="1" x14ac:dyDescent="0.2">
      <c r="A419" s="82" t="s">
        <v>2285</v>
      </c>
      <c r="B419" s="82" t="s">
        <v>2285</v>
      </c>
      <c r="C419" s="82">
        <v>0.5</v>
      </c>
      <c r="D419" s="82" t="s">
        <v>276</v>
      </c>
      <c r="E419" s="82" t="s">
        <v>280</v>
      </c>
      <c r="F419" s="82" t="s">
        <v>280</v>
      </c>
      <c r="G419" s="82">
        <v>-0.02</v>
      </c>
      <c r="I419" s="82">
        <v>23</v>
      </c>
      <c r="J419" s="82">
        <v>45</v>
      </c>
      <c r="K419" s="83">
        <v>43101</v>
      </c>
      <c r="L419" s="82">
        <v>3.49E-2</v>
      </c>
      <c r="M419" s="82">
        <v>6.9999999999999999E-4</v>
      </c>
      <c r="N419" s="82">
        <f t="shared" si="6"/>
        <v>3.56E-2</v>
      </c>
      <c r="O419" s="82" t="s">
        <v>2285</v>
      </c>
    </row>
    <row r="420" spans="1:15" hidden="1" x14ac:dyDescent="0.2">
      <c r="A420" s="82" t="s">
        <v>2286</v>
      </c>
      <c r="B420" s="82" t="s">
        <v>2285</v>
      </c>
      <c r="C420" s="82">
        <v>0.5</v>
      </c>
      <c r="D420" s="82" t="s">
        <v>276</v>
      </c>
      <c r="E420" s="82" t="s">
        <v>280</v>
      </c>
      <c r="F420" s="82" t="s">
        <v>280</v>
      </c>
      <c r="G420" s="82">
        <v>-0.02</v>
      </c>
      <c r="I420" s="82">
        <v>23</v>
      </c>
      <c r="J420" s="82">
        <v>45</v>
      </c>
      <c r="K420" s="83">
        <v>43101</v>
      </c>
      <c r="L420" s="82">
        <v>3.49E-2</v>
      </c>
      <c r="M420" s="82">
        <v>6.9999999999999999E-4</v>
      </c>
      <c r="N420" s="82">
        <f t="shared" si="6"/>
        <v>3.56E-2</v>
      </c>
    </row>
    <row r="421" spans="1:15" hidden="1" x14ac:dyDescent="0.2">
      <c r="A421" s="82" t="s">
        <v>169</v>
      </c>
      <c r="B421" s="82" t="s">
        <v>2283</v>
      </c>
      <c r="C421" s="82">
        <v>0.5</v>
      </c>
      <c r="D421" s="82" t="s">
        <v>276</v>
      </c>
      <c r="E421" s="82" t="s">
        <v>280</v>
      </c>
      <c r="F421" s="82" t="s">
        <v>280</v>
      </c>
      <c r="G421" s="82">
        <v>-0.02</v>
      </c>
      <c r="I421" s="82">
        <v>23</v>
      </c>
      <c r="J421" s="82">
        <v>45</v>
      </c>
      <c r="K421" s="83">
        <v>43101</v>
      </c>
      <c r="L421" s="82">
        <v>3.49E-2</v>
      </c>
      <c r="M421" s="82">
        <v>6.9999999999999999E-4</v>
      </c>
      <c r="N421" s="82">
        <f t="shared" si="6"/>
        <v>3.56E-2</v>
      </c>
      <c r="O421" s="82" t="s">
        <v>169</v>
      </c>
    </row>
    <row r="422" spans="1:15" hidden="1" x14ac:dyDescent="0.2">
      <c r="A422" s="82" t="s">
        <v>2284</v>
      </c>
      <c r="B422" s="82" t="s">
        <v>2283</v>
      </c>
      <c r="C422" s="82">
        <v>0.5</v>
      </c>
      <c r="D422" s="82" t="s">
        <v>276</v>
      </c>
      <c r="E422" s="82" t="s">
        <v>280</v>
      </c>
      <c r="F422" s="82" t="s">
        <v>280</v>
      </c>
      <c r="G422" s="82">
        <v>-0.02</v>
      </c>
      <c r="I422" s="82">
        <v>23</v>
      </c>
      <c r="J422" s="82">
        <v>45</v>
      </c>
      <c r="K422" s="83">
        <v>43101</v>
      </c>
      <c r="L422" s="82">
        <v>3.49E-2</v>
      </c>
      <c r="M422" s="82">
        <v>6.9999999999999999E-4</v>
      </c>
      <c r="N422" s="82">
        <f t="shared" si="6"/>
        <v>3.56E-2</v>
      </c>
    </row>
    <row r="423" spans="1:15" hidden="1" x14ac:dyDescent="0.2">
      <c r="A423" s="82" t="s">
        <v>2281</v>
      </c>
      <c r="B423" s="82" t="s">
        <v>2281</v>
      </c>
      <c r="C423" s="82">
        <v>0.5</v>
      </c>
      <c r="D423" s="82" t="s">
        <v>276</v>
      </c>
      <c r="E423" s="82" t="s">
        <v>280</v>
      </c>
      <c r="F423" s="82" t="s">
        <v>280</v>
      </c>
      <c r="G423" s="82">
        <v>-0.01</v>
      </c>
      <c r="I423" s="82">
        <v>23</v>
      </c>
      <c r="J423" s="82">
        <v>45</v>
      </c>
      <c r="K423" s="83">
        <v>43344</v>
      </c>
      <c r="L423" s="82">
        <v>3.5799999999999998E-2</v>
      </c>
      <c r="M423" s="82">
        <v>4.0000000000000002E-4</v>
      </c>
      <c r="N423" s="82">
        <f t="shared" si="6"/>
        <v>3.6199999999999996E-2</v>
      </c>
      <c r="O423" s="82" t="s">
        <v>2281</v>
      </c>
    </row>
    <row r="424" spans="1:15" hidden="1" x14ac:dyDescent="0.2">
      <c r="A424" s="82" t="s">
        <v>2282</v>
      </c>
      <c r="B424" s="82" t="s">
        <v>2281</v>
      </c>
      <c r="C424" s="82">
        <v>0.5</v>
      </c>
      <c r="D424" s="82" t="s">
        <v>276</v>
      </c>
      <c r="E424" s="82" t="s">
        <v>280</v>
      </c>
      <c r="F424" s="82" t="s">
        <v>280</v>
      </c>
      <c r="G424" s="82">
        <v>-0.01</v>
      </c>
      <c r="I424" s="82">
        <v>23</v>
      </c>
      <c r="J424" s="82">
        <v>45</v>
      </c>
      <c r="K424" s="83">
        <v>43344</v>
      </c>
      <c r="L424" s="82">
        <v>3.5799999999999998E-2</v>
      </c>
      <c r="M424" s="82">
        <v>4.0000000000000002E-4</v>
      </c>
      <c r="N424" s="82">
        <f t="shared" si="6"/>
        <v>3.6199999999999996E-2</v>
      </c>
    </row>
    <row r="425" spans="1:15" hidden="1" x14ac:dyDescent="0.2">
      <c r="A425" s="82" t="s">
        <v>2279</v>
      </c>
      <c r="B425" s="82" t="s">
        <v>2279</v>
      </c>
      <c r="C425" s="82">
        <v>0.5</v>
      </c>
      <c r="D425" s="82" t="s">
        <v>276</v>
      </c>
      <c r="E425" s="82" t="s">
        <v>280</v>
      </c>
      <c r="F425" s="82" t="s">
        <v>280</v>
      </c>
      <c r="G425" s="82">
        <v>-0.02</v>
      </c>
      <c r="I425" s="82">
        <v>23</v>
      </c>
      <c r="J425" s="82">
        <v>45</v>
      </c>
      <c r="K425" s="83">
        <v>43101</v>
      </c>
      <c r="L425" s="82">
        <v>3.49E-2</v>
      </c>
      <c r="M425" s="82">
        <v>6.9999999999999999E-4</v>
      </c>
      <c r="N425" s="82">
        <f t="shared" si="6"/>
        <v>3.56E-2</v>
      </c>
      <c r="O425" s="82" t="s">
        <v>2279</v>
      </c>
    </row>
    <row r="426" spans="1:15" hidden="1" x14ac:dyDescent="0.2">
      <c r="A426" s="82" t="s">
        <v>2280</v>
      </c>
      <c r="B426" s="82" t="s">
        <v>2279</v>
      </c>
      <c r="C426" s="82">
        <v>0.5</v>
      </c>
      <c r="D426" s="82" t="s">
        <v>276</v>
      </c>
      <c r="E426" s="82" t="s">
        <v>280</v>
      </c>
      <c r="F426" s="82" t="s">
        <v>280</v>
      </c>
      <c r="G426" s="82">
        <v>-0.02</v>
      </c>
      <c r="I426" s="82">
        <v>23</v>
      </c>
      <c r="J426" s="82">
        <v>45</v>
      </c>
      <c r="K426" s="83">
        <v>43101</v>
      </c>
      <c r="L426" s="82">
        <v>3.49E-2</v>
      </c>
      <c r="M426" s="82">
        <v>6.9999999999999999E-4</v>
      </c>
      <c r="N426" s="82">
        <f t="shared" si="6"/>
        <v>3.56E-2</v>
      </c>
    </row>
    <row r="427" spans="1:15" hidden="1" x14ac:dyDescent="0.2">
      <c r="A427" s="82" t="s">
        <v>170</v>
      </c>
      <c r="B427" s="82" t="s">
        <v>170</v>
      </c>
      <c r="C427" s="82">
        <v>0.5</v>
      </c>
      <c r="D427" s="82" t="s">
        <v>276</v>
      </c>
      <c r="E427" s="82" t="s">
        <v>280</v>
      </c>
      <c r="F427" s="82" t="s">
        <v>280</v>
      </c>
      <c r="G427" s="82">
        <v>-0.04</v>
      </c>
      <c r="I427" s="82">
        <v>23</v>
      </c>
      <c r="J427" s="82">
        <v>45</v>
      </c>
      <c r="K427" s="83">
        <v>43101</v>
      </c>
      <c r="L427" s="82">
        <v>1.89E-2</v>
      </c>
      <c r="M427" s="82">
        <v>8.0000000000000004E-4</v>
      </c>
      <c r="N427" s="82">
        <f t="shared" si="6"/>
        <v>1.9699999999999999E-2</v>
      </c>
      <c r="O427" s="82" t="s">
        <v>170</v>
      </c>
    </row>
    <row r="428" spans="1:15" hidden="1" x14ac:dyDescent="0.2">
      <c r="A428" s="82" t="s">
        <v>2278</v>
      </c>
      <c r="B428" s="82" t="s">
        <v>170</v>
      </c>
      <c r="C428" s="82">
        <v>0.5</v>
      </c>
      <c r="D428" s="82" t="s">
        <v>276</v>
      </c>
      <c r="E428" s="82" t="s">
        <v>280</v>
      </c>
      <c r="F428" s="82" t="s">
        <v>280</v>
      </c>
      <c r="G428" s="82">
        <v>-0.04</v>
      </c>
      <c r="I428" s="82">
        <v>23</v>
      </c>
      <c r="J428" s="82">
        <v>45</v>
      </c>
      <c r="K428" s="83">
        <v>43101</v>
      </c>
      <c r="L428" s="82">
        <v>1.89E-2</v>
      </c>
      <c r="M428" s="82">
        <v>8.0000000000000004E-4</v>
      </c>
      <c r="N428" s="82">
        <f t="shared" si="6"/>
        <v>1.9699999999999999E-2</v>
      </c>
    </row>
    <row r="429" spans="1:15" hidden="1" x14ac:dyDescent="0.2">
      <c r="A429" s="82" t="s">
        <v>2276</v>
      </c>
      <c r="B429" s="82" t="s">
        <v>2276</v>
      </c>
      <c r="C429" s="82">
        <v>0.5</v>
      </c>
      <c r="D429" s="82" t="s">
        <v>276</v>
      </c>
      <c r="E429" s="82" t="s">
        <v>280</v>
      </c>
      <c r="F429" s="82" t="s">
        <v>280</v>
      </c>
      <c r="G429" s="82">
        <v>-0.04</v>
      </c>
      <c r="I429" s="82">
        <v>23</v>
      </c>
      <c r="J429" s="82">
        <v>45</v>
      </c>
      <c r="K429" s="83">
        <v>43101</v>
      </c>
      <c r="L429" s="82">
        <v>1.89E-2</v>
      </c>
      <c r="M429" s="82">
        <v>8.0000000000000004E-4</v>
      </c>
      <c r="N429" s="82">
        <f t="shared" si="6"/>
        <v>1.9699999999999999E-2</v>
      </c>
      <c r="O429" s="82" t="s">
        <v>2276</v>
      </c>
    </row>
    <row r="430" spans="1:15" hidden="1" x14ac:dyDescent="0.2">
      <c r="A430" s="82" t="s">
        <v>2277</v>
      </c>
      <c r="B430" s="82" t="s">
        <v>2276</v>
      </c>
      <c r="C430" s="82">
        <v>0.5</v>
      </c>
      <c r="D430" s="82" t="s">
        <v>276</v>
      </c>
      <c r="E430" s="82" t="s">
        <v>280</v>
      </c>
      <c r="F430" s="82" t="s">
        <v>280</v>
      </c>
      <c r="G430" s="82">
        <v>-0.04</v>
      </c>
      <c r="I430" s="82">
        <v>23</v>
      </c>
      <c r="J430" s="82">
        <v>45</v>
      </c>
      <c r="K430" s="83">
        <v>43101</v>
      </c>
      <c r="L430" s="82">
        <v>1.89E-2</v>
      </c>
      <c r="M430" s="82">
        <v>8.0000000000000004E-4</v>
      </c>
      <c r="N430" s="82">
        <f t="shared" si="6"/>
        <v>1.9699999999999999E-2</v>
      </c>
    </row>
    <row r="431" spans="1:15" hidden="1" x14ac:dyDescent="0.2">
      <c r="A431" s="82" t="s">
        <v>171</v>
      </c>
      <c r="B431" s="82" t="s">
        <v>171</v>
      </c>
      <c r="C431" s="82">
        <v>0.5</v>
      </c>
      <c r="D431" s="82" t="s">
        <v>276</v>
      </c>
      <c r="E431" s="82" t="s">
        <v>280</v>
      </c>
      <c r="F431" s="82" t="s">
        <v>280</v>
      </c>
      <c r="G431" s="82">
        <v>-0.04</v>
      </c>
      <c r="I431" s="82">
        <v>23</v>
      </c>
      <c r="J431" s="82">
        <v>45</v>
      </c>
      <c r="K431" s="83">
        <v>43101</v>
      </c>
      <c r="L431" s="82">
        <v>1.89E-2</v>
      </c>
      <c r="M431" s="82">
        <v>8.0000000000000004E-4</v>
      </c>
      <c r="N431" s="82">
        <f t="shared" si="6"/>
        <v>1.9699999999999999E-2</v>
      </c>
      <c r="O431" s="82" t="s">
        <v>171</v>
      </c>
    </row>
    <row r="432" spans="1:15" hidden="1" x14ac:dyDescent="0.2">
      <c r="A432" s="82" t="s">
        <v>2275</v>
      </c>
      <c r="B432" s="82" t="s">
        <v>171</v>
      </c>
      <c r="C432" s="82">
        <v>0.5</v>
      </c>
      <c r="D432" s="82" t="s">
        <v>276</v>
      </c>
      <c r="E432" s="82" t="s">
        <v>280</v>
      </c>
      <c r="F432" s="82" t="s">
        <v>280</v>
      </c>
      <c r="G432" s="82">
        <v>-0.04</v>
      </c>
      <c r="I432" s="82">
        <v>23</v>
      </c>
      <c r="J432" s="82">
        <v>45</v>
      </c>
      <c r="K432" s="83">
        <v>43101</v>
      </c>
      <c r="L432" s="82">
        <v>1.89E-2</v>
      </c>
      <c r="M432" s="82">
        <v>8.0000000000000004E-4</v>
      </c>
      <c r="N432" s="82">
        <f t="shared" si="6"/>
        <v>1.9699999999999999E-2</v>
      </c>
    </row>
    <row r="433" spans="1:15" hidden="1" x14ac:dyDescent="0.2">
      <c r="A433" s="82" t="s">
        <v>2274</v>
      </c>
      <c r="B433" s="82" t="s">
        <v>2273</v>
      </c>
      <c r="C433" s="82">
        <v>0.5</v>
      </c>
      <c r="D433" s="82" t="s">
        <v>276</v>
      </c>
      <c r="E433" s="82" t="s">
        <v>280</v>
      </c>
      <c r="F433" s="82" t="s">
        <v>280</v>
      </c>
      <c r="G433" s="82">
        <v>0</v>
      </c>
      <c r="I433" s="82">
        <v>12</v>
      </c>
      <c r="J433" s="82">
        <v>45</v>
      </c>
      <c r="K433" s="83">
        <v>41760</v>
      </c>
      <c r="L433" s="82">
        <v>0</v>
      </c>
      <c r="M433" s="82">
        <v>0</v>
      </c>
      <c r="N433" s="82">
        <f t="shared" si="6"/>
        <v>0</v>
      </c>
    </row>
    <row r="434" spans="1:15" hidden="1" x14ac:dyDescent="0.2">
      <c r="A434" s="82" t="s">
        <v>172</v>
      </c>
      <c r="B434" s="82" t="s">
        <v>2270</v>
      </c>
      <c r="C434" s="82">
        <v>0.5</v>
      </c>
      <c r="D434" s="82" t="s">
        <v>276</v>
      </c>
      <c r="E434" s="82" t="s">
        <v>280</v>
      </c>
      <c r="F434" s="82" t="s">
        <v>280</v>
      </c>
      <c r="G434" s="82">
        <v>0</v>
      </c>
      <c r="I434" s="82">
        <v>27</v>
      </c>
      <c r="J434" s="82">
        <v>18</v>
      </c>
      <c r="K434" s="83">
        <v>43101</v>
      </c>
      <c r="L434" s="82">
        <v>1.32E-2</v>
      </c>
      <c r="M434" s="82">
        <v>0</v>
      </c>
      <c r="N434" s="82">
        <f t="shared" si="6"/>
        <v>1.32E-2</v>
      </c>
      <c r="O434" s="82" t="s">
        <v>172</v>
      </c>
    </row>
    <row r="435" spans="1:15" hidden="1" x14ac:dyDescent="0.2">
      <c r="A435" s="82" t="s">
        <v>2272</v>
      </c>
      <c r="B435" s="82" t="s">
        <v>2268</v>
      </c>
      <c r="C435" s="82">
        <v>0.5</v>
      </c>
      <c r="D435" s="82" t="s">
        <v>276</v>
      </c>
      <c r="E435" s="82" t="s">
        <v>280</v>
      </c>
      <c r="F435" s="82" t="s">
        <v>280</v>
      </c>
      <c r="G435" s="82">
        <v>0</v>
      </c>
      <c r="I435" s="82">
        <v>27</v>
      </c>
      <c r="J435" s="82">
        <v>18</v>
      </c>
      <c r="K435" s="83">
        <v>43101</v>
      </c>
      <c r="L435" s="82">
        <v>2.5999999999999999E-3</v>
      </c>
      <c r="M435" s="82">
        <v>0</v>
      </c>
      <c r="N435" s="82">
        <f t="shared" si="6"/>
        <v>2.5999999999999999E-3</v>
      </c>
    </row>
    <row r="436" spans="1:15" hidden="1" x14ac:dyDescent="0.2">
      <c r="A436" s="82" t="s">
        <v>2271</v>
      </c>
      <c r="B436" s="82" t="s">
        <v>2270</v>
      </c>
      <c r="C436" s="82">
        <v>0.5</v>
      </c>
      <c r="D436" s="82" t="s">
        <v>276</v>
      </c>
      <c r="E436" s="82" t="s">
        <v>280</v>
      </c>
      <c r="F436" s="82" t="s">
        <v>280</v>
      </c>
      <c r="G436" s="82">
        <v>0</v>
      </c>
      <c r="I436" s="82">
        <v>27</v>
      </c>
      <c r="J436" s="82">
        <v>18</v>
      </c>
      <c r="K436" s="83">
        <v>43101</v>
      </c>
      <c r="L436" s="82">
        <v>1.32E-2</v>
      </c>
      <c r="M436" s="82">
        <v>0</v>
      </c>
      <c r="N436" s="82">
        <f t="shared" si="6"/>
        <v>1.32E-2</v>
      </c>
    </row>
    <row r="437" spans="1:15" hidden="1" x14ac:dyDescent="0.2">
      <c r="A437" s="82" t="s">
        <v>2269</v>
      </c>
      <c r="B437" s="82" t="s">
        <v>2268</v>
      </c>
      <c r="C437" s="82">
        <v>0.5</v>
      </c>
      <c r="D437" s="82" t="s">
        <v>276</v>
      </c>
      <c r="E437" s="82" t="s">
        <v>280</v>
      </c>
      <c r="F437" s="82" t="s">
        <v>280</v>
      </c>
      <c r="G437" s="82">
        <v>0</v>
      </c>
      <c r="I437" s="82">
        <v>27</v>
      </c>
      <c r="J437" s="82">
        <v>18</v>
      </c>
      <c r="K437" s="83">
        <v>43101</v>
      </c>
      <c r="L437" s="82">
        <v>2.5999999999999999E-3</v>
      </c>
      <c r="M437" s="82">
        <v>0</v>
      </c>
      <c r="N437" s="82">
        <f t="shared" si="6"/>
        <v>2.5999999999999999E-3</v>
      </c>
    </row>
    <row r="438" spans="1:15" hidden="1" x14ac:dyDescent="0.2">
      <c r="A438" s="82" t="s">
        <v>2267</v>
      </c>
      <c r="B438" s="82" t="s">
        <v>2265</v>
      </c>
      <c r="C438" s="82">
        <v>0.5</v>
      </c>
      <c r="D438" s="82" t="s">
        <v>276</v>
      </c>
      <c r="E438" s="82" t="s">
        <v>280</v>
      </c>
      <c r="F438" s="82" t="s">
        <v>280</v>
      </c>
      <c r="G438" s="82">
        <v>0</v>
      </c>
      <c r="I438" s="82">
        <v>27</v>
      </c>
      <c r="J438" s="82">
        <v>18</v>
      </c>
      <c r="K438" s="83">
        <v>43101</v>
      </c>
      <c r="L438" s="82">
        <v>0.1036</v>
      </c>
      <c r="M438" s="82">
        <v>0</v>
      </c>
      <c r="N438" s="82">
        <f t="shared" si="6"/>
        <v>0.1036</v>
      </c>
    </row>
    <row r="439" spans="1:15" hidden="1" x14ac:dyDescent="0.2">
      <c r="A439" s="82" t="s">
        <v>2266</v>
      </c>
      <c r="B439" s="82" t="s">
        <v>2265</v>
      </c>
      <c r="C439" s="82">
        <v>0.5</v>
      </c>
      <c r="D439" s="82" t="s">
        <v>276</v>
      </c>
      <c r="E439" s="82" t="s">
        <v>280</v>
      </c>
      <c r="F439" s="82" t="s">
        <v>280</v>
      </c>
      <c r="G439" s="82">
        <v>0</v>
      </c>
      <c r="I439" s="82">
        <v>27</v>
      </c>
      <c r="J439" s="82">
        <v>18</v>
      </c>
      <c r="K439" s="83">
        <v>43101</v>
      </c>
      <c r="L439" s="82">
        <v>0.1036</v>
      </c>
      <c r="M439" s="82">
        <v>0</v>
      </c>
      <c r="N439" s="82">
        <f t="shared" si="6"/>
        <v>0.1036</v>
      </c>
    </row>
    <row r="440" spans="1:15" hidden="1" x14ac:dyDescent="0.2">
      <c r="A440" s="82" t="s">
        <v>2264</v>
      </c>
      <c r="B440" s="82" t="s">
        <v>2262</v>
      </c>
      <c r="C440" s="82">
        <v>0.5</v>
      </c>
      <c r="D440" s="82" t="s">
        <v>276</v>
      </c>
      <c r="E440" s="82" t="s">
        <v>280</v>
      </c>
      <c r="F440" s="82" t="s">
        <v>280</v>
      </c>
      <c r="G440" s="82">
        <v>0</v>
      </c>
      <c r="I440" s="82">
        <v>27</v>
      </c>
      <c r="J440" s="82">
        <v>18</v>
      </c>
      <c r="K440" s="83">
        <v>43101</v>
      </c>
      <c r="L440" s="82">
        <v>0.1036</v>
      </c>
      <c r="M440" s="82">
        <v>0</v>
      </c>
      <c r="N440" s="82">
        <f t="shared" si="6"/>
        <v>0.1036</v>
      </c>
    </row>
    <row r="441" spans="1:15" hidden="1" x14ac:dyDescent="0.2">
      <c r="A441" s="82" t="s">
        <v>2263</v>
      </c>
      <c r="B441" s="82" t="s">
        <v>2262</v>
      </c>
      <c r="C441" s="82">
        <v>0.5</v>
      </c>
      <c r="D441" s="82" t="s">
        <v>276</v>
      </c>
      <c r="E441" s="82" t="s">
        <v>280</v>
      </c>
      <c r="F441" s="82" t="s">
        <v>280</v>
      </c>
      <c r="G441" s="82">
        <v>0</v>
      </c>
      <c r="I441" s="82">
        <v>27</v>
      </c>
      <c r="J441" s="82">
        <v>18</v>
      </c>
      <c r="K441" s="83">
        <v>43101</v>
      </c>
      <c r="L441" s="82">
        <v>0.1036</v>
      </c>
      <c r="M441" s="82">
        <v>0</v>
      </c>
      <c r="N441" s="82">
        <f t="shared" si="6"/>
        <v>0.1036</v>
      </c>
    </row>
    <row r="442" spans="1:15" hidden="1" x14ac:dyDescent="0.2">
      <c r="A442" s="82" t="s">
        <v>173</v>
      </c>
      <c r="B442" s="82" t="s">
        <v>2260</v>
      </c>
      <c r="C442" s="82">
        <v>0.5</v>
      </c>
      <c r="D442" s="82" t="s">
        <v>276</v>
      </c>
      <c r="E442" s="82" t="s">
        <v>280</v>
      </c>
      <c r="F442" s="82" t="s">
        <v>280</v>
      </c>
      <c r="G442" s="82">
        <v>0</v>
      </c>
      <c r="I442" s="82">
        <v>27</v>
      </c>
      <c r="J442" s="82">
        <v>18</v>
      </c>
      <c r="K442" s="83">
        <v>43101</v>
      </c>
      <c r="L442" s="82">
        <v>0.1036</v>
      </c>
      <c r="M442" s="82">
        <v>0</v>
      </c>
      <c r="N442" s="82">
        <f t="shared" si="6"/>
        <v>0.1036</v>
      </c>
      <c r="O442" s="82" t="s">
        <v>173</v>
      </c>
    </row>
    <row r="443" spans="1:15" hidden="1" x14ac:dyDescent="0.2">
      <c r="A443" s="82" t="s">
        <v>2261</v>
      </c>
      <c r="B443" s="82" t="s">
        <v>2260</v>
      </c>
      <c r="C443" s="82">
        <v>0.5</v>
      </c>
      <c r="D443" s="82" t="s">
        <v>276</v>
      </c>
      <c r="E443" s="82" t="s">
        <v>280</v>
      </c>
      <c r="F443" s="82" t="s">
        <v>280</v>
      </c>
      <c r="G443" s="82">
        <v>0</v>
      </c>
      <c r="I443" s="82">
        <v>27</v>
      </c>
      <c r="J443" s="82">
        <v>18</v>
      </c>
      <c r="K443" s="83">
        <v>43101</v>
      </c>
      <c r="L443" s="82">
        <v>0.1036</v>
      </c>
      <c r="M443" s="82">
        <v>0</v>
      </c>
      <c r="N443" s="82">
        <f t="shared" si="6"/>
        <v>0.1036</v>
      </c>
    </row>
    <row r="444" spans="1:15" hidden="1" x14ac:dyDescent="0.2">
      <c r="A444" s="82" t="s">
        <v>174</v>
      </c>
      <c r="B444" s="82" t="s">
        <v>174</v>
      </c>
      <c r="C444" s="82">
        <v>0.5</v>
      </c>
      <c r="D444" s="82" t="s">
        <v>276</v>
      </c>
      <c r="E444" s="82" t="s">
        <v>280</v>
      </c>
      <c r="F444" s="82" t="s">
        <v>280</v>
      </c>
      <c r="G444" s="82">
        <v>0</v>
      </c>
      <c r="I444" s="82">
        <v>27</v>
      </c>
      <c r="J444" s="82">
        <v>18</v>
      </c>
      <c r="K444" s="83">
        <v>43101</v>
      </c>
      <c r="L444" s="82">
        <v>1.77E-2</v>
      </c>
      <c r="M444" s="82">
        <v>0</v>
      </c>
      <c r="N444" s="82">
        <f t="shared" si="6"/>
        <v>1.77E-2</v>
      </c>
      <c r="O444" s="82" t="s">
        <v>174</v>
      </c>
    </row>
    <row r="445" spans="1:15" hidden="1" x14ac:dyDescent="0.2">
      <c r="A445" s="82" t="s">
        <v>2259</v>
      </c>
      <c r="B445" s="82" t="s">
        <v>174</v>
      </c>
      <c r="C445" s="82">
        <v>0.5</v>
      </c>
      <c r="D445" s="82" t="s">
        <v>276</v>
      </c>
      <c r="E445" s="82" t="s">
        <v>280</v>
      </c>
      <c r="F445" s="82" t="s">
        <v>280</v>
      </c>
      <c r="G445" s="82">
        <v>0</v>
      </c>
      <c r="I445" s="82">
        <v>27</v>
      </c>
      <c r="J445" s="82">
        <v>18</v>
      </c>
      <c r="K445" s="83">
        <v>43101</v>
      </c>
      <c r="L445" s="82">
        <v>1.77E-2</v>
      </c>
      <c r="M445" s="82">
        <v>0</v>
      </c>
      <c r="N445" s="82">
        <f t="shared" si="6"/>
        <v>1.77E-2</v>
      </c>
    </row>
    <row r="446" spans="1:15" hidden="1" x14ac:dyDescent="0.2">
      <c r="A446" s="82" t="s">
        <v>175</v>
      </c>
      <c r="B446" s="82" t="s">
        <v>2257</v>
      </c>
      <c r="C446" s="82">
        <v>0.5</v>
      </c>
      <c r="D446" s="82" t="s">
        <v>276</v>
      </c>
      <c r="E446" s="82" t="s">
        <v>280</v>
      </c>
      <c r="F446" s="82" t="s">
        <v>280</v>
      </c>
      <c r="G446" s="82">
        <v>0</v>
      </c>
      <c r="I446" s="82">
        <v>27</v>
      </c>
      <c r="J446" s="82">
        <v>18</v>
      </c>
      <c r="K446" s="83">
        <v>43101</v>
      </c>
      <c r="L446" s="82">
        <v>1.77E-2</v>
      </c>
      <c r="M446" s="82">
        <v>0</v>
      </c>
      <c r="N446" s="82">
        <f t="shared" si="6"/>
        <v>1.77E-2</v>
      </c>
      <c r="O446" s="82" t="s">
        <v>175</v>
      </c>
    </row>
    <row r="447" spans="1:15" hidden="1" x14ac:dyDescent="0.2">
      <c r="A447" s="82" t="s">
        <v>2258</v>
      </c>
      <c r="B447" s="82" t="s">
        <v>2257</v>
      </c>
      <c r="C447" s="82">
        <v>0.5</v>
      </c>
      <c r="D447" s="82" t="s">
        <v>276</v>
      </c>
      <c r="E447" s="82" t="s">
        <v>280</v>
      </c>
      <c r="F447" s="82" t="s">
        <v>280</v>
      </c>
      <c r="G447" s="82">
        <v>0</v>
      </c>
      <c r="I447" s="82">
        <v>27</v>
      </c>
      <c r="J447" s="82">
        <v>18</v>
      </c>
      <c r="K447" s="83">
        <v>43101</v>
      </c>
      <c r="L447" s="82">
        <v>1.77E-2</v>
      </c>
      <c r="M447" s="82">
        <v>0</v>
      </c>
      <c r="N447" s="82">
        <f t="shared" si="6"/>
        <v>1.77E-2</v>
      </c>
    </row>
    <row r="448" spans="1:15" hidden="1" x14ac:dyDescent="0.2">
      <c r="A448" s="82" t="s">
        <v>2256</v>
      </c>
      <c r="B448" s="82" t="s">
        <v>2256</v>
      </c>
      <c r="C448" s="82">
        <v>0.5</v>
      </c>
      <c r="D448" s="82" t="s">
        <v>276</v>
      </c>
      <c r="E448" s="82" t="s">
        <v>280</v>
      </c>
      <c r="F448" s="82" t="s">
        <v>280</v>
      </c>
      <c r="G448" s="82">
        <v>0</v>
      </c>
      <c r="I448" s="82">
        <v>27</v>
      </c>
      <c r="J448" s="82">
        <v>18</v>
      </c>
      <c r="K448" s="83">
        <v>43101</v>
      </c>
      <c r="L448" s="82">
        <v>1.32E-2</v>
      </c>
      <c r="M448" s="82">
        <v>0</v>
      </c>
      <c r="N448" s="82">
        <f t="shared" si="6"/>
        <v>1.32E-2</v>
      </c>
    </row>
    <row r="449" spans="1:15" hidden="1" x14ac:dyDescent="0.2">
      <c r="A449" s="82" t="s">
        <v>2255</v>
      </c>
      <c r="B449" s="82" t="s">
        <v>2255</v>
      </c>
      <c r="C449" s="82">
        <v>0.5</v>
      </c>
      <c r="D449" s="82" t="s">
        <v>276</v>
      </c>
      <c r="E449" s="82" t="s">
        <v>280</v>
      </c>
      <c r="F449" s="82" t="s">
        <v>280</v>
      </c>
      <c r="G449" s="82">
        <v>0</v>
      </c>
      <c r="I449" s="82">
        <v>27</v>
      </c>
      <c r="J449" s="82">
        <v>18</v>
      </c>
      <c r="K449" s="83">
        <v>43101</v>
      </c>
      <c r="L449" s="82">
        <v>2.5999999999999999E-3</v>
      </c>
      <c r="M449" s="82">
        <v>0</v>
      </c>
      <c r="N449" s="82">
        <f t="shared" si="6"/>
        <v>2.5999999999999999E-3</v>
      </c>
      <c r="O449" s="82" t="s">
        <v>2255</v>
      </c>
    </row>
    <row r="450" spans="1:15" hidden="1" x14ac:dyDescent="0.2">
      <c r="A450" s="82" t="s">
        <v>2253</v>
      </c>
      <c r="B450" s="82" t="s">
        <v>2253</v>
      </c>
      <c r="C450" s="82">
        <v>0.5</v>
      </c>
      <c r="D450" s="82" t="s">
        <v>276</v>
      </c>
      <c r="E450" s="82" t="s">
        <v>280</v>
      </c>
      <c r="F450" s="82" t="s">
        <v>280</v>
      </c>
      <c r="G450" s="82">
        <v>0</v>
      </c>
      <c r="I450" s="82">
        <v>27</v>
      </c>
      <c r="J450" s="82">
        <v>18</v>
      </c>
      <c r="K450" s="83">
        <v>43101</v>
      </c>
      <c r="L450" s="82">
        <v>2.5999999999999999E-3</v>
      </c>
      <c r="M450" s="82">
        <v>0</v>
      </c>
      <c r="N450" s="82">
        <f t="shared" si="6"/>
        <v>2.5999999999999999E-3</v>
      </c>
    </row>
    <row r="451" spans="1:15" hidden="1" x14ac:dyDescent="0.2">
      <c r="A451" s="82" t="s">
        <v>2254</v>
      </c>
      <c r="B451" s="82" t="s">
        <v>2253</v>
      </c>
      <c r="C451" s="82">
        <v>0.5</v>
      </c>
      <c r="D451" s="82" t="s">
        <v>276</v>
      </c>
      <c r="E451" s="82" t="s">
        <v>280</v>
      </c>
      <c r="F451" s="82" t="s">
        <v>280</v>
      </c>
      <c r="G451" s="82">
        <v>0</v>
      </c>
      <c r="I451" s="82">
        <v>27</v>
      </c>
      <c r="J451" s="82">
        <v>18</v>
      </c>
      <c r="K451" s="83">
        <v>43101</v>
      </c>
      <c r="L451" s="82">
        <v>2.5999999999999999E-3</v>
      </c>
      <c r="M451" s="82">
        <v>0</v>
      </c>
      <c r="N451" s="82">
        <f t="shared" si="6"/>
        <v>2.5999999999999999E-3</v>
      </c>
    </row>
    <row r="452" spans="1:15" hidden="1" x14ac:dyDescent="0.2">
      <c r="A452" s="82" t="s">
        <v>2252</v>
      </c>
      <c r="B452" s="82" t="s">
        <v>2251</v>
      </c>
      <c r="C452" s="82">
        <v>0.5</v>
      </c>
      <c r="D452" s="82" t="s">
        <v>276</v>
      </c>
      <c r="E452" s="82" t="s">
        <v>280</v>
      </c>
      <c r="F452" s="82" t="s">
        <v>280</v>
      </c>
      <c r="G452" s="82">
        <v>0</v>
      </c>
      <c r="I452" s="82">
        <v>34</v>
      </c>
      <c r="K452" s="83">
        <v>43101</v>
      </c>
      <c r="L452" s="82">
        <v>0</v>
      </c>
      <c r="M452" s="82">
        <v>0</v>
      </c>
      <c r="N452" s="82">
        <f t="shared" ref="N452:N515" si="7">L452+M452</f>
        <v>0</v>
      </c>
    </row>
    <row r="453" spans="1:15" hidden="1" x14ac:dyDescent="0.2">
      <c r="A453" s="82" t="s">
        <v>2250</v>
      </c>
      <c r="B453" s="82" t="s">
        <v>2249</v>
      </c>
      <c r="C453" s="82">
        <v>0.5</v>
      </c>
      <c r="D453" s="82" t="s">
        <v>276</v>
      </c>
      <c r="E453" s="82" t="s">
        <v>280</v>
      </c>
      <c r="F453" s="82" t="s">
        <v>280</v>
      </c>
      <c r="G453" s="82">
        <v>0</v>
      </c>
      <c r="I453" s="82">
        <v>1</v>
      </c>
      <c r="J453" s="82">
        <v>90</v>
      </c>
      <c r="K453" s="83">
        <v>41760</v>
      </c>
      <c r="L453" s="82">
        <v>0</v>
      </c>
      <c r="M453" s="82">
        <v>0</v>
      </c>
      <c r="N453" s="82">
        <f t="shared" si="7"/>
        <v>0</v>
      </c>
    </row>
    <row r="454" spans="1:15" hidden="1" x14ac:dyDescent="0.2">
      <c r="A454" s="82" t="s">
        <v>2248</v>
      </c>
      <c r="B454" s="82" t="s">
        <v>2247</v>
      </c>
      <c r="C454" s="82">
        <v>0.5</v>
      </c>
      <c r="D454" s="82" t="s">
        <v>276</v>
      </c>
      <c r="E454" s="82" t="s">
        <v>280</v>
      </c>
      <c r="F454" s="82" t="s">
        <v>280</v>
      </c>
      <c r="G454" s="82">
        <v>0</v>
      </c>
      <c r="I454" s="82">
        <v>19</v>
      </c>
      <c r="J454" s="82">
        <v>70</v>
      </c>
      <c r="K454" s="83">
        <v>43101</v>
      </c>
      <c r="L454" s="82">
        <v>0</v>
      </c>
      <c r="M454" s="82">
        <v>0</v>
      </c>
      <c r="N454" s="82">
        <f t="shared" si="7"/>
        <v>0</v>
      </c>
    </row>
    <row r="455" spans="1:15" hidden="1" x14ac:dyDescent="0.2">
      <c r="A455" s="82" t="s">
        <v>2245</v>
      </c>
      <c r="B455" s="82" t="s">
        <v>2245</v>
      </c>
      <c r="C455" s="82">
        <v>0.5</v>
      </c>
      <c r="D455" s="82" t="s">
        <v>276</v>
      </c>
      <c r="E455" s="82" t="s">
        <v>280</v>
      </c>
      <c r="F455" s="82" t="s">
        <v>280</v>
      </c>
      <c r="G455" s="82">
        <v>-0.01</v>
      </c>
      <c r="I455" s="82">
        <v>22</v>
      </c>
      <c r="J455" s="82">
        <v>75</v>
      </c>
      <c r="K455" s="83">
        <v>43101</v>
      </c>
      <c r="L455" s="82">
        <v>2.2800000000000001E-2</v>
      </c>
      <c r="M455" s="82">
        <v>2.0000000000000001E-4</v>
      </c>
      <c r="N455" s="82">
        <f t="shared" si="7"/>
        <v>2.3E-2</v>
      </c>
      <c r="O455" s="82" t="s">
        <v>2245</v>
      </c>
    </row>
    <row r="456" spans="1:15" hidden="1" x14ac:dyDescent="0.2">
      <c r="A456" s="82" t="s">
        <v>2246</v>
      </c>
      <c r="B456" s="82" t="s">
        <v>2245</v>
      </c>
      <c r="C456" s="82">
        <v>0.5</v>
      </c>
      <c r="D456" s="82" t="s">
        <v>276</v>
      </c>
      <c r="E456" s="82" t="s">
        <v>280</v>
      </c>
      <c r="F456" s="82" t="s">
        <v>280</v>
      </c>
      <c r="G456" s="82">
        <v>-0.01</v>
      </c>
      <c r="I456" s="82">
        <v>22</v>
      </c>
      <c r="J456" s="82">
        <v>75</v>
      </c>
      <c r="K456" s="83">
        <v>43101</v>
      </c>
      <c r="L456" s="82">
        <v>2.2800000000000001E-2</v>
      </c>
      <c r="M456" s="82">
        <v>2.0000000000000001E-4</v>
      </c>
      <c r="N456" s="82">
        <f t="shared" si="7"/>
        <v>2.3E-2</v>
      </c>
    </row>
    <row r="457" spans="1:15" hidden="1" x14ac:dyDescent="0.2">
      <c r="A457" s="82" t="s">
        <v>2244</v>
      </c>
      <c r="B457" s="82" t="s">
        <v>2243</v>
      </c>
      <c r="C457" s="82">
        <v>0.5</v>
      </c>
      <c r="D457" s="82" t="s">
        <v>276</v>
      </c>
      <c r="E457" s="82" t="s">
        <v>280</v>
      </c>
      <c r="F457" s="82" t="s">
        <v>280</v>
      </c>
      <c r="G457" s="82">
        <v>-0.01</v>
      </c>
      <c r="I457" s="82">
        <v>22</v>
      </c>
      <c r="J457" s="82">
        <v>75</v>
      </c>
      <c r="K457" s="83">
        <v>43101</v>
      </c>
      <c r="L457" s="82">
        <v>2.2800000000000001E-2</v>
      </c>
      <c r="M457" s="82">
        <v>2.0000000000000001E-4</v>
      </c>
      <c r="N457" s="82">
        <f t="shared" si="7"/>
        <v>2.3E-2</v>
      </c>
    </row>
    <row r="458" spans="1:15" hidden="1" x14ac:dyDescent="0.2">
      <c r="A458" s="82" t="s">
        <v>2243</v>
      </c>
      <c r="B458" s="82" t="s">
        <v>2243</v>
      </c>
      <c r="C458" s="82">
        <v>0.5</v>
      </c>
      <c r="D458" s="82" t="s">
        <v>276</v>
      </c>
      <c r="E458" s="82" t="s">
        <v>280</v>
      </c>
      <c r="F458" s="82" t="s">
        <v>280</v>
      </c>
      <c r="G458" s="82">
        <v>-0.01</v>
      </c>
      <c r="I458" s="82">
        <v>22</v>
      </c>
      <c r="J458" s="82">
        <v>75</v>
      </c>
      <c r="K458" s="83">
        <v>43101</v>
      </c>
      <c r="L458" s="82">
        <v>2.2800000000000001E-2</v>
      </c>
      <c r="M458" s="82">
        <v>2.0000000000000001E-4</v>
      </c>
      <c r="N458" s="82">
        <f t="shared" si="7"/>
        <v>2.3E-2</v>
      </c>
      <c r="O458" s="82" t="s">
        <v>2243</v>
      </c>
    </row>
    <row r="459" spans="1:15" hidden="1" x14ac:dyDescent="0.2">
      <c r="A459" s="82" t="s">
        <v>2242</v>
      </c>
      <c r="B459" s="82" t="s">
        <v>2241</v>
      </c>
      <c r="C459" s="82">
        <v>0.5</v>
      </c>
      <c r="D459" s="82" t="s">
        <v>276</v>
      </c>
      <c r="E459" s="82" t="s">
        <v>280</v>
      </c>
      <c r="F459" s="82" t="s">
        <v>280</v>
      </c>
      <c r="G459" s="82">
        <v>0</v>
      </c>
      <c r="K459" s="83">
        <v>40330</v>
      </c>
      <c r="L459" s="82">
        <v>0</v>
      </c>
      <c r="M459" s="82">
        <v>0</v>
      </c>
      <c r="N459" s="82">
        <f t="shared" si="7"/>
        <v>0</v>
      </c>
    </row>
    <row r="460" spans="1:15" hidden="1" x14ac:dyDescent="0.2">
      <c r="A460" s="82" t="s">
        <v>2240</v>
      </c>
      <c r="B460" s="82" t="s">
        <v>2239</v>
      </c>
      <c r="C460" s="82">
        <v>0.5</v>
      </c>
      <c r="D460" s="82" t="s">
        <v>276</v>
      </c>
      <c r="E460" s="82" t="s">
        <v>280</v>
      </c>
      <c r="F460" s="82" t="s">
        <v>280</v>
      </c>
      <c r="G460" s="82">
        <v>0</v>
      </c>
      <c r="I460" s="82">
        <v>1</v>
      </c>
      <c r="J460" s="82">
        <v>90</v>
      </c>
      <c r="K460" s="83">
        <v>40664</v>
      </c>
      <c r="L460" s="82">
        <v>0</v>
      </c>
      <c r="M460" s="82">
        <v>0</v>
      </c>
      <c r="N460" s="82">
        <f t="shared" si="7"/>
        <v>0</v>
      </c>
    </row>
    <row r="461" spans="1:15" hidden="1" x14ac:dyDescent="0.2">
      <c r="A461" s="82" t="s">
        <v>2237</v>
      </c>
      <c r="B461" s="82" t="s">
        <v>2237</v>
      </c>
      <c r="C461" s="82">
        <v>0.5</v>
      </c>
      <c r="D461" s="82" t="s">
        <v>276</v>
      </c>
      <c r="E461" s="82" t="s">
        <v>280</v>
      </c>
      <c r="F461" s="82" t="s">
        <v>280</v>
      </c>
      <c r="G461" s="82">
        <v>0</v>
      </c>
      <c r="I461" s="82">
        <v>22</v>
      </c>
      <c r="J461" s="82">
        <v>75</v>
      </c>
      <c r="K461" s="83">
        <v>43101</v>
      </c>
      <c r="L461" s="82">
        <v>3.3799999999999997E-2</v>
      </c>
      <c r="M461" s="82">
        <v>0</v>
      </c>
      <c r="N461" s="82">
        <f t="shared" si="7"/>
        <v>3.3799999999999997E-2</v>
      </c>
      <c r="O461" s="82" t="s">
        <v>2237</v>
      </c>
    </row>
    <row r="462" spans="1:15" hidden="1" x14ac:dyDescent="0.2">
      <c r="A462" s="82" t="s">
        <v>2238</v>
      </c>
      <c r="B462" s="82" t="s">
        <v>2237</v>
      </c>
      <c r="C462" s="82">
        <v>0.5</v>
      </c>
      <c r="D462" s="82" t="s">
        <v>276</v>
      </c>
      <c r="E462" s="82" t="s">
        <v>280</v>
      </c>
      <c r="F462" s="82" t="s">
        <v>280</v>
      </c>
      <c r="G462" s="82">
        <v>0</v>
      </c>
      <c r="I462" s="82">
        <v>22</v>
      </c>
      <c r="J462" s="82">
        <v>75</v>
      </c>
      <c r="K462" s="83">
        <v>43101</v>
      </c>
      <c r="L462" s="82">
        <v>3.3799999999999997E-2</v>
      </c>
      <c r="M462" s="82">
        <v>0</v>
      </c>
      <c r="N462" s="82">
        <f t="shared" si="7"/>
        <v>3.3799999999999997E-2</v>
      </c>
    </row>
    <row r="463" spans="1:15" hidden="1" x14ac:dyDescent="0.2">
      <c r="A463" s="82" t="s">
        <v>2236</v>
      </c>
      <c r="B463" s="82" t="s">
        <v>2229</v>
      </c>
      <c r="C463" s="82">
        <v>0.5</v>
      </c>
      <c r="D463" s="82" t="s">
        <v>276</v>
      </c>
      <c r="E463" s="82" t="s">
        <v>280</v>
      </c>
      <c r="F463" s="82" t="s">
        <v>280</v>
      </c>
      <c r="G463" s="82">
        <v>0</v>
      </c>
      <c r="I463" s="82">
        <v>22</v>
      </c>
      <c r="J463" s="82">
        <v>75</v>
      </c>
      <c r="K463" s="83">
        <v>43101</v>
      </c>
      <c r="L463" s="82">
        <v>3.3799999999999997E-2</v>
      </c>
      <c r="M463" s="82">
        <v>0</v>
      </c>
      <c r="N463" s="82">
        <f t="shared" si="7"/>
        <v>3.3799999999999997E-2</v>
      </c>
    </row>
    <row r="464" spans="1:15" hidden="1" x14ac:dyDescent="0.2">
      <c r="A464" s="82" t="s">
        <v>2234</v>
      </c>
      <c r="B464" s="82" t="s">
        <v>2234</v>
      </c>
      <c r="C464" s="82">
        <v>0.5</v>
      </c>
      <c r="D464" s="82" t="s">
        <v>276</v>
      </c>
      <c r="E464" s="82" t="s">
        <v>280</v>
      </c>
      <c r="F464" s="82" t="s">
        <v>280</v>
      </c>
      <c r="G464" s="82">
        <v>0</v>
      </c>
      <c r="I464" s="82">
        <v>22</v>
      </c>
      <c r="J464" s="82">
        <v>75</v>
      </c>
      <c r="K464" s="83">
        <v>43101</v>
      </c>
      <c r="L464" s="82">
        <v>3.3799999999999997E-2</v>
      </c>
      <c r="M464" s="82">
        <v>0</v>
      </c>
      <c r="N464" s="82">
        <f t="shared" si="7"/>
        <v>3.3799999999999997E-2</v>
      </c>
      <c r="O464" s="82" t="s">
        <v>2234</v>
      </c>
    </row>
    <row r="465" spans="1:15" hidden="1" x14ac:dyDescent="0.2">
      <c r="A465" s="82" t="s">
        <v>2235</v>
      </c>
      <c r="B465" s="82" t="s">
        <v>2234</v>
      </c>
      <c r="C465" s="82">
        <v>0.5</v>
      </c>
      <c r="D465" s="82" t="s">
        <v>276</v>
      </c>
      <c r="E465" s="82" t="s">
        <v>280</v>
      </c>
      <c r="F465" s="82" t="s">
        <v>280</v>
      </c>
      <c r="G465" s="82">
        <v>0</v>
      </c>
      <c r="I465" s="82">
        <v>22</v>
      </c>
      <c r="J465" s="82">
        <v>75</v>
      </c>
      <c r="K465" s="83">
        <v>43101</v>
      </c>
      <c r="L465" s="82">
        <v>3.3799999999999997E-2</v>
      </c>
      <c r="M465" s="82">
        <v>0</v>
      </c>
      <c r="N465" s="82">
        <f t="shared" si="7"/>
        <v>3.3799999999999997E-2</v>
      </c>
    </row>
    <row r="466" spans="1:15" hidden="1" x14ac:dyDescent="0.2">
      <c r="A466" s="82" t="s">
        <v>2233</v>
      </c>
      <c r="B466" s="82" t="s">
        <v>2228</v>
      </c>
      <c r="C466" s="82">
        <v>0.5</v>
      </c>
      <c r="D466" s="82" t="s">
        <v>276</v>
      </c>
      <c r="E466" s="82" t="s">
        <v>280</v>
      </c>
      <c r="F466" s="82" t="s">
        <v>280</v>
      </c>
      <c r="G466" s="82">
        <v>0</v>
      </c>
      <c r="I466" s="82">
        <v>22</v>
      </c>
      <c r="J466" s="82">
        <v>75</v>
      </c>
      <c r="K466" s="83">
        <v>43101</v>
      </c>
      <c r="L466" s="82">
        <v>3.3799999999999997E-2</v>
      </c>
      <c r="M466" s="82">
        <v>0</v>
      </c>
      <c r="N466" s="82">
        <f t="shared" si="7"/>
        <v>3.3799999999999997E-2</v>
      </c>
    </row>
    <row r="467" spans="1:15" hidden="1" x14ac:dyDescent="0.2">
      <c r="A467" s="82" t="s">
        <v>2232</v>
      </c>
      <c r="B467" s="82" t="s">
        <v>2230</v>
      </c>
      <c r="C467" s="82">
        <v>0.5</v>
      </c>
      <c r="D467" s="82" t="s">
        <v>276</v>
      </c>
      <c r="E467" s="82" t="s">
        <v>280</v>
      </c>
      <c r="F467" s="82" t="s">
        <v>280</v>
      </c>
      <c r="G467" s="82">
        <v>0</v>
      </c>
      <c r="I467" s="82">
        <v>22</v>
      </c>
      <c r="J467" s="82">
        <v>75</v>
      </c>
      <c r="K467" s="83">
        <v>43101</v>
      </c>
      <c r="L467" s="82">
        <v>3.3799999999999997E-2</v>
      </c>
      <c r="M467" s="82">
        <v>0</v>
      </c>
      <c r="N467" s="82">
        <f t="shared" si="7"/>
        <v>3.3799999999999997E-2</v>
      </c>
    </row>
    <row r="468" spans="1:15" hidden="1" x14ac:dyDescent="0.2">
      <c r="A468" s="82" t="s">
        <v>2231</v>
      </c>
      <c r="B468" s="82" t="s">
        <v>2230</v>
      </c>
      <c r="C468" s="82">
        <v>0.5</v>
      </c>
      <c r="D468" s="82" t="s">
        <v>276</v>
      </c>
      <c r="E468" s="82" t="s">
        <v>280</v>
      </c>
      <c r="F468" s="82" t="s">
        <v>280</v>
      </c>
      <c r="G468" s="82">
        <v>0</v>
      </c>
      <c r="I468" s="82">
        <v>22</v>
      </c>
      <c r="J468" s="82">
        <v>75</v>
      </c>
      <c r="K468" s="83">
        <v>43101</v>
      </c>
      <c r="L468" s="82">
        <v>3.3799999999999997E-2</v>
      </c>
      <c r="M468" s="82">
        <v>0</v>
      </c>
      <c r="N468" s="82">
        <f t="shared" si="7"/>
        <v>3.3799999999999997E-2</v>
      </c>
    </row>
    <row r="469" spans="1:15" hidden="1" x14ac:dyDescent="0.2">
      <c r="A469" s="82" t="s">
        <v>2229</v>
      </c>
      <c r="B469" s="82" t="s">
        <v>2229</v>
      </c>
      <c r="C469" s="82">
        <v>0.5</v>
      </c>
      <c r="D469" s="82" t="s">
        <v>276</v>
      </c>
      <c r="E469" s="82" t="s">
        <v>280</v>
      </c>
      <c r="F469" s="82" t="s">
        <v>280</v>
      </c>
      <c r="G469" s="82">
        <v>0</v>
      </c>
      <c r="I469" s="82">
        <v>22</v>
      </c>
      <c r="J469" s="82">
        <v>75</v>
      </c>
      <c r="K469" s="83">
        <v>43101</v>
      </c>
      <c r="L469" s="82">
        <v>3.3799999999999997E-2</v>
      </c>
      <c r="M469" s="82">
        <v>0</v>
      </c>
      <c r="N469" s="82">
        <f t="shared" si="7"/>
        <v>3.3799999999999997E-2</v>
      </c>
    </row>
    <row r="470" spans="1:15" hidden="1" x14ac:dyDescent="0.2">
      <c r="A470" s="82" t="s">
        <v>2228</v>
      </c>
      <c r="B470" s="82" t="s">
        <v>2228</v>
      </c>
      <c r="C470" s="82">
        <v>0.5</v>
      </c>
      <c r="D470" s="82" t="s">
        <v>276</v>
      </c>
      <c r="E470" s="82" t="s">
        <v>280</v>
      </c>
      <c r="F470" s="82" t="s">
        <v>280</v>
      </c>
      <c r="G470" s="82">
        <v>0</v>
      </c>
      <c r="I470" s="82">
        <v>22</v>
      </c>
      <c r="J470" s="82">
        <v>75</v>
      </c>
      <c r="K470" s="83">
        <v>43101</v>
      </c>
      <c r="L470" s="82">
        <v>3.3799999999999997E-2</v>
      </c>
      <c r="M470" s="82">
        <v>0</v>
      </c>
      <c r="N470" s="82">
        <f t="shared" si="7"/>
        <v>3.3799999999999997E-2</v>
      </c>
    </row>
    <row r="471" spans="1:15" hidden="1" x14ac:dyDescent="0.2">
      <c r="A471" s="82" t="s">
        <v>2227</v>
      </c>
      <c r="B471" s="82" t="s">
        <v>2226</v>
      </c>
      <c r="C471" s="82">
        <v>0.5</v>
      </c>
      <c r="D471" s="82" t="s">
        <v>276</v>
      </c>
      <c r="E471" s="82" t="s">
        <v>280</v>
      </c>
      <c r="F471" s="82" t="s">
        <v>280</v>
      </c>
      <c r="G471" s="82">
        <v>-0.02</v>
      </c>
      <c r="I471" s="82">
        <v>22</v>
      </c>
      <c r="J471" s="82">
        <v>75</v>
      </c>
      <c r="K471" s="83">
        <v>43101</v>
      </c>
      <c r="L471" s="82">
        <v>2.4799999999999999E-2</v>
      </c>
      <c r="M471" s="82">
        <v>5.0000000000000001E-4</v>
      </c>
      <c r="N471" s="82">
        <f t="shared" si="7"/>
        <v>2.53E-2</v>
      </c>
    </row>
    <row r="472" spans="1:15" hidden="1" x14ac:dyDescent="0.2">
      <c r="A472" s="82" t="s">
        <v>2226</v>
      </c>
      <c r="B472" s="82" t="s">
        <v>2226</v>
      </c>
      <c r="C472" s="82">
        <v>0.5</v>
      </c>
      <c r="D472" s="82" t="s">
        <v>276</v>
      </c>
      <c r="E472" s="82" t="s">
        <v>280</v>
      </c>
      <c r="F472" s="82" t="s">
        <v>280</v>
      </c>
      <c r="G472" s="82">
        <v>-0.02</v>
      </c>
      <c r="I472" s="82">
        <v>22</v>
      </c>
      <c r="J472" s="82">
        <v>75</v>
      </c>
      <c r="K472" s="83">
        <v>43101</v>
      </c>
      <c r="L472" s="82">
        <v>2.4799999999999999E-2</v>
      </c>
      <c r="M472" s="82">
        <v>5.0000000000000001E-4</v>
      </c>
      <c r="N472" s="82">
        <f t="shared" si="7"/>
        <v>2.53E-2</v>
      </c>
      <c r="O472" s="82" t="s">
        <v>2226</v>
      </c>
    </row>
    <row r="473" spans="1:15" hidden="1" x14ac:dyDescent="0.2">
      <c r="A473" s="82" t="s">
        <v>2225</v>
      </c>
      <c r="B473" s="82" t="s">
        <v>870</v>
      </c>
      <c r="C473" s="82">
        <v>0.5</v>
      </c>
      <c r="D473" s="82" t="s">
        <v>544</v>
      </c>
      <c r="E473" s="82" t="s">
        <v>280</v>
      </c>
      <c r="F473" s="82" t="s">
        <v>280</v>
      </c>
      <c r="G473" s="82">
        <v>0</v>
      </c>
      <c r="K473" s="83">
        <v>42979</v>
      </c>
      <c r="L473" s="82">
        <v>0</v>
      </c>
      <c r="M473" s="82">
        <v>0</v>
      </c>
      <c r="N473" s="82">
        <f t="shared" si="7"/>
        <v>0</v>
      </c>
    </row>
    <row r="474" spans="1:15" hidden="1" x14ac:dyDescent="0.2">
      <c r="A474" s="82" t="s">
        <v>2224</v>
      </c>
      <c r="B474" s="82" t="s">
        <v>299</v>
      </c>
      <c r="C474" s="82">
        <v>0.5</v>
      </c>
      <c r="D474" s="82" t="s">
        <v>276</v>
      </c>
      <c r="E474" s="82" t="s">
        <v>280</v>
      </c>
      <c r="F474" s="82" t="s">
        <v>280</v>
      </c>
      <c r="G474" s="82">
        <v>0</v>
      </c>
      <c r="K474" s="83">
        <v>40391</v>
      </c>
      <c r="L474" s="82">
        <v>0</v>
      </c>
      <c r="M474" s="82">
        <v>0</v>
      </c>
      <c r="N474" s="82">
        <f t="shared" si="7"/>
        <v>0</v>
      </c>
      <c r="O474" s="82" t="s">
        <v>2224</v>
      </c>
    </row>
    <row r="475" spans="1:15" hidden="1" x14ac:dyDescent="0.2">
      <c r="A475" s="82" t="s">
        <v>2223</v>
      </c>
      <c r="B475" s="82" t="s">
        <v>299</v>
      </c>
      <c r="C475" s="82">
        <v>0.5</v>
      </c>
      <c r="D475" s="82" t="s">
        <v>276</v>
      </c>
      <c r="E475" s="82" t="s">
        <v>280</v>
      </c>
      <c r="F475" s="82" t="s">
        <v>280</v>
      </c>
      <c r="G475" s="82">
        <v>0</v>
      </c>
      <c r="K475" s="83">
        <v>40391</v>
      </c>
      <c r="L475" s="82">
        <v>0</v>
      </c>
      <c r="M475" s="82">
        <v>0</v>
      </c>
      <c r="N475" s="82">
        <f t="shared" si="7"/>
        <v>0</v>
      </c>
      <c r="O475" s="82" t="s">
        <v>2223</v>
      </c>
    </row>
    <row r="476" spans="1:15" hidden="1" x14ac:dyDescent="0.2">
      <c r="A476" s="82" t="s">
        <v>2222</v>
      </c>
      <c r="B476" s="82" t="s">
        <v>299</v>
      </c>
      <c r="C476" s="82">
        <v>0.5</v>
      </c>
      <c r="D476" s="82" t="s">
        <v>276</v>
      </c>
      <c r="E476" s="82" t="s">
        <v>280</v>
      </c>
      <c r="F476" s="82" t="s">
        <v>280</v>
      </c>
      <c r="G476" s="82">
        <v>0</v>
      </c>
      <c r="K476" s="83">
        <v>40391</v>
      </c>
      <c r="L476" s="82">
        <v>0</v>
      </c>
      <c r="M476" s="82">
        <v>0</v>
      </c>
      <c r="N476" s="82">
        <f t="shared" si="7"/>
        <v>0</v>
      </c>
      <c r="O476" s="82" t="s">
        <v>2222</v>
      </c>
    </row>
    <row r="477" spans="1:15" hidden="1" x14ac:dyDescent="0.2">
      <c r="A477" s="82" t="s">
        <v>2221</v>
      </c>
      <c r="B477" s="82" t="s">
        <v>299</v>
      </c>
      <c r="C477" s="82">
        <v>0.5</v>
      </c>
      <c r="D477" s="82" t="s">
        <v>276</v>
      </c>
      <c r="E477" s="82" t="s">
        <v>280</v>
      </c>
      <c r="F477" s="82" t="s">
        <v>280</v>
      </c>
      <c r="G477" s="82">
        <v>0</v>
      </c>
      <c r="K477" s="83">
        <v>40391</v>
      </c>
      <c r="L477" s="82">
        <v>0</v>
      </c>
      <c r="M477" s="82">
        <v>0</v>
      </c>
      <c r="N477" s="82">
        <f t="shared" si="7"/>
        <v>0</v>
      </c>
      <c r="O477" s="82" t="s">
        <v>2221</v>
      </c>
    </row>
    <row r="478" spans="1:15" hidden="1" x14ac:dyDescent="0.2">
      <c r="A478" s="82" t="s">
        <v>2220</v>
      </c>
      <c r="B478" s="82" t="s">
        <v>299</v>
      </c>
      <c r="C478" s="82">
        <v>0.5</v>
      </c>
      <c r="D478" s="82" t="s">
        <v>276</v>
      </c>
      <c r="E478" s="82" t="s">
        <v>280</v>
      </c>
      <c r="F478" s="82" t="s">
        <v>280</v>
      </c>
      <c r="G478" s="82">
        <v>0</v>
      </c>
      <c r="K478" s="83">
        <v>40391</v>
      </c>
      <c r="L478" s="82">
        <v>0</v>
      </c>
      <c r="M478" s="82">
        <v>0</v>
      </c>
      <c r="N478" s="82">
        <f t="shared" si="7"/>
        <v>0</v>
      </c>
    </row>
    <row r="479" spans="1:15" hidden="1" x14ac:dyDescent="0.2">
      <c r="A479" s="82" t="s">
        <v>2219</v>
      </c>
      <c r="B479" s="82" t="s">
        <v>299</v>
      </c>
      <c r="C479" s="82">
        <v>0.5</v>
      </c>
      <c r="D479" s="82" t="s">
        <v>276</v>
      </c>
      <c r="E479" s="82" t="s">
        <v>280</v>
      </c>
      <c r="F479" s="82" t="s">
        <v>280</v>
      </c>
      <c r="G479" s="82">
        <v>0</v>
      </c>
      <c r="K479" s="83">
        <v>40391</v>
      </c>
      <c r="L479" s="82">
        <v>0</v>
      </c>
      <c r="M479" s="82">
        <v>0</v>
      </c>
      <c r="N479" s="82">
        <f t="shared" si="7"/>
        <v>0</v>
      </c>
      <c r="O479" s="82" t="s">
        <v>2219</v>
      </c>
    </row>
    <row r="480" spans="1:15" hidden="1" x14ac:dyDescent="0.2">
      <c r="A480" s="82" t="s">
        <v>2218</v>
      </c>
      <c r="B480" s="82" t="s">
        <v>299</v>
      </c>
      <c r="C480" s="82">
        <v>0.5</v>
      </c>
      <c r="D480" s="82" t="s">
        <v>276</v>
      </c>
      <c r="E480" s="82" t="s">
        <v>280</v>
      </c>
      <c r="F480" s="82" t="s">
        <v>280</v>
      </c>
      <c r="G480" s="82">
        <v>0</v>
      </c>
      <c r="K480" s="83">
        <v>40391</v>
      </c>
      <c r="L480" s="82">
        <v>0</v>
      </c>
      <c r="M480" s="82">
        <v>0</v>
      </c>
      <c r="N480" s="82">
        <f t="shared" si="7"/>
        <v>0</v>
      </c>
    </row>
    <row r="481" spans="1:15" hidden="1" x14ac:dyDescent="0.2">
      <c r="A481" s="82" t="s">
        <v>2217</v>
      </c>
      <c r="B481" s="82" t="s">
        <v>299</v>
      </c>
      <c r="C481" s="82">
        <v>0.5</v>
      </c>
      <c r="D481" s="82" t="s">
        <v>276</v>
      </c>
      <c r="E481" s="82" t="s">
        <v>280</v>
      </c>
      <c r="F481" s="82" t="s">
        <v>280</v>
      </c>
      <c r="G481" s="82">
        <v>0</v>
      </c>
      <c r="K481" s="83">
        <v>40391</v>
      </c>
      <c r="L481" s="82">
        <v>0</v>
      </c>
      <c r="M481" s="82">
        <v>0</v>
      </c>
      <c r="N481" s="82">
        <f t="shared" si="7"/>
        <v>0</v>
      </c>
      <c r="O481" s="82" t="s">
        <v>2217</v>
      </c>
    </row>
    <row r="482" spans="1:15" hidden="1" x14ac:dyDescent="0.2">
      <c r="A482" s="82" t="s">
        <v>2216</v>
      </c>
      <c r="B482" s="82" t="s">
        <v>299</v>
      </c>
      <c r="C482" s="82">
        <v>0.5</v>
      </c>
      <c r="D482" s="82" t="s">
        <v>276</v>
      </c>
      <c r="E482" s="82" t="s">
        <v>280</v>
      </c>
      <c r="F482" s="82" t="s">
        <v>280</v>
      </c>
      <c r="G482" s="82">
        <v>0</v>
      </c>
      <c r="K482" s="83">
        <v>40391</v>
      </c>
      <c r="L482" s="82">
        <v>0</v>
      </c>
      <c r="M482" s="82">
        <v>0</v>
      </c>
      <c r="N482" s="82">
        <f t="shared" si="7"/>
        <v>0</v>
      </c>
      <c r="O482" s="82" t="s">
        <v>2216</v>
      </c>
    </row>
    <row r="483" spans="1:15" hidden="1" x14ac:dyDescent="0.2">
      <c r="A483" s="82" t="s">
        <v>2215</v>
      </c>
      <c r="B483" s="82" t="s">
        <v>299</v>
      </c>
      <c r="C483" s="82">
        <v>0.5</v>
      </c>
      <c r="D483" s="82" t="s">
        <v>276</v>
      </c>
      <c r="E483" s="82" t="s">
        <v>280</v>
      </c>
      <c r="F483" s="82" t="s">
        <v>280</v>
      </c>
      <c r="G483" s="82">
        <v>0</v>
      </c>
      <c r="K483" s="83">
        <v>40391</v>
      </c>
      <c r="L483" s="82">
        <v>0</v>
      </c>
      <c r="M483" s="82">
        <v>0</v>
      </c>
      <c r="N483" s="82">
        <f t="shared" si="7"/>
        <v>0</v>
      </c>
    </row>
    <row r="484" spans="1:15" hidden="1" x14ac:dyDescent="0.2">
      <c r="A484" s="82" t="s">
        <v>2214</v>
      </c>
      <c r="B484" s="82" t="s">
        <v>299</v>
      </c>
      <c r="C484" s="82">
        <v>0.5</v>
      </c>
      <c r="D484" s="82" t="s">
        <v>276</v>
      </c>
      <c r="E484" s="82" t="s">
        <v>280</v>
      </c>
      <c r="F484" s="82" t="s">
        <v>280</v>
      </c>
      <c r="G484" s="82">
        <v>0</v>
      </c>
      <c r="K484" s="83">
        <v>40391</v>
      </c>
      <c r="L484" s="82">
        <v>0</v>
      </c>
      <c r="M484" s="82">
        <v>0</v>
      </c>
      <c r="N484" s="82">
        <f t="shared" si="7"/>
        <v>0</v>
      </c>
      <c r="O484" s="82" t="s">
        <v>2214</v>
      </c>
    </row>
    <row r="485" spans="1:15" hidden="1" x14ac:dyDescent="0.2">
      <c r="A485" s="82" t="s">
        <v>2213</v>
      </c>
      <c r="B485" s="82" t="s">
        <v>299</v>
      </c>
      <c r="C485" s="82">
        <v>0.5</v>
      </c>
      <c r="D485" s="82" t="s">
        <v>276</v>
      </c>
      <c r="E485" s="82" t="s">
        <v>280</v>
      </c>
      <c r="F485" s="82" t="s">
        <v>280</v>
      </c>
      <c r="G485" s="82">
        <v>0</v>
      </c>
      <c r="K485" s="83">
        <v>40391</v>
      </c>
      <c r="L485" s="82">
        <v>0</v>
      </c>
      <c r="M485" s="82">
        <v>0</v>
      </c>
      <c r="N485" s="82">
        <f t="shared" si="7"/>
        <v>0</v>
      </c>
    </row>
    <row r="486" spans="1:15" hidden="1" x14ac:dyDescent="0.2">
      <c r="A486" s="82" t="s">
        <v>2212</v>
      </c>
      <c r="B486" s="82" t="s">
        <v>299</v>
      </c>
      <c r="C486" s="82">
        <v>0.5</v>
      </c>
      <c r="D486" s="82" t="s">
        <v>276</v>
      </c>
      <c r="E486" s="82" t="s">
        <v>280</v>
      </c>
      <c r="F486" s="82" t="s">
        <v>280</v>
      </c>
      <c r="G486" s="82">
        <v>0</v>
      </c>
      <c r="K486" s="83">
        <v>40391</v>
      </c>
      <c r="L486" s="82">
        <v>0</v>
      </c>
      <c r="M486" s="82">
        <v>0</v>
      </c>
      <c r="N486" s="82">
        <f t="shared" si="7"/>
        <v>0</v>
      </c>
    </row>
    <row r="487" spans="1:15" hidden="1" x14ac:dyDescent="0.2">
      <c r="A487" s="82" t="s">
        <v>2211</v>
      </c>
      <c r="B487" s="82" t="s">
        <v>299</v>
      </c>
      <c r="C487" s="82">
        <v>0.5</v>
      </c>
      <c r="D487" s="82" t="s">
        <v>276</v>
      </c>
      <c r="E487" s="82" t="s">
        <v>280</v>
      </c>
      <c r="F487" s="82" t="s">
        <v>280</v>
      </c>
      <c r="G487" s="82">
        <v>0</v>
      </c>
      <c r="K487" s="83">
        <v>40391</v>
      </c>
      <c r="L487" s="82">
        <v>0</v>
      </c>
      <c r="M487" s="82">
        <v>0</v>
      </c>
      <c r="N487" s="82">
        <f t="shared" si="7"/>
        <v>0</v>
      </c>
      <c r="O487" s="82" t="s">
        <v>2211</v>
      </c>
    </row>
    <row r="488" spans="1:15" hidden="1" x14ac:dyDescent="0.2">
      <c r="A488" s="82" t="s">
        <v>2210</v>
      </c>
      <c r="B488" s="82" t="s">
        <v>299</v>
      </c>
      <c r="C488" s="82">
        <v>0.5</v>
      </c>
      <c r="D488" s="82" t="s">
        <v>276</v>
      </c>
      <c r="E488" s="82" t="s">
        <v>280</v>
      </c>
      <c r="F488" s="82" t="s">
        <v>280</v>
      </c>
      <c r="G488" s="82">
        <v>0</v>
      </c>
      <c r="K488" s="83">
        <v>40391</v>
      </c>
      <c r="L488" s="82">
        <v>0</v>
      </c>
      <c r="M488" s="82">
        <v>0</v>
      </c>
      <c r="N488" s="82">
        <f t="shared" si="7"/>
        <v>0</v>
      </c>
      <c r="O488" s="82" t="s">
        <v>2210</v>
      </c>
    </row>
    <row r="489" spans="1:15" hidden="1" x14ac:dyDescent="0.2">
      <c r="A489" s="82" t="s">
        <v>2209</v>
      </c>
      <c r="B489" s="82" t="s">
        <v>2209</v>
      </c>
      <c r="C489" s="82">
        <v>0.5</v>
      </c>
      <c r="D489" s="82" t="s">
        <v>276</v>
      </c>
      <c r="E489" s="82" t="s">
        <v>280</v>
      </c>
      <c r="F489" s="82" t="s">
        <v>280</v>
      </c>
      <c r="G489" s="82">
        <v>-0.05</v>
      </c>
      <c r="I489" s="82">
        <v>34</v>
      </c>
      <c r="K489" s="83">
        <v>43101</v>
      </c>
      <c r="L489" s="82">
        <v>1.11E-2</v>
      </c>
      <c r="M489" s="82">
        <v>5.9999999999999995E-4</v>
      </c>
      <c r="N489" s="82">
        <f t="shared" si="7"/>
        <v>1.17E-2</v>
      </c>
      <c r="O489" s="82" t="s">
        <v>2209</v>
      </c>
    </row>
    <row r="490" spans="1:15" hidden="1" x14ac:dyDescent="0.2">
      <c r="A490" s="82" t="s">
        <v>176</v>
      </c>
      <c r="B490" s="82" t="s">
        <v>176</v>
      </c>
      <c r="C490" s="82">
        <v>0.5</v>
      </c>
      <c r="D490" s="82" t="s">
        <v>276</v>
      </c>
      <c r="E490" s="82" t="s">
        <v>280</v>
      </c>
      <c r="F490" s="82" t="s">
        <v>280</v>
      </c>
      <c r="G490" s="82">
        <v>-0.05</v>
      </c>
      <c r="I490" s="82">
        <v>18</v>
      </c>
      <c r="J490" s="82">
        <v>55</v>
      </c>
      <c r="K490" s="83">
        <v>43101</v>
      </c>
      <c r="L490" s="82">
        <v>4.8099999999999997E-2</v>
      </c>
      <c r="M490" s="82">
        <v>2.3999999999999998E-3</v>
      </c>
      <c r="N490" s="82">
        <f t="shared" si="7"/>
        <v>5.0499999999999996E-2</v>
      </c>
      <c r="O490" s="82" t="s">
        <v>176</v>
      </c>
    </row>
    <row r="491" spans="1:15" hidden="1" x14ac:dyDescent="0.2">
      <c r="A491" s="82" t="s">
        <v>2208</v>
      </c>
      <c r="B491" s="82" t="s">
        <v>176</v>
      </c>
      <c r="C491" s="82">
        <v>0.5</v>
      </c>
      <c r="D491" s="82" t="s">
        <v>276</v>
      </c>
      <c r="E491" s="82" t="s">
        <v>280</v>
      </c>
      <c r="F491" s="82" t="s">
        <v>280</v>
      </c>
      <c r="G491" s="82">
        <v>-0.05</v>
      </c>
      <c r="I491" s="82">
        <v>18</v>
      </c>
      <c r="J491" s="82">
        <v>55</v>
      </c>
      <c r="K491" s="83">
        <v>43101</v>
      </c>
      <c r="L491" s="82">
        <v>4.8099999999999997E-2</v>
      </c>
      <c r="M491" s="82">
        <v>2.3999999999999998E-3</v>
      </c>
      <c r="N491" s="82">
        <f t="shared" si="7"/>
        <v>5.0499999999999996E-2</v>
      </c>
    </row>
    <row r="492" spans="1:15" hidden="1" x14ac:dyDescent="0.2">
      <c r="A492" s="82" t="s">
        <v>177</v>
      </c>
      <c r="B492" s="82" t="s">
        <v>2206</v>
      </c>
      <c r="C492" s="82">
        <v>0.5</v>
      </c>
      <c r="D492" s="82" t="s">
        <v>276</v>
      </c>
      <c r="E492" s="82" t="s">
        <v>280</v>
      </c>
      <c r="F492" s="82" t="s">
        <v>280</v>
      </c>
      <c r="G492" s="82">
        <v>-0.05</v>
      </c>
      <c r="I492" s="82">
        <v>18</v>
      </c>
      <c r="J492" s="82">
        <v>55</v>
      </c>
      <c r="K492" s="83">
        <v>43101</v>
      </c>
      <c r="L492" s="82">
        <v>2.3900000000000001E-2</v>
      </c>
      <c r="M492" s="82">
        <v>1.1999999999999999E-3</v>
      </c>
      <c r="N492" s="82">
        <f t="shared" si="7"/>
        <v>2.5100000000000001E-2</v>
      </c>
      <c r="O492" s="82" t="s">
        <v>177</v>
      </c>
    </row>
    <row r="493" spans="1:15" hidden="1" x14ac:dyDescent="0.2">
      <c r="A493" s="82" t="s">
        <v>2207</v>
      </c>
      <c r="B493" s="82" t="s">
        <v>2206</v>
      </c>
      <c r="C493" s="82">
        <v>0.5</v>
      </c>
      <c r="D493" s="82" t="s">
        <v>276</v>
      </c>
      <c r="E493" s="82" t="s">
        <v>280</v>
      </c>
      <c r="F493" s="82" t="s">
        <v>280</v>
      </c>
      <c r="G493" s="82">
        <v>-0.05</v>
      </c>
      <c r="I493" s="82">
        <v>18</v>
      </c>
      <c r="J493" s="82">
        <v>55</v>
      </c>
      <c r="K493" s="83">
        <v>43101</v>
      </c>
      <c r="L493" s="82">
        <v>2.3900000000000001E-2</v>
      </c>
      <c r="M493" s="82">
        <v>1.1999999999999999E-3</v>
      </c>
      <c r="N493" s="82">
        <f t="shared" si="7"/>
        <v>2.5100000000000001E-2</v>
      </c>
    </row>
    <row r="494" spans="1:15" hidden="1" x14ac:dyDescent="0.2">
      <c r="A494" s="82" t="s">
        <v>178</v>
      </c>
      <c r="B494" s="82" t="s">
        <v>178</v>
      </c>
      <c r="C494" s="82">
        <v>0.5</v>
      </c>
      <c r="D494" s="82" t="s">
        <v>276</v>
      </c>
      <c r="E494" s="82" t="s">
        <v>280</v>
      </c>
      <c r="F494" s="82" t="s">
        <v>280</v>
      </c>
      <c r="G494" s="82">
        <v>-0.05</v>
      </c>
      <c r="I494" s="82">
        <v>18</v>
      </c>
      <c r="J494" s="82">
        <v>55</v>
      </c>
      <c r="K494" s="83">
        <v>43101</v>
      </c>
      <c r="L494" s="82">
        <v>2.1700000000000001E-2</v>
      </c>
      <c r="M494" s="82">
        <v>1.1000000000000001E-3</v>
      </c>
      <c r="N494" s="82">
        <f t="shared" si="7"/>
        <v>2.2800000000000001E-2</v>
      </c>
      <c r="O494" s="82" t="s">
        <v>178</v>
      </c>
    </row>
    <row r="495" spans="1:15" hidden="1" x14ac:dyDescent="0.2">
      <c r="A495" s="82" t="s">
        <v>2205</v>
      </c>
      <c r="B495" s="82" t="s">
        <v>178</v>
      </c>
      <c r="C495" s="82">
        <v>0.5</v>
      </c>
      <c r="D495" s="82" t="s">
        <v>276</v>
      </c>
      <c r="E495" s="82" t="s">
        <v>280</v>
      </c>
      <c r="F495" s="82" t="s">
        <v>280</v>
      </c>
      <c r="G495" s="82">
        <v>-0.05</v>
      </c>
      <c r="I495" s="82">
        <v>18</v>
      </c>
      <c r="J495" s="82">
        <v>55</v>
      </c>
      <c r="K495" s="83">
        <v>43101</v>
      </c>
      <c r="L495" s="82">
        <v>2.1700000000000001E-2</v>
      </c>
      <c r="M495" s="82">
        <v>1.1000000000000001E-3</v>
      </c>
      <c r="N495" s="82">
        <f t="shared" si="7"/>
        <v>2.2800000000000001E-2</v>
      </c>
    </row>
    <row r="496" spans="1:15" hidden="1" x14ac:dyDescent="0.2">
      <c r="A496" s="82" t="s">
        <v>2203</v>
      </c>
      <c r="B496" s="82" t="s">
        <v>2203</v>
      </c>
      <c r="C496" s="82">
        <v>0.5</v>
      </c>
      <c r="D496" s="82" t="s">
        <v>276</v>
      </c>
      <c r="E496" s="82" t="s">
        <v>280</v>
      </c>
      <c r="F496" s="82" t="s">
        <v>280</v>
      </c>
      <c r="G496" s="82">
        <v>-0.05</v>
      </c>
      <c r="I496" s="82">
        <v>18</v>
      </c>
      <c r="J496" s="82">
        <v>55</v>
      </c>
      <c r="K496" s="83">
        <v>43101</v>
      </c>
      <c r="L496" s="82">
        <v>2.35E-2</v>
      </c>
      <c r="M496" s="82">
        <v>1.1999999999999999E-3</v>
      </c>
      <c r="N496" s="82">
        <f t="shared" si="7"/>
        <v>2.47E-2</v>
      </c>
      <c r="O496" s="82" t="s">
        <v>2203</v>
      </c>
    </row>
    <row r="497" spans="1:15" hidden="1" x14ac:dyDescent="0.2">
      <c r="A497" s="82" t="s">
        <v>2204</v>
      </c>
      <c r="B497" s="82" t="s">
        <v>2203</v>
      </c>
      <c r="C497" s="82">
        <v>0.5</v>
      </c>
      <c r="D497" s="82" t="s">
        <v>276</v>
      </c>
      <c r="E497" s="82" t="s">
        <v>280</v>
      </c>
      <c r="F497" s="82" t="s">
        <v>280</v>
      </c>
      <c r="G497" s="82">
        <v>-0.05</v>
      </c>
      <c r="I497" s="82">
        <v>18</v>
      </c>
      <c r="J497" s="82">
        <v>55</v>
      </c>
      <c r="K497" s="83">
        <v>43101</v>
      </c>
      <c r="L497" s="82">
        <v>2.35E-2</v>
      </c>
      <c r="M497" s="82">
        <v>1.1999999999999999E-3</v>
      </c>
      <c r="N497" s="82">
        <f t="shared" si="7"/>
        <v>2.47E-2</v>
      </c>
    </row>
    <row r="498" spans="1:15" hidden="1" x14ac:dyDescent="0.2">
      <c r="A498" s="82" t="s">
        <v>179</v>
      </c>
      <c r="B498" s="82" t="s">
        <v>179</v>
      </c>
      <c r="C498" s="82">
        <v>0.5</v>
      </c>
      <c r="D498" s="82" t="s">
        <v>276</v>
      </c>
      <c r="E498" s="82" t="s">
        <v>280</v>
      </c>
      <c r="F498" s="82" t="s">
        <v>280</v>
      </c>
      <c r="G498" s="82">
        <v>-0.05</v>
      </c>
      <c r="I498" s="82">
        <v>18</v>
      </c>
      <c r="J498" s="82">
        <v>55</v>
      </c>
      <c r="K498" s="83">
        <v>43101</v>
      </c>
      <c r="L498" s="82">
        <v>8.6999999999999994E-3</v>
      </c>
      <c r="M498" s="82">
        <v>4.0000000000000002E-4</v>
      </c>
      <c r="N498" s="82">
        <f t="shared" si="7"/>
        <v>9.0999999999999987E-3</v>
      </c>
      <c r="O498" s="82" t="s">
        <v>179</v>
      </c>
    </row>
    <row r="499" spans="1:15" hidden="1" x14ac:dyDescent="0.2">
      <c r="A499" s="82" t="s">
        <v>2202</v>
      </c>
      <c r="B499" s="82" t="s">
        <v>179</v>
      </c>
      <c r="C499" s="82">
        <v>0.5</v>
      </c>
      <c r="D499" s="82" t="s">
        <v>276</v>
      </c>
      <c r="E499" s="82" t="s">
        <v>280</v>
      </c>
      <c r="F499" s="82" t="s">
        <v>280</v>
      </c>
      <c r="G499" s="82">
        <v>-0.05</v>
      </c>
      <c r="I499" s="82">
        <v>18</v>
      </c>
      <c r="J499" s="82">
        <v>55</v>
      </c>
      <c r="K499" s="83">
        <v>43101</v>
      </c>
      <c r="L499" s="82">
        <v>8.6999999999999994E-3</v>
      </c>
      <c r="M499" s="82">
        <v>4.0000000000000002E-4</v>
      </c>
      <c r="N499" s="82">
        <f t="shared" si="7"/>
        <v>9.0999999999999987E-3</v>
      </c>
    </row>
    <row r="500" spans="1:15" hidden="1" x14ac:dyDescent="0.2">
      <c r="A500" s="82" t="s">
        <v>180</v>
      </c>
      <c r="B500" s="82" t="s">
        <v>180</v>
      </c>
      <c r="C500" s="82">
        <v>0.5</v>
      </c>
      <c r="D500" s="82" t="s">
        <v>276</v>
      </c>
      <c r="E500" s="82" t="s">
        <v>280</v>
      </c>
      <c r="F500" s="82" t="s">
        <v>280</v>
      </c>
      <c r="G500" s="82">
        <v>-0.05</v>
      </c>
      <c r="I500" s="82">
        <v>18</v>
      </c>
      <c r="J500" s="82">
        <v>55</v>
      </c>
      <c r="K500" s="83">
        <v>43101</v>
      </c>
      <c r="L500" s="82">
        <v>1.7100000000000001E-2</v>
      </c>
      <c r="M500" s="82">
        <v>8.9999999999999998E-4</v>
      </c>
      <c r="N500" s="82">
        <f t="shared" si="7"/>
        <v>1.8000000000000002E-2</v>
      </c>
      <c r="O500" s="82" t="s">
        <v>180</v>
      </c>
    </row>
    <row r="501" spans="1:15" hidden="1" x14ac:dyDescent="0.2">
      <c r="A501" s="82" t="s">
        <v>2200</v>
      </c>
      <c r="B501" s="82" t="s">
        <v>2200</v>
      </c>
      <c r="C501" s="82">
        <v>0.5</v>
      </c>
      <c r="D501" s="82" t="s">
        <v>276</v>
      </c>
      <c r="E501" s="82" t="s">
        <v>280</v>
      </c>
      <c r="F501" s="82" t="s">
        <v>280</v>
      </c>
      <c r="G501" s="82">
        <v>-0.05</v>
      </c>
      <c r="I501" s="82">
        <v>18</v>
      </c>
      <c r="J501" s="82">
        <v>55</v>
      </c>
      <c r="K501" s="83">
        <v>43101</v>
      </c>
      <c r="L501" s="82">
        <v>1.7100000000000001E-2</v>
      </c>
      <c r="M501" s="82">
        <v>8.9999999999999998E-4</v>
      </c>
      <c r="N501" s="82">
        <f t="shared" si="7"/>
        <v>1.8000000000000002E-2</v>
      </c>
      <c r="O501" s="82" t="s">
        <v>2200</v>
      </c>
    </row>
    <row r="502" spans="1:15" hidden="1" x14ac:dyDescent="0.2">
      <c r="A502" s="82" t="s">
        <v>2201</v>
      </c>
      <c r="B502" s="82" t="s">
        <v>2200</v>
      </c>
      <c r="C502" s="82">
        <v>0.5</v>
      </c>
      <c r="D502" s="82" t="s">
        <v>276</v>
      </c>
      <c r="E502" s="82" t="s">
        <v>280</v>
      </c>
      <c r="F502" s="82" t="s">
        <v>280</v>
      </c>
      <c r="G502" s="82">
        <v>-0.05</v>
      </c>
      <c r="I502" s="82">
        <v>18</v>
      </c>
      <c r="J502" s="82">
        <v>55</v>
      </c>
      <c r="K502" s="83">
        <v>43101</v>
      </c>
      <c r="L502" s="82">
        <v>1.7100000000000001E-2</v>
      </c>
      <c r="M502" s="82">
        <v>8.9999999999999998E-4</v>
      </c>
      <c r="N502" s="82">
        <f t="shared" si="7"/>
        <v>1.8000000000000002E-2</v>
      </c>
    </row>
    <row r="503" spans="1:15" hidden="1" x14ac:dyDescent="0.2">
      <c r="A503" s="82" t="s">
        <v>2196</v>
      </c>
      <c r="B503" s="82" t="s">
        <v>2196</v>
      </c>
      <c r="C503" s="82">
        <v>0.5</v>
      </c>
      <c r="D503" s="82" t="s">
        <v>276</v>
      </c>
      <c r="E503" s="82" t="s">
        <v>280</v>
      </c>
      <c r="F503" s="82" t="s">
        <v>280</v>
      </c>
      <c r="G503" s="82">
        <v>-0.05</v>
      </c>
      <c r="I503" s="82">
        <v>18</v>
      </c>
      <c r="J503" s="82">
        <v>55</v>
      </c>
      <c r="K503" s="83">
        <v>43101</v>
      </c>
      <c r="L503" s="82">
        <v>9.5999999999999992E-3</v>
      </c>
      <c r="M503" s="82">
        <v>5.0000000000000001E-4</v>
      </c>
      <c r="N503" s="82">
        <f t="shared" si="7"/>
        <v>1.01E-2</v>
      </c>
      <c r="O503" s="82" t="s">
        <v>2196</v>
      </c>
    </row>
    <row r="504" spans="1:15" hidden="1" x14ac:dyDescent="0.2">
      <c r="A504" s="82" t="s">
        <v>2199</v>
      </c>
      <c r="B504" s="82" t="s">
        <v>2196</v>
      </c>
      <c r="C504" s="82">
        <v>0.5</v>
      </c>
      <c r="D504" s="82" t="s">
        <v>276</v>
      </c>
      <c r="E504" s="82" t="s">
        <v>280</v>
      </c>
      <c r="F504" s="82" t="s">
        <v>280</v>
      </c>
      <c r="G504" s="82">
        <v>-0.05</v>
      </c>
      <c r="I504" s="82">
        <v>18</v>
      </c>
      <c r="J504" s="82">
        <v>55</v>
      </c>
      <c r="K504" s="83">
        <v>43101</v>
      </c>
      <c r="L504" s="82">
        <v>9.5999999999999992E-3</v>
      </c>
      <c r="M504" s="82">
        <v>5.0000000000000001E-4</v>
      </c>
      <c r="N504" s="82">
        <f t="shared" si="7"/>
        <v>1.01E-2</v>
      </c>
    </row>
    <row r="505" spans="1:15" hidden="1" x14ac:dyDescent="0.2">
      <c r="A505" s="82" t="s">
        <v>2198</v>
      </c>
      <c r="B505" s="82" t="s">
        <v>2196</v>
      </c>
      <c r="C505" s="82">
        <v>0.5</v>
      </c>
      <c r="D505" s="82" t="s">
        <v>276</v>
      </c>
      <c r="E505" s="82" t="s">
        <v>280</v>
      </c>
      <c r="F505" s="82" t="s">
        <v>280</v>
      </c>
      <c r="G505" s="82">
        <v>-0.05</v>
      </c>
      <c r="I505" s="82">
        <v>18</v>
      </c>
      <c r="J505" s="82">
        <v>55</v>
      </c>
      <c r="K505" s="83">
        <v>43101</v>
      </c>
      <c r="L505" s="82">
        <v>9.5999999999999992E-3</v>
      </c>
      <c r="M505" s="82">
        <v>5.0000000000000001E-4</v>
      </c>
      <c r="N505" s="82">
        <f t="shared" si="7"/>
        <v>1.01E-2</v>
      </c>
      <c r="O505" s="82" t="s">
        <v>2198</v>
      </c>
    </row>
    <row r="506" spans="1:15" hidden="1" x14ac:dyDescent="0.2">
      <c r="A506" s="82" t="s">
        <v>2197</v>
      </c>
      <c r="B506" s="82" t="s">
        <v>2196</v>
      </c>
      <c r="C506" s="82">
        <v>0.5</v>
      </c>
      <c r="D506" s="82" t="s">
        <v>276</v>
      </c>
      <c r="E506" s="82" t="s">
        <v>280</v>
      </c>
      <c r="F506" s="82" t="s">
        <v>280</v>
      </c>
      <c r="G506" s="82">
        <v>-0.05</v>
      </c>
      <c r="I506" s="82">
        <v>18</v>
      </c>
      <c r="J506" s="82">
        <v>55</v>
      </c>
      <c r="K506" s="83">
        <v>43101</v>
      </c>
      <c r="L506" s="82">
        <v>9.5999999999999992E-3</v>
      </c>
      <c r="M506" s="82">
        <v>5.0000000000000001E-4</v>
      </c>
      <c r="N506" s="82">
        <f t="shared" si="7"/>
        <v>1.01E-2</v>
      </c>
    </row>
    <row r="507" spans="1:15" hidden="1" x14ac:dyDescent="0.2">
      <c r="A507" s="82" t="s">
        <v>181</v>
      </c>
      <c r="B507" s="82" t="s">
        <v>181</v>
      </c>
      <c r="C507" s="82">
        <v>0.5</v>
      </c>
      <c r="D507" s="82" t="s">
        <v>276</v>
      </c>
      <c r="E507" s="82" t="s">
        <v>280</v>
      </c>
      <c r="F507" s="82" t="s">
        <v>280</v>
      </c>
      <c r="G507" s="82">
        <v>-0.05</v>
      </c>
      <c r="I507" s="82">
        <v>18</v>
      </c>
      <c r="J507" s="82">
        <v>55</v>
      </c>
      <c r="K507" s="83">
        <v>43101</v>
      </c>
      <c r="L507" s="82">
        <v>2.47E-2</v>
      </c>
      <c r="M507" s="82">
        <v>1.1999999999999999E-3</v>
      </c>
      <c r="N507" s="82">
        <f t="shared" si="7"/>
        <v>2.5899999999999999E-2</v>
      </c>
      <c r="O507" s="82" t="s">
        <v>181</v>
      </c>
    </row>
    <row r="508" spans="1:15" hidden="1" x14ac:dyDescent="0.2">
      <c r="A508" s="82" t="s">
        <v>2195</v>
      </c>
      <c r="B508" s="82" t="s">
        <v>181</v>
      </c>
      <c r="C508" s="82">
        <v>0.5</v>
      </c>
      <c r="D508" s="82" t="s">
        <v>276</v>
      </c>
      <c r="E508" s="82" t="s">
        <v>280</v>
      </c>
      <c r="F508" s="82" t="s">
        <v>280</v>
      </c>
      <c r="G508" s="82">
        <v>-0.05</v>
      </c>
      <c r="I508" s="82">
        <v>18</v>
      </c>
      <c r="J508" s="82">
        <v>55</v>
      </c>
      <c r="K508" s="83">
        <v>43101</v>
      </c>
      <c r="L508" s="82">
        <v>2.47E-2</v>
      </c>
      <c r="M508" s="82">
        <v>1.1999999999999999E-3</v>
      </c>
      <c r="N508" s="82">
        <f t="shared" si="7"/>
        <v>2.5899999999999999E-2</v>
      </c>
      <c r="O508" s="82" t="s">
        <v>2195</v>
      </c>
    </row>
    <row r="509" spans="1:15" hidden="1" x14ac:dyDescent="0.2">
      <c r="A509" s="82" t="s">
        <v>2194</v>
      </c>
      <c r="B509" s="82" t="s">
        <v>181</v>
      </c>
      <c r="C509" s="82">
        <v>0.5</v>
      </c>
      <c r="D509" s="82" t="s">
        <v>276</v>
      </c>
      <c r="E509" s="82" t="s">
        <v>280</v>
      </c>
      <c r="F509" s="82" t="s">
        <v>280</v>
      </c>
      <c r="G509" s="82">
        <v>-0.05</v>
      </c>
      <c r="I509" s="82">
        <v>18</v>
      </c>
      <c r="J509" s="82">
        <v>55</v>
      </c>
      <c r="K509" s="83">
        <v>43101</v>
      </c>
      <c r="L509" s="82">
        <v>2.47E-2</v>
      </c>
      <c r="M509" s="82">
        <v>1.1999999999999999E-3</v>
      </c>
      <c r="N509" s="82">
        <f t="shared" si="7"/>
        <v>2.5899999999999999E-2</v>
      </c>
    </row>
    <row r="510" spans="1:15" hidden="1" x14ac:dyDescent="0.2">
      <c r="A510" s="82" t="s">
        <v>2193</v>
      </c>
      <c r="B510" s="82" t="s">
        <v>181</v>
      </c>
      <c r="C510" s="82">
        <v>0.5</v>
      </c>
      <c r="D510" s="82" t="s">
        <v>276</v>
      </c>
      <c r="E510" s="82" t="s">
        <v>280</v>
      </c>
      <c r="F510" s="82" t="s">
        <v>280</v>
      </c>
      <c r="G510" s="82">
        <v>-0.05</v>
      </c>
      <c r="I510" s="82">
        <v>18</v>
      </c>
      <c r="J510" s="82">
        <v>55</v>
      </c>
      <c r="K510" s="83">
        <v>43101</v>
      </c>
      <c r="L510" s="82">
        <v>2.47E-2</v>
      </c>
      <c r="M510" s="82">
        <v>1.1999999999999999E-3</v>
      </c>
      <c r="N510" s="82">
        <f t="shared" si="7"/>
        <v>2.5899999999999999E-2</v>
      </c>
    </row>
    <row r="511" spans="1:15" hidden="1" x14ac:dyDescent="0.2">
      <c r="A511" s="82" t="s">
        <v>2192</v>
      </c>
      <c r="B511" s="82" t="s">
        <v>2191</v>
      </c>
      <c r="C511" s="82">
        <v>0.5</v>
      </c>
      <c r="D511" s="82" t="s">
        <v>276</v>
      </c>
      <c r="E511" s="82" t="s">
        <v>280</v>
      </c>
      <c r="F511" s="82" t="s">
        <v>280</v>
      </c>
      <c r="G511" s="82">
        <v>0</v>
      </c>
      <c r="K511" s="83">
        <v>40330</v>
      </c>
      <c r="L511" s="82">
        <v>0</v>
      </c>
      <c r="M511" s="82">
        <v>0</v>
      </c>
      <c r="N511" s="82">
        <f t="shared" si="7"/>
        <v>0</v>
      </c>
    </row>
    <row r="512" spans="1:15" hidden="1" x14ac:dyDescent="0.2">
      <c r="A512" s="82" t="s">
        <v>2187</v>
      </c>
      <c r="B512" s="82" t="s">
        <v>2187</v>
      </c>
      <c r="C512" s="82">
        <v>0.5</v>
      </c>
      <c r="D512" s="82" t="s">
        <v>276</v>
      </c>
      <c r="E512" s="82" t="s">
        <v>280</v>
      </c>
      <c r="F512" s="82" t="s">
        <v>280</v>
      </c>
      <c r="G512" s="82">
        <v>-0.05</v>
      </c>
      <c r="I512" s="82">
        <v>18</v>
      </c>
      <c r="J512" s="82">
        <v>55</v>
      </c>
      <c r="K512" s="83">
        <v>43101</v>
      </c>
      <c r="L512" s="82">
        <v>1.4200000000000001E-2</v>
      </c>
      <c r="M512" s="82">
        <v>6.9999999999999999E-4</v>
      </c>
      <c r="N512" s="82">
        <f t="shared" si="7"/>
        <v>1.49E-2</v>
      </c>
      <c r="O512" s="82" t="s">
        <v>2187</v>
      </c>
    </row>
    <row r="513" spans="1:15" hidden="1" x14ac:dyDescent="0.2">
      <c r="A513" s="82" t="s">
        <v>2190</v>
      </c>
      <c r="B513" s="82" t="s">
        <v>2187</v>
      </c>
      <c r="C513" s="82">
        <v>0.5</v>
      </c>
      <c r="D513" s="82" t="s">
        <v>276</v>
      </c>
      <c r="E513" s="82" t="s">
        <v>280</v>
      </c>
      <c r="F513" s="82" t="s">
        <v>280</v>
      </c>
      <c r="G513" s="82">
        <v>-0.05</v>
      </c>
      <c r="I513" s="82">
        <v>18</v>
      </c>
      <c r="J513" s="82">
        <v>55</v>
      </c>
      <c r="K513" s="83">
        <v>43101</v>
      </c>
      <c r="L513" s="82">
        <v>1.4200000000000001E-2</v>
      </c>
      <c r="M513" s="82">
        <v>6.9999999999999999E-4</v>
      </c>
      <c r="N513" s="82">
        <f t="shared" si="7"/>
        <v>1.49E-2</v>
      </c>
      <c r="O513" s="82" t="s">
        <v>2190</v>
      </c>
    </row>
    <row r="514" spans="1:15" hidden="1" x14ac:dyDescent="0.2">
      <c r="A514" s="82" t="s">
        <v>2189</v>
      </c>
      <c r="B514" s="82" t="s">
        <v>2187</v>
      </c>
      <c r="C514" s="82">
        <v>0.5</v>
      </c>
      <c r="D514" s="82" t="s">
        <v>276</v>
      </c>
      <c r="E514" s="82" t="s">
        <v>280</v>
      </c>
      <c r="F514" s="82" t="s">
        <v>280</v>
      </c>
      <c r="G514" s="82">
        <v>-0.05</v>
      </c>
      <c r="I514" s="82">
        <v>18</v>
      </c>
      <c r="J514" s="82">
        <v>55</v>
      </c>
      <c r="K514" s="83">
        <v>43101</v>
      </c>
      <c r="L514" s="82">
        <v>1.4200000000000001E-2</v>
      </c>
      <c r="M514" s="82">
        <v>6.9999999999999999E-4</v>
      </c>
      <c r="N514" s="82">
        <f t="shared" si="7"/>
        <v>1.49E-2</v>
      </c>
    </row>
    <row r="515" spans="1:15" hidden="1" x14ac:dyDescent="0.2">
      <c r="A515" s="82" t="s">
        <v>2188</v>
      </c>
      <c r="B515" s="82" t="s">
        <v>2187</v>
      </c>
      <c r="C515" s="82">
        <v>0.5</v>
      </c>
      <c r="D515" s="82" t="s">
        <v>276</v>
      </c>
      <c r="E515" s="82" t="s">
        <v>280</v>
      </c>
      <c r="F515" s="82" t="s">
        <v>280</v>
      </c>
      <c r="G515" s="82">
        <v>-0.05</v>
      </c>
      <c r="I515" s="82">
        <v>18</v>
      </c>
      <c r="J515" s="82">
        <v>55</v>
      </c>
      <c r="K515" s="83">
        <v>43101</v>
      </c>
      <c r="L515" s="82">
        <v>1.4200000000000001E-2</v>
      </c>
      <c r="M515" s="82">
        <v>6.9999999999999999E-4</v>
      </c>
      <c r="N515" s="82">
        <f t="shared" si="7"/>
        <v>1.49E-2</v>
      </c>
    </row>
    <row r="516" spans="1:15" hidden="1" x14ac:dyDescent="0.2">
      <c r="A516" s="82" t="s">
        <v>2186</v>
      </c>
      <c r="B516" s="82" t="s">
        <v>2186</v>
      </c>
      <c r="C516" s="82">
        <v>0.5</v>
      </c>
      <c r="D516" s="82" t="s">
        <v>276</v>
      </c>
      <c r="E516" s="82" t="s">
        <v>280</v>
      </c>
      <c r="F516" s="82" t="s">
        <v>280</v>
      </c>
      <c r="G516" s="82">
        <v>0</v>
      </c>
      <c r="K516" s="83">
        <v>40330</v>
      </c>
      <c r="L516" s="82">
        <v>0</v>
      </c>
      <c r="M516" s="82">
        <v>0</v>
      </c>
      <c r="N516" s="82">
        <f t="shared" ref="N516:N579" si="8">L516+M516</f>
        <v>0</v>
      </c>
    </row>
    <row r="517" spans="1:15" hidden="1" x14ac:dyDescent="0.2">
      <c r="A517" s="82" t="s">
        <v>182</v>
      </c>
      <c r="B517" s="82" t="s">
        <v>182</v>
      </c>
      <c r="C517" s="82">
        <v>0.5</v>
      </c>
      <c r="D517" s="82" t="s">
        <v>276</v>
      </c>
      <c r="E517" s="82" t="s">
        <v>280</v>
      </c>
      <c r="F517" s="82" t="s">
        <v>280</v>
      </c>
      <c r="G517" s="82">
        <v>-0.05</v>
      </c>
      <c r="I517" s="82">
        <v>18</v>
      </c>
      <c r="J517" s="82">
        <v>55</v>
      </c>
      <c r="K517" s="83">
        <v>43101</v>
      </c>
      <c r="L517" s="82">
        <v>2.7E-2</v>
      </c>
      <c r="M517" s="82">
        <v>1.2999999999999999E-3</v>
      </c>
      <c r="N517" s="82">
        <f t="shared" si="8"/>
        <v>2.8299999999999999E-2</v>
      </c>
      <c r="O517" s="82" t="s">
        <v>182</v>
      </c>
    </row>
    <row r="518" spans="1:15" hidden="1" x14ac:dyDescent="0.2">
      <c r="A518" s="82" t="s">
        <v>2185</v>
      </c>
      <c r="B518" s="82" t="s">
        <v>182</v>
      </c>
      <c r="C518" s="82">
        <v>0.5</v>
      </c>
      <c r="D518" s="82" t="s">
        <v>276</v>
      </c>
      <c r="E518" s="82" t="s">
        <v>280</v>
      </c>
      <c r="F518" s="82" t="s">
        <v>280</v>
      </c>
      <c r="G518" s="82">
        <v>-0.05</v>
      </c>
      <c r="I518" s="82">
        <v>18</v>
      </c>
      <c r="J518" s="82">
        <v>55</v>
      </c>
      <c r="K518" s="83">
        <v>43101</v>
      </c>
      <c r="L518" s="82">
        <v>2.7E-2</v>
      </c>
      <c r="M518" s="82">
        <v>1.2999999999999999E-3</v>
      </c>
      <c r="N518" s="82">
        <f t="shared" si="8"/>
        <v>2.8299999999999999E-2</v>
      </c>
    </row>
    <row r="519" spans="1:15" hidden="1" x14ac:dyDescent="0.2">
      <c r="A519" s="82" t="s">
        <v>2184</v>
      </c>
      <c r="B519" s="82" t="s">
        <v>2183</v>
      </c>
      <c r="C519" s="82">
        <v>0.5</v>
      </c>
      <c r="D519" s="82" t="s">
        <v>276</v>
      </c>
      <c r="E519" s="82" t="s">
        <v>280</v>
      </c>
      <c r="F519" s="82" t="s">
        <v>280</v>
      </c>
      <c r="G519" s="82">
        <v>-0.05</v>
      </c>
      <c r="I519" s="82">
        <v>18</v>
      </c>
      <c r="J519" s="82">
        <v>55</v>
      </c>
      <c r="K519" s="83">
        <v>43101</v>
      </c>
      <c r="L519" s="82">
        <v>6.5500000000000003E-2</v>
      </c>
      <c r="M519" s="82">
        <v>3.3E-3</v>
      </c>
      <c r="N519" s="82">
        <f t="shared" si="8"/>
        <v>6.88E-2</v>
      </c>
    </row>
    <row r="520" spans="1:15" hidden="1" x14ac:dyDescent="0.2">
      <c r="A520" s="82" t="s">
        <v>2183</v>
      </c>
      <c r="B520" s="82" t="s">
        <v>2183</v>
      </c>
      <c r="C520" s="82">
        <v>0.5</v>
      </c>
      <c r="D520" s="82" t="s">
        <v>276</v>
      </c>
      <c r="E520" s="82" t="s">
        <v>280</v>
      </c>
      <c r="F520" s="82" t="s">
        <v>280</v>
      </c>
      <c r="G520" s="82">
        <v>-0.05</v>
      </c>
      <c r="I520" s="82">
        <v>18</v>
      </c>
      <c r="J520" s="82">
        <v>55</v>
      </c>
      <c r="K520" s="83">
        <v>43101</v>
      </c>
      <c r="L520" s="82">
        <v>6.5500000000000003E-2</v>
      </c>
      <c r="M520" s="82">
        <v>3.3E-3</v>
      </c>
      <c r="N520" s="82">
        <f t="shared" si="8"/>
        <v>6.88E-2</v>
      </c>
      <c r="O520" s="82" t="s">
        <v>2183</v>
      </c>
    </row>
    <row r="521" spans="1:15" hidden="1" x14ac:dyDescent="0.2">
      <c r="A521" s="82" t="s">
        <v>183</v>
      </c>
      <c r="B521" s="82" t="s">
        <v>183</v>
      </c>
      <c r="C521" s="82">
        <v>0.5</v>
      </c>
      <c r="D521" s="82" t="s">
        <v>276</v>
      </c>
      <c r="E521" s="82" t="s">
        <v>280</v>
      </c>
      <c r="F521" s="82" t="s">
        <v>280</v>
      </c>
      <c r="G521" s="82">
        <v>-0.05</v>
      </c>
      <c r="I521" s="82">
        <v>18</v>
      </c>
      <c r="J521" s="82">
        <v>55</v>
      </c>
      <c r="K521" s="83">
        <v>43101</v>
      </c>
      <c r="L521" s="82">
        <v>4.1599999999999998E-2</v>
      </c>
      <c r="M521" s="82">
        <v>2.0999999999999999E-3</v>
      </c>
      <c r="N521" s="82">
        <f t="shared" si="8"/>
        <v>4.3699999999999996E-2</v>
      </c>
      <c r="O521" s="82" t="s">
        <v>183</v>
      </c>
    </row>
    <row r="522" spans="1:15" hidden="1" x14ac:dyDescent="0.2">
      <c r="A522" s="82" t="s">
        <v>2182</v>
      </c>
      <c r="B522" s="82" t="s">
        <v>183</v>
      </c>
      <c r="C522" s="82">
        <v>0.5</v>
      </c>
      <c r="D522" s="82" t="s">
        <v>276</v>
      </c>
      <c r="E522" s="82" t="s">
        <v>280</v>
      </c>
      <c r="F522" s="82" t="s">
        <v>280</v>
      </c>
      <c r="G522" s="82">
        <v>-0.05</v>
      </c>
      <c r="I522" s="82">
        <v>18</v>
      </c>
      <c r="J522" s="82">
        <v>55</v>
      </c>
      <c r="K522" s="83">
        <v>43101</v>
      </c>
      <c r="L522" s="82">
        <v>4.1599999999999998E-2</v>
      </c>
      <c r="M522" s="82">
        <v>2.0999999999999999E-3</v>
      </c>
      <c r="N522" s="82">
        <f t="shared" si="8"/>
        <v>4.3699999999999996E-2</v>
      </c>
    </row>
    <row r="523" spans="1:15" hidden="1" x14ac:dyDescent="0.2">
      <c r="A523" s="82" t="s">
        <v>2181</v>
      </c>
      <c r="B523" s="82" t="s">
        <v>2179</v>
      </c>
      <c r="C523" s="82">
        <v>0.5</v>
      </c>
      <c r="D523" s="82" t="s">
        <v>276</v>
      </c>
      <c r="E523" s="82" t="s">
        <v>280</v>
      </c>
      <c r="F523" s="82" t="s">
        <v>280</v>
      </c>
      <c r="G523" s="82">
        <v>-0.05</v>
      </c>
      <c r="I523" s="82">
        <v>18</v>
      </c>
      <c r="J523" s="82">
        <v>55</v>
      </c>
      <c r="K523" s="83">
        <v>43101</v>
      </c>
      <c r="L523" s="82">
        <v>5.4300000000000001E-2</v>
      </c>
      <c r="M523" s="82">
        <v>2.7000000000000001E-3</v>
      </c>
      <c r="N523" s="82">
        <f t="shared" si="8"/>
        <v>5.7000000000000002E-2</v>
      </c>
      <c r="O523" s="82" t="s">
        <v>2181</v>
      </c>
    </row>
    <row r="524" spans="1:15" hidden="1" x14ac:dyDescent="0.2">
      <c r="A524" s="82" t="s">
        <v>2180</v>
      </c>
      <c r="B524" s="82" t="s">
        <v>2179</v>
      </c>
      <c r="C524" s="82">
        <v>0.5</v>
      </c>
      <c r="D524" s="82" t="s">
        <v>276</v>
      </c>
      <c r="E524" s="82" t="s">
        <v>280</v>
      </c>
      <c r="F524" s="82" t="s">
        <v>280</v>
      </c>
      <c r="G524" s="82">
        <v>-0.05</v>
      </c>
      <c r="I524" s="82">
        <v>18</v>
      </c>
      <c r="J524" s="82">
        <v>55</v>
      </c>
      <c r="K524" s="83">
        <v>43101</v>
      </c>
      <c r="L524" s="82">
        <v>5.4300000000000001E-2</v>
      </c>
      <c r="M524" s="82">
        <v>2.7000000000000001E-3</v>
      </c>
      <c r="N524" s="82">
        <f t="shared" si="8"/>
        <v>5.7000000000000002E-2</v>
      </c>
    </row>
    <row r="525" spans="1:15" hidden="1" x14ac:dyDescent="0.2">
      <c r="A525" s="82" t="s">
        <v>2177</v>
      </c>
      <c r="B525" s="82" t="s">
        <v>2177</v>
      </c>
      <c r="C525" s="82">
        <v>0.5</v>
      </c>
      <c r="D525" s="82" t="s">
        <v>276</v>
      </c>
      <c r="E525" s="82" t="s">
        <v>280</v>
      </c>
      <c r="F525" s="82" t="s">
        <v>280</v>
      </c>
      <c r="G525" s="82">
        <v>-0.05</v>
      </c>
      <c r="I525" s="82">
        <v>18</v>
      </c>
      <c r="J525" s="82">
        <v>55</v>
      </c>
      <c r="K525" s="83">
        <v>43101</v>
      </c>
      <c r="L525" s="82">
        <v>5.4300000000000001E-2</v>
      </c>
      <c r="M525" s="82">
        <v>2.7000000000000001E-3</v>
      </c>
      <c r="N525" s="82">
        <f t="shared" si="8"/>
        <v>5.7000000000000002E-2</v>
      </c>
      <c r="O525" s="82" t="s">
        <v>2177</v>
      </c>
    </row>
    <row r="526" spans="1:15" hidden="1" x14ac:dyDescent="0.2">
      <c r="A526" s="82" t="s">
        <v>2178</v>
      </c>
      <c r="B526" s="82" t="s">
        <v>2177</v>
      </c>
      <c r="C526" s="82">
        <v>0.5</v>
      </c>
      <c r="D526" s="82" t="s">
        <v>276</v>
      </c>
      <c r="E526" s="82" t="s">
        <v>280</v>
      </c>
      <c r="F526" s="82" t="s">
        <v>280</v>
      </c>
      <c r="G526" s="82">
        <v>-0.05</v>
      </c>
      <c r="I526" s="82">
        <v>18</v>
      </c>
      <c r="J526" s="82">
        <v>55</v>
      </c>
      <c r="K526" s="83">
        <v>43101</v>
      </c>
      <c r="L526" s="82">
        <v>5.4300000000000001E-2</v>
      </c>
      <c r="M526" s="82">
        <v>2.7000000000000001E-3</v>
      </c>
      <c r="N526" s="82">
        <f t="shared" si="8"/>
        <v>5.7000000000000002E-2</v>
      </c>
    </row>
    <row r="527" spans="1:15" hidden="1" x14ac:dyDescent="0.2">
      <c r="A527" s="82" t="s">
        <v>2176</v>
      </c>
      <c r="B527" s="82" t="s">
        <v>2175</v>
      </c>
      <c r="C527" s="82">
        <v>0.5</v>
      </c>
      <c r="D527" s="82" t="s">
        <v>276</v>
      </c>
      <c r="E527" s="82" t="s">
        <v>280</v>
      </c>
      <c r="F527" s="82" t="s">
        <v>280</v>
      </c>
      <c r="G527" s="82">
        <v>0</v>
      </c>
      <c r="K527" s="83">
        <v>41791</v>
      </c>
      <c r="L527" s="82">
        <v>0</v>
      </c>
      <c r="M527" s="82">
        <v>0</v>
      </c>
      <c r="N527" s="82">
        <f t="shared" si="8"/>
        <v>0</v>
      </c>
    </row>
    <row r="528" spans="1:15" hidden="1" x14ac:dyDescent="0.2">
      <c r="A528" s="82" t="s">
        <v>2173</v>
      </c>
      <c r="B528" s="82" t="s">
        <v>2173</v>
      </c>
      <c r="C528" s="82">
        <v>0.5</v>
      </c>
      <c r="D528" s="82" t="s">
        <v>276</v>
      </c>
      <c r="E528" s="82" t="s">
        <v>280</v>
      </c>
      <c r="F528" s="82" t="s">
        <v>280</v>
      </c>
      <c r="G528" s="82">
        <v>-0.05</v>
      </c>
      <c r="I528" s="82">
        <v>17</v>
      </c>
      <c r="J528" s="82">
        <v>45</v>
      </c>
      <c r="K528" s="83">
        <v>43101</v>
      </c>
      <c r="L528" s="82">
        <v>3.1099999999999999E-2</v>
      </c>
      <c r="M528" s="82">
        <v>1.6000000000000001E-3</v>
      </c>
      <c r="N528" s="82">
        <f t="shared" si="8"/>
        <v>3.27E-2</v>
      </c>
      <c r="O528" s="82" t="s">
        <v>2173</v>
      </c>
    </row>
    <row r="529" spans="1:15" hidden="1" x14ac:dyDescent="0.2">
      <c r="A529" s="82" t="s">
        <v>2174</v>
      </c>
      <c r="B529" s="82" t="s">
        <v>2173</v>
      </c>
      <c r="C529" s="82">
        <v>0.5</v>
      </c>
      <c r="D529" s="82" t="s">
        <v>276</v>
      </c>
      <c r="E529" s="82" t="s">
        <v>280</v>
      </c>
      <c r="F529" s="82" t="s">
        <v>280</v>
      </c>
      <c r="G529" s="82">
        <v>-0.05</v>
      </c>
      <c r="I529" s="82">
        <v>17</v>
      </c>
      <c r="J529" s="82">
        <v>45</v>
      </c>
      <c r="K529" s="83">
        <v>43101</v>
      </c>
      <c r="L529" s="82">
        <v>3.1099999999999999E-2</v>
      </c>
      <c r="M529" s="82">
        <v>1.6000000000000001E-3</v>
      </c>
      <c r="N529" s="82">
        <f t="shared" si="8"/>
        <v>3.27E-2</v>
      </c>
    </row>
    <row r="530" spans="1:15" hidden="1" x14ac:dyDescent="0.2">
      <c r="A530" s="82" t="s">
        <v>2172</v>
      </c>
      <c r="B530" s="82" t="s">
        <v>2153</v>
      </c>
      <c r="C530" s="82">
        <v>0.5</v>
      </c>
      <c r="D530" s="82" t="s">
        <v>276</v>
      </c>
      <c r="E530" s="82" t="s">
        <v>280</v>
      </c>
      <c r="F530" s="82" t="s">
        <v>280</v>
      </c>
      <c r="G530" s="82">
        <v>-0.05</v>
      </c>
      <c r="I530" s="82">
        <v>17</v>
      </c>
      <c r="J530" s="82">
        <v>45</v>
      </c>
      <c r="K530" s="83">
        <v>43101</v>
      </c>
      <c r="L530" s="82">
        <v>9.9000000000000008E-3</v>
      </c>
      <c r="M530" s="82">
        <v>5.0000000000000001E-4</v>
      </c>
      <c r="N530" s="82">
        <f t="shared" si="8"/>
        <v>1.0400000000000001E-2</v>
      </c>
    </row>
    <row r="531" spans="1:15" hidden="1" x14ac:dyDescent="0.2">
      <c r="A531" s="82" t="s">
        <v>2171</v>
      </c>
      <c r="B531" s="82" t="s">
        <v>2153</v>
      </c>
      <c r="C531" s="82">
        <v>0.5</v>
      </c>
      <c r="D531" s="82" t="s">
        <v>276</v>
      </c>
      <c r="E531" s="82" t="s">
        <v>280</v>
      </c>
      <c r="F531" s="82" t="s">
        <v>280</v>
      </c>
      <c r="G531" s="82">
        <v>-0.05</v>
      </c>
      <c r="I531" s="82">
        <v>17</v>
      </c>
      <c r="J531" s="82">
        <v>45</v>
      </c>
      <c r="K531" s="83">
        <v>43101</v>
      </c>
      <c r="L531" s="82">
        <v>9.9000000000000008E-3</v>
      </c>
      <c r="M531" s="82">
        <v>5.0000000000000001E-4</v>
      </c>
      <c r="N531" s="82">
        <f t="shared" si="8"/>
        <v>1.0400000000000001E-2</v>
      </c>
    </row>
    <row r="532" spans="1:15" hidden="1" x14ac:dyDescent="0.2">
      <c r="A532" s="82" t="s">
        <v>2170</v>
      </c>
      <c r="B532" s="82" t="s">
        <v>2168</v>
      </c>
      <c r="C532" s="82">
        <v>0.5</v>
      </c>
      <c r="D532" s="82" t="s">
        <v>276</v>
      </c>
      <c r="E532" s="82" t="s">
        <v>280</v>
      </c>
      <c r="F532" s="82" t="s">
        <v>280</v>
      </c>
      <c r="G532" s="82">
        <v>-0.05</v>
      </c>
      <c r="I532" s="82">
        <v>17</v>
      </c>
      <c r="J532" s="82">
        <v>45</v>
      </c>
      <c r="K532" s="83">
        <v>43101</v>
      </c>
      <c r="L532" s="82">
        <v>7.4700000000000003E-2</v>
      </c>
      <c r="M532" s="82">
        <v>3.7000000000000002E-3</v>
      </c>
      <c r="N532" s="82">
        <f t="shared" si="8"/>
        <v>7.8399999999999997E-2</v>
      </c>
      <c r="O532" s="82" t="s">
        <v>2170</v>
      </c>
    </row>
    <row r="533" spans="1:15" hidden="1" x14ac:dyDescent="0.2">
      <c r="A533" s="82" t="s">
        <v>2169</v>
      </c>
      <c r="B533" s="82" t="s">
        <v>2168</v>
      </c>
      <c r="C533" s="82">
        <v>0.5</v>
      </c>
      <c r="D533" s="82" t="s">
        <v>276</v>
      </c>
      <c r="E533" s="82" t="s">
        <v>280</v>
      </c>
      <c r="F533" s="82" t="s">
        <v>280</v>
      </c>
      <c r="G533" s="82">
        <v>-0.05</v>
      </c>
      <c r="I533" s="82">
        <v>17</v>
      </c>
      <c r="J533" s="82">
        <v>45</v>
      </c>
      <c r="K533" s="83">
        <v>43101</v>
      </c>
      <c r="L533" s="82">
        <v>7.4700000000000003E-2</v>
      </c>
      <c r="M533" s="82">
        <v>3.7000000000000002E-3</v>
      </c>
      <c r="N533" s="82">
        <f t="shared" si="8"/>
        <v>7.8399999999999997E-2</v>
      </c>
    </row>
    <row r="534" spans="1:15" hidden="1" x14ac:dyDescent="0.2">
      <c r="A534" s="82" t="s">
        <v>184</v>
      </c>
      <c r="B534" s="82" t="s">
        <v>2166</v>
      </c>
      <c r="C534" s="82">
        <v>0.5</v>
      </c>
      <c r="D534" s="82" t="s">
        <v>276</v>
      </c>
      <c r="E534" s="82" t="s">
        <v>280</v>
      </c>
      <c r="F534" s="82" t="s">
        <v>280</v>
      </c>
      <c r="G534" s="82">
        <v>-0.05</v>
      </c>
      <c r="I534" s="82">
        <v>17</v>
      </c>
      <c r="J534" s="82">
        <v>45</v>
      </c>
      <c r="K534" s="83">
        <v>43101</v>
      </c>
      <c r="L534" s="82">
        <v>1.47E-2</v>
      </c>
      <c r="M534" s="82">
        <v>6.9999999999999999E-4</v>
      </c>
      <c r="N534" s="82">
        <f t="shared" si="8"/>
        <v>1.5399999999999999E-2</v>
      </c>
      <c r="O534" s="82" t="s">
        <v>184</v>
      </c>
    </row>
    <row r="535" spans="1:15" hidden="1" x14ac:dyDescent="0.2">
      <c r="A535" s="82" t="s">
        <v>2167</v>
      </c>
      <c r="B535" s="82" t="s">
        <v>2166</v>
      </c>
      <c r="C535" s="82">
        <v>0.5</v>
      </c>
      <c r="D535" s="82" t="s">
        <v>276</v>
      </c>
      <c r="E535" s="82" t="s">
        <v>280</v>
      </c>
      <c r="F535" s="82" t="s">
        <v>280</v>
      </c>
      <c r="G535" s="82">
        <v>-0.05</v>
      </c>
      <c r="I535" s="82">
        <v>17</v>
      </c>
      <c r="J535" s="82">
        <v>45</v>
      </c>
      <c r="K535" s="83">
        <v>43101</v>
      </c>
      <c r="L535" s="82">
        <v>1.47E-2</v>
      </c>
      <c r="M535" s="82">
        <v>6.9999999999999999E-4</v>
      </c>
      <c r="N535" s="82">
        <f t="shared" si="8"/>
        <v>1.5399999999999999E-2</v>
      </c>
    </row>
    <row r="536" spans="1:15" hidden="1" x14ac:dyDescent="0.2">
      <c r="A536" s="82" t="s">
        <v>185</v>
      </c>
      <c r="B536" s="82" t="s">
        <v>2164</v>
      </c>
      <c r="C536" s="82">
        <v>0.5</v>
      </c>
      <c r="D536" s="82" t="s">
        <v>276</v>
      </c>
      <c r="E536" s="82" t="s">
        <v>280</v>
      </c>
      <c r="F536" s="82" t="s">
        <v>280</v>
      </c>
      <c r="G536" s="82">
        <v>-0.05</v>
      </c>
      <c r="I536" s="82">
        <v>17</v>
      </c>
      <c r="J536" s="82">
        <v>45</v>
      </c>
      <c r="K536" s="83">
        <v>43101</v>
      </c>
      <c r="L536" s="82">
        <v>1.9900000000000001E-2</v>
      </c>
      <c r="M536" s="82">
        <v>1E-3</v>
      </c>
      <c r="N536" s="82">
        <f t="shared" si="8"/>
        <v>2.0900000000000002E-2</v>
      </c>
      <c r="O536" s="82" t="s">
        <v>185</v>
      </c>
    </row>
    <row r="537" spans="1:15" hidden="1" x14ac:dyDescent="0.2">
      <c r="A537" s="82" t="s">
        <v>2165</v>
      </c>
      <c r="B537" s="82" t="s">
        <v>2164</v>
      </c>
      <c r="C537" s="82">
        <v>0.5</v>
      </c>
      <c r="D537" s="82" t="s">
        <v>276</v>
      </c>
      <c r="E537" s="82" t="s">
        <v>280</v>
      </c>
      <c r="F537" s="82" t="s">
        <v>280</v>
      </c>
      <c r="G537" s="82">
        <v>-0.05</v>
      </c>
      <c r="I537" s="82">
        <v>17</v>
      </c>
      <c r="J537" s="82">
        <v>45</v>
      </c>
      <c r="K537" s="83">
        <v>43101</v>
      </c>
      <c r="L537" s="82">
        <v>1.9900000000000001E-2</v>
      </c>
      <c r="M537" s="82">
        <v>1E-3</v>
      </c>
      <c r="N537" s="82">
        <f t="shared" si="8"/>
        <v>2.0900000000000002E-2</v>
      </c>
    </row>
    <row r="538" spans="1:15" hidden="1" x14ac:dyDescent="0.2">
      <c r="A538" s="82" t="s">
        <v>2163</v>
      </c>
      <c r="B538" s="82" t="s">
        <v>2161</v>
      </c>
      <c r="C538" s="82">
        <v>0.5</v>
      </c>
      <c r="D538" s="82" t="s">
        <v>276</v>
      </c>
      <c r="E538" s="82" t="s">
        <v>280</v>
      </c>
      <c r="F538" s="82" t="s">
        <v>280</v>
      </c>
      <c r="G538" s="82">
        <v>-0.05</v>
      </c>
      <c r="I538" s="82">
        <v>17</v>
      </c>
      <c r="J538" s="82">
        <v>45</v>
      </c>
      <c r="K538" s="83">
        <v>43101</v>
      </c>
      <c r="L538" s="82">
        <v>2.6800000000000001E-2</v>
      </c>
      <c r="M538" s="82">
        <v>1.2999999999999999E-3</v>
      </c>
      <c r="N538" s="82">
        <f t="shared" si="8"/>
        <v>2.81E-2</v>
      </c>
      <c r="O538" s="82" t="s">
        <v>2163</v>
      </c>
    </row>
    <row r="539" spans="1:15" hidden="1" x14ac:dyDescent="0.2">
      <c r="A539" s="82" t="s">
        <v>2162</v>
      </c>
      <c r="B539" s="82" t="s">
        <v>2161</v>
      </c>
      <c r="C539" s="82">
        <v>0.5</v>
      </c>
      <c r="D539" s="82" t="s">
        <v>276</v>
      </c>
      <c r="E539" s="82" t="s">
        <v>280</v>
      </c>
      <c r="F539" s="82" t="s">
        <v>280</v>
      </c>
      <c r="G539" s="82">
        <v>-0.05</v>
      </c>
      <c r="I539" s="82">
        <v>17</v>
      </c>
      <c r="J539" s="82">
        <v>45</v>
      </c>
      <c r="K539" s="83">
        <v>43101</v>
      </c>
      <c r="L539" s="82">
        <v>2.6800000000000001E-2</v>
      </c>
      <c r="M539" s="82">
        <v>1.2999999999999999E-3</v>
      </c>
      <c r="N539" s="82">
        <f t="shared" si="8"/>
        <v>2.81E-2</v>
      </c>
    </row>
    <row r="540" spans="1:15" hidden="1" x14ac:dyDescent="0.2">
      <c r="A540" s="82" t="s">
        <v>2160</v>
      </c>
      <c r="B540" s="82" t="s">
        <v>2158</v>
      </c>
      <c r="C540" s="82">
        <v>0.5</v>
      </c>
      <c r="D540" s="82" t="s">
        <v>276</v>
      </c>
      <c r="E540" s="82" t="s">
        <v>280</v>
      </c>
      <c r="F540" s="82" t="s">
        <v>280</v>
      </c>
      <c r="G540" s="82">
        <v>-0.05</v>
      </c>
      <c r="I540" s="82">
        <v>17</v>
      </c>
      <c r="J540" s="82">
        <v>45</v>
      </c>
      <c r="K540" s="83">
        <v>43101</v>
      </c>
      <c r="L540" s="82">
        <v>5.3E-3</v>
      </c>
      <c r="M540" s="82">
        <v>2.9999999999999997E-4</v>
      </c>
      <c r="N540" s="82">
        <f t="shared" si="8"/>
        <v>5.5999999999999999E-3</v>
      </c>
    </row>
    <row r="541" spans="1:15" hidden="1" x14ac:dyDescent="0.2">
      <c r="A541" s="82" t="s">
        <v>2159</v>
      </c>
      <c r="B541" s="82" t="s">
        <v>2158</v>
      </c>
      <c r="C541" s="82">
        <v>0.5</v>
      </c>
      <c r="D541" s="82" t="s">
        <v>276</v>
      </c>
      <c r="E541" s="82" t="s">
        <v>280</v>
      </c>
      <c r="F541" s="82" t="s">
        <v>280</v>
      </c>
      <c r="G541" s="82">
        <v>-0.05</v>
      </c>
      <c r="I541" s="82">
        <v>17</v>
      </c>
      <c r="J541" s="82">
        <v>45</v>
      </c>
      <c r="K541" s="83">
        <v>43101</v>
      </c>
      <c r="L541" s="82">
        <v>5.3E-3</v>
      </c>
      <c r="M541" s="82">
        <v>2.9999999999999997E-4</v>
      </c>
      <c r="N541" s="82">
        <f t="shared" si="8"/>
        <v>5.5999999999999999E-3</v>
      </c>
      <c r="O541" s="82" t="s">
        <v>2159</v>
      </c>
    </row>
    <row r="542" spans="1:15" hidden="1" x14ac:dyDescent="0.2">
      <c r="A542" s="82" t="s">
        <v>2157</v>
      </c>
      <c r="B542" s="82" t="s">
        <v>2156</v>
      </c>
      <c r="C542" s="82">
        <v>0.5</v>
      </c>
      <c r="D542" s="82" t="s">
        <v>276</v>
      </c>
      <c r="E542" s="82" t="s">
        <v>280</v>
      </c>
      <c r="F542" s="82" t="s">
        <v>280</v>
      </c>
      <c r="G542" s="82">
        <v>-0.05</v>
      </c>
      <c r="I542" s="82">
        <v>17</v>
      </c>
      <c r="J542" s="82">
        <v>45</v>
      </c>
      <c r="K542" s="83">
        <v>43101</v>
      </c>
      <c r="L542" s="82">
        <v>3.1099999999999999E-2</v>
      </c>
      <c r="M542" s="82">
        <v>1.6000000000000001E-3</v>
      </c>
      <c r="N542" s="82">
        <f t="shared" si="8"/>
        <v>3.27E-2</v>
      </c>
      <c r="O542" s="82" t="s">
        <v>2157</v>
      </c>
    </row>
    <row r="543" spans="1:15" hidden="1" x14ac:dyDescent="0.2">
      <c r="A543" s="82" t="s">
        <v>2155</v>
      </c>
      <c r="B543" s="82" t="s">
        <v>2153</v>
      </c>
      <c r="C543" s="82">
        <v>0.5</v>
      </c>
      <c r="D543" s="82" t="s">
        <v>276</v>
      </c>
      <c r="E543" s="82" t="s">
        <v>280</v>
      </c>
      <c r="F543" s="82" t="s">
        <v>280</v>
      </c>
      <c r="G543" s="82">
        <v>-0.05</v>
      </c>
      <c r="I543" s="82">
        <v>17</v>
      </c>
      <c r="J543" s="82">
        <v>45</v>
      </c>
      <c r="K543" s="83">
        <v>43101</v>
      </c>
      <c r="L543" s="82">
        <v>9.9000000000000008E-3</v>
      </c>
      <c r="M543" s="82">
        <v>5.0000000000000001E-4</v>
      </c>
      <c r="N543" s="82">
        <f t="shared" si="8"/>
        <v>1.0400000000000001E-2</v>
      </c>
    </row>
    <row r="544" spans="1:15" hidden="1" x14ac:dyDescent="0.2">
      <c r="A544" s="82" t="s">
        <v>2154</v>
      </c>
      <c r="B544" s="82" t="s">
        <v>2153</v>
      </c>
      <c r="C544" s="82">
        <v>0.5</v>
      </c>
      <c r="D544" s="82" t="s">
        <v>276</v>
      </c>
      <c r="E544" s="82" t="s">
        <v>280</v>
      </c>
      <c r="F544" s="82" t="s">
        <v>280</v>
      </c>
      <c r="G544" s="82">
        <v>-0.05</v>
      </c>
      <c r="I544" s="82">
        <v>17</v>
      </c>
      <c r="J544" s="82">
        <v>45</v>
      </c>
      <c r="K544" s="83">
        <v>43101</v>
      </c>
      <c r="L544" s="82">
        <v>9.9000000000000008E-3</v>
      </c>
      <c r="M544" s="82">
        <v>5.0000000000000001E-4</v>
      </c>
      <c r="N544" s="82">
        <f t="shared" si="8"/>
        <v>1.0400000000000001E-2</v>
      </c>
      <c r="O544" s="82" t="s">
        <v>2154</v>
      </c>
    </row>
    <row r="545" spans="1:15" hidden="1" x14ac:dyDescent="0.2">
      <c r="A545" s="82" t="s">
        <v>186</v>
      </c>
      <c r="B545" s="82" t="s">
        <v>2149</v>
      </c>
      <c r="C545" s="82">
        <v>0.5</v>
      </c>
      <c r="D545" s="82" t="s">
        <v>276</v>
      </c>
      <c r="E545" s="82" t="s">
        <v>280</v>
      </c>
      <c r="F545" s="82" t="s">
        <v>280</v>
      </c>
      <c r="G545" s="82">
        <v>-0.05</v>
      </c>
      <c r="I545" s="82">
        <v>17</v>
      </c>
      <c r="J545" s="82">
        <v>45</v>
      </c>
      <c r="K545" s="83">
        <v>43101</v>
      </c>
      <c r="L545" s="82">
        <v>2.58E-2</v>
      </c>
      <c r="M545" s="82">
        <v>1.2999999999999999E-3</v>
      </c>
      <c r="N545" s="82">
        <f t="shared" si="8"/>
        <v>2.7099999999999999E-2</v>
      </c>
      <c r="O545" s="82" t="s">
        <v>186</v>
      </c>
    </row>
    <row r="546" spans="1:15" hidden="1" x14ac:dyDescent="0.2">
      <c r="A546" s="82" t="s">
        <v>2152</v>
      </c>
      <c r="B546" s="82" t="s">
        <v>2149</v>
      </c>
      <c r="C546" s="82">
        <v>0.5</v>
      </c>
      <c r="D546" s="82" t="s">
        <v>276</v>
      </c>
      <c r="E546" s="82" t="s">
        <v>280</v>
      </c>
      <c r="F546" s="82" t="s">
        <v>280</v>
      </c>
      <c r="G546" s="82">
        <v>-0.05</v>
      </c>
      <c r="I546" s="82">
        <v>17</v>
      </c>
      <c r="J546" s="82">
        <v>45</v>
      </c>
      <c r="K546" s="83">
        <v>43101</v>
      </c>
      <c r="L546" s="82">
        <v>2.58E-2</v>
      </c>
      <c r="M546" s="82">
        <v>1.2999999999999999E-3</v>
      </c>
      <c r="N546" s="82">
        <f t="shared" si="8"/>
        <v>2.7099999999999999E-2</v>
      </c>
      <c r="O546" s="82" t="s">
        <v>2152</v>
      </c>
    </row>
    <row r="547" spans="1:15" hidden="1" x14ac:dyDescent="0.2">
      <c r="A547" s="82" t="s">
        <v>2151</v>
      </c>
      <c r="B547" s="82" t="s">
        <v>2149</v>
      </c>
      <c r="C547" s="82">
        <v>0.5</v>
      </c>
      <c r="D547" s="82" t="s">
        <v>276</v>
      </c>
      <c r="E547" s="82" t="s">
        <v>280</v>
      </c>
      <c r="F547" s="82" t="s">
        <v>280</v>
      </c>
      <c r="G547" s="82">
        <v>-0.05</v>
      </c>
      <c r="I547" s="82">
        <v>17</v>
      </c>
      <c r="J547" s="82">
        <v>45</v>
      </c>
      <c r="K547" s="83">
        <v>43101</v>
      </c>
      <c r="L547" s="82">
        <v>2.58E-2</v>
      </c>
      <c r="M547" s="82">
        <v>1.2999999999999999E-3</v>
      </c>
      <c r="N547" s="82">
        <f t="shared" si="8"/>
        <v>2.7099999999999999E-2</v>
      </c>
    </row>
    <row r="548" spans="1:15" hidden="1" x14ac:dyDescent="0.2">
      <c r="A548" s="82" t="s">
        <v>2150</v>
      </c>
      <c r="B548" s="82" t="s">
        <v>2149</v>
      </c>
      <c r="C548" s="82">
        <v>0.5</v>
      </c>
      <c r="D548" s="82" t="s">
        <v>276</v>
      </c>
      <c r="E548" s="82" t="s">
        <v>280</v>
      </c>
      <c r="F548" s="82" t="s">
        <v>280</v>
      </c>
      <c r="G548" s="82">
        <v>-0.05</v>
      </c>
      <c r="I548" s="82">
        <v>17</v>
      </c>
      <c r="J548" s="82">
        <v>45</v>
      </c>
      <c r="K548" s="83">
        <v>43101</v>
      </c>
      <c r="L548" s="82">
        <v>2.58E-2</v>
      </c>
      <c r="M548" s="82">
        <v>1.2999999999999999E-3</v>
      </c>
      <c r="N548" s="82">
        <f t="shared" si="8"/>
        <v>2.7099999999999999E-2</v>
      </c>
    </row>
    <row r="549" spans="1:15" hidden="1" x14ac:dyDescent="0.2">
      <c r="A549" s="82" t="s">
        <v>2148</v>
      </c>
      <c r="B549" s="82" t="s">
        <v>2147</v>
      </c>
      <c r="C549" s="82">
        <v>0.5</v>
      </c>
      <c r="D549" s="82" t="s">
        <v>276</v>
      </c>
      <c r="E549" s="82" t="s">
        <v>280</v>
      </c>
      <c r="F549" s="82" t="s">
        <v>280</v>
      </c>
      <c r="G549" s="82">
        <v>0</v>
      </c>
      <c r="K549" s="83">
        <v>40330</v>
      </c>
      <c r="L549" s="82">
        <v>0</v>
      </c>
      <c r="M549" s="82">
        <v>0</v>
      </c>
      <c r="N549" s="82">
        <f t="shared" si="8"/>
        <v>0</v>
      </c>
    </row>
    <row r="550" spans="1:15" hidden="1" x14ac:dyDescent="0.2">
      <c r="A550" s="82" t="s">
        <v>2146</v>
      </c>
      <c r="B550" s="82" t="s">
        <v>2142</v>
      </c>
      <c r="C550" s="82">
        <v>0.5</v>
      </c>
      <c r="D550" s="82" t="s">
        <v>276</v>
      </c>
      <c r="E550" s="82" t="s">
        <v>280</v>
      </c>
      <c r="F550" s="82" t="s">
        <v>280</v>
      </c>
      <c r="G550" s="82">
        <v>-0.05</v>
      </c>
      <c r="I550" s="82">
        <v>17</v>
      </c>
      <c r="J550" s="82">
        <v>45</v>
      </c>
      <c r="K550" s="83">
        <v>43101</v>
      </c>
      <c r="L550" s="82">
        <v>9.4000000000000004E-3</v>
      </c>
      <c r="M550" s="82">
        <v>5.0000000000000001E-4</v>
      </c>
      <c r="N550" s="82">
        <f t="shared" si="8"/>
        <v>9.9000000000000008E-3</v>
      </c>
    </row>
    <row r="551" spans="1:15" hidden="1" x14ac:dyDescent="0.2">
      <c r="A551" s="82" t="s">
        <v>2145</v>
      </c>
      <c r="B551" s="82" t="s">
        <v>2142</v>
      </c>
      <c r="C551" s="82">
        <v>0.5</v>
      </c>
      <c r="D551" s="82" t="s">
        <v>276</v>
      </c>
      <c r="E551" s="82" t="s">
        <v>280</v>
      </c>
      <c r="F551" s="82" t="s">
        <v>280</v>
      </c>
      <c r="G551" s="82">
        <v>-0.05</v>
      </c>
      <c r="I551" s="82">
        <v>17</v>
      </c>
      <c r="J551" s="82">
        <v>45</v>
      </c>
      <c r="K551" s="83">
        <v>43101</v>
      </c>
      <c r="L551" s="82">
        <v>9.4000000000000004E-3</v>
      </c>
      <c r="M551" s="82">
        <v>5.0000000000000001E-4</v>
      </c>
      <c r="N551" s="82">
        <f t="shared" si="8"/>
        <v>9.9000000000000008E-3</v>
      </c>
      <c r="O551" s="82" t="s">
        <v>2145</v>
      </c>
    </row>
    <row r="552" spans="1:15" hidden="1" x14ac:dyDescent="0.2">
      <c r="A552" s="82" t="s">
        <v>2144</v>
      </c>
      <c r="B552" s="82" t="s">
        <v>2142</v>
      </c>
      <c r="C552" s="82">
        <v>0.5</v>
      </c>
      <c r="D552" s="82" t="s">
        <v>276</v>
      </c>
      <c r="E552" s="82" t="s">
        <v>280</v>
      </c>
      <c r="F552" s="82" t="s">
        <v>280</v>
      </c>
      <c r="G552" s="82">
        <v>-0.05</v>
      </c>
      <c r="I552" s="82">
        <v>17</v>
      </c>
      <c r="J552" s="82">
        <v>45</v>
      </c>
      <c r="K552" s="83">
        <v>43101</v>
      </c>
      <c r="L552" s="82">
        <v>9.4000000000000004E-3</v>
      </c>
      <c r="M552" s="82">
        <v>5.0000000000000001E-4</v>
      </c>
      <c r="N552" s="82">
        <f t="shared" si="8"/>
        <v>9.9000000000000008E-3</v>
      </c>
    </row>
    <row r="553" spans="1:15" hidden="1" x14ac:dyDescent="0.2">
      <c r="A553" s="82" t="s">
        <v>2143</v>
      </c>
      <c r="B553" s="82" t="s">
        <v>2142</v>
      </c>
      <c r="C553" s="82">
        <v>0.5</v>
      </c>
      <c r="D553" s="82" t="s">
        <v>276</v>
      </c>
      <c r="E553" s="82" t="s">
        <v>280</v>
      </c>
      <c r="F553" s="82" t="s">
        <v>280</v>
      </c>
      <c r="G553" s="82">
        <v>-0.05</v>
      </c>
      <c r="I553" s="82">
        <v>17</v>
      </c>
      <c r="J553" s="82">
        <v>45</v>
      </c>
      <c r="K553" s="83">
        <v>43101</v>
      </c>
      <c r="L553" s="82">
        <v>9.4000000000000004E-3</v>
      </c>
      <c r="M553" s="82">
        <v>5.0000000000000001E-4</v>
      </c>
      <c r="N553" s="82">
        <f t="shared" si="8"/>
        <v>9.9000000000000008E-3</v>
      </c>
    </row>
    <row r="554" spans="1:15" hidden="1" x14ac:dyDescent="0.2">
      <c r="A554" s="82" t="s">
        <v>2141</v>
      </c>
      <c r="B554" s="82" t="s">
        <v>2140</v>
      </c>
      <c r="C554" s="82">
        <v>0.5</v>
      </c>
      <c r="D554" s="82" t="s">
        <v>276</v>
      </c>
      <c r="E554" s="82" t="s">
        <v>280</v>
      </c>
      <c r="F554" s="82" t="s">
        <v>280</v>
      </c>
      <c r="G554" s="82">
        <v>0</v>
      </c>
      <c r="K554" s="83">
        <v>40330</v>
      </c>
      <c r="L554" s="82">
        <v>0</v>
      </c>
      <c r="M554" s="82">
        <v>0</v>
      </c>
      <c r="N554" s="82">
        <f t="shared" si="8"/>
        <v>0</v>
      </c>
    </row>
    <row r="555" spans="1:15" hidden="1" x14ac:dyDescent="0.2">
      <c r="A555" s="82" t="s">
        <v>2139</v>
      </c>
      <c r="B555" s="82" t="s">
        <v>2137</v>
      </c>
      <c r="C555" s="82">
        <v>0.5</v>
      </c>
      <c r="D555" s="82" t="s">
        <v>276</v>
      </c>
      <c r="E555" s="82" t="s">
        <v>280</v>
      </c>
      <c r="F555" s="82" t="s">
        <v>280</v>
      </c>
      <c r="G555" s="82">
        <v>-0.05</v>
      </c>
      <c r="I555" s="82">
        <v>17</v>
      </c>
      <c r="J555" s="82">
        <v>45</v>
      </c>
      <c r="K555" s="83">
        <v>43101</v>
      </c>
      <c r="L555" s="82">
        <v>1E-3</v>
      </c>
      <c r="M555" s="82">
        <v>0</v>
      </c>
      <c r="N555" s="82">
        <f t="shared" si="8"/>
        <v>1E-3</v>
      </c>
      <c r="O555" s="82" t="s">
        <v>2139</v>
      </c>
    </row>
    <row r="556" spans="1:15" hidden="1" x14ac:dyDescent="0.2">
      <c r="A556" s="82" t="s">
        <v>2138</v>
      </c>
      <c r="B556" s="82" t="s">
        <v>2137</v>
      </c>
      <c r="C556" s="82">
        <v>0.5</v>
      </c>
      <c r="D556" s="82" t="s">
        <v>276</v>
      </c>
      <c r="E556" s="82" t="s">
        <v>280</v>
      </c>
      <c r="F556" s="82" t="s">
        <v>280</v>
      </c>
      <c r="G556" s="82">
        <v>-0.05</v>
      </c>
      <c r="I556" s="82">
        <v>17</v>
      </c>
      <c r="J556" s="82">
        <v>45</v>
      </c>
      <c r="K556" s="83">
        <v>43101</v>
      </c>
      <c r="L556" s="82">
        <v>1E-3</v>
      </c>
      <c r="M556" s="82">
        <v>0</v>
      </c>
      <c r="N556" s="82">
        <f t="shared" si="8"/>
        <v>1E-3</v>
      </c>
    </row>
    <row r="557" spans="1:15" hidden="1" x14ac:dyDescent="0.2">
      <c r="A557" s="82" t="s">
        <v>2136</v>
      </c>
      <c r="B557" s="82" t="s">
        <v>281</v>
      </c>
      <c r="C557" s="82">
        <v>0.5</v>
      </c>
      <c r="D557" s="82" t="s">
        <v>276</v>
      </c>
      <c r="E557" s="82" t="s">
        <v>280</v>
      </c>
      <c r="F557" s="82" t="s">
        <v>280</v>
      </c>
      <c r="G557" s="82">
        <v>0</v>
      </c>
      <c r="K557" s="83">
        <v>41730</v>
      </c>
      <c r="L557" s="82">
        <v>0</v>
      </c>
      <c r="M557" s="82">
        <v>0</v>
      </c>
      <c r="N557" s="82">
        <f t="shared" si="8"/>
        <v>0</v>
      </c>
    </row>
    <row r="558" spans="1:15" hidden="1" x14ac:dyDescent="0.2">
      <c r="A558" s="82" t="s">
        <v>187</v>
      </c>
      <c r="B558" s="82" t="s">
        <v>187</v>
      </c>
      <c r="C558" s="82">
        <v>0.5</v>
      </c>
      <c r="D558" s="82" t="s">
        <v>276</v>
      </c>
      <c r="E558" s="82" t="s">
        <v>280</v>
      </c>
      <c r="F558" s="82" t="s">
        <v>280</v>
      </c>
      <c r="G558" s="82">
        <v>-0.05</v>
      </c>
      <c r="I558" s="82">
        <v>17</v>
      </c>
      <c r="J558" s="82">
        <v>60</v>
      </c>
      <c r="K558" s="83">
        <v>43101</v>
      </c>
      <c r="L558" s="82">
        <v>2.86E-2</v>
      </c>
      <c r="M558" s="82">
        <v>1.4E-3</v>
      </c>
      <c r="N558" s="82">
        <f t="shared" si="8"/>
        <v>0.03</v>
      </c>
      <c r="O558" s="82" t="s">
        <v>187</v>
      </c>
    </row>
    <row r="559" spans="1:15" hidden="1" x14ac:dyDescent="0.2">
      <c r="A559" s="82" t="s">
        <v>2135</v>
      </c>
      <c r="B559" s="82" t="s">
        <v>187</v>
      </c>
      <c r="C559" s="82">
        <v>0.5</v>
      </c>
      <c r="D559" s="82" t="s">
        <v>276</v>
      </c>
      <c r="E559" s="82" t="s">
        <v>280</v>
      </c>
      <c r="F559" s="82" t="s">
        <v>280</v>
      </c>
      <c r="G559" s="82">
        <v>-0.05</v>
      </c>
      <c r="I559" s="82">
        <v>17</v>
      </c>
      <c r="J559" s="82">
        <v>60</v>
      </c>
      <c r="K559" s="83">
        <v>43101</v>
      </c>
      <c r="L559" s="82">
        <v>2.86E-2</v>
      </c>
      <c r="M559" s="82">
        <v>1.4E-3</v>
      </c>
      <c r="N559" s="82">
        <f t="shared" si="8"/>
        <v>0.03</v>
      </c>
    </row>
    <row r="560" spans="1:15" hidden="1" x14ac:dyDescent="0.2">
      <c r="A560" s="82" t="s">
        <v>188</v>
      </c>
      <c r="B560" s="82" t="s">
        <v>188</v>
      </c>
      <c r="C560" s="82">
        <v>0.5</v>
      </c>
      <c r="D560" s="82" t="s">
        <v>276</v>
      </c>
      <c r="E560" s="82" t="s">
        <v>280</v>
      </c>
      <c r="F560" s="82" t="s">
        <v>280</v>
      </c>
      <c r="G560" s="82">
        <v>-0.05</v>
      </c>
      <c r="I560" s="82">
        <v>17</v>
      </c>
      <c r="J560" s="82">
        <v>60</v>
      </c>
      <c r="K560" s="83">
        <v>43101</v>
      </c>
      <c r="L560" s="82">
        <v>1.61E-2</v>
      </c>
      <c r="M560" s="82">
        <v>8.0000000000000004E-4</v>
      </c>
      <c r="N560" s="82">
        <f t="shared" si="8"/>
        <v>1.6899999999999998E-2</v>
      </c>
      <c r="O560" s="82" t="s">
        <v>188</v>
      </c>
    </row>
    <row r="561" spans="1:15" hidden="1" x14ac:dyDescent="0.2">
      <c r="A561" s="82" t="s">
        <v>2134</v>
      </c>
      <c r="B561" s="82" t="s">
        <v>188</v>
      </c>
      <c r="C561" s="82">
        <v>0.5</v>
      </c>
      <c r="D561" s="82" t="s">
        <v>276</v>
      </c>
      <c r="E561" s="82" t="s">
        <v>280</v>
      </c>
      <c r="F561" s="82" t="s">
        <v>280</v>
      </c>
      <c r="G561" s="82">
        <v>-0.05</v>
      </c>
      <c r="I561" s="82">
        <v>17</v>
      </c>
      <c r="J561" s="82">
        <v>60</v>
      </c>
      <c r="K561" s="83">
        <v>43101</v>
      </c>
      <c r="L561" s="82">
        <v>1.61E-2</v>
      </c>
      <c r="M561" s="82">
        <v>8.0000000000000004E-4</v>
      </c>
      <c r="N561" s="82">
        <f t="shared" si="8"/>
        <v>1.6899999999999998E-2</v>
      </c>
    </row>
    <row r="562" spans="1:15" hidden="1" x14ac:dyDescent="0.2">
      <c r="A562" s="82" t="s">
        <v>189</v>
      </c>
      <c r="B562" s="82" t="s">
        <v>189</v>
      </c>
      <c r="C562" s="82">
        <v>0.5</v>
      </c>
      <c r="D562" s="82" t="s">
        <v>276</v>
      </c>
      <c r="E562" s="82" t="s">
        <v>280</v>
      </c>
      <c r="F562" s="82" t="s">
        <v>280</v>
      </c>
      <c r="G562" s="82">
        <v>-0.05</v>
      </c>
      <c r="I562" s="82">
        <v>17</v>
      </c>
      <c r="J562" s="82">
        <v>60</v>
      </c>
      <c r="K562" s="83">
        <v>43101</v>
      </c>
      <c r="L562" s="82">
        <v>2.64E-2</v>
      </c>
      <c r="M562" s="82">
        <v>1.2999999999999999E-3</v>
      </c>
      <c r="N562" s="82">
        <f t="shared" si="8"/>
        <v>2.7699999999999999E-2</v>
      </c>
      <c r="O562" s="82" t="s">
        <v>189</v>
      </c>
    </row>
    <row r="563" spans="1:15" hidden="1" x14ac:dyDescent="0.2">
      <c r="A563" s="82" t="s">
        <v>190</v>
      </c>
      <c r="B563" s="82" t="s">
        <v>190</v>
      </c>
      <c r="C563" s="82">
        <v>0.5</v>
      </c>
      <c r="D563" s="82" t="s">
        <v>276</v>
      </c>
      <c r="E563" s="82" t="s">
        <v>280</v>
      </c>
      <c r="F563" s="82" t="s">
        <v>280</v>
      </c>
      <c r="G563" s="82">
        <v>-0.05</v>
      </c>
      <c r="I563" s="82">
        <v>17</v>
      </c>
      <c r="J563" s="82">
        <v>60</v>
      </c>
      <c r="K563" s="83">
        <v>43101</v>
      </c>
      <c r="L563" s="82">
        <v>2.64E-2</v>
      </c>
      <c r="M563" s="82">
        <v>1.2999999999999999E-3</v>
      </c>
      <c r="N563" s="82">
        <f t="shared" si="8"/>
        <v>2.7699999999999999E-2</v>
      </c>
      <c r="O563" s="82" t="s">
        <v>190</v>
      </c>
    </row>
    <row r="564" spans="1:15" hidden="1" x14ac:dyDescent="0.2">
      <c r="A564" s="82" t="s">
        <v>2133</v>
      </c>
      <c r="B564" s="82" t="s">
        <v>190</v>
      </c>
      <c r="C564" s="82">
        <v>0.5</v>
      </c>
      <c r="D564" s="82" t="s">
        <v>276</v>
      </c>
      <c r="E564" s="82" t="s">
        <v>280</v>
      </c>
      <c r="F564" s="82" t="s">
        <v>280</v>
      </c>
      <c r="G564" s="82">
        <v>-0.05</v>
      </c>
      <c r="I564" s="82">
        <v>17</v>
      </c>
      <c r="J564" s="82">
        <v>60</v>
      </c>
      <c r="K564" s="83">
        <v>43101</v>
      </c>
      <c r="L564" s="82">
        <v>2.64E-2</v>
      </c>
      <c r="M564" s="82">
        <v>1.2999999999999999E-3</v>
      </c>
      <c r="N564" s="82">
        <f t="shared" si="8"/>
        <v>2.7699999999999999E-2</v>
      </c>
    </row>
    <row r="565" spans="1:15" hidden="1" x14ac:dyDescent="0.2">
      <c r="A565" s="82" t="s">
        <v>2132</v>
      </c>
      <c r="B565" s="82" t="s">
        <v>189</v>
      </c>
      <c r="C565" s="82">
        <v>0.5</v>
      </c>
      <c r="D565" s="82" t="s">
        <v>276</v>
      </c>
      <c r="E565" s="82" t="s">
        <v>280</v>
      </c>
      <c r="F565" s="82" t="s">
        <v>280</v>
      </c>
      <c r="G565" s="82">
        <v>-0.05</v>
      </c>
      <c r="I565" s="82">
        <v>17</v>
      </c>
      <c r="J565" s="82">
        <v>60</v>
      </c>
      <c r="K565" s="83">
        <v>43101</v>
      </c>
      <c r="L565" s="82">
        <v>2.64E-2</v>
      </c>
      <c r="M565" s="82">
        <v>1.2999999999999999E-3</v>
      </c>
      <c r="N565" s="82">
        <f t="shared" si="8"/>
        <v>2.7699999999999999E-2</v>
      </c>
    </row>
    <row r="566" spans="1:15" hidden="1" x14ac:dyDescent="0.2">
      <c r="A566" s="82" t="s">
        <v>2131</v>
      </c>
      <c r="B566" s="82" t="s">
        <v>2131</v>
      </c>
      <c r="C566" s="82">
        <v>0.5</v>
      </c>
      <c r="D566" s="82" t="s">
        <v>276</v>
      </c>
      <c r="E566" s="82" t="s">
        <v>280</v>
      </c>
      <c r="F566" s="82" t="s">
        <v>280</v>
      </c>
      <c r="G566" s="82">
        <v>0</v>
      </c>
      <c r="K566" s="83">
        <v>40330</v>
      </c>
      <c r="L566" s="82">
        <v>0</v>
      </c>
      <c r="M566" s="82">
        <v>0</v>
      </c>
      <c r="N566" s="82">
        <f t="shared" si="8"/>
        <v>0</v>
      </c>
    </row>
    <row r="567" spans="1:15" hidden="1" x14ac:dyDescent="0.2">
      <c r="A567" s="82" t="s">
        <v>2130</v>
      </c>
      <c r="B567" s="82" t="s">
        <v>2129</v>
      </c>
      <c r="C567" s="82">
        <v>0.5</v>
      </c>
      <c r="D567" s="82" t="s">
        <v>276</v>
      </c>
      <c r="E567" s="82" t="s">
        <v>280</v>
      </c>
      <c r="F567" s="82" t="s">
        <v>280</v>
      </c>
      <c r="G567" s="82">
        <v>0</v>
      </c>
      <c r="K567" s="83">
        <v>40330</v>
      </c>
      <c r="L567" s="82">
        <v>0</v>
      </c>
      <c r="M567" s="82">
        <v>0</v>
      </c>
      <c r="N567" s="82">
        <f t="shared" si="8"/>
        <v>0</v>
      </c>
    </row>
    <row r="568" spans="1:15" hidden="1" x14ac:dyDescent="0.2">
      <c r="A568" s="82" t="s">
        <v>2128</v>
      </c>
      <c r="B568" s="82" t="s">
        <v>2127</v>
      </c>
      <c r="C568" s="82">
        <v>0.5</v>
      </c>
      <c r="D568" s="82" t="s">
        <v>276</v>
      </c>
      <c r="E568" s="82" t="s">
        <v>280</v>
      </c>
      <c r="F568" s="82" t="s">
        <v>280</v>
      </c>
      <c r="G568" s="82">
        <v>-0.05</v>
      </c>
      <c r="I568" s="82">
        <v>17</v>
      </c>
      <c r="J568" s="82">
        <v>60</v>
      </c>
      <c r="K568" s="83">
        <v>43101</v>
      </c>
      <c r="L568" s="82">
        <v>6.1999999999999998E-3</v>
      </c>
      <c r="M568" s="82">
        <v>2.9999999999999997E-4</v>
      </c>
      <c r="N568" s="82">
        <f t="shared" si="8"/>
        <v>6.4999999999999997E-3</v>
      </c>
    </row>
    <row r="569" spans="1:15" hidden="1" x14ac:dyDescent="0.2">
      <c r="A569" s="82" t="s">
        <v>2127</v>
      </c>
      <c r="B569" s="82" t="s">
        <v>2127</v>
      </c>
      <c r="C569" s="82">
        <v>0.5</v>
      </c>
      <c r="D569" s="82" t="s">
        <v>276</v>
      </c>
      <c r="E569" s="82" t="s">
        <v>280</v>
      </c>
      <c r="F569" s="82" t="s">
        <v>280</v>
      </c>
      <c r="G569" s="82">
        <v>-0.05</v>
      </c>
      <c r="I569" s="82">
        <v>17</v>
      </c>
      <c r="J569" s="82">
        <v>60</v>
      </c>
      <c r="K569" s="83">
        <v>43101</v>
      </c>
      <c r="L569" s="82">
        <v>6.1999999999999998E-3</v>
      </c>
      <c r="M569" s="82">
        <v>2.9999999999999997E-4</v>
      </c>
      <c r="N569" s="82">
        <f t="shared" si="8"/>
        <v>6.4999999999999997E-3</v>
      </c>
      <c r="O569" s="82" t="s">
        <v>2127</v>
      </c>
    </row>
    <row r="570" spans="1:15" hidden="1" x14ac:dyDescent="0.2">
      <c r="A570" s="82" t="s">
        <v>191</v>
      </c>
      <c r="B570" s="82" t="s">
        <v>191</v>
      </c>
      <c r="C570" s="82">
        <v>0.5</v>
      </c>
      <c r="D570" s="82" t="s">
        <v>276</v>
      </c>
      <c r="E570" s="82" t="s">
        <v>280</v>
      </c>
      <c r="F570" s="82" t="s">
        <v>280</v>
      </c>
      <c r="G570" s="82">
        <v>-0.05</v>
      </c>
      <c r="I570" s="82">
        <v>17</v>
      </c>
      <c r="J570" s="82">
        <v>60</v>
      </c>
      <c r="K570" s="83">
        <v>43101</v>
      </c>
      <c r="L570" s="82">
        <v>6.1999999999999998E-3</v>
      </c>
      <c r="M570" s="82">
        <v>2.9999999999999997E-4</v>
      </c>
      <c r="N570" s="82">
        <f t="shared" si="8"/>
        <v>6.4999999999999997E-3</v>
      </c>
      <c r="O570" s="82" t="s">
        <v>191</v>
      </c>
    </row>
    <row r="571" spans="1:15" hidden="1" x14ac:dyDescent="0.2">
      <c r="A571" s="82" t="s">
        <v>2126</v>
      </c>
      <c r="B571" s="82" t="s">
        <v>191</v>
      </c>
      <c r="C571" s="82">
        <v>0.5</v>
      </c>
      <c r="D571" s="82" t="s">
        <v>276</v>
      </c>
      <c r="E571" s="82" t="s">
        <v>280</v>
      </c>
      <c r="F571" s="82" t="s">
        <v>280</v>
      </c>
      <c r="G571" s="82">
        <v>-0.05</v>
      </c>
      <c r="I571" s="82">
        <v>17</v>
      </c>
      <c r="J571" s="82">
        <v>60</v>
      </c>
      <c r="K571" s="83">
        <v>43101</v>
      </c>
      <c r="L571" s="82">
        <v>6.1999999999999998E-3</v>
      </c>
      <c r="M571" s="82">
        <v>2.9999999999999997E-4</v>
      </c>
      <c r="N571" s="82">
        <f t="shared" si="8"/>
        <v>6.4999999999999997E-3</v>
      </c>
    </row>
    <row r="572" spans="1:15" hidden="1" x14ac:dyDescent="0.2">
      <c r="A572" s="82" t="s">
        <v>2125</v>
      </c>
      <c r="B572" s="82" t="s">
        <v>192</v>
      </c>
      <c r="C572" s="82">
        <v>0.5</v>
      </c>
      <c r="D572" s="82" t="s">
        <v>276</v>
      </c>
      <c r="E572" s="82" t="s">
        <v>280</v>
      </c>
      <c r="F572" s="82" t="s">
        <v>280</v>
      </c>
      <c r="G572" s="82">
        <v>-0.05</v>
      </c>
      <c r="I572" s="82">
        <v>16</v>
      </c>
      <c r="J572" s="82">
        <v>40</v>
      </c>
      <c r="K572" s="83">
        <v>43101</v>
      </c>
      <c r="L572" s="82">
        <v>4.65E-2</v>
      </c>
      <c r="M572" s="82">
        <v>2.3E-3</v>
      </c>
      <c r="N572" s="82">
        <f t="shared" si="8"/>
        <v>4.8799999999999996E-2</v>
      </c>
    </row>
    <row r="573" spans="1:15" hidden="1" x14ac:dyDescent="0.2">
      <c r="A573" s="82" t="s">
        <v>192</v>
      </c>
      <c r="B573" s="82" t="s">
        <v>192</v>
      </c>
      <c r="C573" s="82">
        <v>0.5</v>
      </c>
      <c r="D573" s="82" t="s">
        <v>276</v>
      </c>
      <c r="E573" s="82" t="s">
        <v>280</v>
      </c>
      <c r="F573" s="82" t="s">
        <v>280</v>
      </c>
      <c r="G573" s="82">
        <v>-0.05</v>
      </c>
      <c r="I573" s="82">
        <v>16</v>
      </c>
      <c r="J573" s="82">
        <v>40</v>
      </c>
      <c r="K573" s="83">
        <v>43101</v>
      </c>
      <c r="L573" s="82">
        <v>4.65E-2</v>
      </c>
      <c r="M573" s="82">
        <v>2.3E-3</v>
      </c>
      <c r="N573" s="82">
        <f t="shared" si="8"/>
        <v>4.8799999999999996E-2</v>
      </c>
      <c r="O573" s="82" t="s">
        <v>192</v>
      </c>
    </row>
    <row r="574" spans="1:15" hidden="1" x14ac:dyDescent="0.2">
      <c r="A574" s="82" t="s">
        <v>193</v>
      </c>
      <c r="B574" s="82" t="s">
        <v>193</v>
      </c>
      <c r="C574" s="82">
        <v>0.5</v>
      </c>
      <c r="D574" s="82" t="s">
        <v>276</v>
      </c>
      <c r="E574" s="82" t="s">
        <v>280</v>
      </c>
      <c r="F574" s="82" t="s">
        <v>280</v>
      </c>
      <c r="G574" s="82">
        <v>-0.05</v>
      </c>
      <c r="I574" s="82">
        <v>16</v>
      </c>
      <c r="J574" s="82">
        <v>40</v>
      </c>
      <c r="K574" s="83">
        <v>43101</v>
      </c>
      <c r="L574" s="82">
        <v>4.65E-2</v>
      </c>
      <c r="M574" s="82">
        <v>2.3E-3</v>
      </c>
      <c r="N574" s="82">
        <f t="shared" si="8"/>
        <v>4.8799999999999996E-2</v>
      </c>
      <c r="O574" s="82" t="s">
        <v>193</v>
      </c>
    </row>
    <row r="575" spans="1:15" hidden="1" x14ac:dyDescent="0.2">
      <c r="A575" s="82" t="s">
        <v>2124</v>
      </c>
      <c r="B575" s="82" t="s">
        <v>193</v>
      </c>
      <c r="C575" s="82">
        <v>0.5</v>
      </c>
      <c r="D575" s="82" t="s">
        <v>276</v>
      </c>
      <c r="E575" s="82" t="s">
        <v>280</v>
      </c>
      <c r="F575" s="82" t="s">
        <v>280</v>
      </c>
      <c r="G575" s="82">
        <v>-0.05</v>
      </c>
      <c r="I575" s="82">
        <v>16</v>
      </c>
      <c r="J575" s="82">
        <v>40</v>
      </c>
      <c r="K575" s="83">
        <v>43101</v>
      </c>
      <c r="L575" s="82">
        <v>4.65E-2</v>
      </c>
      <c r="M575" s="82">
        <v>2.3E-3</v>
      </c>
      <c r="N575" s="82">
        <f t="shared" si="8"/>
        <v>4.8799999999999996E-2</v>
      </c>
    </row>
    <row r="576" spans="1:15" hidden="1" x14ac:dyDescent="0.2">
      <c r="A576" s="82" t="s">
        <v>194</v>
      </c>
      <c r="B576" s="82" t="s">
        <v>194</v>
      </c>
      <c r="C576" s="82">
        <v>0.5</v>
      </c>
      <c r="D576" s="82" t="s">
        <v>276</v>
      </c>
      <c r="E576" s="82" t="s">
        <v>280</v>
      </c>
      <c r="F576" s="82" t="s">
        <v>280</v>
      </c>
      <c r="G576" s="82">
        <v>-0.05</v>
      </c>
      <c r="I576" s="82">
        <v>16</v>
      </c>
      <c r="J576" s="82">
        <v>40</v>
      </c>
      <c r="K576" s="83">
        <v>43101</v>
      </c>
      <c r="L576" s="82">
        <v>4.1200000000000001E-2</v>
      </c>
      <c r="M576" s="82">
        <v>2.0999999999999999E-3</v>
      </c>
      <c r="N576" s="82">
        <f t="shared" si="8"/>
        <v>4.3299999999999998E-2</v>
      </c>
      <c r="O576" s="82" t="s">
        <v>194</v>
      </c>
    </row>
    <row r="577" spans="1:15" hidden="1" x14ac:dyDescent="0.2">
      <c r="A577" s="82" t="s">
        <v>2123</v>
      </c>
      <c r="B577" s="82" t="s">
        <v>194</v>
      </c>
      <c r="C577" s="82">
        <v>0.5</v>
      </c>
      <c r="D577" s="82" t="s">
        <v>276</v>
      </c>
      <c r="E577" s="82" t="s">
        <v>280</v>
      </c>
      <c r="F577" s="82" t="s">
        <v>280</v>
      </c>
      <c r="G577" s="82">
        <v>-0.05</v>
      </c>
      <c r="I577" s="82">
        <v>16</v>
      </c>
      <c r="J577" s="82">
        <v>40</v>
      </c>
      <c r="K577" s="83">
        <v>43101</v>
      </c>
      <c r="L577" s="82">
        <v>4.1200000000000001E-2</v>
      </c>
      <c r="M577" s="82">
        <v>2.0999999999999999E-3</v>
      </c>
      <c r="N577" s="82">
        <f t="shared" si="8"/>
        <v>4.3299999999999998E-2</v>
      </c>
    </row>
    <row r="578" spans="1:15" hidden="1" x14ac:dyDescent="0.2">
      <c r="A578" s="82" t="s">
        <v>2120</v>
      </c>
      <c r="B578" s="82" t="s">
        <v>2120</v>
      </c>
      <c r="C578" s="82">
        <v>0.5</v>
      </c>
      <c r="D578" s="82" t="s">
        <v>276</v>
      </c>
      <c r="E578" s="82" t="s">
        <v>280</v>
      </c>
      <c r="F578" s="82" t="s">
        <v>280</v>
      </c>
      <c r="G578" s="82">
        <v>-0.05</v>
      </c>
      <c r="I578" s="82">
        <v>16</v>
      </c>
      <c r="J578" s="82">
        <v>40</v>
      </c>
      <c r="K578" s="83">
        <v>43101</v>
      </c>
      <c r="L578" s="82">
        <v>4.6100000000000002E-2</v>
      </c>
      <c r="M578" s="82">
        <v>2.3E-3</v>
      </c>
      <c r="N578" s="82">
        <f t="shared" si="8"/>
        <v>4.8399999999999999E-2</v>
      </c>
      <c r="O578" s="82" t="s">
        <v>2120</v>
      </c>
    </row>
    <row r="579" spans="1:15" hidden="1" x14ac:dyDescent="0.2">
      <c r="A579" s="82" t="s">
        <v>195</v>
      </c>
      <c r="B579" s="82" t="s">
        <v>195</v>
      </c>
      <c r="C579" s="82">
        <v>0.5</v>
      </c>
      <c r="D579" s="82" t="s">
        <v>276</v>
      </c>
      <c r="E579" s="82" t="s">
        <v>280</v>
      </c>
      <c r="F579" s="82" t="s">
        <v>280</v>
      </c>
      <c r="G579" s="82">
        <v>-0.05</v>
      </c>
      <c r="I579" s="82">
        <v>16</v>
      </c>
      <c r="J579" s="82">
        <v>40</v>
      </c>
      <c r="K579" s="83">
        <v>43101</v>
      </c>
      <c r="L579" s="82">
        <v>4.6100000000000002E-2</v>
      </c>
      <c r="M579" s="82">
        <v>2.3E-3</v>
      </c>
      <c r="N579" s="82">
        <f t="shared" si="8"/>
        <v>4.8399999999999999E-2</v>
      </c>
      <c r="O579" s="82" t="s">
        <v>195</v>
      </c>
    </row>
    <row r="580" spans="1:15" hidden="1" x14ac:dyDescent="0.2">
      <c r="A580" s="82" t="s">
        <v>2122</v>
      </c>
      <c r="B580" s="82" t="s">
        <v>195</v>
      </c>
      <c r="C580" s="82">
        <v>0.5</v>
      </c>
      <c r="D580" s="82" t="s">
        <v>276</v>
      </c>
      <c r="E580" s="82" t="s">
        <v>280</v>
      </c>
      <c r="F580" s="82" t="s">
        <v>280</v>
      </c>
      <c r="G580" s="82">
        <v>-0.05</v>
      </c>
      <c r="I580" s="82">
        <v>16</v>
      </c>
      <c r="J580" s="82">
        <v>40</v>
      </c>
      <c r="K580" s="83">
        <v>43101</v>
      </c>
      <c r="L580" s="82">
        <v>4.6100000000000002E-2</v>
      </c>
      <c r="M580" s="82">
        <v>2.3E-3</v>
      </c>
      <c r="N580" s="82">
        <f t="shared" ref="N580:N643" si="9">L580+M580</f>
        <v>4.8399999999999999E-2</v>
      </c>
    </row>
    <row r="581" spans="1:15" hidden="1" x14ac:dyDescent="0.2">
      <c r="A581" s="82" t="s">
        <v>2121</v>
      </c>
      <c r="B581" s="82" t="s">
        <v>2120</v>
      </c>
      <c r="C581" s="82">
        <v>0.5</v>
      </c>
      <c r="D581" s="82" t="s">
        <v>276</v>
      </c>
      <c r="E581" s="82" t="s">
        <v>280</v>
      </c>
      <c r="F581" s="82" t="s">
        <v>280</v>
      </c>
      <c r="G581" s="82">
        <v>-0.05</v>
      </c>
      <c r="I581" s="82">
        <v>16</v>
      </c>
      <c r="J581" s="82">
        <v>40</v>
      </c>
      <c r="K581" s="83">
        <v>43101</v>
      </c>
      <c r="L581" s="82">
        <v>4.6100000000000002E-2</v>
      </c>
      <c r="M581" s="82">
        <v>2.3E-3</v>
      </c>
      <c r="N581" s="82">
        <f t="shared" si="9"/>
        <v>4.8399999999999999E-2</v>
      </c>
    </row>
    <row r="582" spans="1:15" hidden="1" x14ac:dyDescent="0.2">
      <c r="A582" s="82" t="s">
        <v>196</v>
      </c>
      <c r="B582" s="82" t="s">
        <v>196</v>
      </c>
      <c r="C582" s="82">
        <v>0.5</v>
      </c>
      <c r="D582" s="82" t="s">
        <v>276</v>
      </c>
      <c r="E582" s="82" t="s">
        <v>280</v>
      </c>
      <c r="F582" s="82" t="s">
        <v>280</v>
      </c>
      <c r="G582" s="82">
        <v>-0.05</v>
      </c>
      <c r="I582" s="82">
        <v>16</v>
      </c>
      <c r="J582" s="82">
        <v>40</v>
      </c>
      <c r="K582" s="83">
        <v>43101</v>
      </c>
      <c r="L582" s="82">
        <v>4.6100000000000002E-2</v>
      </c>
      <c r="M582" s="82">
        <v>2.3E-3</v>
      </c>
      <c r="N582" s="82">
        <f t="shared" si="9"/>
        <v>4.8399999999999999E-2</v>
      </c>
      <c r="O582" s="82" t="s">
        <v>196</v>
      </c>
    </row>
    <row r="583" spans="1:15" hidden="1" x14ac:dyDescent="0.2">
      <c r="A583" s="82" t="s">
        <v>2119</v>
      </c>
      <c r="B583" s="82" t="s">
        <v>196</v>
      </c>
      <c r="C583" s="82">
        <v>0.5</v>
      </c>
      <c r="D583" s="82" t="s">
        <v>276</v>
      </c>
      <c r="E583" s="82" t="s">
        <v>280</v>
      </c>
      <c r="F583" s="82" t="s">
        <v>280</v>
      </c>
      <c r="G583" s="82">
        <v>-0.05</v>
      </c>
      <c r="I583" s="82">
        <v>16</v>
      </c>
      <c r="J583" s="82">
        <v>40</v>
      </c>
      <c r="K583" s="83">
        <v>43101</v>
      </c>
      <c r="L583" s="82">
        <v>4.6100000000000002E-2</v>
      </c>
      <c r="M583" s="82">
        <v>2.3E-3</v>
      </c>
      <c r="N583" s="82">
        <f t="shared" si="9"/>
        <v>4.8399999999999999E-2</v>
      </c>
    </row>
    <row r="584" spans="1:15" hidden="1" x14ac:dyDescent="0.2">
      <c r="A584" s="82" t="s">
        <v>2118</v>
      </c>
      <c r="B584" s="82" t="s">
        <v>2118</v>
      </c>
      <c r="C584" s="82">
        <v>0.5</v>
      </c>
      <c r="D584" s="82" t="s">
        <v>801</v>
      </c>
      <c r="E584" s="82" t="s">
        <v>280</v>
      </c>
      <c r="F584" s="82" t="s">
        <v>280</v>
      </c>
      <c r="G584" s="82">
        <v>0</v>
      </c>
      <c r="H584" s="82">
        <v>201007</v>
      </c>
      <c r="K584" s="83">
        <v>40575</v>
      </c>
      <c r="L584" s="82">
        <v>0</v>
      </c>
      <c r="M584" s="82">
        <v>0</v>
      </c>
      <c r="N584" s="82">
        <f t="shared" si="9"/>
        <v>0</v>
      </c>
    </row>
    <row r="585" spans="1:15" hidden="1" x14ac:dyDescent="0.2">
      <c r="A585" s="82" t="s">
        <v>2117</v>
      </c>
      <c r="B585" s="82" t="s">
        <v>2116</v>
      </c>
      <c r="C585" s="82">
        <v>0.5</v>
      </c>
      <c r="D585" s="82" t="s">
        <v>801</v>
      </c>
      <c r="E585" s="82" t="s">
        <v>280</v>
      </c>
      <c r="F585" s="82" t="s">
        <v>280</v>
      </c>
      <c r="G585" s="82">
        <v>0</v>
      </c>
      <c r="K585" s="83">
        <v>40330</v>
      </c>
      <c r="L585" s="82">
        <v>0</v>
      </c>
      <c r="M585" s="82">
        <v>0</v>
      </c>
      <c r="N585" s="82">
        <f t="shared" si="9"/>
        <v>0</v>
      </c>
    </row>
    <row r="586" spans="1:15" hidden="1" x14ac:dyDescent="0.2">
      <c r="A586" s="82" t="s">
        <v>198</v>
      </c>
      <c r="B586" s="82" t="s">
        <v>2114</v>
      </c>
      <c r="C586" s="82">
        <v>0.5</v>
      </c>
      <c r="D586" s="82" t="s">
        <v>276</v>
      </c>
      <c r="E586" s="82" t="s">
        <v>280</v>
      </c>
      <c r="F586" s="82" t="s">
        <v>280</v>
      </c>
      <c r="G586" s="82">
        <v>0.2</v>
      </c>
      <c r="I586" s="82">
        <v>2</v>
      </c>
      <c r="J586" s="82">
        <v>12</v>
      </c>
      <c r="K586" s="83">
        <v>43101</v>
      </c>
      <c r="L586" s="82">
        <v>6.7999999999999996E-3</v>
      </c>
      <c r="M586" s="82">
        <v>5.0000000000000001E-4</v>
      </c>
      <c r="N586" s="82">
        <f t="shared" si="9"/>
        <v>7.2999999999999992E-3</v>
      </c>
      <c r="O586" s="82" t="s">
        <v>198</v>
      </c>
    </row>
    <row r="587" spans="1:15" hidden="1" x14ac:dyDescent="0.2">
      <c r="A587" s="82" t="s">
        <v>2115</v>
      </c>
      <c r="B587" s="82" t="s">
        <v>2114</v>
      </c>
      <c r="C587" s="82">
        <v>0.5</v>
      </c>
      <c r="D587" s="82" t="s">
        <v>276</v>
      </c>
      <c r="E587" s="82" t="s">
        <v>280</v>
      </c>
      <c r="F587" s="82" t="s">
        <v>280</v>
      </c>
      <c r="G587" s="82">
        <v>0.2</v>
      </c>
      <c r="I587" s="82">
        <v>2</v>
      </c>
      <c r="J587" s="82">
        <v>12</v>
      </c>
      <c r="K587" s="83">
        <v>43101</v>
      </c>
      <c r="L587" s="82">
        <v>6.7999999999999996E-3</v>
      </c>
      <c r="M587" s="82">
        <v>5.0000000000000001E-4</v>
      </c>
      <c r="N587" s="82">
        <f t="shared" si="9"/>
        <v>7.2999999999999992E-3</v>
      </c>
    </row>
    <row r="588" spans="1:15" hidden="1" x14ac:dyDescent="0.2">
      <c r="A588" s="82" t="s">
        <v>199</v>
      </c>
      <c r="B588" s="82" t="s">
        <v>199</v>
      </c>
      <c r="C588" s="82">
        <v>0.5</v>
      </c>
      <c r="D588" s="82" t="s">
        <v>276</v>
      </c>
      <c r="E588" s="82" t="s">
        <v>280</v>
      </c>
      <c r="F588" s="82" t="s">
        <v>280</v>
      </c>
      <c r="G588" s="82">
        <v>0.2</v>
      </c>
      <c r="I588" s="82">
        <v>2</v>
      </c>
      <c r="J588" s="82">
        <v>12</v>
      </c>
      <c r="K588" s="83">
        <v>43101</v>
      </c>
      <c r="L588" s="82">
        <v>1.49E-2</v>
      </c>
      <c r="M588" s="82">
        <v>1E-3</v>
      </c>
      <c r="N588" s="82">
        <f t="shared" si="9"/>
        <v>1.5900000000000001E-2</v>
      </c>
      <c r="O588" s="82" t="s">
        <v>199</v>
      </c>
    </row>
    <row r="589" spans="1:15" hidden="1" x14ac:dyDescent="0.2">
      <c r="A589" s="82" t="s">
        <v>2113</v>
      </c>
      <c r="B589" s="82" t="s">
        <v>199</v>
      </c>
      <c r="C589" s="82">
        <v>0.5</v>
      </c>
      <c r="D589" s="82" t="s">
        <v>276</v>
      </c>
      <c r="E589" s="82" t="s">
        <v>280</v>
      </c>
      <c r="F589" s="82" t="s">
        <v>280</v>
      </c>
      <c r="G589" s="82">
        <v>0.2</v>
      </c>
      <c r="I589" s="82">
        <v>2</v>
      </c>
      <c r="J589" s="82">
        <v>12</v>
      </c>
      <c r="K589" s="83">
        <v>43101</v>
      </c>
      <c r="L589" s="82">
        <v>1.49E-2</v>
      </c>
      <c r="M589" s="82">
        <v>1E-3</v>
      </c>
      <c r="N589" s="82">
        <f t="shared" si="9"/>
        <v>1.5900000000000001E-2</v>
      </c>
    </row>
    <row r="590" spans="1:15" hidden="1" x14ac:dyDescent="0.2">
      <c r="A590" s="82" t="s">
        <v>200</v>
      </c>
      <c r="B590" s="82" t="s">
        <v>200</v>
      </c>
      <c r="C590" s="82">
        <v>0.5</v>
      </c>
      <c r="D590" s="82" t="s">
        <v>276</v>
      </c>
      <c r="E590" s="82" t="s">
        <v>280</v>
      </c>
      <c r="F590" s="82" t="s">
        <v>280</v>
      </c>
      <c r="G590" s="82">
        <v>0.2</v>
      </c>
      <c r="I590" s="82">
        <v>2</v>
      </c>
      <c r="J590" s="82">
        <v>12</v>
      </c>
      <c r="K590" s="83">
        <v>43101</v>
      </c>
      <c r="L590" s="82">
        <v>0.1081</v>
      </c>
      <c r="M590" s="82">
        <v>7.1999999999999998E-3</v>
      </c>
      <c r="N590" s="82">
        <f t="shared" si="9"/>
        <v>0.1153</v>
      </c>
      <c r="O590" s="82" t="s">
        <v>200</v>
      </c>
    </row>
    <row r="591" spans="1:15" hidden="1" x14ac:dyDescent="0.2">
      <c r="A591" s="82" t="s">
        <v>2112</v>
      </c>
      <c r="B591" s="82" t="s">
        <v>200</v>
      </c>
      <c r="C591" s="82">
        <v>0.5</v>
      </c>
      <c r="D591" s="82" t="s">
        <v>276</v>
      </c>
      <c r="E591" s="82" t="s">
        <v>280</v>
      </c>
      <c r="F591" s="82" t="s">
        <v>280</v>
      </c>
      <c r="G591" s="82">
        <v>0.2</v>
      </c>
      <c r="I591" s="82">
        <v>2</v>
      </c>
      <c r="J591" s="82">
        <v>12</v>
      </c>
      <c r="K591" s="83">
        <v>43101</v>
      </c>
      <c r="L591" s="82">
        <v>0.1081</v>
      </c>
      <c r="M591" s="82">
        <v>7.1999999999999998E-3</v>
      </c>
      <c r="N591" s="82">
        <f t="shared" si="9"/>
        <v>0.1153</v>
      </c>
    </row>
    <row r="592" spans="1:15" hidden="1" x14ac:dyDescent="0.2">
      <c r="A592" s="82" t="s">
        <v>116</v>
      </c>
      <c r="B592" s="82" t="s">
        <v>116</v>
      </c>
      <c r="C592" s="82">
        <v>0.5</v>
      </c>
      <c r="D592" s="82" t="s">
        <v>276</v>
      </c>
      <c r="E592" s="82" t="s">
        <v>280</v>
      </c>
      <c r="F592" s="82" t="s">
        <v>280</v>
      </c>
      <c r="G592" s="82">
        <v>0.2</v>
      </c>
      <c r="I592" s="82">
        <v>2</v>
      </c>
      <c r="J592" s="82">
        <v>12</v>
      </c>
      <c r="K592" s="83">
        <v>43101</v>
      </c>
      <c r="L592" s="82">
        <v>8.0199999999999994E-2</v>
      </c>
      <c r="M592" s="82">
        <v>5.4000000000000003E-3</v>
      </c>
      <c r="N592" s="82">
        <f t="shared" si="9"/>
        <v>8.5599999999999996E-2</v>
      </c>
      <c r="O592" s="82" t="s">
        <v>116</v>
      </c>
    </row>
    <row r="593" spans="1:15" hidden="1" x14ac:dyDescent="0.2">
      <c r="A593" s="82" t="s">
        <v>2111</v>
      </c>
      <c r="B593" s="82" t="s">
        <v>116</v>
      </c>
      <c r="C593" s="82">
        <v>0.5</v>
      </c>
      <c r="D593" s="82" t="s">
        <v>276</v>
      </c>
      <c r="E593" s="82" t="s">
        <v>280</v>
      </c>
      <c r="F593" s="82" t="s">
        <v>280</v>
      </c>
      <c r="G593" s="82">
        <v>0.2</v>
      </c>
      <c r="I593" s="82">
        <v>2</v>
      </c>
      <c r="J593" s="82">
        <v>12</v>
      </c>
      <c r="K593" s="83">
        <v>43101</v>
      </c>
      <c r="L593" s="82">
        <v>8.0199999999999994E-2</v>
      </c>
      <c r="M593" s="82">
        <v>5.4000000000000003E-3</v>
      </c>
      <c r="N593" s="82">
        <f t="shared" si="9"/>
        <v>8.5599999999999996E-2</v>
      </c>
      <c r="O593" s="82" t="s">
        <v>2111</v>
      </c>
    </row>
    <row r="594" spans="1:15" hidden="1" x14ac:dyDescent="0.2">
      <c r="A594" s="82" t="s">
        <v>2110</v>
      </c>
      <c r="B594" s="82" t="s">
        <v>116</v>
      </c>
      <c r="C594" s="82">
        <v>0.5</v>
      </c>
      <c r="D594" s="82" t="s">
        <v>276</v>
      </c>
      <c r="E594" s="82" t="s">
        <v>280</v>
      </c>
      <c r="F594" s="82" t="s">
        <v>280</v>
      </c>
      <c r="G594" s="82">
        <v>0.2</v>
      </c>
      <c r="I594" s="82">
        <v>2</v>
      </c>
      <c r="J594" s="82">
        <v>12</v>
      </c>
      <c r="K594" s="83">
        <v>43101</v>
      </c>
      <c r="L594" s="82">
        <v>8.0199999999999994E-2</v>
      </c>
      <c r="M594" s="82">
        <v>5.4000000000000003E-3</v>
      </c>
      <c r="N594" s="82">
        <f t="shared" si="9"/>
        <v>8.5599999999999996E-2</v>
      </c>
    </row>
    <row r="595" spans="1:15" hidden="1" x14ac:dyDescent="0.2">
      <c r="A595" s="82" t="s">
        <v>2109</v>
      </c>
      <c r="B595" s="82" t="s">
        <v>116</v>
      </c>
      <c r="C595" s="82">
        <v>0.5</v>
      </c>
      <c r="D595" s="82" t="s">
        <v>276</v>
      </c>
      <c r="E595" s="82" t="s">
        <v>280</v>
      </c>
      <c r="F595" s="82" t="s">
        <v>280</v>
      </c>
      <c r="G595" s="82">
        <v>0.2</v>
      </c>
      <c r="I595" s="82">
        <v>2</v>
      </c>
      <c r="J595" s="82">
        <v>12</v>
      </c>
      <c r="K595" s="83">
        <v>43101</v>
      </c>
      <c r="L595" s="82">
        <v>8.0199999999999994E-2</v>
      </c>
      <c r="M595" s="82">
        <v>5.4000000000000003E-3</v>
      </c>
      <c r="N595" s="82">
        <f t="shared" si="9"/>
        <v>8.5599999999999996E-2</v>
      </c>
    </row>
    <row r="596" spans="1:15" hidden="1" x14ac:dyDescent="0.2">
      <c r="A596" s="82" t="s">
        <v>134</v>
      </c>
      <c r="B596" s="82" t="s">
        <v>134</v>
      </c>
      <c r="C596" s="82">
        <v>0.5</v>
      </c>
      <c r="D596" s="82" t="s">
        <v>276</v>
      </c>
      <c r="E596" s="82" t="s">
        <v>280</v>
      </c>
      <c r="F596" s="82" t="s">
        <v>280</v>
      </c>
      <c r="G596" s="82">
        <v>0.2</v>
      </c>
      <c r="I596" s="82">
        <v>2</v>
      </c>
      <c r="J596" s="82">
        <v>12</v>
      </c>
      <c r="K596" s="83">
        <v>43101</v>
      </c>
      <c r="L596" s="82">
        <v>8.4000000000000005E-2</v>
      </c>
      <c r="M596" s="82">
        <v>5.5999999999999999E-3</v>
      </c>
      <c r="N596" s="82">
        <f t="shared" si="9"/>
        <v>8.9599999999999999E-2</v>
      </c>
      <c r="O596" s="82" t="s">
        <v>134</v>
      </c>
    </row>
    <row r="597" spans="1:15" hidden="1" x14ac:dyDescent="0.2">
      <c r="A597" s="82" t="s">
        <v>2108</v>
      </c>
      <c r="B597" s="82" t="s">
        <v>134</v>
      </c>
      <c r="C597" s="82">
        <v>0.5</v>
      </c>
      <c r="D597" s="82" t="s">
        <v>276</v>
      </c>
      <c r="E597" s="82" t="s">
        <v>280</v>
      </c>
      <c r="F597" s="82" t="s">
        <v>280</v>
      </c>
      <c r="G597" s="82">
        <v>0.2</v>
      </c>
      <c r="I597" s="82">
        <v>2</v>
      </c>
      <c r="J597" s="82">
        <v>12</v>
      </c>
      <c r="K597" s="83">
        <v>43101</v>
      </c>
      <c r="L597" s="82">
        <v>8.4000000000000005E-2</v>
      </c>
      <c r="M597" s="82">
        <v>5.5999999999999999E-3</v>
      </c>
      <c r="N597" s="82">
        <f t="shared" si="9"/>
        <v>8.9599999999999999E-2</v>
      </c>
      <c r="O597" s="82" t="s">
        <v>2108</v>
      </c>
    </row>
    <row r="598" spans="1:15" hidden="1" x14ac:dyDescent="0.2">
      <c r="A598" s="82" t="s">
        <v>2107</v>
      </c>
      <c r="B598" s="82" t="s">
        <v>134</v>
      </c>
      <c r="C598" s="82">
        <v>0.5</v>
      </c>
      <c r="D598" s="82" t="s">
        <v>276</v>
      </c>
      <c r="E598" s="82" t="s">
        <v>280</v>
      </c>
      <c r="F598" s="82" t="s">
        <v>280</v>
      </c>
      <c r="G598" s="82">
        <v>0.2</v>
      </c>
      <c r="I598" s="82">
        <v>2</v>
      </c>
      <c r="J598" s="82">
        <v>12</v>
      </c>
      <c r="K598" s="83">
        <v>43101</v>
      </c>
      <c r="L598" s="82">
        <v>8.4000000000000005E-2</v>
      </c>
      <c r="M598" s="82">
        <v>5.5999999999999999E-3</v>
      </c>
      <c r="N598" s="82">
        <f t="shared" si="9"/>
        <v>8.9599999999999999E-2</v>
      </c>
    </row>
    <row r="599" spans="1:15" hidden="1" x14ac:dyDescent="0.2">
      <c r="A599" s="82" t="s">
        <v>2106</v>
      </c>
      <c r="B599" s="82" t="s">
        <v>134</v>
      </c>
      <c r="C599" s="82">
        <v>0.5</v>
      </c>
      <c r="D599" s="82" t="s">
        <v>276</v>
      </c>
      <c r="E599" s="82" t="s">
        <v>280</v>
      </c>
      <c r="F599" s="82" t="s">
        <v>280</v>
      </c>
      <c r="G599" s="82">
        <v>0.2</v>
      </c>
      <c r="I599" s="82">
        <v>2</v>
      </c>
      <c r="J599" s="82">
        <v>12</v>
      </c>
      <c r="K599" s="83">
        <v>43101</v>
      </c>
      <c r="L599" s="82">
        <v>8.4000000000000005E-2</v>
      </c>
      <c r="M599" s="82">
        <v>5.5999999999999999E-3</v>
      </c>
      <c r="N599" s="82">
        <f t="shared" si="9"/>
        <v>8.9599999999999999E-2</v>
      </c>
    </row>
    <row r="600" spans="1:15" hidden="1" x14ac:dyDescent="0.2">
      <c r="A600" s="82" t="s">
        <v>201</v>
      </c>
      <c r="B600" s="82" t="s">
        <v>201</v>
      </c>
      <c r="C600" s="82">
        <v>0.5</v>
      </c>
      <c r="D600" s="82" t="s">
        <v>276</v>
      </c>
      <c r="E600" s="82" t="s">
        <v>280</v>
      </c>
      <c r="F600" s="82" t="s">
        <v>280</v>
      </c>
      <c r="G600" s="82">
        <v>0.2</v>
      </c>
      <c r="I600" s="82">
        <v>2</v>
      </c>
      <c r="J600" s="82">
        <v>12</v>
      </c>
      <c r="K600" s="83">
        <v>43101</v>
      </c>
      <c r="L600" s="82">
        <v>8.9999999999999993E-3</v>
      </c>
      <c r="M600" s="82">
        <v>5.9999999999999995E-4</v>
      </c>
      <c r="N600" s="82">
        <f t="shared" si="9"/>
        <v>9.5999999999999992E-3</v>
      </c>
      <c r="O600" s="82" t="s">
        <v>201</v>
      </c>
    </row>
    <row r="601" spans="1:15" hidden="1" x14ac:dyDescent="0.2">
      <c r="A601" s="82" t="s">
        <v>2105</v>
      </c>
      <c r="B601" s="82" t="s">
        <v>201</v>
      </c>
      <c r="C601" s="82">
        <v>0.5</v>
      </c>
      <c r="D601" s="82" t="s">
        <v>276</v>
      </c>
      <c r="E601" s="82" t="s">
        <v>280</v>
      </c>
      <c r="F601" s="82" t="s">
        <v>280</v>
      </c>
      <c r="G601" s="82">
        <v>0.2</v>
      </c>
      <c r="I601" s="82">
        <v>2</v>
      </c>
      <c r="J601" s="82">
        <v>12</v>
      </c>
      <c r="K601" s="83">
        <v>43101</v>
      </c>
      <c r="L601" s="82">
        <v>8.9999999999999993E-3</v>
      </c>
      <c r="M601" s="82">
        <v>5.9999999999999995E-4</v>
      </c>
      <c r="N601" s="82">
        <f t="shared" si="9"/>
        <v>9.5999999999999992E-3</v>
      </c>
      <c r="O601" s="82" t="s">
        <v>2105</v>
      </c>
    </row>
    <row r="602" spans="1:15" hidden="1" x14ac:dyDescent="0.2">
      <c r="A602" s="82" t="s">
        <v>2104</v>
      </c>
      <c r="B602" s="82" t="s">
        <v>201</v>
      </c>
      <c r="C602" s="82">
        <v>0.5</v>
      </c>
      <c r="D602" s="82" t="s">
        <v>276</v>
      </c>
      <c r="E602" s="82" t="s">
        <v>280</v>
      </c>
      <c r="F602" s="82" t="s">
        <v>280</v>
      </c>
      <c r="G602" s="82">
        <v>0.2</v>
      </c>
      <c r="I602" s="82">
        <v>2</v>
      </c>
      <c r="J602" s="82">
        <v>12</v>
      </c>
      <c r="K602" s="83">
        <v>43101</v>
      </c>
      <c r="L602" s="82">
        <v>8.9999999999999993E-3</v>
      </c>
      <c r="M602" s="82">
        <v>5.9999999999999995E-4</v>
      </c>
      <c r="N602" s="82">
        <f t="shared" si="9"/>
        <v>9.5999999999999992E-3</v>
      </c>
    </row>
    <row r="603" spans="1:15" hidden="1" x14ac:dyDescent="0.2">
      <c r="A603" s="82" t="s">
        <v>2103</v>
      </c>
      <c r="B603" s="82" t="s">
        <v>201</v>
      </c>
      <c r="C603" s="82">
        <v>0.5</v>
      </c>
      <c r="D603" s="82" t="s">
        <v>276</v>
      </c>
      <c r="E603" s="82" t="s">
        <v>280</v>
      </c>
      <c r="F603" s="82" t="s">
        <v>280</v>
      </c>
      <c r="G603" s="82">
        <v>0.2</v>
      </c>
      <c r="I603" s="82">
        <v>2</v>
      </c>
      <c r="J603" s="82">
        <v>12</v>
      </c>
      <c r="K603" s="83">
        <v>43101</v>
      </c>
      <c r="L603" s="82">
        <v>8.9999999999999993E-3</v>
      </c>
      <c r="M603" s="82">
        <v>5.9999999999999995E-4</v>
      </c>
      <c r="N603" s="82">
        <f t="shared" si="9"/>
        <v>9.5999999999999992E-3</v>
      </c>
    </row>
    <row r="604" spans="1:15" hidden="1" x14ac:dyDescent="0.2">
      <c r="A604" s="82" t="s">
        <v>2102</v>
      </c>
      <c r="B604" s="82" t="s">
        <v>281</v>
      </c>
      <c r="C604" s="82">
        <v>0.5</v>
      </c>
      <c r="D604" s="82" t="s">
        <v>276</v>
      </c>
      <c r="E604" s="82" t="s">
        <v>280</v>
      </c>
      <c r="F604" s="82" t="s">
        <v>280</v>
      </c>
      <c r="G604" s="82">
        <v>0</v>
      </c>
      <c r="K604" s="83">
        <v>41730</v>
      </c>
      <c r="L604" s="82">
        <v>0</v>
      </c>
      <c r="M604" s="82">
        <v>0</v>
      </c>
      <c r="N604" s="82">
        <f t="shared" si="9"/>
        <v>0</v>
      </c>
    </row>
    <row r="605" spans="1:15" hidden="1" x14ac:dyDescent="0.2">
      <c r="A605" s="82" t="s">
        <v>202</v>
      </c>
      <c r="B605" s="82" t="s">
        <v>2100</v>
      </c>
      <c r="C605" s="82">
        <v>0.5</v>
      </c>
      <c r="D605" s="82" t="s">
        <v>276</v>
      </c>
      <c r="E605" s="82" t="s">
        <v>280</v>
      </c>
      <c r="F605" s="82" t="s">
        <v>280</v>
      </c>
      <c r="G605" s="82">
        <v>-0.05</v>
      </c>
      <c r="I605" s="82">
        <v>24</v>
      </c>
      <c r="J605" s="82">
        <v>45</v>
      </c>
      <c r="K605" s="83">
        <v>43101</v>
      </c>
      <c r="L605" s="82">
        <v>4.8800000000000003E-2</v>
      </c>
      <c r="M605" s="82">
        <v>2.3999999999999998E-3</v>
      </c>
      <c r="N605" s="82">
        <f t="shared" si="9"/>
        <v>5.1200000000000002E-2</v>
      </c>
      <c r="O605" s="82" t="s">
        <v>202</v>
      </c>
    </row>
    <row r="606" spans="1:15" hidden="1" x14ac:dyDescent="0.2">
      <c r="A606" s="82" t="s">
        <v>2101</v>
      </c>
      <c r="B606" s="82" t="s">
        <v>2100</v>
      </c>
      <c r="C606" s="82">
        <v>0.5</v>
      </c>
      <c r="D606" s="82" t="s">
        <v>276</v>
      </c>
      <c r="E606" s="82" t="s">
        <v>280</v>
      </c>
      <c r="F606" s="82" t="s">
        <v>280</v>
      </c>
      <c r="G606" s="82">
        <v>-0.05</v>
      </c>
      <c r="I606" s="82">
        <v>24</v>
      </c>
      <c r="J606" s="82">
        <v>45</v>
      </c>
      <c r="K606" s="83">
        <v>43101</v>
      </c>
      <c r="L606" s="82">
        <v>4.8800000000000003E-2</v>
      </c>
      <c r="M606" s="82">
        <v>2.3999999999999998E-3</v>
      </c>
      <c r="N606" s="82">
        <f t="shared" si="9"/>
        <v>5.1200000000000002E-2</v>
      </c>
    </row>
    <row r="607" spans="1:15" hidden="1" x14ac:dyDescent="0.2">
      <c r="A607" s="82" t="s">
        <v>203</v>
      </c>
      <c r="B607" s="82" t="s">
        <v>2098</v>
      </c>
      <c r="C607" s="82">
        <v>0.5</v>
      </c>
      <c r="D607" s="82" t="s">
        <v>276</v>
      </c>
      <c r="E607" s="82" t="s">
        <v>280</v>
      </c>
      <c r="F607" s="82" t="s">
        <v>280</v>
      </c>
      <c r="G607" s="82">
        <v>-0.05</v>
      </c>
      <c r="I607" s="82">
        <v>24</v>
      </c>
      <c r="J607" s="82">
        <v>45</v>
      </c>
      <c r="K607" s="83">
        <v>43101</v>
      </c>
      <c r="L607" s="82">
        <v>1.5699999999999999E-2</v>
      </c>
      <c r="M607" s="82">
        <v>8.0000000000000004E-4</v>
      </c>
      <c r="N607" s="82">
        <f t="shared" si="9"/>
        <v>1.6499999999999997E-2</v>
      </c>
      <c r="O607" s="82" t="s">
        <v>203</v>
      </c>
    </row>
    <row r="608" spans="1:15" hidden="1" x14ac:dyDescent="0.2">
      <c r="A608" s="82" t="s">
        <v>2099</v>
      </c>
      <c r="B608" s="82" t="s">
        <v>2098</v>
      </c>
      <c r="C608" s="82">
        <v>0.5</v>
      </c>
      <c r="D608" s="82" t="s">
        <v>276</v>
      </c>
      <c r="E608" s="82" t="s">
        <v>280</v>
      </c>
      <c r="F608" s="82" t="s">
        <v>280</v>
      </c>
      <c r="G608" s="82">
        <v>-0.05</v>
      </c>
      <c r="I608" s="82">
        <v>24</v>
      </c>
      <c r="J608" s="82">
        <v>45</v>
      </c>
      <c r="K608" s="83">
        <v>43101</v>
      </c>
      <c r="L608" s="82">
        <v>1.5699999999999999E-2</v>
      </c>
      <c r="M608" s="82">
        <v>8.0000000000000004E-4</v>
      </c>
      <c r="N608" s="82">
        <f t="shared" si="9"/>
        <v>1.6499999999999997E-2</v>
      </c>
    </row>
    <row r="609" spans="1:15" hidden="1" x14ac:dyDescent="0.2">
      <c r="A609" s="82" t="s">
        <v>204</v>
      </c>
      <c r="B609" s="82" t="s">
        <v>204</v>
      </c>
      <c r="C609" s="82">
        <v>0.5</v>
      </c>
      <c r="D609" s="82" t="s">
        <v>276</v>
      </c>
      <c r="E609" s="82" t="s">
        <v>280</v>
      </c>
      <c r="F609" s="82" t="s">
        <v>280</v>
      </c>
      <c r="G609" s="82">
        <v>-0.05</v>
      </c>
      <c r="I609" s="82">
        <v>24</v>
      </c>
      <c r="J609" s="82">
        <v>45</v>
      </c>
      <c r="K609" s="83">
        <v>43101</v>
      </c>
      <c r="L609" s="82">
        <v>2.01E-2</v>
      </c>
      <c r="M609" s="82">
        <v>1E-3</v>
      </c>
      <c r="N609" s="82">
        <f t="shared" si="9"/>
        <v>2.1100000000000001E-2</v>
      </c>
      <c r="O609" s="82" t="s">
        <v>204</v>
      </c>
    </row>
    <row r="610" spans="1:15" hidden="1" x14ac:dyDescent="0.2">
      <c r="A610" s="82" t="s">
        <v>2097</v>
      </c>
      <c r="B610" s="82" t="s">
        <v>204</v>
      </c>
      <c r="C610" s="82">
        <v>0.5</v>
      </c>
      <c r="D610" s="82" t="s">
        <v>276</v>
      </c>
      <c r="E610" s="82" t="s">
        <v>280</v>
      </c>
      <c r="F610" s="82" t="s">
        <v>280</v>
      </c>
      <c r="G610" s="82">
        <v>-0.05</v>
      </c>
      <c r="I610" s="82">
        <v>24</v>
      </c>
      <c r="J610" s="82">
        <v>45</v>
      </c>
      <c r="K610" s="83">
        <v>43101</v>
      </c>
      <c r="L610" s="82">
        <v>2.01E-2</v>
      </c>
      <c r="M610" s="82">
        <v>1E-3</v>
      </c>
      <c r="N610" s="82">
        <f t="shared" si="9"/>
        <v>2.1100000000000001E-2</v>
      </c>
    </row>
    <row r="611" spans="1:15" hidden="1" x14ac:dyDescent="0.2">
      <c r="A611" s="82" t="s">
        <v>2095</v>
      </c>
      <c r="B611" s="82" t="s">
        <v>2095</v>
      </c>
      <c r="C611" s="82">
        <v>0.5</v>
      </c>
      <c r="D611" s="82" t="s">
        <v>276</v>
      </c>
      <c r="E611" s="82" t="s">
        <v>280</v>
      </c>
      <c r="F611" s="82" t="s">
        <v>280</v>
      </c>
      <c r="G611" s="82">
        <v>-0.05</v>
      </c>
      <c r="I611" s="82">
        <v>24</v>
      </c>
      <c r="J611" s="82">
        <v>45</v>
      </c>
      <c r="K611" s="83">
        <v>43101</v>
      </c>
      <c r="L611" s="82">
        <v>2.8500000000000001E-2</v>
      </c>
      <c r="M611" s="82">
        <v>1.4E-3</v>
      </c>
      <c r="N611" s="82">
        <f t="shared" si="9"/>
        <v>2.9899999999999999E-2</v>
      </c>
      <c r="O611" s="82" t="s">
        <v>2095</v>
      </c>
    </row>
    <row r="612" spans="1:15" hidden="1" x14ac:dyDescent="0.2">
      <c r="A612" s="82" t="s">
        <v>2096</v>
      </c>
      <c r="B612" s="82" t="s">
        <v>2095</v>
      </c>
      <c r="C612" s="82">
        <v>0.5</v>
      </c>
      <c r="D612" s="82" t="s">
        <v>276</v>
      </c>
      <c r="E612" s="82" t="s">
        <v>280</v>
      </c>
      <c r="F612" s="82" t="s">
        <v>280</v>
      </c>
      <c r="G612" s="82">
        <v>-0.05</v>
      </c>
      <c r="I612" s="82">
        <v>24</v>
      </c>
      <c r="J612" s="82">
        <v>45</v>
      </c>
      <c r="K612" s="83">
        <v>43101</v>
      </c>
      <c r="L612" s="82">
        <v>2.8500000000000001E-2</v>
      </c>
      <c r="M612" s="82">
        <v>1.4E-3</v>
      </c>
      <c r="N612" s="82">
        <f t="shared" si="9"/>
        <v>2.9899999999999999E-2</v>
      </c>
    </row>
    <row r="613" spans="1:15" hidden="1" x14ac:dyDescent="0.2">
      <c r="A613" s="82" t="s">
        <v>205</v>
      </c>
      <c r="B613" s="82" t="s">
        <v>205</v>
      </c>
      <c r="C613" s="82">
        <v>0.5</v>
      </c>
      <c r="D613" s="82" t="s">
        <v>276</v>
      </c>
      <c r="E613" s="82" t="s">
        <v>280</v>
      </c>
      <c r="F613" s="82" t="s">
        <v>280</v>
      </c>
      <c r="G613" s="82">
        <v>-0.05</v>
      </c>
      <c r="I613" s="82">
        <v>24</v>
      </c>
      <c r="J613" s="82">
        <v>45</v>
      </c>
      <c r="K613" s="83">
        <v>43101</v>
      </c>
      <c r="L613" s="82">
        <v>2.3099999999999999E-2</v>
      </c>
      <c r="M613" s="82">
        <v>1.1999999999999999E-3</v>
      </c>
      <c r="N613" s="82">
        <f t="shared" si="9"/>
        <v>2.4299999999999999E-2</v>
      </c>
      <c r="O613" s="82" t="s">
        <v>205</v>
      </c>
    </row>
    <row r="614" spans="1:15" hidden="1" x14ac:dyDescent="0.2">
      <c r="A614" s="82" t="s">
        <v>2094</v>
      </c>
      <c r="B614" s="82" t="s">
        <v>205</v>
      </c>
      <c r="C614" s="82">
        <v>0.5</v>
      </c>
      <c r="D614" s="82" t="s">
        <v>276</v>
      </c>
      <c r="E614" s="82" t="s">
        <v>280</v>
      </c>
      <c r="F614" s="82" t="s">
        <v>280</v>
      </c>
      <c r="G614" s="82">
        <v>-0.05</v>
      </c>
      <c r="I614" s="82">
        <v>24</v>
      </c>
      <c r="J614" s="82">
        <v>45</v>
      </c>
      <c r="K614" s="83">
        <v>43101</v>
      </c>
      <c r="L614" s="82">
        <v>2.3099999999999999E-2</v>
      </c>
      <c r="M614" s="82">
        <v>1.1999999999999999E-3</v>
      </c>
      <c r="N614" s="82">
        <f t="shared" si="9"/>
        <v>2.4299999999999999E-2</v>
      </c>
    </row>
    <row r="615" spans="1:15" hidden="1" x14ac:dyDescent="0.2">
      <c r="A615" s="82" t="s">
        <v>206</v>
      </c>
      <c r="B615" s="82" t="s">
        <v>206</v>
      </c>
      <c r="C615" s="82">
        <v>0.5</v>
      </c>
      <c r="D615" s="82" t="s">
        <v>276</v>
      </c>
      <c r="E615" s="82" t="s">
        <v>280</v>
      </c>
      <c r="F615" s="82" t="s">
        <v>280</v>
      </c>
      <c r="G615" s="82">
        <v>-0.05</v>
      </c>
      <c r="I615" s="82">
        <v>24</v>
      </c>
      <c r="J615" s="82">
        <v>45</v>
      </c>
      <c r="K615" s="83">
        <v>43101</v>
      </c>
      <c r="L615" s="82">
        <v>4.1000000000000002E-2</v>
      </c>
      <c r="M615" s="82">
        <v>2E-3</v>
      </c>
      <c r="N615" s="82">
        <f t="shared" si="9"/>
        <v>4.3000000000000003E-2</v>
      </c>
      <c r="O615" s="82" t="s">
        <v>206</v>
      </c>
    </row>
    <row r="616" spans="1:15" hidden="1" x14ac:dyDescent="0.2">
      <c r="A616" s="82" t="s">
        <v>207</v>
      </c>
      <c r="B616" s="82" t="s">
        <v>207</v>
      </c>
      <c r="C616" s="82">
        <v>0.5</v>
      </c>
      <c r="D616" s="82" t="s">
        <v>276</v>
      </c>
      <c r="E616" s="82" t="s">
        <v>280</v>
      </c>
      <c r="F616" s="82" t="s">
        <v>280</v>
      </c>
      <c r="G616" s="82">
        <v>-0.05</v>
      </c>
      <c r="I616" s="82">
        <v>24</v>
      </c>
      <c r="J616" s="82">
        <v>45</v>
      </c>
      <c r="K616" s="83">
        <v>43101</v>
      </c>
      <c r="L616" s="82">
        <v>4.1000000000000002E-2</v>
      </c>
      <c r="M616" s="82">
        <v>2E-3</v>
      </c>
      <c r="N616" s="82">
        <f t="shared" si="9"/>
        <v>4.3000000000000003E-2</v>
      </c>
      <c r="O616" s="82" t="s">
        <v>207</v>
      </c>
    </row>
    <row r="617" spans="1:15" hidden="1" x14ac:dyDescent="0.2">
      <c r="A617" s="82" t="s">
        <v>2093</v>
      </c>
      <c r="B617" s="82" t="s">
        <v>207</v>
      </c>
      <c r="C617" s="82">
        <v>0.5</v>
      </c>
      <c r="D617" s="82" t="s">
        <v>276</v>
      </c>
      <c r="E617" s="82" t="s">
        <v>280</v>
      </c>
      <c r="F617" s="82" t="s">
        <v>280</v>
      </c>
      <c r="G617" s="82">
        <v>-0.05</v>
      </c>
      <c r="I617" s="82">
        <v>24</v>
      </c>
      <c r="J617" s="82">
        <v>45</v>
      </c>
      <c r="K617" s="83">
        <v>43101</v>
      </c>
      <c r="L617" s="82">
        <v>4.1000000000000002E-2</v>
      </c>
      <c r="M617" s="82">
        <v>2E-3</v>
      </c>
      <c r="N617" s="82">
        <f t="shared" si="9"/>
        <v>4.3000000000000003E-2</v>
      </c>
    </row>
    <row r="618" spans="1:15" hidden="1" x14ac:dyDescent="0.2">
      <c r="A618" s="82" t="s">
        <v>2092</v>
      </c>
      <c r="B618" s="82" t="s">
        <v>206</v>
      </c>
      <c r="C618" s="82">
        <v>0.5</v>
      </c>
      <c r="D618" s="82" t="s">
        <v>276</v>
      </c>
      <c r="E618" s="82" t="s">
        <v>280</v>
      </c>
      <c r="F618" s="82" t="s">
        <v>280</v>
      </c>
      <c r="G618" s="82">
        <v>-0.05</v>
      </c>
      <c r="I618" s="82">
        <v>24</v>
      </c>
      <c r="J618" s="82">
        <v>45</v>
      </c>
      <c r="K618" s="83">
        <v>43101</v>
      </c>
      <c r="L618" s="82">
        <v>4.1000000000000002E-2</v>
      </c>
      <c r="M618" s="82">
        <v>2E-3</v>
      </c>
      <c r="N618" s="82">
        <f t="shared" si="9"/>
        <v>4.3000000000000003E-2</v>
      </c>
    </row>
    <row r="619" spans="1:15" hidden="1" x14ac:dyDescent="0.2">
      <c r="A619" s="82" t="s">
        <v>2088</v>
      </c>
      <c r="B619" s="82" t="s">
        <v>2088</v>
      </c>
      <c r="C619" s="82">
        <v>0.5</v>
      </c>
      <c r="D619" s="82" t="s">
        <v>276</v>
      </c>
      <c r="E619" s="82" t="s">
        <v>280</v>
      </c>
      <c r="F619" s="82" t="s">
        <v>280</v>
      </c>
      <c r="G619" s="82">
        <v>-0.05</v>
      </c>
      <c r="I619" s="82">
        <v>24</v>
      </c>
      <c r="J619" s="82">
        <v>45</v>
      </c>
      <c r="K619" s="83">
        <v>43101</v>
      </c>
      <c r="L619" s="82">
        <v>1.03E-2</v>
      </c>
      <c r="M619" s="82">
        <v>5.0000000000000001E-4</v>
      </c>
      <c r="N619" s="82">
        <f t="shared" si="9"/>
        <v>1.0800000000000001E-2</v>
      </c>
    </row>
    <row r="620" spans="1:15" hidden="1" x14ac:dyDescent="0.2">
      <c r="A620" s="82" t="s">
        <v>2091</v>
      </c>
      <c r="B620" s="82" t="s">
        <v>2088</v>
      </c>
      <c r="C620" s="82">
        <v>0.5</v>
      </c>
      <c r="D620" s="82" t="s">
        <v>276</v>
      </c>
      <c r="E620" s="82" t="s">
        <v>280</v>
      </c>
      <c r="F620" s="82" t="s">
        <v>280</v>
      </c>
      <c r="G620" s="82">
        <v>-0.05</v>
      </c>
      <c r="I620" s="82">
        <v>24</v>
      </c>
      <c r="J620" s="82">
        <v>45</v>
      </c>
      <c r="K620" s="83">
        <v>43101</v>
      </c>
      <c r="L620" s="82">
        <v>1.03E-2</v>
      </c>
      <c r="M620" s="82">
        <v>5.0000000000000001E-4</v>
      </c>
      <c r="N620" s="82">
        <f t="shared" si="9"/>
        <v>1.0800000000000001E-2</v>
      </c>
    </row>
    <row r="621" spans="1:15" hidden="1" x14ac:dyDescent="0.2">
      <c r="A621" s="82" t="s">
        <v>2090</v>
      </c>
      <c r="B621" s="82" t="s">
        <v>2088</v>
      </c>
      <c r="C621" s="82">
        <v>0.5</v>
      </c>
      <c r="D621" s="82" t="s">
        <v>276</v>
      </c>
      <c r="E621" s="82" t="s">
        <v>280</v>
      </c>
      <c r="F621" s="82" t="s">
        <v>280</v>
      </c>
      <c r="G621" s="82">
        <v>-0.05</v>
      </c>
      <c r="I621" s="82">
        <v>24</v>
      </c>
      <c r="J621" s="82">
        <v>45</v>
      </c>
      <c r="K621" s="83">
        <v>43101</v>
      </c>
      <c r="L621" s="82">
        <v>1.03E-2</v>
      </c>
      <c r="M621" s="82">
        <v>5.0000000000000001E-4</v>
      </c>
      <c r="N621" s="82">
        <f t="shared" si="9"/>
        <v>1.0800000000000001E-2</v>
      </c>
      <c r="O621" s="82" t="s">
        <v>2090</v>
      </c>
    </row>
    <row r="622" spans="1:15" hidden="1" x14ac:dyDescent="0.2">
      <c r="A622" s="82" t="s">
        <v>2089</v>
      </c>
      <c r="B622" s="82" t="s">
        <v>2088</v>
      </c>
      <c r="C622" s="82">
        <v>0.5</v>
      </c>
      <c r="D622" s="82" t="s">
        <v>276</v>
      </c>
      <c r="E622" s="82" t="s">
        <v>280</v>
      </c>
      <c r="F622" s="82" t="s">
        <v>280</v>
      </c>
      <c r="G622" s="82">
        <v>-0.05</v>
      </c>
      <c r="I622" s="82">
        <v>24</v>
      </c>
      <c r="J622" s="82">
        <v>45</v>
      </c>
      <c r="K622" s="83">
        <v>43101</v>
      </c>
      <c r="L622" s="82">
        <v>1.03E-2</v>
      </c>
      <c r="M622" s="82">
        <v>5.0000000000000001E-4</v>
      </c>
      <c r="N622" s="82">
        <f t="shared" si="9"/>
        <v>1.0800000000000001E-2</v>
      </c>
    </row>
    <row r="623" spans="1:15" hidden="1" x14ac:dyDescent="0.2">
      <c r="A623" s="82" t="s">
        <v>208</v>
      </c>
      <c r="B623" s="82" t="s">
        <v>208</v>
      </c>
      <c r="C623" s="82">
        <v>0.5</v>
      </c>
      <c r="D623" s="82" t="s">
        <v>276</v>
      </c>
      <c r="E623" s="82" t="s">
        <v>280</v>
      </c>
      <c r="F623" s="82" t="s">
        <v>280</v>
      </c>
      <c r="G623" s="82">
        <v>-0.05</v>
      </c>
      <c r="I623" s="82">
        <v>24</v>
      </c>
      <c r="J623" s="82">
        <v>45</v>
      </c>
      <c r="K623" s="83">
        <v>43101</v>
      </c>
      <c r="L623" s="82">
        <v>2.7E-2</v>
      </c>
      <c r="M623" s="82">
        <v>1.2999999999999999E-3</v>
      </c>
      <c r="N623" s="82">
        <f t="shared" si="9"/>
        <v>2.8299999999999999E-2</v>
      </c>
      <c r="O623" s="82" t="s">
        <v>208</v>
      </c>
    </row>
    <row r="624" spans="1:15" hidden="1" x14ac:dyDescent="0.2">
      <c r="A624" s="82" t="s">
        <v>2087</v>
      </c>
      <c r="B624" s="82" t="s">
        <v>208</v>
      </c>
      <c r="C624" s="82">
        <v>0.5</v>
      </c>
      <c r="D624" s="82" t="s">
        <v>276</v>
      </c>
      <c r="E624" s="82" t="s">
        <v>280</v>
      </c>
      <c r="F624" s="82" t="s">
        <v>280</v>
      </c>
      <c r="G624" s="82">
        <v>-0.05</v>
      </c>
      <c r="I624" s="82">
        <v>24</v>
      </c>
      <c r="J624" s="82">
        <v>45</v>
      </c>
      <c r="K624" s="83">
        <v>43101</v>
      </c>
      <c r="L624" s="82">
        <v>2.7E-2</v>
      </c>
      <c r="M624" s="82">
        <v>1.2999999999999999E-3</v>
      </c>
      <c r="N624" s="82">
        <f t="shared" si="9"/>
        <v>2.8299999999999999E-2</v>
      </c>
      <c r="O624" s="82" t="s">
        <v>2087</v>
      </c>
    </row>
    <row r="625" spans="1:15" hidden="1" x14ac:dyDescent="0.2">
      <c r="A625" s="82" t="s">
        <v>2086</v>
      </c>
      <c r="B625" s="82" t="s">
        <v>208</v>
      </c>
      <c r="C625" s="82">
        <v>0.5</v>
      </c>
      <c r="D625" s="82" t="s">
        <v>276</v>
      </c>
      <c r="E625" s="82" t="s">
        <v>280</v>
      </c>
      <c r="F625" s="82" t="s">
        <v>280</v>
      </c>
      <c r="G625" s="82">
        <v>-0.05</v>
      </c>
      <c r="I625" s="82">
        <v>24</v>
      </c>
      <c r="J625" s="82">
        <v>45</v>
      </c>
      <c r="K625" s="83">
        <v>43101</v>
      </c>
      <c r="L625" s="82">
        <v>2.7E-2</v>
      </c>
      <c r="M625" s="82">
        <v>1.2999999999999999E-3</v>
      </c>
      <c r="N625" s="82">
        <f t="shared" si="9"/>
        <v>2.8299999999999999E-2</v>
      </c>
    </row>
    <row r="626" spans="1:15" hidden="1" x14ac:dyDescent="0.2">
      <c r="A626" s="82" t="s">
        <v>2085</v>
      </c>
      <c r="B626" s="82" t="s">
        <v>208</v>
      </c>
      <c r="C626" s="82">
        <v>0.5</v>
      </c>
      <c r="D626" s="82" t="s">
        <v>276</v>
      </c>
      <c r="E626" s="82" t="s">
        <v>280</v>
      </c>
      <c r="F626" s="82" t="s">
        <v>280</v>
      </c>
      <c r="G626" s="82">
        <v>-0.05</v>
      </c>
      <c r="I626" s="82">
        <v>24</v>
      </c>
      <c r="J626" s="82">
        <v>45</v>
      </c>
      <c r="K626" s="83">
        <v>43101</v>
      </c>
      <c r="L626" s="82">
        <v>2.7E-2</v>
      </c>
      <c r="M626" s="82">
        <v>1.2999999999999999E-3</v>
      </c>
      <c r="N626" s="82">
        <f t="shared" si="9"/>
        <v>2.8299999999999999E-2</v>
      </c>
    </row>
    <row r="627" spans="1:15" hidden="1" x14ac:dyDescent="0.2">
      <c r="A627" s="82" t="s">
        <v>209</v>
      </c>
      <c r="B627" s="82" t="s">
        <v>209</v>
      </c>
      <c r="C627" s="82">
        <v>0.5</v>
      </c>
      <c r="D627" s="82" t="s">
        <v>276</v>
      </c>
      <c r="E627" s="82" t="s">
        <v>280</v>
      </c>
      <c r="F627" s="82" t="s">
        <v>280</v>
      </c>
      <c r="G627" s="82">
        <v>-0.05</v>
      </c>
      <c r="I627" s="82">
        <v>24</v>
      </c>
      <c r="J627" s="82">
        <v>45</v>
      </c>
      <c r="K627" s="83">
        <v>43101</v>
      </c>
      <c r="L627" s="82">
        <v>1.21E-2</v>
      </c>
      <c r="M627" s="82">
        <v>5.9999999999999995E-4</v>
      </c>
      <c r="N627" s="82">
        <f t="shared" si="9"/>
        <v>1.2699999999999999E-2</v>
      </c>
      <c r="O627" s="82" t="s">
        <v>209</v>
      </c>
    </row>
    <row r="628" spans="1:15" hidden="1" x14ac:dyDescent="0.2">
      <c r="A628" s="82" t="s">
        <v>2084</v>
      </c>
      <c r="B628" s="82" t="s">
        <v>209</v>
      </c>
      <c r="C628" s="82">
        <v>0.5</v>
      </c>
      <c r="D628" s="82" t="s">
        <v>276</v>
      </c>
      <c r="E628" s="82" t="s">
        <v>280</v>
      </c>
      <c r="F628" s="82" t="s">
        <v>280</v>
      </c>
      <c r="G628" s="82">
        <v>-0.05</v>
      </c>
      <c r="I628" s="82">
        <v>24</v>
      </c>
      <c r="J628" s="82">
        <v>45</v>
      </c>
      <c r="K628" s="83">
        <v>43101</v>
      </c>
      <c r="L628" s="82">
        <v>1.21E-2</v>
      </c>
      <c r="M628" s="82">
        <v>5.9999999999999995E-4</v>
      </c>
      <c r="N628" s="82">
        <f t="shared" si="9"/>
        <v>1.2699999999999999E-2</v>
      </c>
      <c r="O628" s="82" t="s">
        <v>2084</v>
      </c>
    </row>
    <row r="629" spans="1:15" hidden="1" x14ac:dyDescent="0.2">
      <c r="A629" s="82" t="s">
        <v>2083</v>
      </c>
      <c r="B629" s="82" t="s">
        <v>209</v>
      </c>
      <c r="C629" s="82">
        <v>0.5</v>
      </c>
      <c r="D629" s="82" t="s">
        <v>276</v>
      </c>
      <c r="E629" s="82" t="s">
        <v>280</v>
      </c>
      <c r="F629" s="82" t="s">
        <v>280</v>
      </c>
      <c r="G629" s="82">
        <v>-0.05</v>
      </c>
      <c r="I629" s="82">
        <v>24</v>
      </c>
      <c r="J629" s="82">
        <v>45</v>
      </c>
      <c r="K629" s="83">
        <v>43101</v>
      </c>
      <c r="L629" s="82">
        <v>1.21E-2</v>
      </c>
      <c r="M629" s="82">
        <v>5.9999999999999995E-4</v>
      </c>
      <c r="N629" s="82">
        <f t="shared" si="9"/>
        <v>1.2699999999999999E-2</v>
      </c>
    </row>
    <row r="630" spans="1:15" hidden="1" x14ac:dyDescent="0.2">
      <c r="A630" s="82" t="s">
        <v>2082</v>
      </c>
      <c r="B630" s="82" t="s">
        <v>209</v>
      </c>
      <c r="C630" s="82">
        <v>0.5</v>
      </c>
      <c r="D630" s="82" t="s">
        <v>276</v>
      </c>
      <c r="E630" s="82" t="s">
        <v>280</v>
      </c>
      <c r="F630" s="82" t="s">
        <v>280</v>
      </c>
      <c r="G630" s="82">
        <v>-0.05</v>
      </c>
      <c r="I630" s="82">
        <v>24</v>
      </c>
      <c r="J630" s="82">
        <v>45</v>
      </c>
      <c r="K630" s="83">
        <v>43101</v>
      </c>
      <c r="L630" s="82">
        <v>1.21E-2</v>
      </c>
      <c r="M630" s="82">
        <v>5.9999999999999995E-4</v>
      </c>
      <c r="N630" s="82">
        <f t="shared" si="9"/>
        <v>1.2699999999999999E-2</v>
      </c>
    </row>
    <row r="631" spans="1:15" hidden="1" x14ac:dyDescent="0.2">
      <c r="A631" s="82" t="s">
        <v>2081</v>
      </c>
      <c r="B631" s="82" t="s">
        <v>2080</v>
      </c>
      <c r="C631" s="82">
        <v>0.5</v>
      </c>
      <c r="D631" s="82" t="s">
        <v>276</v>
      </c>
      <c r="E631" s="82" t="s">
        <v>280</v>
      </c>
      <c r="F631" s="82" t="s">
        <v>280</v>
      </c>
      <c r="G631" s="82">
        <v>0</v>
      </c>
      <c r="K631" s="83">
        <v>40330</v>
      </c>
      <c r="L631" s="82">
        <v>0</v>
      </c>
      <c r="M631" s="82">
        <v>0</v>
      </c>
      <c r="N631" s="82">
        <f t="shared" si="9"/>
        <v>0</v>
      </c>
    </row>
    <row r="632" spans="1:15" hidden="1" x14ac:dyDescent="0.2">
      <c r="A632" s="82" t="s">
        <v>210</v>
      </c>
      <c r="B632" s="82" t="s">
        <v>210</v>
      </c>
      <c r="C632" s="82">
        <v>0.5</v>
      </c>
      <c r="D632" s="82" t="s">
        <v>276</v>
      </c>
      <c r="E632" s="82" t="s">
        <v>280</v>
      </c>
      <c r="F632" s="82" t="s">
        <v>280</v>
      </c>
      <c r="G632" s="82">
        <v>-0.05</v>
      </c>
      <c r="I632" s="82">
        <v>24</v>
      </c>
      <c r="J632" s="82">
        <v>45</v>
      </c>
      <c r="K632" s="83">
        <v>43101</v>
      </c>
      <c r="L632" s="82">
        <v>9.4000000000000004E-3</v>
      </c>
      <c r="M632" s="82">
        <v>5.0000000000000001E-4</v>
      </c>
      <c r="N632" s="82">
        <f t="shared" si="9"/>
        <v>9.9000000000000008E-3</v>
      </c>
      <c r="O632" s="82" t="s">
        <v>210</v>
      </c>
    </row>
    <row r="633" spans="1:15" hidden="1" x14ac:dyDescent="0.2">
      <c r="A633" s="82" t="s">
        <v>2079</v>
      </c>
      <c r="B633" s="82" t="s">
        <v>210</v>
      </c>
      <c r="C633" s="82">
        <v>0.5</v>
      </c>
      <c r="D633" s="82" t="s">
        <v>276</v>
      </c>
      <c r="E633" s="82" t="s">
        <v>280</v>
      </c>
      <c r="F633" s="82" t="s">
        <v>280</v>
      </c>
      <c r="G633" s="82">
        <v>-0.05</v>
      </c>
      <c r="I633" s="82">
        <v>24</v>
      </c>
      <c r="J633" s="82">
        <v>45</v>
      </c>
      <c r="K633" s="83">
        <v>43101</v>
      </c>
      <c r="L633" s="82">
        <v>9.4000000000000004E-3</v>
      </c>
      <c r="M633" s="82">
        <v>5.0000000000000001E-4</v>
      </c>
      <c r="N633" s="82">
        <f t="shared" si="9"/>
        <v>9.9000000000000008E-3</v>
      </c>
    </row>
    <row r="634" spans="1:15" hidden="1" x14ac:dyDescent="0.2">
      <c r="A634" s="82" t="s">
        <v>2078</v>
      </c>
      <c r="B634" s="82" t="s">
        <v>211</v>
      </c>
      <c r="C634" s="82">
        <v>0.5</v>
      </c>
      <c r="D634" s="82" t="s">
        <v>276</v>
      </c>
      <c r="E634" s="82" t="s">
        <v>280</v>
      </c>
      <c r="F634" s="82" t="s">
        <v>280</v>
      </c>
      <c r="G634" s="82">
        <v>-0.05</v>
      </c>
      <c r="I634" s="82">
        <v>24</v>
      </c>
      <c r="J634" s="82">
        <v>45</v>
      </c>
      <c r="K634" s="83">
        <v>43101</v>
      </c>
      <c r="L634" s="82">
        <v>4.5600000000000002E-2</v>
      </c>
      <c r="M634" s="82">
        <v>2.3E-3</v>
      </c>
      <c r="N634" s="82">
        <f t="shared" si="9"/>
        <v>4.7899999999999998E-2</v>
      </c>
    </row>
    <row r="635" spans="1:15" hidden="1" x14ac:dyDescent="0.2">
      <c r="A635" s="82" t="s">
        <v>211</v>
      </c>
      <c r="B635" s="82" t="s">
        <v>211</v>
      </c>
      <c r="C635" s="82">
        <v>0.5</v>
      </c>
      <c r="D635" s="82" t="s">
        <v>276</v>
      </c>
      <c r="E635" s="82" t="s">
        <v>280</v>
      </c>
      <c r="F635" s="82" t="s">
        <v>280</v>
      </c>
      <c r="G635" s="82">
        <v>-0.05</v>
      </c>
      <c r="I635" s="82">
        <v>24</v>
      </c>
      <c r="J635" s="82">
        <v>45</v>
      </c>
      <c r="K635" s="83">
        <v>43101</v>
      </c>
      <c r="L635" s="82">
        <v>4.5600000000000002E-2</v>
      </c>
      <c r="M635" s="82">
        <v>2.3E-3</v>
      </c>
      <c r="N635" s="82">
        <f t="shared" si="9"/>
        <v>4.7899999999999998E-2</v>
      </c>
      <c r="O635" s="82" t="s">
        <v>211</v>
      </c>
    </row>
    <row r="636" spans="1:15" hidden="1" x14ac:dyDescent="0.2">
      <c r="A636" s="82" t="s">
        <v>212</v>
      </c>
      <c r="B636" s="82" t="s">
        <v>212</v>
      </c>
      <c r="C636" s="82">
        <v>0.5</v>
      </c>
      <c r="D636" s="82" t="s">
        <v>276</v>
      </c>
      <c r="E636" s="82" t="s">
        <v>280</v>
      </c>
      <c r="F636" s="82" t="s">
        <v>280</v>
      </c>
      <c r="G636" s="82">
        <v>-0.05</v>
      </c>
      <c r="I636" s="82">
        <v>24</v>
      </c>
      <c r="J636" s="82">
        <v>45</v>
      </c>
      <c r="K636" s="83">
        <v>43101</v>
      </c>
      <c r="L636" s="82">
        <v>4.07E-2</v>
      </c>
      <c r="M636" s="82">
        <v>2E-3</v>
      </c>
      <c r="N636" s="82">
        <f t="shared" si="9"/>
        <v>4.2700000000000002E-2</v>
      </c>
      <c r="O636" s="82" t="s">
        <v>212</v>
      </c>
    </row>
    <row r="637" spans="1:15" hidden="1" x14ac:dyDescent="0.2">
      <c r="A637" s="82" t="s">
        <v>2077</v>
      </c>
      <c r="B637" s="82" t="s">
        <v>212</v>
      </c>
      <c r="C637" s="82">
        <v>0.5</v>
      </c>
      <c r="D637" s="82" t="s">
        <v>276</v>
      </c>
      <c r="E637" s="82" t="s">
        <v>280</v>
      </c>
      <c r="F637" s="82" t="s">
        <v>280</v>
      </c>
      <c r="G637" s="82">
        <v>-0.05</v>
      </c>
      <c r="I637" s="82">
        <v>24</v>
      </c>
      <c r="J637" s="82">
        <v>45</v>
      </c>
      <c r="K637" s="83">
        <v>43101</v>
      </c>
      <c r="L637" s="82">
        <v>4.07E-2</v>
      </c>
      <c r="M637" s="82">
        <v>2E-3</v>
      </c>
      <c r="N637" s="82">
        <f t="shared" si="9"/>
        <v>4.2700000000000002E-2</v>
      </c>
    </row>
    <row r="638" spans="1:15" hidden="1" x14ac:dyDescent="0.2">
      <c r="A638" s="82" t="s">
        <v>213</v>
      </c>
      <c r="B638" s="82" t="s">
        <v>213</v>
      </c>
      <c r="C638" s="82">
        <v>0.5</v>
      </c>
      <c r="D638" s="82" t="s">
        <v>276</v>
      </c>
      <c r="E638" s="82" t="s">
        <v>280</v>
      </c>
      <c r="F638" s="82" t="s">
        <v>280</v>
      </c>
      <c r="G638" s="82">
        <v>-0.05</v>
      </c>
      <c r="I638" s="82">
        <v>24</v>
      </c>
      <c r="J638" s="82">
        <v>45</v>
      </c>
      <c r="K638" s="83">
        <v>43101</v>
      </c>
      <c r="L638" s="82">
        <v>4.5600000000000002E-2</v>
      </c>
      <c r="M638" s="82">
        <v>2.3E-3</v>
      </c>
      <c r="N638" s="82">
        <f t="shared" si="9"/>
        <v>4.7899999999999998E-2</v>
      </c>
      <c r="O638" s="82" t="s">
        <v>213</v>
      </c>
    </row>
    <row r="639" spans="1:15" hidden="1" x14ac:dyDescent="0.2">
      <c r="A639" s="82" t="s">
        <v>214</v>
      </c>
      <c r="B639" s="82" t="s">
        <v>214</v>
      </c>
      <c r="C639" s="82">
        <v>0.5</v>
      </c>
      <c r="D639" s="82" t="s">
        <v>276</v>
      </c>
      <c r="E639" s="82" t="s">
        <v>280</v>
      </c>
      <c r="F639" s="82" t="s">
        <v>280</v>
      </c>
      <c r="G639" s="82">
        <v>-0.05</v>
      </c>
      <c r="I639" s="82">
        <v>24</v>
      </c>
      <c r="J639" s="82">
        <v>45</v>
      </c>
      <c r="K639" s="83">
        <v>43101</v>
      </c>
      <c r="L639" s="82">
        <v>4.5600000000000002E-2</v>
      </c>
      <c r="M639" s="82">
        <v>2.3E-3</v>
      </c>
      <c r="N639" s="82">
        <f t="shared" si="9"/>
        <v>4.7899999999999998E-2</v>
      </c>
      <c r="O639" s="82" t="s">
        <v>214</v>
      </c>
    </row>
    <row r="640" spans="1:15" hidden="1" x14ac:dyDescent="0.2">
      <c r="A640" s="82" t="s">
        <v>2076</v>
      </c>
      <c r="B640" s="82" t="s">
        <v>2075</v>
      </c>
      <c r="C640" s="82">
        <v>0.5</v>
      </c>
      <c r="D640" s="82" t="s">
        <v>276</v>
      </c>
      <c r="E640" s="82" t="s">
        <v>280</v>
      </c>
      <c r="F640" s="82" t="s">
        <v>280</v>
      </c>
      <c r="G640" s="82">
        <v>-0.05</v>
      </c>
      <c r="I640" s="82">
        <v>24</v>
      </c>
      <c r="J640" s="82">
        <v>45</v>
      </c>
      <c r="K640" s="83">
        <v>43101</v>
      </c>
      <c r="L640" s="82">
        <v>4.5600000000000002E-2</v>
      </c>
      <c r="M640" s="82">
        <v>2.3E-3</v>
      </c>
      <c r="N640" s="82">
        <f t="shared" si="9"/>
        <v>4.7899999999999998E-2</v>
      </c>
    </row>
    <row r="641" spans="1:15" hidden="1" x14ac:dyDescent="0.2">
      <c r="A641" s="82" t="s">
        <v>2075</v>
      </c>
      <c r="B641" s="82" t="s">
        <v>2075</v>
      </c>
      <c r="C641" s="82">
        <v>0.5</v>
      </c>
      <c r="D641" s="82" t="s">
        <v>276</v>
      </c>
      <c r="E641" s="82" t="s">
        <v>280</v>
      </c>
      <c r="F641" s="82" t="s">
        <v>280</v>
      </c>
      <c r="G641" s="82">
        <v>-0.05</v>
      </c>
      <c r="I641" s="82">
        <v>24</v>
      </c>
      <c r="J641" s="82">
        <v>45</v>
      </c>
      <c r="K641" s="83">
        <v>43101</v>
      </c>
      <c r="L641" s="82">
        <v>4.5600000000000002E-2</v>
      </c>
      <c r="M641" s="82">
        <v>2.3E-3</v>
      </c>
      <c r="N641" s="82">
        <f t="shared" si="9"/>
        <v>4.7899999999999998E-2</v>
      </c>
      <c r="O641" s="82" t="s">
        <v>2075</v>
      </c>
    </row>
    <row r="642" spans="1:15" hidden="1" x14ac:dyDescent="0.2">
      <c r="A642" s="82" t="s">
        <v>2074</v>
      </c>
      <c r="B642" s="82" t="s">
        <v>213</v>
      </c>
      <c r="C642" s="82">
        <v>0.5</v>
      </c>
      <c r="D642" s="82" t="s">
        <v>276</v>
      </c>
      <c r="E642" s="82" t="s">
        <v>280</v>
      </c>
      <c r="F642" s="82" t="s">
        <v>280</v>
      </c>
      <c r="G642" s="82">
        <v>-0.05</v>
      </c>
      <c r="I642" s="82">
        <v>24</v>
      </c>
      <c r="J642" s="82">
        <v>45</v>
      </c>
      <c r="K642" s="83">
        <v>43101</v>
      </c>
      <c r="L642" s="82">
        <v>4.5600000000000002E-2</v>
      </c>
      <c r="M642" s="82">
        <v>2.3E-3</v>
      </c>
      <c r="N642" s="82">
        <f t="shared" si="9"/>
        <v>4.7899999999999998E-2</v>
      </c>
    </row>
    <row r="643" spans="1:15" hidden="1" x14ac:dyDescent="0.2">
      <c r="A643" s="82" t="s">
        <v>2073</v>
      </c>
      <c r="B643" s="82" t="s">
        <v>214</v>
      </c>
      <c r="C643" s="82">
        <v>0.5</v>
      </c>
      <c r="D643" s="82" t="s">
        <v>276</v>
      </c>
      <c r="E643" s="82" t="s">
        <v>280</v>
      </c>
      <c r="F643" s="82" t="s">
        <v>280</v>
      </c>
      <c r="G643" s="82">
        <v>-0.05</v>
      </c>
      <c r="I643" s="82">
        <v>24</v>
      </c>
      <c r="J643" s="82">
        <v>45</v>
      </c>
      <c r="K643" s="83">
        <v>43101</v>
      </c>
      <c r="L643" s="82">
        <v>4.5600000000000002E-2</v>
      </c>
      <c r="M643" s="82">
        <v>2.3E-3</v>
      </c>
      <c r="N643" s="82">
        <f t="shared" si="9"/>
        <v>4.7899999999999998E-2</v>
      </c>
    </row>
    <row r="644" spans="1:15" hidden="1" x14ac:dyDescent="0.2">
      <c r="A644" s="82" t="s">
        <v>2072</v>
      </c>
      <c r="B644" s="82" t="s">
        <v>2071</v>
      </c>
      <c r="C644" s="82">
        <v>0.5</v>
      </c>
      <c r="D644" s="82" t="s">
        <v>276</v>
      </c>
      <c r="E644" s="82" t="s">
        <v>280</v>
      </c>
      <c r="F644" s="82" t="s">
        <v>280</v>
      </c>
      <c r="G644" s="82">
        <v>0</v>
      </c>
      <c r="K644" s="83">
        <v>43101</v>
      </c>
      <c r="L644" s="82">
        <v>0</v>
      </c>
      <c r="M644" s="82">
        <v>0</v>
      </c>
      <c r="N644" s="82">
        <f t="shared" ref="N644:N707" si="10">L644+M644</f>
        <v>0</v>
      </c>
    </row>
    <row r="645" spans="1:15" hidden="1" x14ac:dyDescent="0.2">
      <c r="A645" s="82" t="s">
        <v>2070</v>
      </c>
      <c r="B645" s="82" t="s">
        <v>2068</v>
      </c>
      <c r="C645" s="82">
        <v>0.5</v>
      </c>
      <c r="D645" s="82" t="s">
        <v>276</v>
      </c>
      <c r="E645" s="82" t="s">
        <v>280</v>
      </c>
      <c r="F645" s="82" t="s">
        <v>280</v>
      </c>
      <c r="G645" s="82">
        <v>-0.05</v>
      </c>
      <c r="I645" s="82">
        <v>24</v>
      </c>
      <c r="J645" s="82">
        <v>45</v>
      </c>
      <c r="K645" s="83">
        <v>43101</v>
      </c>
      <c r="L645" s="82">
        <v>5.4100000000000002E-2</v>
      </c>
      <c r="M645" s="82">
        <v>2.7000000000000001E-3</v>
      </c>
      <c r="N645" s="82">
        <f t="shared" si="10"/>
        <v>5.6800000000000003E-2</v>
      </c>
      <c r="O645" s="82" t="s">
        <v>2070</v>
      </c>
    </row>
    <row r="646" spans="1:15" hidden="1" x14ac:dyDescent="0.2">
      <c r="A646" s="82" t="s">
        <v>2069</v>
      </c>
      <c r="B646" s="82" t="s">
        <v>2068</v>
      </c>
      <c r="C646" s="82">
        <v>0.5</v>
      </c>
      <c r="D646" s="82" t="s">
        <v>276</v>
      </c>
      <c r="E646" s="82" t="s">
        <v>280</v>
      </c>
      <c r="F646" s="82" t="s">
        <v>280</v>
      </c>
      <c r="G646" s="82">
        <v>-0.05</v>
      </c>
      <c r="I646" s="82">
        <v>24</v>
      </c>
      <c r="J646" s="82">
        <v>45</v>
      </c>
      <c r="K646" s="83">
        <v>43101</v>
      </c>
      <c r="L646" s="82">
        <v>5.4100000000000002E-2</v>
      </c>
      <c r="M646" s="82">
        <v>2.7000000000000001E-3</v>
      </c>
      <c r="N646" s="82">
        <f t="shared" si="10"/>
        <v>5.6800000000000003E-2</v>
      </c>
    </row>
    <row r="647" spans="1:15" hidden="1" x14ac:dyDescent="0.2">
      <c r="A647" s="82" t="s">
        <v>2066</v>
      </c>
      <c r="B647" s="82" t="s">
        <v>2066</v>
      </c>
      <c r="C647" s="82">
        <v>0.5</v>
      </c>
      <c r="D647" s="82" t="s">
        <v>276</v>
      </c>
      <c r="E647" s="82" t="s">
        <v>280</v>
      </c>
      <c r="F647" s="82" t="s">
        <v>280</v>
      </c>
      <c r="G647" s="82">
        <v>-0.05</v>
      </c>
      <c r="I647" s="82">
        <v>24</v>
      </c>
      <c r="J647" s="82">
        <v>45</v>
      </c>
      <c r="K647" s="83">
        <v>43101</v>
      </c>
      <c r="L647" s="82">
        <v>2.01E-2</v>
      </c>
      <c r="M647" s="82">
        <v>1E-3</v>
      </c>
      <c r="N647" s="82">
        <f t="shared" si="10"/>
        <v>2.1100000000000001E-2</v>
      </c>
      <c r="O647" s="82" t="s">
        <v>2066</v>
      </c>
    </row>
    <row r="648" spans="1:15" hidden="1" x14ac:dyDescent="0.2">
      <c r="A648" s="82" t="s">
        <v>2067</v>
      </c>
      <c r="B648" s="82" t="s">
        <v>2066</v>
      </c>
      <c r="C648" s="82">
        <v>0.5</v>
      </c>
      <c r="D648" s="82" t="s">
        <v>276</v>
      </c>
      <c r="E648" s="82" t="s">
        <v>280</v>
      </c>
      <c r="F648" s="82" t="s">
        <v>280</v>
      </c>
      <c r="G648" s="82">
        <v>-0.05</v>
      </c>
      <c r="I648" s="82">
        <v>24</v>
      </c>
      <c r="J648" s="82">
        <v>45</v>
      </c>
      <c r="K648" s="83">
        <v>43101</v>
      </c>
      <c r="L648" s="82">
        <v>2.01E-2</v>
      </c>
      <c r="M648" s="82">
        <v>1E-3</v>
      </c>
      <c r="N648" s="82">
        <f t="shared" si="10"/>
        <v>2.1100000000000001E-2</v>
      </c>
    </row>
    <row r="649" spans="1:15" hidden="1" x14ac:dyDescent="0.2">
      <c r="A649" s="82" t="s">
        <v>2064</v>
      </c>
      <c r="B649" s="82" t="s">
        <v>2064</v>
      </c>
      <c r="C649" s="82">
        <v>0.5</v>
      </c>
      <c r="D649" s="82" t="s">
        <v>276</v>
      </c>
      <c r="E649" s="82" t="s">
        <v>280</v>
      </c>
      <c r="F649" s="82" t="s">
        <v>280</v>
      </c>
      <c r="G649" s="82">
        <v>-0.05</v>
      </c>
      <c r="I649" s="82">
        <v>24</v>
      </c>
      <c r="J649" s="82">
        <v>45</v>
      </c>
      <c r="K649" s="83">
        <v>43101</v>
      </c>
      <c r="L649" s="82">
        <v>2.5999999999999999E-3</v>
      </c>
      <c r="M649" s="82">
        <v>1E-4</v>
      </c>
      <c r="N649" s="82">
        <f t="shared" si="10"/>
        <v>2.6999999999999997E-3</v>
      </c>
      <c r="O649" s="82" t="s">
        <v>2064</v>
      </c>
    </row>
    <row r="650" spans="1:15" hidden="1" x14ac:dyDescent="0.2">
      <c r="A650" s="82" t="s">
        <v>2065</v>
      </c>
      <c r="B650" s="82" t="s">
        <v>2064</v>
      </c>
      <c r="C650" s="82">
        <v>0.5</v>
      </c>
      <c r="D650" s="82" t="s">
        <v>276</v>
      </c>
      <c r="E650" s="82" t="s">
        <v>280</v>
      </c>
      <c r="F650" s="82" t="s">
        <v>280</v>
      </c>
      <c r="G650" s="82">
        <v>-0.05</v>
      </c>
      <c r="I650" s="82">
        <v>24</v>
      </c>
      <c r="J650" s="82">
        <v>45</v>
      </c>
      <c r="K650" s="83">
        <v>43101</v>
      </c>
      <c r="L650" s="82">
        <v>2.5999999999999999E-3</v>
      </c>
      <c r="M650" s="82">
        <v>1E-4</v>
      </c>
      <c r="N650" s="82">
        <f t="shared" si="10"/>
        <v>2.6999999999999997E-3</v>
      </c>
    </row>
    <row r="651" spans="1:15" hidden="1" x14ac:dyDescent="0.2">
      <c r="A651" s="82" t="s">
        <v>2060</v>
      </c>
      <c r="B651" s="82" t="s">
        <v>2060</v>
      </c>
      <c r="C651" s="82">
        <v>0.5</v>
      </c>
      <c r="D651" s="82" t="s">
        <v>276</v>
      </c>
      <c r="E651" s="82" t="s">
        <v>280</v>
      </c>
      <c r="F651" s="82" t="s">
        <v>280</v>
      </c>
      <c r="G651" s="82">
        <v>-0.05</v>
      </c>
      <c r="I651" s="82">
        <v>24</v>
      </c>
      <c r="J651" s="82">
        <v>45</v>
      </c>
      <c r="K651" s="83">
        <v>43101</v>
      </c>
      <c r="L651" s="82">
        <v>2.12E-2</v>
      </c>
      <c r="M651" s="82">
        <v>1.1000000000000001E-3</v>
      </c>
      <c r="N651" s="82">
        <f t="shared" si="10"/>
        <v>2.23E-2</v>
      </c>
      <c r="O651" s="82" t="s">
        <v>2060</v>
      </c>
    </row>
    <row r="652" spans="1:15" hidden="1" x14ac:dyDescent="0.2">
      <c r="A652" s="82" t="s">
        <v>2062</v>
      </c>
      <c r="B652" s="82" t="s">
        <v>2062</v>
      </c>
      <c r="C652" s="82">
        <v>0.5</v>
      </c>
      <c r="D652" s="82" t="s">
        <v>276</v>
      </c>
      <c r="E652" s="82" t="s">
        <v>280</v>
      </c>
      <c r="F652" s="82" t="s">
        <v>280</v>
      </c>
      <c r="G652" s="82">
        <v>-0.05</v>
      </c>
      <c r="I652" s="82">
        <v>24</v>
      </c>
      <c r="J652" s="82">
        <v>45</v>
      </c>
      <c r="K652" s="83">
        <v>43101</v>
      </c>
      <c r="L652" s="82">
        <v>2.12E-2</v>
      </c>
      <c r="M652" s="82">
        <v>1.1000000000000001E-3</v>
      </c>
      <c r="N652" s="82">
        <f t="shared" si="10"/>
        <v>2.23E-2</v>
      </c>
      <c r="O652" s="82" t="s">
        <v>2062</v>
      </c>
    </row>
    <row r="653" spans="1:15" hidden="1" x14ac:dyDescent="0.2">
      <c r="A653" s="82" t="s">
        <v>2063</v>
      </c>
      <c r="B653" s="82" t="s">
        <v>2062</v>
      </c>
      <c r="C653" s="82">
        <v>0.5</v>
      </c>
      <c r="D653" s="82" t="s">
        <v>276</v>
      </c>
      <c r="E653" s="82" t="s">
        <v>280</v>
      </c>
      <c r="F653" s="82" t="s">
        <v>280</v>
      </c>
      <c r="G653" s="82">
        <v>-0.05</v>
      </c>
      <c r="I653" s="82">
        <v>24</v>
      </c>
      <c r="J653" s="82">
        <v>45</v>
      </c>
      <c r="K653" s="83">
        <v>43101</v>
      </c>
      <c r="L653" s="82">
        <v>2.12E-2</v>
      </c>
      <c r="M653" s="82">
        <v>1.1000000000000001E-3</v>
      </c>
      <c r="N653" s="82">
        <f t="shared" si="10"/>
        <v>2.23E-2</v>
      </c>
    </row>
    <row r="654" spans="1:15" hidden="1" x14ac:dyDescent="0.2">
      <c r="A654" s="82" t="s">
        <v>2061</v>
      </c>
      <c r="B654" s="82" t="s">
        <v>2060</v>
      </c>
      <c r="C654" s="82">
        <v>0.5</v>
      </c>
      <c r="D654" s="82" t="s">
        <v>276</v>
      </c>
      <c r="E654" s="82" t="s">
        <v>280</v>
      </c>
      <c r="F654" s="82" t="s">
        <v>280</v>
      </c>
      <c r="G654" s="82">
        <v>-0.05</v>
      </c>
      <c r="I654" s="82">
        <v>24</v>
      </c>
      <c r="J654" s="82">
        <v>45</v>
      </c>
      <c r="K654" s="83">
        <v>43101</v>
      </c>
      <c r="L654" s="82">
        <v>2.12E-2</v>
      </c>
      <c r="M654" s="82">
        <v>1.1000000000000001E-3</v>
      </c>
      <c r="N654" s="82">
        <f t="shared" si="10"/>
        <v>2.23E-2</v>
      </c>
    </row>
    <row r="655" spans="1:15" hidden="1" x14ac:dyDescent="0.2">
      <c r="A655" s="82" t="s">
        <v>2056</v>
      </c>
      <c r="B655" s="82" t="s">
        <v>2056</v>
      </c>
      <c r="C655" s="82">
        <v>0.5</v>
      </c>
      <c r="D655" s="82" t="s">
        <v>276</v>
      </c>
      <c r="E655" s="82" t="s">
        <v>280</v>
      </c>
      <c r="F655" s="82" t="s">
        <v>280</v>
      </c>
      <c r="G655" s="82">
        <v>-0.05</v>
      </c>
      <c r="I655" s="82">
        <v>24</v>
      </c>
      <c r="J655" s="82">
        <v>45</v>
      </c>
      <c r="K655" s="83">
        <v>43101</v>
      </c>
      <c r="L655" s="82">
        <v>1.03E-2</v>
      </c>
      <c r="M655" s="82">
        <v>5.0000000000000001E-4</v>
      </c>
      <c r="N655" s="82">
        <f t="shared" si="10"/>
        <v>1.0800000000000001E-2</v>
      </c>
      <c r="O655" s="82" t="s">
        <v>2056</v>
      </c>
    </row>
    <row r="656" spans="1:15" hidden="1" x14ac:dyDescent="0.2">
      <c r="A656" s="82" t="s">
        <v>2059</v>
      </c>
      <c r="B656" s="82" t="s">
        <v>2056</v>
      </c>
      <c r="C656" s="82">
        <v>0.5</v>
      </c>
      <c r="D656" s="82" t="s">
        <v>276</v>
      </c>
      <c r="E656" s="82" t="s">
        <v>280</v>
      </c>
      <c r="F656" s="82" t="s">
        <v>280</v>
      </c>
      <c r="G656" s="82">
        <v>-0.05</v>
      </c>
      <c r="I656" s="82">
        <v>24</v>
      </c>
      <c r="J656" s="82">
        <v>45</v>
      </c>
      <c r="K656" s="83">
        <v>43101</v>
      </c>
      <c r="L656" s="82">
        <v>1.03E-2</v>
      </c>
      <c r="M656" s="82">
        <v>5.0000000000000001E-4</v>
      </c>
      <c r="N656" s="82">
        <f t="shared" si="10"/>
        <v>1.0800000000000001E-2</v>
      </c>
      <c r="O656" s="82" t="s">
        <v>2059</v>
      </c>
    </row>
    <row r="657" spans="1:15" hidden="1" x14ac:dyDescent="0.2">
      <c r="A657" s="82" t="s">
        <v>2058</v>
      </c>
      <c r="B657" s="82" t="s">
        <v>2056</v>
      </c>
      <c r="C657" s="82">
        <v>0.5</v>
      </c>
      <c r="D657" s="82" t="s">
        <v>276</v>
      </c>
      <c r="E657" s="82" t="s">
        <v>280</v>
      </c>
      <c r="F657" s="82" t="s">
        <v>280</v>
      </c>
      <c r="G657" s="82">
        <v>-0.05</v>
      </c>
      <c r="I657" s="82">
        <v>24</v>
      </c>
      <c r="J657" s="82">
        <v>45</v>
      </c>
      <c r="K657" s="83">
        <v>43101</v>
      </c>
      <c r="L657" s="82">
        <v>1.03E-2</v>
      </c>
      <c r="M657" s="82">
        <v>5.0000000000000001E-4</v>
      </c>
      <c r="N657" s="82">
        <f t="shared" si="10"/>
        <v>1.0800000000000001E-2</v>
      </c>
    </row>
    <row r="658" spans="1:15" hidden="1" x14ac:dyDescent="0.2">
      <c r="A658" s="82" t="s">
        <v>2057</v>
      </c>
      <c r="B658" s="82" t="s">
        <v>2056</v>
      </c>
      <c r="C658" s="82">
        <v>0.5</v>
      </c>
      <c r="D658" s="82" t="s">
        <v>276</v>
      </c>
      <c r="E658" s="82" t="s">
        <v>280</v>
      </c>
      <c r="F658" s="82" t="s">
        <v>280</v>
      </c>
      <c r="G658" s="82">
        <v>-0.05</v>
      </c>
      <c r="I658" s="82">
        <v>24</v>
      </c>
      <c r="J658" s="82">
        <v>45</v>
      </c>
      <c r="K658" s="83">
        <v>43101</v>
      </c>
      <c r="L658" s="82">
        <v>1.03E-2</v>
      </c>
      <c r="M658" s="82">
        <v>5.0000000000000001E-4</v>
      </c>
      <c r="N658" s="82">
        <f t="shared" si="10"/>
        <v>1.0800000000000001E-2</v>
      </c>
    </row>
    <row r="659" spans="1:15" hidden="1" x14ac:dyDescent="0.2">
      <c r="A659" s="82" t="s">
        <v>215</v>
      </c>
      <c r="B659" s="82" t="s">
        <v>215</v>
      </c>
      <c r="C659" s="82">
        <v>0.5</v>
      </c>
      <c r="D659" s="82" t="s">
        <v>276</v>
      </c>
      <c r="E659" s="82" t="s">
        <v>280</v>
      </c>
      <c r="F659" s="82" t="s">
        <v>280</v>
      </c>
      <c r="G659" s="82">
        <v>-0.05</v>
      </c>
      <c r="I659" s="82">
        <v>24</v>
      </c>
      <c r="J659" s="82">
        <v>45</v>
      </c>
      <c r="K659" s="83">
        <v>43101</v>
      </c>
      <c r="L659" s="82">
        <v>2.7099999999999999E-2</v>
      </c>
      <c r="M659" s="82">
        <v>1.4E-3</v>
      </c>
      <c r="N659" s="82">
        <f t="shared" si="10"/>
        <v>2.8499999999999998E-2</v>
      </c>
      <c r="O659" s="82" t="s">
        <v>215</v>
      </c>
    </row>
    <row r="660" spans="1:15" hidden="1" x14ac:dyDescent="0.2">
      <c r="A660" s="82" t="s">
        <v>2055</v>
      </c>
      <c r="B660" s="82" t="s">
        <v>215</v>
      </c>
      <c r="C660" s="82">
        <v>0.5</v>
      </c>
      <c r="D660" s="82" t="s">
        <v>276</v>
      </c>
      <c r="E660" s="82" t="s">
        <v>280</v>
      </c>
      <c r="F660" s="82" t="s">
        <v>280</v>
      </c>
      <c r="G660" s="82">
        <v>-0.05</v>
      </c>
      <c r="I660" s="82">
        <v>24</v>
      </c>
      <c r="J660" s="82">
        <v>45</v>
      </c>
      <c r="K660" s="83">
        <v>43101</v>
      </c>
      <c r="L660" s="82">
        <v>2.7099999999999999E-2</v>
      </c>
      <c r="M660" s="82">
        <v>1.4E-3</v>
      </c>
      <c r="N660" s="82">
        <f t="shared" si="10"/>
        <v>2.8499999999999998E-2</v>
      </c>
      <c r="O660" s="82" t="s">
        <v>2055</v>
      </c>
    </row>
    <row r="661" spans="1:15" hidden="1" x14ac:dyDescent="0.2">
      <c r="A661" s="82" t="s">
        <v>2054</v>
      </c>
      <c r="B661" s="82" t="s">
        <v>215</v>
      </c>
      <c r="C661" s="82">
        <v>0.5</v>
      </c>
      <c r="D661" s="82" t="s">
        <v>276</v>
      </c>
      <c r="E661" s="82" t="s">
        <v>280</v>
      </c>
      <c r="F661" s="82" t="s">
        <v>280</v>
      </c>
      <c r="G661" s="82">
        <v>-0.05</v>
      </c>
      <c r="I661" s="82">
        <v>24</v>
      </c>
      <c r="J661" s="82">
        <v>45</v>
      </c>
      <c r="K661" s="83">
        <v>43101</v>
      </c>
      <c r="L661" s="82">
        <v>2.7099999999999999E-2</v>
      </c>
      <c r="M661" s="82">
        <v>1.4E-3</v>
      </c>
      <c r="N661" s="82">
        <f t="shared" si="10"/>
        <v>2.8499999999999998E-2</v>
      </c>
    </row>
    <row r="662" spans="1:15" hidden="1" x14ac:dyDescent="0.2">
      <c r="A662" s="82" t="s">
        <v>2053</v>
      </c>
      <c r="B662" s="82" t="s">
        <v>215</v>
      </c>
      <c r="C662" s="82">
        <v>0.5</v>
      </c>
      <c r="D662" s="82" t="s">
        <v>276</v>
      </c>
      <c r="E662" s="82" t="s">
        <v>280</v>
      </c>
      <c r="F662" s="82" t="s">
        <v>280</v>
      </c>
      <c r="G662" s="82">
        <v>-0.05</v>
      </c>
      <c r="I662" s="82">
        <v>24</v>
      </c>
      <c r="J662" s="82">
        <v>45</v>
      </c>
      <c r="K662" s="83">
        <v>43101</v>
      </c>
      <c r="L662" s="82">
        <v>2.7099999999999999E-2</v>
      </c>
      <c r="M662" s="82">
        <v>1.4E-3</v>
      </c>
      <c r="N662" s="82">
        <f t="shared" si="10"/>
        <v>2.8499999999999998E-2</v>
      </c>
    </row>
    <row r="663" spans="1:15" hidden="1" x14ac:dyDescent="0.2">
      <c r="A663" s="82" t="s">
        <v>2052</v>
      </c>
      <c r="B663" s="82" t="s">
        <v>2052</v>
      </c>
      <c r="C663" s="82">
        <v>0.5</v>
      </c>
      <c r="D663" s="82" t="s">
        <v>276</v>
      </c>
      <c r="E663" s="82" t="s">
        <v>280</v>
      </c>
      <c r="F663" s="82" t="s">
        <v>280</v>
      </c>
      <c r="G663" s="82">
        <v>0</v>
      </c>
      <c r="K663" s="83">
        <v>40330</v>
      </c>
      <c r="L663" s="82">
        <v>0</v>
      </c>
      <c r="M663" s="82">
        <v>0</v>
      </c>
      <c r="N663" s="82">
        <f t="shared" si="10"/>
        <v>0</v>
      </c>
    </row>
    <row r="664" spans="1:15" hidden="1" x14ac:dyDescent="0.2">
      <c r="A664" s="82" t="s">
        <v>216</v>
      </c>
      <c r="B664" s="82" t="s">
        <v>216</v>
      </c>
      <c r="C664" s="82">
        <v>0.5</v>
      </c>
      <c r="D664" s="82" t="s">
        <v>276</v>
      </c>
      <c r="E664" s="82" t="s">
        <v>280</v>
      </c>
      <c r="F664" s="82" t="s">
        <v>280</v>
      </c>
      <c r="G664" s="82">
        <v>-0.05</v>
      </c>
      <c r="I664" s="82">
        <v>24</v>
      </c>
      <c r="J664" s="82">
        <v>45</v>
      </c>
      <c r="K664" s="83">
        <v>43101</v>
      </c>
      <c r="L664" s="82">
        <v>9.7000000000000003E-3</v>
      </c>
      <c r="M664" s="82">
        <v>5.0000000000000001E-4</v>
      </c>
      <c r="N664" s="82">
        <f t="shared" si="10"/>
        <v>1.0200000000000001E-2</v>
      </c>
      <c r="O664" s="82" t="s">
        <v>216</v>
      </c>
    </row>
    <row r="665" spans="1:15" hidden="1" x14ac:dyDescent="0.2">
      <c r="A665" s="82" t="s">
        <v>2051</v>
      </c>
      <c r="B665" s="82" t="s">
        <v>216</v>
      </c>
      <c r="C665" s="82">
        <v>0.5</v>
      </c>
      <c r="D665" s="82" t="s">
        <v>276</v>
      </c>
      <c r="E665" s="82" t="s">
        <v>280</v>
      </c>
      <c r="F665" s="82" t="s">
        <v>280</v>
      </c>
      <c r="G665" s="82">
        <v>-0.05</v>
      </c>
      <c r="I665" s="82">
        <v>24</v>
      </c>
      <c r="J665" s="82">
        <v>45</v>
      </c>
      <c r="K665" s="83">
        <v>43101</v>
      </c>
      <c r="L665" s="82">
        <v>9.7000000000000003E-3</v>
      </c>
      <c r="M665" s="82">
        <v>5.0000000000000001E-4</v>
      </c>
      <c r="N665" s="82">
        <f t="shared" si="10"/>
        <v>1.0200000000000001E-2</v>
      </c>
      <c r="O665" s="82" t="s">
        <v>2051</v>
      </c>
    </row>
    <row r="666" spans="1:15" hidden="1" x14ac:dyDescent="0.2">
      <c r="A666" s="82" t="s">
        <v>2050</v>
      </c>
      <c r="B666" s="82" t="s">
        <v>216</v>
      </c>
      <c r="C666" s="82">
        <v>0.5</v>
      </c>
      <c r="D666" s="82" t="s">
        <v>276</v>
      </c>
      <c r="E666" s="82" t="s">
        <v>280</v>
      </c>
      <c r="F666" s="82" t="s">
        <v>280</v>
      </c>
      <c r="G666" s="82">
        <v>-0.05</v>
      </c>
      <c r="I666" s="82">
        <v>24</v>
      </c>
      <c r="J666" s="82">
        <v>45</v>
      </c>
      <c r="K666" s="83">
        <v>43101</v>
      </c>
      <c r="L666" s="82">
        <v>9.7000000000000003E-3</v>
      </c>
      <c r="M666" s="82">
        <v>5.0000000000000001E-4</v>
      </c>
      <c r="N666" s="82">
        <f t="shared" si="10"/>
        <v>1.0200000000000001E-2</v>
      </c>
    </row>
    <row r="667" spans="1:15" hidden="1" x14ac:dyDescent="0.2">
      <c r="A667" s="82" t="s">
        <v>2049</v>
      </c>
      <c r="B667" s="82" t="s">
        <v>216</v>
      </c>
      <c r="C667" s="82">
        <v>0.5</v>
      </c>
      <c r="D667" s="82" t="s">
        <v>276</v>
      </c>
      <c r="E667" s="82" t="s">
        <v>280</v>
      </c>
      <c r="F667" s="82" t="s">
        <v>280</v>
      </c>
      <c r="G667" s="82">
        <v>-0.05</v>
      </c>
      <c r="I667" s="82">
        <v>24</v>
      </c>
      <c r="J667" s="82">
        <v>45</v>
      </c>
      <c r="K667" s="83">
        <v>43101</v>
      </c>
      <c r="L667" s="82">
        <v>9.7000000000000003E-3</v>
      </c>
      <c r="M667" s="82">
        <v>5.0000000000000001E-4</v>
      </c>
      <c r="N667" s="82">
        <f t="shared" si="10"/>
        <v>1.0200000000000001E-2</v>
      </c>
    </row>
    <row r="668" spans="1:15" hidden="1" x14ac:dyDescent="0.2">
      <c r="A668" s="82" t="s">
        <v>2048</v>
      </c>
      <c r="B668" s="82" t="s">
        <v>2047</v>
      </c>
      <c r="C668" s="82">
        <v>0.5</v>
      </c>
      <c r="D668" s="82" t="s">
        <v>276</v>
      </c>
      <c r="E668" s="82" t="s">
        <v>280</v>
      </c>
      <c r="F668" s="82" t="s">
        <v>280</v>
      </c>
      <c r="G668" s="82">
        <v>0</v>
      </c>
      <c r="K668" s="83">
        <v>40330</v>
      </c>
      <c r="L668" s="82">
        <v>0</v>
      </c>
      <c r="M668" s="82">
        <v>0</v>
      </c>
      <c r="N668" s="82">
        <f t="shared" si="10"/>
        <v>0</v>
      </c>
    </row>
    <row r="669" spans="1:15" hidden="1" x14ac:dyDescent="0.2">
      <c r="A669" s="82" t="s">
        <v>2046</v>
      </c>
      <c r="B669" s="82" t="s">
        <v>2045</v>
      </c>
      <c r="C669" s="82">
        <v>0.5</v>
      </c>
      <c r="D669" s="82" t="s">
        <v>276</v>
      </c>
      <c r="E669" s="82" t="s">
        <v>280</v>
      </c>
      <c r="F669" s="82" t="s">
        <v>280</v>
      </c>
      <c r="G669" s="82">
        <v>-0.05</v>
      </c>
      <c r="I669" s="82">
        <v>24</v>
      </c>
      <c r="J669" s="82">
        <v>45</v>
      </c>
      <c r="K669" s="83">
        <v>43101</v>
      </c>
      <c r="L669" s="82">
        <v>2.4199999999999999E-2</v>
      </c>
      <c r="M669" s="82">
        <v>1.1999999999999999E-3</v>
      </c>
      <c r="N669" s="82">
        <f t="shared" si="10"/>
        <v>2.5399999999999999E-2</v>
      </c>
    </row>
    <row r="670" spans="1:15" hidden="1" x14ac:dyDescent="0.2">
      <c r="A670" s="82" t="s">
        <v>2045</v>
      </c>
      <c r="B670" s="82" t="s">
        <v>2045</v>
      </c>
      <c r="C670" s="82">
        <v>0.5</v>
      </c>
      <c r="D670" s="82" t="s">
        <v>276</v>
      </c>
      <c r="E670" s="82" t="s">
        <v>280</v>
      </c>
      <c r="F670" s="82" t="s">
        <v>280</v>
      </c>
      <c r="G670" s="82">
        <v>-0.05</v>
      </c>
      <c r="I670" s="82">
        <v>24</v>
      </c>
      <c r="J670" s="82">
        <v>45</v>
      </c>
      <c r="K670" s="83">
        <v>43101</v>
      </c>
      <c r="L670" s="82">
        <v>2.4199999999999999E-2</v>
      </c>
      <c r="M670" s="82">
        <v>1.1999999999999999E-3</v>
      </c>
      <c r="N670" s="82">
        <f t="shared" si="10"/>
        <v>2.5399999999999999E-2</v>
      </c>
      <c r="O670" s="82" t="s">
        <v>2045</v>
      </c>
    </row>
    <row r="671" spans="1:15" hidden="1" x14ac:dyDescent="0.2">
      <c r="A671" s="82" t="s">
        <v>2043</v>
      </c>
      <c r="B671" s="82" t="s">
        <v>2043</v>
      </c>
      <c r="C671" s="82">
        <v>0.5</v>
      </c>
      <c r="D671" s="82" t="s">
        <v>276</v>
      </c>
      <c r="E671" s="82" t="s">
        <v>280</v>
      </c>
      <c r="F671" s="82" t="s">
        <v>280</v>
      </c>
      <c r="G671" s="82">
        <v>-0.05</v>
      </c>
      <c r="I671" s="82">
        <v>16</v>
      </c>
      <c r="J671" s="82">
        <v>50</v>
      </c>
      <c r="K671" s="83">
        <v>43101</v>
      </c>
      <c r="L671" s="82">
        <v>5.6300000000000003E-2</v>
      </c>
      <c r="M671" s="82">
        <v>2.8E-3</v>
      </c>
      <c r="N671" s="82">
        <f t="shared" si="10"/>
        <v>5.91E-2</v>
      </c>
      <c r="O671" s="82" t="s">
        <v>2043</v>
      </c>
    </row>
    <row r="672" spans="1:15" hidden="1" x14ac:dyDescent="0.2">
      <c r="A672" s="82" t="s">
        <v>2044</v>
      </c>
      <c r="B672" s="82" t="s">
        <v>2043</v>
      </c>
      <c r="C672" s="82">
        <v>0.5</v>
      </c>
      <c r="D672" s="82" t="s">
        <v>276</v>
      </c>
      <c r="E672" s="82" t="s">
        <v>280</v>
      </c>
      <c r="F672" s="82" t="s">
        <v>280</v>
      </c>
      <c r="G672" s="82">
        <v>-0.05</v>
      </c>
      <c r="I672" s="82">
        <v>16</v>
      </c>
      <c r="J672" s="82">
        <v>50</v>
      </c>
      <c r="K672" s="83">
        <v>43101</v>
      </c>
      <c r="L672" s="82">
        <v>5.6300000000000003E-2</v>
      </c>
      <c r="M672" s="82">
        <v>2.8E-3</v>
      </c>
      <c r="N672" s="82">
        <f t="shared" si="10"/>
        <v>5.91E-2</v>
      </c>
    </row>
    <row r="673" spans="1:15" hidden="1" x14ac:dyDescent="0.2">
      <c r="A673" s="82" t="s">
        <v>217</v>
      </c>
      <c r="B673" s="82" t="s">
        <v>217</v>
      </c>
      <c r="C673" s="82">
        <v>0.5</v>
      </c>
      <c r="D673" s="82" t="s">
        <v>276</v>
      </c>
      <c r="E673" s="82" t="s">
        <v>280</v>
      </c>
      <c r="F673" s="82" t="s">
        <v>280</v>
      </c>
      <c r="G673" s="82">
        <v>-0.05</v>
      </c>
      <c r="I673" s="82">
        <v>16</v>
      </c>
      <c r="J673" s="82">
        <v>50</v>
      </c>
      <c r="K673" s="83">
        <v>43101</v>
      </c>
      <c r="L673" s="82">
        <v>4.0500000000000001E-2</v>
      </c>
      <c r="M673" s="82">
        <v>2E-3</v>
      </c>
      <c r="N673" s="82">
        <f t="shared" si="10"/>
        <v>4.2500000000000003E-2</v>
      </c>
      <c r="O673" s="82" t="s">
        <v>217</v>
      </c>
    </row>
    <row r="674" spans="1:15" hidden="1" x14ac:dyDescent="0.2">
      <c r="A674" s="82" t="s">
        <v>2042</v>
      </c>
      <c r="B674" s="82" t="s">
        <v>217</v>
      </c>
      <c r="C674" s="82">
        <v>0.5</v>
      </c>
      <c r="D674" s="82" t="s">
        <v>276</v>
      </c>
      <c r="E674" s="82" t="s">
        <v>280</v>
      </c>
      <c r="F674" s="82" t="s">
        <v>280</v>
      </c>
      <c r="G674" s="82">
        <v>-0.05</v>
      </c>
      <c r="I674" s="82">
        <v>16</v>
      </c>
      <c r="J674" s="82">
        <v>50</v>
      </c>
      <c r="K674" s="83">
        <v>43101</v>
      </c>
      <c r="L674" s="82">
        <v>4.0500000000000001E-2</v>
      </c>
      <c r="M674" s="82">
        <v>2E-3</v>
      </c>
      <c r="N674" s="82">
        <f t="shared" si="10"/>
        <v>4.2500000000000003E-2</v>
      </c>
    </row>
    <row r="675" spans="1:15" hidden="1" x14ac:dyDescent="0.2">
      <c r="A675" s="82" t="s">
        <v>218</v>
      </c>
      <c r="B675" s="82" t="s">
        <v>2039</v>
      </c>
      <c r="C675" s="82">
        <v>0.5</v>
      </c>
      <c r="D675" s="82" t="s">
        <v>276</v>
      </c>
      <c r="E675" s="82" t="s">
        <v>280</v>
      </c>
      <c r="F675" s="82" t="s">
        <v>280</v>
      </c>
      <c r="G675" s="82">
        <v>-0.05</v>
      </c>
      <c r="I675" s="82">
        <v>16</v>
      </c>
      <c r="J675" s="82">
        <v>50</v>
      </c>
      <c r="K675" s="83">
        <v>43101</v>
      </c>
      <c r="L675" s="82">
        <v>5.3499999999999999E-2</v>
      </c>
      <c r="M675" s="82">
        <v>2.7000000000000001E-3</v>
      </c>
      <c r="N675" s="82">
        <f t="shared" si="10"/>
        <v>5.62E-2</v>
      </c>
      <c r="O675" s="82" t="s">
        <v>218</v>
      </c>
    </row>
    <row r="676" spans="1:15" hidden="1" x14ac:dyDescent="0.2">
      <c r="A676" s="82" t="s">
        <v>2041</v>
      </c>
      <c r="B676" s="82" t="s">
        <v>2037</v>
      </c>
      <c r="C676" s="82">
        <v>0.5</v>
      </c>
      <c r="D676" s="82" t="s">
        <v>276</v>
      </c>
      <c r="E676" s="82" t="s">
        <v>280</v>
      </c>
      <c r="F676" s="82" t="s">
        <v>280</v>
      </c>
      <c r="G676" s="82">
        <v>-0.05</v>
      </c>
      <c r="I676" s="82">
        <v>16</v>
      </c>
      <c r="J676" s="82">
        <v>50</v>
      </c>
      <c r="K676" s="83">
        <v>43101</v>
      </c>
      <c r="L676" s="82">
        <v>5.3499999999999999E-2</v>
      </c>
      <c r="M676" s="82">
        <v>2.7000000000000001E-3</v>
      </c>
      <c r="N676" s="82">
        <f t="shared" si="10"/>
        <v>5.62E-2</v>
      </c>
      <c r="O676" s="82" t="s">
        <v>2041</v>
      </c>
    </row>
    <row r="677" spans="1:15" hidden="1" x14ac:dyDescent="0.2">
      <c r="A677" s="82" t="s">
        <v>2040</v>
      </c>
      <c r="B677" s="82" t="s">
        <v>2039</v>
      </c>
      <c r="C677" s="82">
        <v>0.5</v>
      </c>
      <c r="D677" s="82" t="s">
        <v>276</v>
      </c>
      <c r="E677" s="82" t="s">
        <v>280</v>
      </c>
      <c r="F677" s="82" t="s">
        <v>280</v>
      </c>
      <c r="G677" s="82">
        <v>-0.05</v>
      </c>
      <c r="I677" s="82">
        <v>16</v>
      </c>
      <c r="J677" s="82">
        <v>50</v>
      </c>
      <c r="K677" s="83">
        <v>43101</v>
      </c>
      <c r="L677" s="82">
        <v>5.3499999999999999E-2</v>
      </c>
      <c r="M677" s="82">
        <v>2.7000000000000001E-3</v>
      </c>
      <c r="N677" s="82">
        <f t="shared" si="10"/>
        <v>5.62E-2</v>
      </c>
    </row>
    <row r="678" spans="1:15" hidden="1" x14ac:dyDescent="0.2">
      <c r="A678" s="82" t="s">
        <v>2038</v>
      </c>
      <c r="B678" s="82" t="s">
        <v>2037</v>
      </c>
      <c r="C678" s="82">
        <v>0.5</v>
      </c>
      <c r="D678" s="82" t="s">
        <v>276</v>
      </c>
      <c r="E678" s="82" t="s">
        <v>280</v>
      </c>
      <c r="F678" s="82" t="s">
        <v>280</v>
      </c>
      <c r="G678" s="82">
        <v>-0.05</v>
      </c>
      <c r="I678" s="82">
        <v>16</v>
      </c>
      <c r="J678" s="82">
        <v>50</v>
      </c>
      <c r="K678" s="83">
        <v>43101</v>
      </c>
      <c r="L678" s="82">
        <v>5.3499999999999999E-2</v>
      </c>
      <c r="M678" s="82">
        <v>2.7000000000000001E-3</v>
      </c>
      <c r="N678" s="82">
        <f t="shared" si="10"/>
        <v>5.62E-2</v>
      </c>
    </row>
    <row r="679" spans="1:15" hidden="1" x14ac:dyDescent="0.2">
      <c r="A679" s="82" t="s">
        <v>2036</v>
      </c>
      <c r="B679" s="82" t="s">
        <v>281</v>
      </c>
      <c r="C679" s="82">
        <v>0.5</v>
      </c>
      <c r="D679" s="82" t="s">
        <v>276</v>
      </c>
      <c r="E679" s="82" t="s">
        <v>280</v>
      </c>
      <c r="F679" s="82" t="s">
        <v>280</v>
      </c>
      <c r="G679" s="82">
        <v>0</v>
      </c>
      <c r="K679" s="83">
        <v>41730</v>
      </c>
      <c r="L679" s="82">
        <v>0</v>
      </c>
      <c r="M679" s="82">
        <v>0</v>
      </c>
      <c r="N679" s="82">
        <f t="shared" si="10"/>
        <v>0</v>
      </c>
    </row>
    <row r="680" spans="1:15" hidden="1" x14ac:dyDescent="0.2">
      <c r="A680" s="82" t="s">
        <v>219</v>
      </c>
      <c r="B680" s="82" t="s">
        <v>219</v>
      </c>
      <c r="C680" s="82">
        <v>0.5</v>
      </c>
      <c r="D680" s="82" t="s">
        <v>276</v>
      </c>
      <c r="E680" s="82" t="s">
        <v>280</v>
      </c>
      <c r="F680" s="82" t="s">
        <v>280</v>
      </c>
      <c r="G680" s="82">
        <v>0</v>
      </c>
      <c r="I680" s="82">
        <v>7</v>
      </c>
      <c r="J680" s="82">
        <v>15</v>
      </c>
      <c r="K680" s="83">
        <v>43101</v>
      </c>
      <c r="L680" s="82">
        <v>9.1600000000000001E-2</v>
      </c>
      <c r="M680" s="82">
        <v>0</v>
      </c>
      <c r="N680" s="82">
        <f t="shared" si="10"/>
        <v>9.1600000000000001E-2</v>
      </c>
      <c r="O680" s="82" t="s">
        <v>219</v>
      </c>
    </row>
    <row r="681" spans="1:15" hidden="1" x14ac:dyDescent="0.2">
      <c r="A681" s="82" t="s">
        <v>2035</v>
      </c>
      <c r="B681" s="82" t="s">
        <v>219</v>
      </c>
      <c r="C681" s="82">
        <v>0.5</v>
      </c>
      <c r="D681" s="82" t="s">
        <v>276</v>
      </c>
      <c r="E681" s="82" t="s">
        <v>280</v>
      </c>
      <c r="F681" s="82" t="s">
        <v>280</v>
      </c>
      <c r="G681" s="82">
        <v>0</v>
      </c>
      <c r="I681" s="82">
        <v>7</v>
      </c>
      <c r="J681" s="82">
        <v>15</v>
      </c>
      <c r="K681" s="83">
        <v>43101</v>
      </c>
      <c r="L681" s="82">
        <v>9.1600000000000001E-2</v>
      </c>
      <c r="M681" s="82">
        <v>0</v>
      </c>
      <c r="N681" s="82">
        <f t="shared" si="10"/>
        <v>9.1600000000000001E-2</v>
      </c>
    </row>
    <row r="682" spans="1:15" hidden="1" x14ac:dyDescent="0.2">
      <c r="A682" s="82" t="s">
        <v>220</v>
      </c>
      <c r="B682" s="82" t="s">
        <v>2033</v>
      </c>
      <c r="C682" s="82">
        <v>0.5</v>
      </c>
      <c r="D682" s="82" t="s">
        <v>276</v>
      </c>
      <c r="E682" s="82" t="s">
        <v>280</v>
      </c>
      <c r="F682" s="82" t="s">
        <v>280</v>
      </c>
      <c r="G682" s="82">
        <v>0</v>
      </c>
      <c r="I682" s="82">
        <v>7</v>
      </c>
      <c r="J682" s="82">
        <v>15</v>
      </c>
      <c r="K682" s="83">
        <v>43160</v>
      </c>
      <c r="L682" s="82">
        <v>6.6699999999999995E-2</v>
      </c>
      <c r="M682" s="82">
        <v>0</v>
      </c>
      <c r="N682" s="82">
        <f t="shared" si="10"/>
        <v>6.6699999999999995E-2</v>
      </c>
      <c r="O682" s="82" t="s">
        <v>220</v>
      </c>
    </row>
    <row r="683" spans="1:15" hidden="1" x14ac:dyDescent="0.2">
      <c r="A683" s="82" t="s">
        <v>2034</v>
      </c>
      <c r="B683" s="82" t="s">
        <v>2033</v>
      </c>
      <c r="C683" s="82">
        <v>0.5</v>
      </c>
      <c r="D683" s="82" t="s">
        <v>276</v>
      </c>
      <c r="E683" s="82" t="s">
        <v>280</v>
      </c>
      <c r="F683" s="82" t="s">
        <v>280</v>
      </c>
      <c r="G683" s="82">
        <v>0</v>
      </c>
      <c r="I683" s="82">
        <v>7</v>
      </c>
      <c r="J683" s="82">
        <v>15</v>
      </c>
      <c r="K683" s="83">
        <v>43160</v>
      </c>
      <c r="L683" s="82">
        <v>6.6699999999999995E-2</v>
      </c>
      <c r="M683" s="82">
        <v>0</v>
      </c>
      <c r="N683" s="82">
        <f t="shared" si="10"/>
        <v>6.6699999999999995E-2</v>
      </c>
    </row>
    <row r="684" spans="1:15" hidden="1" x14ac:dyDescent="0.2">
      <c r="A684" s="82" t="s">
        <v>221</v>
      </c>
      <c r="B684" s="82" t="s">
        <v>221</v>
      </c>
      <c r="C684" s="82">
        <v>0.5</v>
      </c>
      <c r="D684" s="82" t="s">
        <v>276</v>
      </c>
      <c r="E684" s="82" t="s">
        <v>280</v>
      </c>
      <c r="F684" s="82" t="s">
        <v>280</v>
      </c>
      <c r="G684" s="82">
        <v>0</v>
      </c>
      <c r="I684" s="82">
        <v>7</v>
      </c>
      <c r="J684" s="82">
        <v>15</v>
      </c>
      <c r="K684" s="83">
        <v>43101</v>
      </c>
      <c r="L684" s="82">
        <v>0.16059999999999999</v>
      </c>
      <c r="M684" s="82">
        <v>0</v>
      </c>
      <c r="N684" s="82">
        <f t="shared" si="10"/>
        <v>0.16059999999999999</v>
      </c>
      <c r="O684" s="82" t="s">
        <v>221</v>
      </c>
    </row>
    <row r="685" spans="1:15" hidden="1" x14ac:dyDescent="0.2">
      <c r="A685" s="82" t="s">
        <v>2032</v>
      </c>
      <c r="B685" s="82" t="s">
        <v>221</v>
      </c>
      <c r="C685" s="82">
        <v>0.5</v>
      </c>
      <c r="D685" s="82" t="s">
        <v>276</v>
      </c>
      <c r="E685" s="82" t="s">
        <v>280</v>
      </c>
      <c r="F685" s="82" t="s">
        <v>280</v>
      </c>
      <c r="G685" s="82">
        <v>0</v>
      </c>
      <c r="I685" s="82">
        <v>7</v>
      </c>
      <c r="J685" s="82">
        <v>15</v>
      </c>
      <c r="K685" s="83">
        <v>43101</v>
      </c>
      <c r="L685" s="82">
        <v>0.16059999999999999</v>
      </c>
      <c r="M685" s="82">
        <v>0</v>
      </c>
      <c r="N685" s="82">
        <f t="shared" si="10"/>
        <v>0.16059999999999999</v>
      </c>
    </row>
    <row r="686" spans="1:15" hidden="1" x14ac:dyDescent="0.2">
      <c r="A686" s="82" t="s">
        <v>222</v>
      </c>
      <c r="B686" s="82" t="s">
        <v>222</v>
      </c>
      <c r="C686" s="82">
        <v>0.5</v>
      </c>
      <c r="D686" s="82" t="s">
        <v>276</v>
      </c>
      <c r="E686" s="82" t="s">
        <v>280</v>
      </c>
      <c r="F686" s="82" t="s">
        <v>280</v>
      </c>
      <c r="G686" s="82">
        <v>0</v>
      </c>
      <c r="I686" s="82">
        <v>7</v>
      </c>
      <c r="J686" s="82">
        <v>15</v>
      </c>
      <c r="K686" s="83">
        <v>43101</v>
      </c>
      <c r="L686" s="82">
        <v>9.3399999999999997E-2</v>
      </c>
      <c r="M686" s="82">
        <v>0</v>
      </c>
      <c r="N686" s="82">
        <f t="shared" si="10"/>
        <v>9.3399999999999997E-2</v>
      </c>
      <c r="O686" s="82" t="s">
        <v>222</v>
      </c>
    </row>
    <row r="687" spans="1:15" hidden="1" x14ac:dyDescent="0.2">
      <c r="A687" s="82" t="s">
        <v>2031</v>
      </c>
      <c r="B687" s="82" t="s">
        <v>222</v>
      </c>
      <c r="C687" s="82">
        <v>0.5</v>
      </c>
      <c r="D687" s="82" t="s">
        <v>276</v>
      </c>
      <c r="E687" s="82" t="s">
        <v>280</v>
      </c>
      <c r="F687" s="82" t="s">
        <v>280</v>
      </c>
      <c r="G687" s="82">
        <v>0</v>
      </c>
      <c r="I687" s="82">
        <v>7</v>
      </c>
      <c r="J687" s="82">
        <v>15</v>
      </c>
      <c r="K687" s="83">
        <v>43101</v>
      </c>
      <c r="L687" s="82">
        <v>9.3399999999999997E-2</v>
      </c>
      <c r="M687" s="82">
        <v>0</v>
      </c>
      <c r="N687" s="82">
        <f t="shared" si="10"/>
        <v>9.3399999999999997E-2</v>
      </c>
    </row>
    <row r="688" spans="1:15" hidden="1" x14ac:dyDescent="0.2">
      <c r="A688" s="82" t="s">
        <v>223</v>
      </c>
      <c r="B688" s="82" t="s">
        <v>223</v>
      </c>
      <c r="C688" s="82">
        <v>0.5</v>
      </c>
      <c r="D688" s="82" t="s">
        <v>276</v>
      </c>
      <c r="E688" s="82" t="s">
        <v>280</v>
      </c>
      <c r="F688" s="82" t="s">
        <v>280</v>
      </c>
      <c r="G688" s="82">
        <v>0</v>
      </c>
      <c r="I688" s="82">
        <v>7</v>
      </c>
      <c r="J688" s="82">
        <v>15</v>
      </c>
      <c r="K688" s="83">
        <v>43101</v>
      </c>
      <c r="L688" s="82">
        <v>9.8500000000000004E-2</v>
      </c>
      <c r="M688" s="82">
        <v>0</v>
      </c>
      <c r="N688" s="82">
        <f t="shared" si="10"/>
        <v>9.8500000000000004E-2</v>
      </c>
      <c r="O688" s="82" t="s">
        <v>223</v>
      </c>
    </row>
    <row r="689" spans="1:15" hidden="1" x14ac:dyDescent="0.2">
      <c r="A689" s="82" t="s">
        <v>2030</v>
      </c>
      <c r="B689" s="82" t="s">
        <v>223</v>
      </c>
      <c r="C689" s="82">
        <v>0.5</v>
      </c>
      <c r="D689" s="82" t="s">
        <v>276</v>
      </c>
      <c r="E689" s="82" t="s">
        <v>280</v>
      </c>
      <c r="F689" s="82" t="s">
        <v>280</v>
      </c>
      <c r="G689" s="82">
        <v>0</v>
      </c>
      <c r="I689" s="82">
        <v>7</v>
      </c>
      <c r="J689" s="82">
        <v>15</v>
      </c>
      <c r="K689" s="83">
        <v>43101</v>
      </c>
      <c r="L689" s="82">
        <v>9.8500000000000004E-2</v>
      </c>
      <c r="M689" s="82">
        <v>0</v>
      </c>
      <c r="N689" s="82">
        <f t="shared" si="10"/>
        <v>9.8500000000000004E-2</v>
      </c>
    </row>
    <row r="690" spans="1:15" hidden="1" x14ac:dyDescent="0.2">
      <c r="A690" s="82" t="s">
        <v>224</v>
      </c>
      <c r="B690" s="82" t="s">
        <v>2028</v>
      </c>
      <c r="C690" s="82">
        <v>0.5</v>
      </c>
      <c r="D690" s="82" t="s">
        <v>276</v>
      </c>
      <c r="E690" s="82" t="s">
        <v>280</v>
      </c>
      <c r="F690" s="82" t="s">
        <v>280</v>
      </c>
      <c r="G690" s="82">
        <v>0</v>
      </c>
      <c r="I690" s="82">
        <v>7</v>
      </c>
      <c r="J690" s="82">
        <v>15</v>
      </c>
      <c r="K690" s="83">
        <v>43101</v>
      </c>
      <c r="L690" s="82">
        <v>9.8199999999999996E-2</v>
      </c>
      <c r="M690" s="82">
        <v>0</v>
      </c>
      <c r="N690" s="82">
        <f t="shared" si="10"/>
        <v>9.8199999999999996E-2</v>
      </c>
      <c r="O690" s="82" t="s">
        <v>224</v>
      </c>
    </row>
    <row r="691" spans="1:15" hidden="1" x14ac:dyDescent="0.2">
      <c r="A691" s="82" t="s">
        <v>2029</v>
      </c>
      <c r="B691" s="82" t="s">
        <v>2028</v>
      </c>
      <c r="C691" s="82">
        <v>0.5</v>
      </c>
      <c r="D691" s="82" t="s">
        <v>276</v>
      </c>
      <c r="E691" s="82" t="s">
        <v>280</v>
      </c>
      <c r="F691" s="82" t="s">
        <v>280</v>
      </c>
      <c r="G691" s="82">
        <v>0</v>
      </c>
      <c r="I691" s="82">
        <v>7</v>
      </c>
      <c r="J691" s="82">
        <v>15</v>
      </c>
      <c r="K691" s="83">
        <v>43101</v>
      </c>
      <c r="L691" s="82">
        <v>9.8199999999999996E-2</v>
      </c>
      <c r="M691" s="82">
        <v>0</v>
      </c>
      <c r="N691" s="82">
        <f t="shared" si="10"/>
        <v>9.8199999999999996E-2</v>
      </c>
    </row>
    <row r="692" spans="1:15" hidden="1" x14ac:dyDescent="0.2">
      <c r="A692" s="82" t="s">
        <v>2027</v>
      </c>
      <c r="B692" s="82" t="s">
        <v>2026</v>
      </c>
      <c r="C692" s="82">
        <v>0.5</v>
      </c>
      <c r="D692" s="82" t="s">
        <v>276</v>
      </c>
      <c r="E692" s="82" t="s">
        <v>280</v>
      </c>
      <c r="F692" s="82" t="s">
        <v>280</v>
      </c>
      <c r="G692" s="82">
        <v>0</v>
      </c>
      <c r="I692" s="82">
        <v>7</v>
      </c>
      <c r="J692" s="82">
        <v>15</v>
      </c>
      <c r="K692" s="83">
        <v>43101</v>
      </c>
      <c r="L692" s="82">
        <v>0.1072</v>
      </c>
      <c r="M692" s="82">
        <v>0</v>
      </c>
      <c r="N692" s="82">
        <f t="shared" si="10"/>
        <v>0.1072</v>
      </c>
    </row>
    <row r="693" spans="1:15" hidden="1" x14ac:dyDescent="0.2">
      <c r="A693" s="82" t="s">
        <v>225</v>
      </c>
      <c r="B693" s="82" t="s">
        <v>2026</v>
      </c>
      <c r="C693" s="82">
        <v>0.5</v>
      </c>
      <c r="D693" s="82" t="s">
        <v>276</v>
      </c>
      <c r="E693" s="82" t="s">
        <v>280</v>
      </c>
      <c r="F693" s="82" t="s">
        <v>280</v>
      </c>
      <c r="G693" s="82">
        <v>0</v>
      </c>
      <c r="I693" s="82">
        <v>7</v>
      </c>
      <c r="J693" s="82">
        <v>15</v>
      </c>
      <c r="K693" s="83">
        <v>43101</v>
      </c>
      <c r="L693" s="82">
        <v>0.1072</v>
      </c>
      <c r="M693" s="82">
        <v>0</v>
      </c>
      <c r="N693" s="82">
        <f t="shared" si="10"/>
        <v>0.1072</v>
      </c>
      <c r="O693" s="82" t="s">
        <v>225</v>
      </c>
    </row>
    <row r="694" spans="1:15" hidden="1" x14ac:dyDescent="0.2">
      <c r="A694" s="82" t="s">
        <v>2025</v>
      </c>
      <c r="B694" s="82" t="s">
        <v>2023</v>
      </c>
      <c r="C694" s="82">
        <v>0.5</v>
      </c>
      <c r="D694" s="82" t="s">
        <v>276</v>
      </c>
      <c r="E694" s="82" t="s">
        <v>280</v>
      </c>
      <c r="F694" s="82" t="s">
        <v>280</v>
      </c>
      <c r="G694" s="82">
        <v>0</v>
      </c>
      <c r="I694" s="82">
        <v>7</v>
      </c>
      <c r="J694" s="82">
        <v>15</v>
      </c>
      <c r="K694" s="83">
        <v>43101</v>
      </c>
      <c r="L694" s="82">
        <v>0.1991</v>
      </c>
      <c r="M694" s="82">
        <v>0</v>
      </c>
      <c r="N694" s="82">
        <f t="shared" si="10"/>
        <v>0.1991</v>
      </c>
      <c r="O694" s="82" t="s">
        <v>2025</v>
      </c>
    </row>
    <row r="695" spans="1:15" hidden="1" x14ac:dyDescent="0.2">
      <c r="A695" s="82" t="s">
        <v>2024</v>
      </c>
      <c r="B695" s="82" t="s">
        <v>2023</v>
      </c>
      <c r="C695" s="82">
        <v>0.5</v>
      </c>
      <c r="D695" s="82" t="s">
        <v>276</v>
      </c>
      <c r="E695" s="82" t="s">
        <v>280</v>
      </c>
      <c r="F695" s="82" t="s">
        <v>280</v>
      </c>
      <c r="G695" s="82">
        <v>0</v>
      </c>
      <c r="I695" s="82">
        <v>7</v>
      </c>
      <c r="J695" s="82">
        <v>15</v>
      </c>
      <c r="K695" s="83">
        <v>43101</v>
      </c>
      <c r="L695" s="82">
        <v>0.1991</v>
      </c>
      <c r="M695" s="82">
        <v>0</v>
      </c>
      <c r="N695" s="82">
        <f t="shared" si="10"/>
        <v>0.1991</v>
      </c>
    </row>
    <row r="696" spans="1:15" hidden="1" x14ac:dyDescent="0.2">
      <c r="A696" s="82" t="s">
        <v>2022</v>
      </c>
      <c r="B696" s="82" t="s">
        <v>2021</v>
      </c>
      <c r="C696" s="82">
        <v>0.5</v>
      </c>
      <c r="D696" s="82" t="s">
        <v>276</v>
      </c>
      <c r="E696" s="82" t="s">
        <v>280</v>
      </c>
      <c r="F696" s="82" t="s">
        <v>280</v>
      </c>
      <c r="G696" s="82">
        <v>0</v>
      </c>
      <c r="I696" s="82">
        <v>7</v>
      </c>
      <c r="J696" s="82">
        <v>15</v>
      </c>
      <c r="K696" s="83">
        <v>43101</v>
      </c>
      <c r="L696" s="82">
        <v>9.0399999999999994E-2</v>
      </c>
      <c r="M696" s="82">
        <v>0</v>
      </c>
      <c r="N696" s="82">
        <f t="shared" si="10"/>
        <v>9.0399999999999994E-2</v>
      </c>
    </row>
    <row r="697" spans="1:15" hidden="1" x14ac:dyDescent="0.2">
      <c r="A697" s="82" t="s">
        <v>226</v>
      </c>
      <c r="B697" s="82" t="s">
        <v>2021</v>
      </c>
      <c r="C697" s="82">
        <v>0.5</v>
      </c>
      <c r="D697" s="82" t="s">
        <v>276</v>
      </c>
      <c r="E697" s="82" t="s">
        <v>280</v>
      </c>
      <c r="F697" s="82" t="s">
        <v>280</v>
      </c>
      <c r="G697" s="82">
        <v>0</v>
      </c>
      <c r="I697" s="82">
        <v>7</v>
      </c>
      <c r="J697" s="82">
        <v>15</v>
      </c>
      <c r="K697" s="83">
        <v>43101</v>
      </c>
      <c r="L697" s="82">
        <v>9.0399999999999994E-2</v>
      </c>
      <c r="M697" s="82">
        <v>0</v>
      </c>
      <c r="N697" s="82">
        <f t="shared" si="10"/>
        <v>9.0399999999999994E-2</v>
      </c>
      <c r="O697" s="82" t="s">
        <v>226</v>
      </c>
    </row>
    <row r="698" spans="1:15" hidden="1" x14ac:dyDescent="0.2">
      <c r="A698" s="82" t="s">
        <v>227</v>
      </c>
      <c r="B698" s="82" t="s">
        <v>2019</v>
      </c>
      <c r="C698" s="82">
        <v>0.5</v>
      </c>
      <c r="D698" s="82" t="s">
        <v>276</v>
      </c>
      <c r="E698" s="82" t="s">
        <v>280</v>
      </c>
      <c r="F698" s="82" t="s">
        <v>280</v>
      </c>
      <c r="G698" s="82">
        <v>0</v>
      </c>
      <c r="I698" s="82">
        <v>7</v>
      </c>
      <c r="J698" s="82">
        <v>15</v>
      </c>
      <c r="K698" s="83">
        <v>43101</v>
      </c>
      <c r="L698" s="82">
        <v>0.12379999999999999</v>
      </c>
      <c r="M698" s="82">
        <v>0</v>
      </c>
      <c r="N698" s="82">
        <f t="shared" si="10"/>
        <v>0.12379999999999999</v>
      </c>
      <c r="O698" s="82" t="s">
        <v>227</v>
      </c>
    </row>
    <row r="699" spans="1:15" hidden="1" x14ac:dyDescent="0.2">
      <c r="A699" s="82" t="s">
        <v>2020</v>
      </c>
      <c r="B699" s="82" t="s">
        <v>2019</v>
      </c>
      <c r="C699" s="82">
        <v>0.5</v>
      </c>
      <c r="D699" s="82" t="s">
        <v>276</v>
      </c>
      <c r="E699" s="82" t="s">
        <v>280</v>
      </c>
      <c r="F699" s="82" t="s">
        <v>280</v>
      </c>
      <c r="G699" s="82">
        <v>0</v>
      </c>
      <c r="I699" s="82">
        <v>7</v>
      </c>
      <c r="J699" s="82">
        <v>15</v>
      </c>
      <c r="K699" s="83">
        <v>43101</v>
      </c>
      <c r="L699" s="82">
        <v>0.12379999999999999</v>
      </c>
      <c r="M699" s="82">
        <v>0</v>
      </c>
      <c r="N699" s="82">
        <f t="shared" si="10"/>
        <v>0.12379999999999999</v>
      </c>
    </row>
    <row r="700" spans="1:15" hidden="1" x14ac:dyDescent="0.2">
      <c r="A700" s="82" t="s">
        <v>228</v>
      </c>
      <c r="B700" s="82" t="s">
        <v>228</v>
      </c>
      <c r="C700" s="82">
        <v>0.5</v>
      </c>
      <c r="D700" s="82" t="s">
        <v>276</v>
      </c>
      <c r="E700" s="82" t="s">
        <v>280</v>
      </c>
      <c r="F700" s="82" t="s">
        <v>280</v>
      </c>
      <c r="G700" s="82">
        <v>0</v>
      </c>
      <c r="I700" s="82">
        <v>7</v>
      </c>
      <c r="J700" s="82">
        <v>15</v>
      </c>
      <c r="K700" s="83">
        <v>43101</v>
      </c>
      <c r="L700" s="82">
        <v>9.8799999999999999E-2</v>
      </c>
      <c r="M700" s="82">
        <v>0</v>
      </c>
      <c r="N700" s="82">
        <f t="shared" si="10"/>
        <v>9.8799999999999999E-2</v>
      </c>
      <c r="O700" s="82" t="s">
        <v>228</v>
      </c>
    </row>
    <row r="701" spans="1:15" hidden="1" x14ac:dyDescent="0.2">
      <c r="A701" s="82" t="s">
        <v>2018</v>
      </c>
      <c r="B701" s="82" t="s">
        <v>228</v>
      </c>
      <c r="C701" s="82">
        <v>0.5</v>
      </c>
      <c r="D701" s="82" t="s">
        <v>276</v>
      </c>
      <c r="E701" s="82" t="s">
        <v>280</v>
      </c>
      <c r="F701" s="82" t="s">
        <v>280</v>
      </c>
      <c r="G701" s="82">
        <v>0</v>
      </c>
      <c r="I701" s="82">
        <v>7</v>
      </c>
      <c r="J701" s="82">
        <v>15</v>
      </c>
      <c r="K701" s="83">
        <v>43101</v>
      </c>
      <c r="L701" s="82">
        <v>9.8799999999999999E-2</v>
      </c>
      <c r="M701" s="82">
        <v>0</v>
      </c>
      <c r="N701" s="82">
        <f t="shared" si="10"/>
        <v>9.8799999999999999E-2</v>
      </c>
    </row>
    <row r="702" spans="1:15" hidden="1" x14ac:dyDescent="0.2">
      <c r="A702" s="82" t="s">
        <v>229</v>
      </c>
      <c r="B702" s="82" t="s">
        <v>229</v>
      </c>
      <c r="C702" s="82">
        <v>0.5</v>
      </c>
      <c r="D702" s="82" t="s">
        <v>276</v>
      </c>
      <c r="E702" s="82" t="s">
        <v>280</v>
      </c>
      <c r="F702" s="82" t="s">
        <v>280</v>
      </c>
      <c r="G702" s="82">
        <v>0</v>
      </c>
      <c r="I702" s="82">
        <v>7</v>
      </c>
      <c r="J702" s="82">
        <v>15</v>
      </c>
      <c r="K702" s="83">
        <v>43101</v>
      </c>
      <c r="L702" s="82">
        <v>7.17E-2</v>
      </c>
      <c r="M702" s="82">
        <v>0</v>
      </c>
      <c r="N702" s="82">
        <f t="shared" si="10"/>
        <v>7.17E-2</v>
      </c>
      <c r="O702" s="82" t="s">
        <v>229</v>
      </c>
    </row>
    <row r="703" spans="1:15" hidden="1" x14ac:dyDescent="0.2">
      <c r="A703" s="82" t="s">
        <v>2017</v>
      </c>
      <c r="B703" s="82" t="s">
        <v>229</v>
      </c>
      <c r="C703" s="82">
        <v>0.5</v>
      </c>
      <c r="D703" s="82" t="s">
        <v>276</v>
      </c>
      <c r="E703" s="82" t="s">
        <v>280</v>
      </c>
      <c r="F703" s="82" t="s">
        <v>280</v>
      </c>
      <c r="G703" s="82">
        <v>0</v>
      </c>
      <c r="I703" s="82">
        <v>7</v>
      </c>
      <c r="J703" s="82">
        <v>15</v>
      </c>
      <c r="K703" s="83">
        <v>43101</v>
      </c>
      <c r="L703" s="82">
        <v>7.17E-2</v>
      </c>
      <c r="M703" s="82">
        <v>0</v>
      </c>
      <c r="N703" s="82">
        <f t="shared" si="10"/>
        <v>7.17E-2</v>
      </c>
    </row>
    <row r="704" spans="1:15" hidden="1" x14ac:dyDescent="0.2">
      <c r="A704" s="82" t="s">
        <v>2016</v>
      </c>
      <c r="B704" s="82" t="s">
        <v>2015</v>
      </c>
      <c r="C704" s="82">
        <v>0.5</v>
      </c>
      <c r="D704" s="82" t="s">
        <v>276</v>
      </c>
      <c r="E704" s="82" t="s">
        <v>280</v>
      </c>
      <c r="F704" s="82" t="s">
        <v>280</v>
      </c>
      <c r="G704" s="82">
        <v>0</v>
      </c>
      <c r="I704" s="82">
        <v>7</v>
      </c>
      <c r="J704" s="82">
        <v>15</v>
      </c>
      <c r="K704" s="83">
        <v>43101</v>
      </c>
      <c r="L704" s="82">
        <v>7.6600000000000001E-2</v>
      </c>
      <c r="M704" s="82">
        <v>0</v>
      </c>
      <c r="N704" s="82">
        <f t="shared" si="10"/>
        <v>7.6600000000000001E-2</v>
      </c>
    </row>
    <row r="705" spans="1:15" hidden="1" x14ac:dyDescent="0.2">
      <c r="A705" s="82" t="s">
        <v>230</v>
      </c>
      <c r="B705" s="82" t="s">
        <v>2015</v>
      </c>
      <c r="C705" s="82">
        <v>0.5</v>
      </c>
      <c r="D705" s="82" t="s">
        <v>276</v>
      </c>
      <c r="E705" s="82" t="s">
        <v>280</v>
      </c>
      <c r="F705" s="82" t="s">
        <v>280</v>
      </c>
      <c r="G705" s="82">
        <v>0</v>
      </c>
      <c r="I705" s="82">
        <v>7</v>
      </c>
      <c r="J705" s="82">
        <v>15</v>
      </c>
      <c r="K705" s="83">
        <v>43101</v>
      </c>
      <c r="L705" s="82">
        <v>7.6600000000000001E-2</v>
      </c>
      <c r="M705" s="82">
        <v>0</v>
      </c>
      <c r="N705" s="82">
        <f t="shared" si="10"/>
        <v>7.6600000000000001E-2</v>
      </c>
      <c r="O705" s="82" t="s">
        <v>230</v>
      </c>
    </row>
    <row r="706" spans="1:15" hidden="1" x14ac:dyDescent="0.2">
      <c r="A706" s="82" t="s">
        <v>2014</v>
      </c>
      <c r="B706" s="82" t="s">
        <v>870</v>
      </c>
      <c r="C706" s="82">
        <v>0.5</v>
      </c>
      <c r="D706" s="82" t="s">
        <v>544</v>
      </c>
      <c r="E706" s="82" t="s">
        <v>280</v>
      </c>
      <c r="F706" s="82" t="s">
        <v>280</v>
      </c>
      <c r="G706" s="82">
        <v>0</v>
      </c>
      <c r="K706" s="83">
        <v>42979</v>
      </c>
      <c r="L706" s="82">
        <v>0</v>
      </c>
      <c r="M706" s="82">
        <v>0</v>
      </c>
      <c r="N706" s="82">
        <f t="shared" si="10"/>
        <v>0</v>
      </c>
      <c r="O706" s="82" t="s">
        <v>2014</v>
      </c>
    </row>
    <row r="707" spans="1:15" hidden="1" x14ac:dyDescent="0.2">
      <c r="A707" s="82" t="s">
        <v>2013</v>
      </c>
      <c r="B707" s="82" t="s">
        <v>2012</v>
      </c>
      <c r="C707" s="82">
        <v>0.5</v>
      </c>
      <c r="D707" s="82" t="s">
        <v>276</v>
      </c>
      <c r="E707" s="82" t="s">
        <v>280</v>
      </c>
      <c r="F707" s="82" t="s">
        <v>280</v>
      </c>
      <c r="G707" s="82">
        <v>0</v>
      </c>
      <c r="I707" s="82">
        <v>26</v>
      </c>
      <c r="J707" s="82">
        <v>20</v>
      </c>
      <c r="K707" s="83">
        <v>43101</v>
      </c>
      <c r="L707" s="82">
        <v>4.99E-2</v>
      </c>
      <c r="M707" s="82">
        <v>0</v>
      </c>
      <c r="N707" s="82">
        <f t="shared" si="10"/>
        <v>4.99E-2</v>
      </c>
    </row>
    <row r="708" spans="1:15" hidden="1" x14ac:dyDescent="0.2">
      <c r="A708" s="82" t="s">
        <v>2012</v>
      </c>
      <c r="B708" s="82" t="s">
        <v>2012</v>
      </c>
      <c r="C708" s="82">
        <v>0.5</v>
      </c>
      <c r="D708" s="82" t="s">
        <v>276</v>
      </c>
      <c r="E708" s="82" t="s">
        <v>280</v>
      </c>
      <c r="F708" s="82" t="s">
        <v>280</v>
      </c>
      <c r="G708" s="82">
        <v>0</v>
      </c>
      <c r="I708" s="82">
        <v>26</v>
      </c>
      <c r="J708" s="82">
        <v>20</v>
      </c>
      <c r="K708" s="83">
        <v>43101</v>
      </c>
      <c r="L708" s="82">
        <v>4.99E-2</v>
      </c>
      <c r="M708" s="82">
        <v>0</v>
      </c>
      <c r="N708" s="82">
        <f t="shared" ref="N708:N771" si="11">L708+M708</f>
        <v>4.99E-2</v>
      </c>
      <c r="O708" s="82" t="s">
        <v>2012</v>
      </c>
    </row>
    <row r="709" spans="1:15" hidden="1" x14ac:dyDescent="0.2">
      <c r="A709" s="82" t="s">
        <v>2011</v>
      </c>
      <c r="B709" s="82" t="s">
        <v>299</v>
      </c>
      <c r="C709" s="82">
        <v>0.5</v>
      </c>
      <c r="D709" s="82" t="s">
        <v>276</v>
      </c>
      <c r="E709" s="82" t="s">
        <v>280</v>
      </c>
      <c r="F709" s="82" t="s">
        <v>280</v>
      </c>
      <c r="G709" s="82">
        <v>0</v>
      </c>
      <c r="K709" s="83">
        <v>40391</v>
      </c>
      <c r="L709" s="82">
        <v>0</v>
      </c>
      <c r="M709" s="82">
        <v>0</v>
      </c>
      <c r="N709" s="82">
        <f t="shared" si="11"/>
        <v>0</v>
      </c>
      <c r="O709" s="82" t="s">
        <v>2011</v>
      </c>
    </row>
    <row r="710" spans="1:15" hidden="1" x14ac:dyDescent="0.2">
      <c r="A710" s="82" t="s">
        <v>2010</v>
      </c>
      <c r="B710" s="82" t="s">
        <v>299</v>
      </c>
      <c r="C710" s="82">
        <v>0.5</v>
      </c>
      <c r="D710" s="82" t="s">
        <v>276</v>
      </c>
      <c r="E710" s="82" t="s">
        <v>280</v>
      </c>
      <c r="F710" s="82" t="s">
        <v>280</v>
      </c>
      <c r="G710" s="82">
        <v>0</v>
      </c>
      <c r="K710" s="83">
        <v>40391</v>
      </c>
      <c r="L710" s="82">
        <v>0</v>
      </c>
      <c r="M710" s="82">
        <v>0</v>
      </c>
      <c r="N710" s="82">
        <f t="shared" si="11"/>
        <v>0</v>
      </c>
      <c r="O710" s="82" t="s">
        <v>2010</v>
      </c>
    </row>
    <row r="711" spans="1:15" hidden="1" x14ac:dyDescent="0.2">
      <c r="A711" s="82" t="s">
        <v>231</v>
      </c>
      <c r="B711" s="82" t="s">
        <v>299</v>
      </c>
      <c r="C711" s="82">
        <v>0.5</v>
      </c>
      <c r="D711" s="82" t="s">
        <v>276</v>
      </c>
      <c r="E711" s="82" t="s">
        <v>280</v>
      </c>
      <c r="F711" s="82" t="s">
        <v>280</v>
      </c>
      <c r="G711" s="82">
        <v>0</v>
      </c>
      <c r="K711" s="83">
        <v>40391</v>
      </c>
      <c r="L711" s="82">
        <v>0</v>
      </c>
      <c r="M711" s="82">
        <v>0</v>
      </c>
      <c r="N711" s="82">
        <f t="shared" si="11"/>
        <v>0</v>
      </c>
      <c r="O711" s="82" t="s">
        <v>231</v>
      </c>
    </row>
    <row r="712" spans="1:15" hidden="1" x14ac:dyDescent="0.2">
      <c r="A712" s="82" t="s">
        <v>2009</v>
      </c>
      <c r="B712" s="82" t="s">
        <v>299</v>
      </c>
      <c r="C712" s="82">
        <v>0.5</v>
      </c>
      <c r="D712" s="82" t="s">
        <v>276</v>
      </c>
      <c r="E712" s="82" t="s">
        <v>280</v>
      </c>
      <c r="F712" s="82" t="s">
        <v>280</v>
      </c>
      <c r="G712" s="82">
        <v>0</v>
      </c>
      <c r="K712" s="83">
        <v>40391</v>
      </c>
      <c r="L712" s="82">
        <v>0</v>
      </c>
      <c r="M712" s="82">
        <v>0</v>
      </c>
      <c r="N712" s="82">
        <f t="shared" si="11"/>
        <v>0</v>
      </c>
    </row>
    <row r="713" spans="1:15" hidden="1" x14ac:dyDescent="0.2">
      <c r="A713" s="82" t="s">
        <v>2008</v>
      </c>
      <c r="B713" s="82" t="s">
        <v>299</v>
      </c>
      <c r="C713" s="82">
        <v>0.5</v>
      </c>
      <c r="D713" s="82" t="s">
        <v>276</v>
      </c>
      <c r="E713" s="82" t="s">
        <v>280</v>
      </c>
      <c r="F713" s="82" t="s">
        <v>280</v>
      </c>
      <c r="G713" s="82">
        <v>0</v>
      </c>
      <c r="K713" s="83">
        <v>40391</v>
      </c>
      <c r="L713" s="82">
        <v>0</v>
      </c>
      <c r="M713" s="82">
        <v>0</v>
      </c>
      <c r="N713" s="82">
        <f t="shared" si="11"/>
        <v>0</v>
      </c>
      <c r="O713" s="82" t="s">
        <v>2008</v>
      </c>
    </row>
    <row r="714" spans="1:15" hidden="1" x14ac:dyDescent="0.2">
      <c r="A714" s="82" t="s">
        <v>2007</v>
      </c>
      <c r="B714" s="82" t="s">
        <v>299</v>
      </c>
      <c r="C714" s="82">
        <v>0.5</v>
      </c>
      <c r="D714" s="82" t="s">
        <v>276</v>
      </c>
      <c r="E714" s="82" t="s">
        <v>280</v>
      </c>
      <c r="F714" s="82" t="s">
        <v>280</v>
      </c>
      <c r="G714" s="82">
        <v>0</v>
      </c>
      <c r="K714" s="83">
        <v>40391</v>
      </c>
      <c r="L714" s="82">
        <v>0</v>
      </c>
      <c r="M714" s="82">
        <v>0</v>
      </c>
      <c r="N714" s="82">
        <f t="shared" si="11"/>
        <v>0</v>
      </c>
      <c r="O714" s="82" t="s">
        <v>2007</v>
      </c>
    </row>
    <row r="715" spans="1:15" hidden="1" x14ac:dyDescent="0.2">
      <c r="A715" s="82" t="s">
        <v>2006</v>
      </c>
      <c r="B715" s="82" t="s">
        <v>299</v>
      </c>
      <c r="C715" s="82">
        <v>0.5</v>
      </c>
      <c r="D715" s="82" t="s">
        <v>276</v>
      </c>
      <c r="E715" s="82" t="s">
        <v>280</v>
      </c>
      <c r="F715" s="82" t="s">
        <v>280</v>
      </c>
      <c r="G715" s="82">
        <v>0</v>
      </c>
      <c r="K715" s="83">
        <v>40391</v>
      </c>
      <c r="L715" s="82">
        <v>0</v>
      </c>
      <c r="M715" s="82">
        <v>0</v>
      </c>
      <c r="N715" s="82">
        <f t="shared" si="11"/>
        <v>0</v>
      </c>
    </row>
    <row r="716" spans="1:15" hidden="1" x14ac:dyDescent="0.2">
      <c r="A716" s="82" t="s">
        <v>2005</v>
      </c>
      <c r="B716" s="82" t="s">
        <v>299</v>
      </c>
      <c r="C716" s="82">
        <v>0.5</v>
      </c>
      <c r="D716" s="82" t="s">
        <v>276</v>
      </c>
      <c r="E716" s="82" t="s">
        <v>280</v>
      </c>
      <c r="F716" s="82" t="s">
        <v>280</v>
      </c>
      <c r="G716" s="82">
        <v>0</v>
      </c>
      <c r="K716" s="83">
        <v>40391</v>
      </c>
      <c r="L716" s="82">
        <v>0</v>
      </c>
      <c r="M716" s="82">
        <v>0</v>
      </c>
      <c r="N716" s="82">
        <f t="shared" si="11"/>
        <v>0</v>
      </c>
      <c r="O716" s="82" t="s">
        <v>2005</v>
      </c>
    </row>
    <row r="717" spans="1:15" hidden="1" x14ac:dyDescent="0.2">
      <c r="A717" s="82" t="s">
        <v>2004</v>
      </c>
      <c r="B717" s="82" t="s">
        <v>281</v>
      </c>
      <c r="C717" s="82">
        <v>0.5</v>
      </c>
      <c r="D717" s="82" t="s">
        <v>276</v>
      </c>
      <c r="E717" s="82" t="s">
        <v>280</v>
      </c>
      <c r="F717" s="82" t="s">
        <v>280</v>
      </c>
      <c r="G717" s="82">
        <v>0</v>
      </c>
      <c r="K717" s="83">
        <v>41730</v>
      </c>
      <c r="L717" s="82">
        <v>0</v>
      </c>
      <c r="M717" s="82">
        <v>0</v>
      </c>
      <c r="N717" s="82">
        <f t="shared" si="11"/>
        <v>0</v>
      </c>
      <c r="O717" s="82" t="s">
        <v>2004</v>
      </c>
    </row>
    <row r="718" spans="1:15" hidden="1" x14ac:dyDescent="0.2">
      <c r="A718" s="82" t="s">
        <v>2003</v>
      </c>
      <c r="B718" s="82" t="s">
        <v>2001</v>
      </c>
      <c r="C718" s="82">
        <v>0.5</v>
      </c>
      <c r="D718" s="82" t="s">
        <v>276</v>
      </c>
      <c r="E718" s="82" t="s">
        <v>280</v>
      </c>
      <c r="F718" s="82" t="s">
        <v>280</v>
      </c>
      <c r="G718" s="82">
        <v>0</v>
      </c>
      <c r="I718" s="82">
        <v>8</v>
      </c>
      <c r="J718" s="82">
        <v>55</v>
      </c>
      <c r="K718" s="83">
        <v>43101</v>
      </c>
      <c r="L718" s="82">
        <v>0</v>
      </c>
      <c r="M718" s="82">
        <v>0</v>
      </c>
      <c r="N718" s="82">
        <f t="shared" si="11"/>
        <v>0</v>
      </c>
    </row>
    <row r="719" spans="1:15" hidden="1" x14ac:dyDescent="0.2">
      <c r="A719" s="82" t="s">
        <v>2002</v>
      </c>
      <c r="B719" s="82" t="s">
        <v>2001</v>
      </c>
      <c r="C719" s="82">
        <v>0.5</v>
      </c>
      <c r="D719" s="82" t="s">
        <v>276</v>
      </c>
      <c r="E719" s="82" t="s">
        <v>280</v>
      </c>
      <c r="F719" s="82" t="s">
        <v>280</v>
      </c>
      <c r="G719" s="82">
        <v>0</v>
      </c>
      <c r="I719" s="82">
        <v>8</v>
      </c>
      <c r="J719" s="82">
        <v>55</v>
      </c>
      <c r="K719" s="83">
        <v>43101</v>
      </c>
      <c r="L719" s="82">
        <v>0</v>
      </c>
      <c r="M719" s="82">
        <v>0</v>
      </c>
      <c r="N719" s="82">
        <f t="shared" si="11"/>
        <v>0</v>
      </c>
    </row>
    <row r="720" spans="1:15" hidden="1" x14ac:dyDescent="0.2">
      <c r="A720" s="82" t="s">
        <v>105</v>
      </c>
      <c r="B720" s="82" t="s">
        <v>105</v>
      </c>
      <c r="C720" s="82">
        <v>0.5</v>
      </c>
      <c r="D720" s="82" t="s">
        <v>276</v>
      </c>
      <c r="E720" s="82" t="s">
        <v>280</v>
      </c>
      <c r="F720" s="82" t="s">
        <v>280</v>
      </c>
      <c r="G720" s="82">
        <v>0</v>
      </c>
      <c r="I720" s="82">
        <v>18</v>
      </c>
      <c r="J720" s="82">
        <v>75</v>
      </c>
      <c r="K720" s="83">
        <v>43101</v>
      </c>
      <c r="L720" s="82">
        <v>1.0999999999999999E-2</v>
      </c>
      <c r="M720" s="82">
        <v>0</v>
      </c>
      <c r="N720" s="82">
        <f t="shared" si="11"/>
        <v>1.0999999999999999E-2</v>
      </c>
      <c r="O720" s="82" t="s">
        <v>105</v>
      </c>
    </row>
    <row r="721" spans="1:15" hidden="1" x14ac:dyDescent="0.2">
      <c r="A721" s="82" t="s">
        <v>2000</v>
      </c>
      <c r="B721" s="82" t="s">
        <v>2000</v>
      </c>
      <c r="C721" s="82">
        <v>0.5</v>
      </c>
      <c r="D721" s="82" t="s">
        <v>276</v>
      </c>
      <c r="E721" s="82" t="s">
        <v>280</v>
      </c>
      <c r="F721" s="82" t="s">
        <v>280</v>
      </c>
      <c r="G721" s="82">
        <v>0</v>
      </c>
      <c r="I721" s="82">
        <v>18</v>
      </c>
      <c r="J721" s="82">
        <v>75</v>
      </c>
      <c r="K721" s="83">
        <v>43101</v>
      </c>
      <c r="L721" s="82">
        <v>1.0999999999999999E-2</v>
      </c>
      <c r="M721" s="82">
        <v>0</v>
      </c>
      <c r="N721" s="82">
        <f t="shared" si="11"/>
        <v>1.0999999999999999E-2</v>
      </c>
      <c r="O721" s="82" t="s">
        <v>2000</v>
      </c>
    </row>
    <row r="722" spans="1:15" hidden="1" x14ac:dyDescent="0.2">
      <c r="A722" s="82" t="s">
        <v>1999</v>
      </c>
      <c r="B722" s="82" t="s">
        <v>1999</v>
      </c>
      <c r="C722" s="82">
        <v>0.5</v>
      </c>
      <c r="D722" s="82" t="s">
        <v>276</v>
      </c>
      <c r="E722" s="82" t="s">
        <v>280</v>
      </c>
      <c r="F722" s="82" t="s">
        <v>280</v>
      </c>
      <c r="G722" s="82">
        <v>0</v>
      </c>
      <c r="I722" s="82">
        <v>18</v>
      </c>
      <c r="J722" s="82">
        <v>75</v>
      </c>
      <c r="K722" s="83">
        <v>43101</v>
      </c>
      <c r="L722" s="82">
        <v>1.0999999999999999E-2</v>
      </c>
      <c r="M722" s="82">
        <v>0</v>
      </c>
      <c r="N722" s="82">
        <f t="shared" si="11"/>
        <v>1.0999999999999999E-2</v>
      </c>
      <c r="O722" s="82" t="s">
        <v>1999</v>
      </c>
    </row>
    <row r="723" spans="1:15" hidden="1" x14ac:dyDescent="0.2">
      <c r="A723" s="82" t="s">
        <v>1998</v>
      </c>
      <c r="B723" s="82" t="s">
        <v>1998</v>
      </c>
      <c r="C723" s="82">
        <v>0.5</v>
      </c>
      <c r="D723" s="82" t="s">
        <v>276</v>
      </c>
      <c r="E723" s="82" t="s">
        <v>280</v>
      </c>
      <c r="F723" s="82" t="s">
        <v>280</v>
      </c>
      <c r="G723" s="82">
        <v>0</v>
      </c>
      <c r="I723" s="82">
        <v>18</v>
      </c>
      <c r="J723" s="82">
        <v>75</v>
      </c>
      <c r="K723" s="83">
        <v>43101</v>
      </c>
      <c r="L723" s="82">
        <v>1.0999999999999999E-2</v>
      </c>
      <c r="M723" s="82">
        <v>0</v>
      </c>
      <c r="N723" s="82">
        <f t="shared" si="11"/>
        <v>1.0999999999999999E-2</v>
      </c>
    </row>
    <row r="724" spans="1:15" hidden="1" x14ac:dyDescent="0.2">
      <c r="A724" s="82" t="s">
        <v>1997</v>
      </c>
      <c r="B724" s="82" t="s">
        <v>1997</v>
      </c>
      <c r="C724" s="82">
        <v>0.5</v>
      </c>
      <c r="D724" s="82" t="s">
        <v>276</v>
      </c>
      <c r="E724" s="82" t="s">
        <v>280</v>
      </c>
      <c r="F724" s="82" t="s">
        <v>280</v>
      </c>
      <c r="G724" s="82">
        <v>0</v>
      </c>
      <c r="I724" s="82">
        <v>18</v>
      </c>
      <c r="J724" s="82">
        <v>75</v>
      </c>
      <c r="K724" s="83">
        <v>43101</v>
      </c>
      <c r="L724" s="82">
        <v>1.0999999999999999E-2</v>
      </c>
      <c r="M724" s="82">
        <v>0</v>
      </c>
      <c r="N724" s="82">
        <f t="shared" si="11"/>
        <v>1.0999999999999999E-2</v>
      </c>
    </row>
    <row r="725" spans="1:15" hidden="1" x14ac:dyDescent="0.2">
      <c r="A725" s="82" t="s">
        <v>1996</v>
      </c>
      <c r="B725" s="82" t="s">
        <v>281</v>
      </c>
      <c r="C725" s="82">
        <v>0.5</v>
      </c>
      <c r="D725" s="82" t="s">
        <v>276</v>
      </c>
      <c r="E725" s="82" t="s">
        <v>280</v>
      </c>
      <c r="F725" s="82" t="s">
        <v>280</v>
      </c>
      <c r="G725" s="82">
        <v>0</v>
      </c>
      <c r="K725" s="83">
        <v>41730</v>
      </c>
      <c r="L725" s="82">
        <v>0</v>
      </c>
      <c r="M725" s="82">
        <v>0</v>
      </c>
      <c r="N725" s="82">
        <f t="shared" si="11"/>
        <v>0</v>
      </c>
    </row>
    <row r="726" spans="1:15" hidden="1" x14ac:dyDescent="0.2">
      <c r="A726" s="82" t="s">
        <v>129</v>
      </c>
      <c r="B726" s="82" t="s">
        <v>129</v>
      </c>
      <c r="C726" s="82">
        <v>0.5</v>
      </c>
      <c r="D726" s="82" t="s">
        <v>276</v>
      </c>
      <c r="E726" s="82" t="s">
        <v>280</v>
      </c>
      <c r="F726" s="82" t="s">
        <v>280</v>
      </c>
      <c r="G726" s="82">
        <v>0</v>
      </c>
      <c r="I726" s="82">
        <v>18</v>
      </c>
      <c r="J726" s="82">
        <v>75</v>
      </c>
      <c r="K726" s="83">
        <v>43101</v>
      </c>
      <c r="L726" s="82">
        <v>1.41E-2</v>
      </c>
      <c r="M726" s="82">
        <v>0</v>
      </c>
      <c r="N726" s="82">
        <f t="shared" si="11"/>
        <v>1.41E-2</v>
      </c>
      <c r="O726" s="82" t="s">
        <v>129</v>
      </c>
    </row>
    <row r="727" spans="1:15" hidden="1" x14ac:dyDescent="0.2">
      <c r="A727" s="82" t="s">
        <v>1995</v>
      </c>
      <c r="B727" s="82" t="s">
        <v>281</v>
      </c>
      <c r="C727" s="82">
        <v>0.5</v>
      </c>
      <c r="D727" s="82" t="s">
        <v>276</v>
      </c>
      <c r="E727" s="82" t="s">
        <v>280</v>
      </c>
      <c r="F727" s="82" t="s">
        <v>280</v>
      </c>
      <c r="G727" s="82">
        <v>0</v>
      </c>
      <c r="K727" s="83">
        <v>41730</v>
      </c>
      <c r="L727" s="82">
        <v>0</v>
      </c>
      <c r="M727" s="82">
        <v>0</v>
      </c>
      <c r="N727" s="82">
        <f t="shared" si="11"/>
        <v>0</v>
      </c>
    </row>
    <row r="728" spans="1:15" hidden="1" x14ac:dyDescent="0.2">
      <c r="A728" s="82" t="s">
        <v>1994</v>
      </c>
      <c r="B728" s="82" t="s">
        <v>1993</v>
      </c>
      <c r="C728" s="82">
        <v>0.5</v>
      </c>
      <c r="D728" s="82" t="s">
        <v>276</v>
      </c>
      <c r="E728" s="82" t="s">
        <v>280</v>
      </c>
      <c r="F728" s="82" t="s">
        <v>280</v>
      </c>
      <c r="G728" s="82">
        <v>0</v>
      </c>
      <c r="I728" s="82">
        <v>18</v>
      </c>
      <c r="J728" s="82">
        <v>75</v>
      </c>
      <c r="K728" s="83">
        <v>43101</v>
      </c>
      <c r="L728" s="82">
        <v>1.06E-2</v>
      </c>
      <c r="M728" s="82">
        <v>0</v>
      </c>
      <c r="N728" s="82">
        <f t="shared" si="11"/>
        <v>1.06E-2</v>
      </c>
    </row>
    <row r="729" spans="1:15" hidden="1" x14ac:dyDescent="0.2">
      <c r="A729" s="82" t="s">
        <v>1993</v>
      </c>
      <c r="B729" s="82" t="s">
        <v>1993</v>
      </c>
      <c r="C729" s="82">
        <v>0.5</v>
      </c>
      <c r="D729" s="82" t="s">
        <v>276</v>
      </c>
      <c r="E729" s="82" t="s">
        <v>280</v>
      </c>
      <c r="F729" s="82" t="s">
        <v>280</v>
      </c>
      <c r="G729" s="82">
        <v>0</v>
      </c>
      <c r="I729" s="82">
        <v>18</v>
      </c>
      <c r="J729" s="82">
        <v>75</v>
      </c>
      <c r="K729" s="83">
        <v>43101</v>
      </c>
      <c r="L729" s="82">
        <v>1.06E-2</v>
      </c>
      <c r="M729" s="82">
        <v>0</v>
      </c>
      <c r="N729" s="82">
        <f t="shared" si="11"/>
        <v>1.06E-2</v>
      </c>
      <c r="O729" s="82" t="s">
        <v>1993</v>
      </c>
    </row>
    <row r="730" spans="1:15" hidden="1" x14ac:dyDescent="0.2">
      <c r="A730" s="82" t="s">
        <v>1992</v>
      </c>
      <c r="B730" s="82" t="s">
        <v>1992</v>
      </c>
      <c r="C730" s="82">
        <v>0.5</v>
      </c>
      <c r="D730" s="82" t="s">
        <v>276</v>
      </c>
      <c r="E730" s="82" t="s">
        <v>280</v>
      </c>
      <c r="F730" s="82" t="s">
        <v>280</v>
      </c>
      <c r="G730" s="82">
        <v>0</v>
      </c>
      <c r="I730" s="82">
        <v>18</v>
      </c>
      <c r="J730" s="82">
        <v>75</v>
      </c>
      <c r="K730" s="83">
        <v>43101</v>
      </c>
      <c r="L730" s="82">
        <v>1.06E-2</v>
      </c>
      <c r="M730" s="82">
        <v>0</v>
      </c>
      <c r="N730" s="82">
        <f t="shared" si="11"/>
        <v>1.06E-2</v>
      </c>
      <c r="O730" s="82" t="s">
        <v>1992</v>
      </c>
    </row>
    <row r="731" spans="1:15" hidden="1" x14ac:dyDescent="0.2">
      <c r="A731" s="82" t="s">
        <v>1991</v>
      </c>
      <c r="B731" s="82" t="s">
        <v>1991</v>
      </c>
      <c r="C731" s="82">
        <v>0.5</v>
      </c>
      <c r="D731" s="82" t="s">
        <v>276</v>
      </c>
      <c r="E731" s="82" t="s">
        <v>280</v>
      </c>
      <c r="F731" s="82" t="s">
        <v>280</v>
      </c>
      <c r="G731" s="82">
        <v>0</v>
      </c>
      <c r="I731" s="82">
        <v>18</v>
      </c>
      <c r="J731" s="82">
        <v>75</v>
      </c>
      <c r="K731" s="83">
        <v>43101</v>
      </c>
      <c r="L731" s="82">
        <v>1.06E-2</v>
      </c>
      <c r="M731" s="82">
        <v>0</v>
      </c>
      <c r="N731" s="82">
        <f t="shared" si="11"/>
        <v>1.06E-2</v>
      </c>
      <c r="O731" s="82" t="s">
        <v>1991</v>
      </c>
    </row>
    <row r="732" spans="1:15" hidden="1" x14ac:dyDescent="0.2">
      <c r="A732" s="82" t="s">
        <v>1990</v>
      </c>
      <c r="B732" s="82" t="s">
        <v>299</v>
      </c>
      <c r="C732" s="82">
        <v>0.5</v>
      </c>
      <c r="D732" s="82" t="s">
        <v>276</v>
      </c>
      <c r="E732" s="82" t="s">
        <v>280</v>
      </c>
      <c r="F732" s="82" t="s">
        <v>280</v>
      </c>
      <c r="G732" s="82">
        <v>0</v>
      </c>
      <c r="K732" s="83">
        <v>40391</v>
      </c>
      <c r="L732" s="82">
        <v>0</v>
      </c>
      <c r="M732" s="82">
        <v>0</v>
      </c>
      <c r="N732" s="82">
        <f t="shared" si="11"/>
        <v>0</v>
      </c>
    </row>
    <row r="733" spans="1:15" hidden="1" x14ac:dyDescent="0.2">
      <c r="A733" s="82" t="s">
        <v>1989</v>
      </c>
      <c r="B733" s="82" t="s">
        <v>299</v>
      </c>
      <c r="C733" s="82">
        <v>0.5</v>
      </c>
      <c r="D733" s="82" t="s">
        <v>276</v>
      </c>
      <c r="E733" s="82" t="s">
        <v>280</v>
      </c>
      <c r="F733" s="82" t="s">
        <v>280</v>
      </c>
      <c r="G733" s="82">
        <v>0</v>
      </c>
      <c r="K733" s="83">
        <v>40391</v>
      </c>
      <c r="L733" s="82">
        <v>0</v>
      </c>
      <c r="M733" s="82">
        <v>0</v>
      </c>
      <c r="N733" s="82">
        <f t="shared" si="11"/>
        <v>0</v>
      </c>
      <c r="O733" s="82" t="s">
        <v>1989</v>
      </c>
    </row>
    <row r="734" spans="1:15" hidden="1" x14ac:dyDescent="0.2">
      <c r="A734" s="82" t="s">
        <v>1988</v>
      </c>
      <c r="B734" s="82" t="s">
        <v>299</v>
      </c>
      <c r="C734" s="82">
        <v>0.5</v>
      </c>
      <c r="D734" s="82" t="s">
        <v>276</v>
      </c>
      <c r="E734" s="82" t="s">
        <v>280</v>
      </c>
      <c r="F734" s="82" t="s">
        <v>280</v>
      </c>
      <c r="G734" s="82">
        <v>0</v>
      </c>
      <c r="K734" s="83">
        <v>40391</v>
      </c>
      <c r="L734" s="82">
        <v>0</v>
      </c>
      <c r="M734" s="82">
        <v>0</v>
      </c>
      <c r="N734" s="82">
        <f t="shared" si="11"/>
        <v>0</v>
      </c>
      <c r="O734" s="82" t="s">
        <v>1988</v>
      </c>
    </row>
    <row r="735" spans="1:15" hidden="1" x14ac:dyDescent="0.2">
      <c r="A735" s="82" t="s">
        <v>1987</v>
      </c>
      <c r="B735" s="82" t="s">
        <v>299</v>
      </c>
      <c r="C735" s="82">
        <v>0.5</v>
      </c>
      <c r="D735" s="82" t="s">
        <v>276</v>
      </c>
      <c r="E735" s="82" t="s">
        <v>280</v>
      </c>
      <c r="F735" s="82" t="s">
        <v>280</v>
      </c>
      <c r="G735" s="82">
        <v>0</v>
      </c>
      <c r="K735" s="83">
        <v>40391</v>
      </c>
      <c r="L735" s="82">
        <v>0</v>
      </c>
      <c r="M735" s="82">
        <v>0</v>
      </c>
      <c r="N735" s="82">
        <f t="shared" si="11"/>
        <v>0</v>
      </c>
      <c r="O735" s="82" t="s">
        <v>1987</v>
      </c>
    </row>
    <row r="736" spans="1:15" hidden="1" x14ac:dyDescent="0.2">
      <c r="A736" s="82" t="s">
        <v>1986</v>
      </c>
      <c r="B736" s="82" t="s">
        <v>1986</v>
      </c>
      <c r="C736" s="82">
        <v>0.5</v>
      </c>
      <c r="D736" s="82" t="s">
        <v>276</v>
      </c>
      <c r="E736" s="82" t="s">
        <v>280</v>
      </c>
      <c r="F736" s="82" t="s">
        <v>280</v>
      </c>
      <c r="G736" s="82">
        <v>0</v>
      </c>
      <c r="K736" s="83">
        <v>43101</v>
      </c>
      <c r="L736" s="82">
        <v>0</v>
      </c>
      <c r="M736" s="82">
        <v>0</v>
      </c>
      <c r="N736" s="82">
        <f t="shared" si="11"/>
        <v>0</v>
      </c>
      <c r="O736" s="82" t="s">
        <v>1986</v>
      </c>
    </row>
    <row r="737" spans="1:15" hidden="1" x14ac:dyDescent="0.2">
      <c r="A737" s="82" t="s">
        <v>1985</v>
      </c>
      <c r="B737" s="82" t="s">
        <v>1985</v>
      </c>
      <c r="C737" s="82">
        <v>0.5</v>
      </c>
      <c r="D737" s="82" t="s">
        <v>276</v>
      </c>
      <c r="E737" s="82" t="s">
        <v>280</v>
      </c>
      <c r="F737" s="82" t="s">
        <v>280</v>
      </c>
      <c r="G737" s="82">
        <v>0</v>
      </c>
      <c r="I737" s="82">
        <v>18</v>
      </c>
      <c r="J737" s="82">
        <v>75</v>
      </c>
      <c r="K737" s="83">
        <v>43101</v>
      </c>
      <c r="L737" s="82">
        <v>1.2E-2</v>
      </c>
      <c r="M737" s="82">
        <v>0</v>
      </c>
      <c r="N737" s="82">
        <f t="shared" si="11"/>
        <v>1.2E-2</v>
      </c>
    </row>
    <row r="738" spans="1:15" hidden="1" x14ac:dyDescent="0.2">
      <c r="A738" s="82" t="s">
        <v>1984</v>
      </c>
      <c r="B738" s="82" t="s">
        <v>1984</v>
      </c>
      <c r="C738" s="82">
        <v>0.5</v>
      </c>
      <c r="D738" s="82" t="s">
        <v>276</v>
      </c>
      <c r="E738" s="82" t="s">
        <v>280</v>
      </c>
      <c r="F738" s="82" t="s">
        <v>280</v>
      </c>
      <c r="G738" s="82">
        <v>0</v>
      </c>
      <c r="I738" s="82">
        <v>18</v>
      </c>
      <c r="J738" s="82">
        <v>75</v>
      </c>
      <c r="K738" s="83">
        <v>43101</v>
      </c>
      <c r="L738" s="82">
        <v>1.2E-2</v>
      </c>
      <c r="M738" s="82">
        <v>0</v>
      </c>
      <c r="N738" s="82">
        <f t="shared" si="11"/>
        <v>1.2E-2</v>
      </c>
      <c r="O738" s="82" t="s">
        <v>1984</v>
      </c>
    </row>
    <row r="739" spans="1:15" hidden="1" x14ac:dyDescent="0.2">
      <c r="A739" s="82" t="s">
        <v>1983</v>
      </c>
      <c r="B739" s="82" t="s">
        <v>1983</v>
      </c>
      <c r="C739" s="82">
        <v>0.5</v>
      </c>
      <c r="D739" s="82" t="s">
        <v>276</v>
      </c>
      <c r="E739" s="82" t="s">
        <v>280</v>
      </c>
      <c r="F739" s="82" t="s">
        <v>280</v>
      </c>
      <c r="G739" s="82">
        <v>0</v>
      </c>
      <c r="I739" s="82">
        <v>18</v>
      </c>
      <c r="J739" s="82">
        <v>75</v>
      </c>
      <c r="K739" s="83">
        <v>43101</v>
      </c>
      <c r="L739" s="82">
        <v>1.2E-2</v>
      </c>
      <c r="M739" s="82">
        <v>0</v>
      </c>
      <c r="N739" s="82">
        <f t="shared" si="11"/>
        <v>1.2E-2</v>
      </c>
    </row>
    <row r="740" spans="1:15" hidden="1" x14ac:dyDescent="0.2">
      <c r="A740" s="82" t="s">
        <v>1982</v>
      </c>
      <c r="B740" s="82" t="s">
        <v>1981</v>
      </c>
      <c r="C740" s="82">
        <v>0.5</v>
      </c>
      <c r="D740" s="82" t="s">
        <v>276</v>
      </c>
      <c r="E740" s="82" t="s">
        <v>280</v>
      </c>
      <c r="F740" s="82" t="s">
        <v>280</v>
      </c>
      <c r="G740" s="82">
        <v>0</v>
      </c>
      <c r="I740" s="82">
        <v>18</v>
      </c>
      <c r="J740" s="82">
        <v>75</v>
      </c>
      <c r="K740" s="83">
        <v>43101</v>
      </c>
      <c r="L740" s="82">
        <v>1.2E-2</v>
      </c>
      <c r="M740" s="82">
        <v>0</v>
      </c>
      <c r="N740" s="82">
        <f t="shared" si="11"/>
        <v>1.2E-2</v>
      </c>
      <c r="O740" s="82" t="s">
        <v>1982</v>
      </c>
    </row>
    <row r="741" spans="1:15" hidden="1" x14ac:dyDescent="0.2">
      <c r="A741" s="82" t="s">
        <v>1980</v>
      </c>
      <c r="B741" s="82" t="s">
        <v>1980</v>
      </c>
      <c r="C741" s="82">
        <v>0.5</v>
      </c>
      <c r="D741" s="82" t="s">
        <v>276</v>
      </c>
      <c r="E741" s="82" t="s">
        <v>280</v>
      </c>
      <c r="F741" s="82" t="s">
        <v>280</v>
      </c>
      <c r="G741" s="82">
        <v>0</v>
      </c>
      <c r="I741" s="82">
        <v>18</v>
      </c>
      <c r="J741" s="82">
        <v>75</v>
      </c>
      <c r="K741" s="83">
        <v>43101</v>
      </c>
      <c r="L741" s="82">
        <v>1.2E-2</v>
      </c>
      <c r="M741" s="82">
        <v>0</v>
      </c>
      <c r="N741" s="82">
        <f t="shared" si="11"/>
        <v>1.2E-2</v>
      </c>
      <c r="O741" s="82" t="s">
        <v>1980</v>
      </c>
    </row>
    <row r="742" spans="1:15" hidden="1" x14ac:dyDescent="0.2">
      <c r="A742" s="82" t="s">
        <v>1979</v>
      </c>
      <c r="B742" s="82" t="s">
        <v>1979</v>
      </c>
      <c r="C742" s="82">
        <v>0.5</v>
      </c>
      <c r="D742" s="82" t="s">
        <v>276</v>
      </c>
      <c r="E742" s="82" t="s">
        <v>280</v>
      </c>
      <c r="F742" s="82" t="s">
        <v>280</v>
      </c>
      <c r="G742" s="82">
        <v>0</v>
      </c>
      <c r="I742" s="82">
        <v>18</v>
      </c>
      <c r="J742" s="82">
        <v>75</v>
      </c>
      <c r="K742" s="83">
        <v>43101</v>
      </c>
      <c r="L742" s="82">
        <v>1.2E-2</v>
      </c>
      <c r="M742" s="82">
        <v>0</v>
      </c>
      <c r="N742" s="82">
        <f t="shared" si="11"/>
        <v>1.2E-2</v>
      </c>
      <c r="O742" s="82" t="s">
        <v>1979</v>
      </c>
    </row>
    <row r="743" spans="1:15" hidden="1" x14ac:dyDescent="0.2">
      <c r="A743" s="82" t="s">
        <v>1977</v>
      </c>
      <c r="B743" s="82" t="s">
        <v>1977</v>
      </c>
      <c r="C743" s="82">
        <v>0.5</v>
      </c>
      <c r="D743" s="82" t="s">
        <v>276</v>
      </c>
      <c r="E743" s="82" t="s">
        <v>280</v>
      </c>
      <c r="F743" s="82" t="s">
        <v>280</v>
      </c>
      <c r="G743" s="82">
        <v>-0.05</v>
      </c>
      <c r="I743" s="82">
        <v>18</v>
      </c>
      <c r="J743" s="82">
        <v>65</v>
      </c>
      <c r="K743" s="83">
        <v>43101</v>
      </c>
      <c r="L743" s="82">
        <v>1.4500000000000001E-2</v>
      </c>
      <c r="M743" s="82">
        <v>6.9999999999999999E-4</v>
      </c>
      <c r="N743" s="82">
        <f t="shared" si="11"/>
        <v>1.52E-2</v>
      </c>
      <c r="O743" s="82" t="s">
        <v>1977</v>
      </c>
    </row>
    <row r="744" spans="1:15" hidden="1" x14ac:dyDescent="0.2">
      <c r="A744" s="82" t="s">
        <v>1978</v>
      </c>
      <c r="B744" s="82" t="s">
        <v>1977</v>
      </c>
      <c r="C744" s="82">
        <v>0.5</v>
      </c>
      <c r="D744" s="82" t="s">
        <v>276</v>
      </c>
      <c r="E744" s="82" t="s">
        <v>280</v>
      </c>
      <c r="F744" s="82" t="s">
        <v>280</v>
      </c>
      <c r="G744" s="82">
        <v>-0.05</v>
      </c>
      <c r="I744" s="82">
        <v>18</v>
      </c>
      <c r="J744" s="82">
        <v>65</v>
      </c>
      <c r="K744" s="83">
        <v>43101</v>
      </c>
      <c r="L744" s="82">
        <v>1.4500000000000001E-2</v>
      </c>
      <c r="M744" s="82">
        <v>6.9999999999999999E-4</v>
      </c>
      <c r="N744" s="82">
        <f t="shared" si="11"/>
        <v>1.52E-2</v>
      </c>
    </row>
    <row r="745" spans="1:15" hidden="1" x14ac:dyDescent="0.2">
      <c r="A745" s="82" t="s">
        <v>1976</v>
      </c>
      <c r="B745" s="82" t="s">
        <v>1975</v>
      </c>
      <c r="C745" s="82">
        <v>0.5</v>
      </c>
      <c r="D745" s="82" t="s">
        <v>276</v>
      </c>
      <c r="E745" s="82" t="s">
        <v>280</v>
      </c>
      <c r="F745" s="82" t="s">
        <v>280</v>
      </c>
      <c r="G745" s="82">
        <v>0</v>
      </c>
      <c r="I745" s="82">
        <v>17</v>
      </c>
      <c r="J745" s="82">
        <v>55</v>
      </c>
      <c r="K745" s="83">
        <v>43101</v>
      </c>
      <c r="L745" s="82">
        <v>0</v>
      </c>
      <c r="M745" s="82">
        <v>0</v>
      </c>
      <c r="N745" s="82">
        <f t="shared" si="11"/>
        <v>0</v>
      </c>
    </row>
    <row r="746" spans="1:15" hidden="1" x14ac:dyDescent="0.2">
      <c r="A746" s="82" t="s">
        <v>1973</v>
      </c>
      <c r="B746" s="82" t="s">
        <v>1973</v>
      </c>
      <c r="C746" s="82">
        <v>0.5</v>
      </c>
      <c r="D746" s="82" t="s">
        <v>276</v>
      </c>
      <c r="E746" s="82" t="s">
        <v>280</v>
      </c>
      <c r="F746" s="82" t="s">
        <v>280</v>
      </c>
      <c r="G746" s="82">
        <v>-0.05</v>
      </c>
      <c r="I746" s="82">
        <v>18</v>
      </c>
      <c r="J746" s="82">
        <v>65</v>
      </c>
      <c r="K746" s="83">
        <v>43101</v>
      </c>
      <c r="L746" s="82">
        <v>1.4500000000000001E-2</v>
      </c>
      <c r="M746" s="82">
        <v>6.9999999999999999E-4</v>
      </c>
      <c r="N746" s="82">
        <f t="shared" si="11"/>
        <v>1.52E-2</v>
      </c>
      <c r="O746" s="82" t="s">
        <v>1973</v>
      </c>
    </row>
    <row r="747" spans="1:15" hidden="1" x14ac:dyDescent="0.2">
      <c r="A747" s="82" t="s">
        <v>1974</v>
      </c>
      <c r="B747" s="82" t="s">
        <v>1973</v>
      </c>
      <c r="C747" s="82">
        <v>0.5</v>
      </c>
      <c r="D747" s="82" t="s">
        <v>276</v>
      </c>
      <c r="E747" s="82" t="s">
        <v>280</v>
      </c>
      <c r="F747" s="82" t="s">
        <v>280</v>
      </c>
      <c r="G747" s="82">
        <v>-0.05</v>
      </c>
      <c r="I747" s="82">
        <v>18</v>
      </c>
      <c r="J747" s="82">
        <v>65</v>
      </c>
      <c r="K747" s="83">
        <v>43101</v>
      </c>
      <c r="L747" s="82">
        <v>1.4500000000000001E-2</v>
      </c>
      <c r="M747" s="82">
        <v>6.9999999999999999E-4</v>
      </c>
      <c r="N747" s="82">
        <f t="shared" si="11"/>
        <v>1.52E-2</v>
      </c>
    </row>
    <row r="748" spans="1:15" hidden="1" x14ac:dyDescent="0.2">
      <c r="A748" s="82" t="s">
        <v>1969</v>
      </c>
      <c r="B748" s="82" t="s">
        <v>1969</v>
      </c>
      <c r="C748" s="82">
        <v>0.5</v>
      </c>
      <c r="D748" s="82" t="s">
        <v>276</v>
      </c>
      <c r="E748" s="82" t="s">
        <v>280</v>
      </c>
      <c r="F748" s="82" t="s">
        <v>280</v>
      </c>
      <c r="G748" s="82">
        <v>-0.05</v>
      </c>
      <c r="I748" s="82">
        <v>18</v>
      </c>
      <c r="J748" s="82">
        <v>65</v>
      </c>
      <c r="K748" s="83">
        <v>43101</v>
      </c>
      <c r="L748" s="82">
        <v>1.4500000000000001E-2</v>
      </c>
      <c r="M748" s="82">
        <v>6.9999999999999999E-4</v>
      </c>
      <c r="N748" s="82">
        <f t="shared" si="11"/>
        <v>1.52E-2</v>
      </c>
    </row>
    <row r="749" spans="1:15" hidden="1" x14ac:dyDescent="0.2">
      <c r="A749" s="82" t="s">
        <v>1972</v>
      </c>
      <c r="B749" s="82" t="s">
        <v>1969</v>
      </c>
      <c r="C749" s="82">
        <v>0.5</v>
      </c>
      <c r="D749" s="82" t="s">
        <v>276</v>
      </c>
      <c r="E749" s="82" t="s">
        <v>280</v>
      </c>
      <c r="F749" s="82" t="s">
        <v>280</v>
      </c>
      <c r="G749" s="82">
        <v>-0.05</v>
      </c>
      <c r="I749" s="82">
        <v>18</v>
      </c>
      <c r="J749" s="82">
        <v>65</v>
      </c>
      <c r="K749" s="83">
        <v>43101</v>
      </c>
      <c r="L749" s="82">
        <v>1.4500000000000001E-2</v>
      </c>
      <c r="M749" s="82">
        <v>6.9999999999999999E-4</v>
      </c>
      <c r="N749" s="82">
        <f t="shared" si="11"/>
        <v>1.52E-2</v>
      </c>
    </row>
    <row r="750" spans="1:15" hidden="1" x14ac:dyDescent="0.2">
      <c r="A750" s="82" t="s">
        <v>1971</v>
      </c>
      <c r="B750" s="82" t="s">
        <v>1969</v>
      </c>
      <c r="C750" s="82">
        <v>0.5</v>
      </c>
      <c r="D750" s="82" t="s">
        <v>276</v>
      </c>
      <c r="E750" s="82" t="s">
        <v>280</v>
      </c>
      <c r="F750" s="82" t="s">
        <v>280</v>
      </c>
      <c r="G750" s="82">
        <v>-0.05</v>
      </c>
      <c r="I750" s="82">
        <v>18</v>
      </c>
      <c r="J750" s="82">
        <v>65</v>
      </c>
      <c r="K750" s="83">
        <v>43101</v>
      </c>
      <c r="L750" s="82">
        <v>1.4500000000000001E-2</v>
      </c>
      <c r="M750" s="82">
        <v>6.9999999999999999E-4</v>
      </c>
      <c r="N750" s="82">
        <f t="shared" si="11"/>
        <v>1.52E-2</v>
      </c>
    </row>
    <row r="751" spans="1:15" hidden="1" x14ac:dyDescent="0.2">
      <c r="A751" s="82" t="s">
        <v>1970</v>
      </c>
      <c r="B751" s="82" t="s">
        <v>1969</v>
      </c>
      <c r="C751" s="82">
        <v>0.5</v>
      </c>
      <c r="D751" s="82" t="s">
        <v>276</v>
      </c>
      <c r="E751" s="82" t="s">
        <v>280</v>
      </c>
      <c r="F751" s="82" t="s">
        <v>280</v>
      </c>
      <c r="G751" s="82">
        <v>-0.05</v>
      </c>
      <c r="I751" s="82">
        <v>18</v>
      </c>
      <c r="J751" s="82">
        <v>65</v>
      </c>
      <c r="K751" s="83">
        <v>43101</v>
      </c>
      <c r="L751" s="82">
        <v>1.4500000000000001E-2</v>
      </c>
      <c r="M751" s="82">
        <v>6.9999999999999999E-4</v>
      </c>
      <c r="N751" s="82">
        <f t="shared" si="11"/>
        <v>1.52E-2</v>
      </c>
    </row>
    <row r="752" spans="1:15" hidden="1" x14ac:dyDescent="0.2">
      <c r="A752" s="82" t="s">
        <v>1968</v>
      </c>
      <c r="B752" s="82" t="s">
        <v>1967</v>
      </c>
      <c r="C752" s="82">
        <v>0.5</v>
      </c>
      <c r="D752" s="82" t="s">
        <v>276</v>
      </c>
      <c r="E752" s="82" t="s">
        <v>280</v>
      </c>
      <c r="F752" s="82" t="s">
        <v>280</v>
      </c>
      <c r="G752" s="82">
        <v>-0.05</v>
      </c>
      <c r="I752" s="82">
        <v>18</v>
      </c>
      <c r="J752" s="82">
        <v>65</v>
      </c>
      <c r="K752" s="83">
        <v>43101</v>
      </c>
      <c r="L752" s="82">
        <v>1.4500000000000001E-2</v>
      </c>
      <c r="M752" s="82">
        <v>6.9999999999999999E-4</v>
      </c>
      <c r="N752" s="82">
        <f t="shared" si="11"/>
        <v>1.52E-2</v>
      </c>
    </row>
    <row r="753" spans="1:15" hidden="1" x14ac:dyDescent="0.2">
      <c r="A753" s="82" t="s">
        <v>130</v>
      </c>
      <c r="B753" s="82" t="s">
        <v>1967</v>
      </c>
      <c r="C753" s="82">
        <v>0.5</v>
      </c>
      <c r="D753" s="82" t="s">
        <v>276</v>
      </c>
      <c r="E753" s="82" t="s">
        <v>280</v>
      </c>
      <c r="F753" s="82" t="s">
        <v>280</v>
      </c>
      <c r="G753" s="82">
        <v>-0.05</v>
      </c>
      <c r="I753" s="82">
        <v>18</v>
      </c>
      <c r="J753" s="82">
        <v>65</v>
      </c>
      <c r="K753" s="83">
        <v>43101</v>
      </c>
      <c r="L753" s="82">
        <v>1.4500000000000001E-2</v>
      </c>
      <c r="M753" s="82">
        <v>6.9999999999999999E-4</v>
      </c>
      <c r="N753" s="82">
        <f t="shared" si="11"/>
        <v>1.52E-2</v>
      </c>
      <c r="O753" s="82" t="s">
        <v>130</v>
      </c>
    </row>
    <row r="754" spans="1:15" hidden="1" x14ac:dyDescent="0.2">
      <c r="A754" s="82" t="s">
        <v>1966</v>
      </c>
      <c r="B754" s="82" t="s">
        <v>281</v>
      </c>
      <c r="C754" s="82">
        <v>0.5</v>
      </c>
      <c r="D754" s="82" t="s">
        <v>276</v>
      </c>
      <c r="E754" s="82" t="s">
        <v>280</v>
      </c>
      <c r="F754" s="82" t="s">
        <v>280</v>
      </c>
      <c r="G754" s="82">
        <v>0</v>
      </c>
      <c r="K754" s="83">
        <v>41730</v>
      </c>
      <c r="L754" s="82">
        <v>0</v>
      </c>
      <c r="M754" s="82">
        <v>0</v>
      </c>
      <c r="N754" s="82">
        <f t="shared" si="11"/>
        <v>0</v>
      </c>
    </row>
    <row r="755" spans="1:15" hidden="1" x14ac:dyDescent="0.2">
      <c r="A755" s="82" t="s">
        <v>1965</v>
      </c>
      <c r="B755" s="82" t="s">
        <v>1963</v>
      </c>
      <c r="C755" s="82">
        <v>0.5</v>
      </c>
      <c r="D755" s="82" t="s">
        <v>276</v>
      </c>
      <c r="E755" s="82" t="s">
        <v>280</v>
      </c>
      <c r="F755" s="82" t="s">
        <v>280</v>
      </c>
      <c r="G755" s="82">
        <v>-0.05</v>
      </c>
      <c r="I755" s="82">
        <v>18</v>
      </c>
      <c r="J755" s="82">
        <v>65</v>
      </c>
      <c r="K755" s="83">
        <v>43101</v>
      </c>
      <c r="L755" s="82">
        <v>1.52E-2</v>
      </c>
      <c r="M755" s="82">
        <v>8.0000000000000004E-4</v>
      </c>
      <c r="N755" s="82">
        <f t="shared" si="11"/>
        <v>1.6E-2</v>
      </c>
      <c r="O755" s="82" t="s">
        <v>1965</v>
      </c>
    </row>
    <row r="756" spans="1:15" hidden="1" x14ac:dyDescent="0.2">
      <c r="A756" s="82" t="s">
        <v>1964</v>
      </c>
      <c r="B756" s="82" t="s">
        <v>1963</v>
      </c>
      <c r="C756" s="82">
        <v>0.5</v>
      </c>
      <c r="D756" s="82" t="s">
        <v>276</v>
      </c>
      <c r="E756" s="82" t="s">
        <v>280</v>
      </c>
      <c r="F756" s="82" t="s">
        <v>280</v>
      </c>
      <c r="G756" s="82">
        <v>-0.05</v>
      </c>
      <c r="I756" s="82">
        <v>18</v>
      </c>
      <c r="J756" s="82">
        <v>65</v>
      </c>
      <c r="K756" s="83">
        <v>43101</v>
      </c>
      <c r="L756" s="82">
        <v>1.52E-2</v>
      </c>
      <c r="M756" s="82">
        <v>8.0000000000000004E-4</v>
      </c>
      <c r="N756" s="82">
        <f t="shared" si="11"/>
        <v>1.6E-2</v>
      </c>
    </row>
    <row r="757" spans="1:15" hidden="1" x14ac:dyDescent="0.2">
      <c r="A757" s="82" t="s">
        <v>1962</v>
      </c>
      <c r="B757" s="82" t="s">
        <v>1956</v>
      </c>
      <c r="C757" s="82">
        <v>0.5</v>
      </c>
      <c r="D757" s="82" t="s">
        <v>276</v>
      </c>
      <c r="E757" s="82" t="s">
        <v>280</v>
      </c>
      <c r="F757" s="82" t="s">
        <v>280</v>
      </c>
      <c r="G757" s="82">
        <v>-0.05</v>
      </c>
      <c r="I757" s="82">
        <v>18</v>
      </c>
      <c r="J757" s="82">
        <v>65</v>
      </c>
      <c r="K757" s="83">
        <v>43101</v>
      </c>
      <c r="L757" s="82">
        <v>1.26E-2</v>
      </c>
      <c r="M757" s="82">
        <v>5.9999999999999995E-4</v>
      </c>
      <c r="N757" s="82">
        <f t="shared" si="11"/>
        <v>1.32E-2</v>
      </c>
    </row>
    <row r="758" spans="1:15" hidden="1" x14ac:dyDescent="0.2">
      <c r="A758" s="82" t="s">
        <v>1961</v>
      </c>
      <c r="B758" s="82" t="s">
        <v>1956</v>
      </c>
      <c r="C758" s="82">
        <v>0.5</v>
      </c>
      <c r="D758" s="82" t="s">
        <v>276</v>
      </c>
      <c r="E758" s="82" t="s">
        <v>280</v>
      </c>
      <c r="F758" s="82" t="s">
        <v>280</v>
      </c>
      <c r="G758" s="82">
        <v>-0.05</v>
      </c>
      <c r="I758" s="82">
        <v>18</v>
      </c>
      <c r="J758" s="82">
        <v>65</v>
      </c>
      <c r="K758" s="83">
        <v>43101</v>
      </c>
      <c r="L758" s="82">
        <v>1.26E-2</v>
      </c>
      <c r="M758" s="82">
        <v>5.9999999999999995E-4</v>
      </c>
      <c r="N758" s="82">
        <f t="shared" si="11"/>
        <v>1.32E-2</v>
      </c>
    </row>
    <row r="759" spans="1:15" hidden="1" x14ac:dyDescent="0.2">
      <c r="A759" s="82" t="s">
        <v>1960</v>
      </c>
      <c r="B759" s="82" t="s">
        <v>1956</v>
      </c>
      <c r="C759" s="82">
        <v>0.5</v>
      </c>
      <c r="D759" s="82" t="s">
        <v>276</v>
      </c>
      <c r="E759" s="82" t="s">
        <v>280</v>
      </c>
      <c r="F759" s="82" t="s">
        <v>280</v>
      </c>
      <c r="G759" s="82">
        <v>-0.05</v>
      </c>
      <c r="I759" s="82">
        <v>18</v>
      </c>
      <c r="J759" s="82">
        <v>65</v>
      </c>
      <c r="K759" s="83">
        <v>43101</v>
      </c>
      <c r="L759" s="82">
        <v>1.26E-2</v>
      </c>
      <c r="M759" s="82">
        <v>5.9999999999999995E-4</v>
      </c>
      <c r="N759" s="82">
        <f t="shared" si="11"/>
        <v>1.32E-2</v>
      </c>
    </row>
    <row r="760" spans="1:15" hidden="1" x14ac:dyDescent="0.2">
      <c r="A760" s="82" t="s">
        <v>1959</v>
      </c>
      <c r="B760" s="82" t="s">
        <v>1959</v>
      </c>
      <c r="C760" s="82">
        <v>0.5</v>
      </c>
      <c r="D760" s="82" t="s">
        <v>276</v>
      </c>
      <c r="E760" s="82" t="s">
        <v>280</v>
      </c>
      <c r="F760" s="82" t="s">
        <v>280</v>
      </c>
      <c r="G760" s="82">
        <v>-0.05</v>
      </c>
      <c r="I760" s="82">
        <v>18</v>
      </c>
      <c r="J760" s="82">
        <v>65</v>
      </c>
      <c r="K760" s="83">
        <v>43101</v>
      </c>
      <c r="L760" s="82">
        <v>1.26E-2</v>
      </c>
      <c r="M760" s="82">
        <v>5.9999999999999995E-4</v>
      </c>
      <c r="N760" s="82">
        <f t="shared" si="11"/>
        <v>1.32E-2</v>
      </c>
    </row>
    <row r="761" spans="1:15" hidden="1" x14ac:dyDescent="0.2">
      <c r="A761" s="82" t="s">
        <v>1958</v>
      </c>
      <c r="B761" s="82" t="s">
        <v>1956</v>
      </c>
      <c r="C761" s="82">
        <v>0.5</v>
      </c>
      <c r="D761" s="82" t="s">
        <v>276</v>
      </c>
      <c r="E761" s="82" t="s">
        <v>280</v>
      </c>
      <c r="F761" s="82" t="s">
        <v>280</v>
      </c>
      <c r="G761" s="82">
        <v>-0.05</v>
      </c>
      <c r="I761" s="82">
        <v>18</v>
      </c>
      <c r="J761" s="82">
        <v>65</v>
      </c>
      <c r="K761" s="83">
        <v>43101</v>
      </c>
      <c r="L761" s="82">
        <v>1.26E-2</v>
      </c>
      <c r="M761" s="82">
        <v>5.9999999999999995E-4</v>
      </c>
      <c r="N761" s="82">
        <f t="shared" si="11"/>
        <v>1.32E-2</v>
      </c>
      <c r="O761" s="82" t="s">
        <v>1958</v>
      </c>
    </row>
    <row r="762" spans="1:15" hidden="1" x14ac:dyDescent="0.2">
      <c r="A762" s="82" t="s">
        <v>1957</v>
      </c>
      <c r="B762" s="82" t="s">
        <v>1956</v>
      </c>
      <c r="C762" s="82">
        <v>0.5</v>
      </c>
      <c r="D762" s="82" t="s">
        <v>276</v>
      </c>
      <c r="E762" s="82" t="s">
        <v>280</v>
      </c>
      <c r="F762" s="82" t="s">
        <v>280</v>
      </c>
      <c r="G762" s="82">
        <v>-0.05</v>
      </c>
      <c r="I762" s="82">
        <v>18</v>
      </c>
      <c r="J762" s="82">
        <v>65</v>
      </c>
      <c r="K762" s="83">
        <v>43101</v>
      </c>
      <c r="L762" s="82">
        <v>1.26E-2</v>
      </c>
      <c r="M762" s="82">
        <v>5.9999999999999995E-4</v>
      </c>
      <c r="N762" s="82">
        <f t="shared" si="11"/>
        <v>1.32E-2</v>
      </c>
    </row>
    <row r="763" spans="1:15" hidden="1" x14ac:dyDescent="0.2">
      <c r="A763" s="82" t="s">
        <v>1955</v>
      </c>
      <c r="B763" s="82" t="s">
        <v>1953</v>
      </c>
      <c r="C763" s="82">
        <v>0.5</v>
      </c>
      <c r="D763" s="82" t="s">
        <v>276</v>
      </c>
      <c r="E763" s="82" t="s">
        <v>280</v>
      </c>
      <c r="F763" s="82" t="s">
        <v>280</v>
      </c>
      <c r="G763" s="82">
        <v>-0.05</v>
      </c>
      <c r="I763" s="82">
        <v>18</v>
      </c>
      <c r="J763" s="82">
        <v>65</v>
      </c>
      <c r="K763" s="83">
        <v>43101</v>
      </c>
      <c r="L763" s="82">
        <v>1.44E-2</v>
      </c>
      <c r="M763" s="82">
        <v>6.9999999999999999E-4</v>
      </c>
      <c r="N763" s="82">
        <f t="shared" si="11"/>
        <v>1.5099999999999999E-2</v>
      </c>
      <c r="O763" s="82" t="s">
        <v>1955</v>
      </c>
    </row>
    <row r="764" spans="1:15" hidden="1" x14ac:dyDescent="0.2">
      <c r="A764" s="82" t="s">
        <v>1954</v>
      </c>
      <c r="B764" s="82" t="s">
        <v>1953</v>
      </c>
      <c r="C764" s="82">
        <v>0.5</v>
      </c>
      <c r="D764" s="82" t="s">
        <v>276</v>
      </c>
      <c r="E764" s="82" t="s">
        <v>280</v>
      </c>
      <c r="F764" s="82" t="s">
        <v>280</v>
      </c>
      <c r="G764" s="82">
        <v>-0.05</v>
      </c>
      <c r="I764" s="82">
        <v>18</v>
      </c>
      <c r="J764" s="82">
        <v>65</v>
      </c>
      <c r="K764" s="83">
        <v>43101</v>
      </c>
      <c r="L764" s="82">
        <v>1.44E-2</v>
      </c>
      <c r="M764" s="82">
        <v>6.9999999999999999E-4</v>
      </c>
      <c r="N764" s="82">
        <f t="shared" si="11"/>
        <v>1.5099999999999999E-2</v>
      </c>
    </row>
    <row r="765" spans="1:15" hidden="1" x14ac:dyDescent="0.2">
      <c r="A765" s="82" t="s">
        <v>1951</v>
      </c>
      <c r="B765" s="82" t="s">
        <v>1951</v>
      </c>
      <c r="C765" s="82">
        <v>0.5</v>
      </c>
      <c r="D765" s="82" t="s">
        <v>276</v>
      </c>
      <c r="E765" s="82" t="s">
        <v>280</v>
      </c>
      <c r="F765" s="82" t="s">
        <v>280</v>
      </c>
      <c r="G765" s="82">
        <v>-0.05</v>
      </c>
      <c r="I765" s="82">
        <v>18</v>
      </c>
      <c r="J765" s="82">
        <v>65</v>
      </c>
      <c r="K765" s="83">
        <v>43101</v>
      </c>
      <c r="L765" s="82">
        <v>1.44E-2</v>
      </c>
      <c r="M765" s="82">
        <v>6.9999999999999999E-4</v>
      </c>
      <c r="N765" s="82">
        <f t="shared" si="11"/>
        <v>1.5099999999999999E-2</v>
      </c>
    </row>
    <row r="766" spans="1:15" hidden="1" x14ac:dyDescent="0.2">
      <c r="A766" s="82" t="s">
        <v>1952</v>
      </c>
      <c r="B766" s="82" t="s">
        <v>1951</v>
      </c>
      <c r="C766" s="82">
        <v>0.5</v>
      </c>
      <c r="D766" s="82" t="s">
        <v>276</v>
      </c>
      <c r="E766" s="82" t="s">
        <v>280</v>
      </c>
      <c r="F766" s="82" t="s">
        <v>280</v>
      </c>
      <c r="G766" s="82">
        <v>-0.05</v>
      </c>
      <c r="I766" s="82">
        <v>18</v>
      </c>
      <c r="J766" s="82">
        <v>65</v>
      </c>
      <c r="K766" s="83">
        <v>43101</v>
      </c>
      <c r="L766" s="82">
        <v>1.44E-2</v>
      </c>
      <c r="M766" s="82">
        <v>6.9999999999999999E-4</v>
      </c>
      <c r="N766" s="82">
        <f t="shared" si="11"/>
        <v>1.5099999999999999E-2</v>
      </c>
    </row>
    <row r="767" spans="1:15" hidden="1" x14ac:dyDescent="0.2">
      <c r="A767" s="82" t="s">
        <v>232</v>
      </c>
      <c r="B767" s="82" t="s">
        <v>232</v>
      </c>
      <c r="C767" s="82">
        <v>0.5</v>
      </c>
      <c r="D767" s="82" t="s">
        <v>276</v>
      </c>
      <c r="E767" s="82" t="s">
        <v>280</v>
      </c>
      <c r="F767" s="82" t="s">
        <v>280</v>
      </c>
      <c r="G767" s="82">
        <v>-0.05</v>
      </c>
      <c r="I767" s="82">
        <v>18</v>
      </c>
      <c r="J767" s="82">
        <v>65</v>
      </c>
      <c r="K767" s="83">
        <v>43101</v>
      </c>
      <c r="L767" s="82">
        <v>1.44E-2</v>
      </c>
      <c r="M767" s="82">
        <v>6.9999999999999999E-4</v>
      </c>
      <c r="N767" s="82">
        <f t="shared" si="11"/>
        <v>1.5099999999999999E-2</v>
      </c>
      <c r="O767" s="82" t="s">
        <v>232</v>
      </c>
    </row>
    <row r="768" spans="1:15" hidden="1" x14ac:dyDescent="0.2">
      <c r="A768" s="82" t="s">
        <v>1950</v>
      </c>
      <c r="B768" s="82" t="s">
        <v>232</v>
      </c>
      <c r="C768" s="82">
        <v>0.5</v>
      </c>
      <c r="D768" s="82" t="s">
        <v>276</v>
      </c>
      <c r="E768" s="82" t="s">
        <v>280</v>
      </c>
      <c r="F768" s="82" t="s">
        <v>280</v>
      </c>
      <c r="G768" s="82">
        <v>-0.05</v>
      </c>
      <c r="I768" s="82">
        <v>18</v>
      </c>
      <c r="J768" s="82">
        <v>65</v>
      </c>
      <c r="K768" s="83">
        <v>43101</v>
      </c>
      <c r="L768" s="82">
        <v>1.44E-2</v>
      </c>
      <c r="M768" s="82">
        <v>6.9999999999999999E-4</v>
      </c>
      <c r="N768" s="82">
        <f t="shared" si="11"/>
        <v>1.5099999999999999E-2</v>
      </c>
    </row>
    <row r="769" spans="1:15" hidden="1" x14ac:dyDescent="0.2">
      <c r="A769" s="82" t="s">
        <v>1948</v>
      </c>
      <c r="B769" s="82" t="s">
        <v>1948</v>
      </c>
      <c r="C769" s="82">
        <v>0.5</v>
      </c>
      <c r="D769" s="82" t="s">
        <v>276</v>
      </c>
      <c r="E769" s="82" t="s">
        <v>280</v>
      </c>
      <c r="F769" s="82" t="s">
        <v>280</v>
      </c>
      <c r="G769" s="82">
        <v>-0.05</v>
      </c>
      <c r="I769" s="82">
        <v>18</v>
      </c>
      <c r="J769" s="82">
        <v>65</v>
      </c>
      <c r="K769" s="83">
        <v>43101</v>
      </c>
      <c r="L769" s="82">
        <v>1.44E-2</v>
      </c>
      <c r="M769" s="82">
        <v>6.9999999999999999E-4</v>
      </c>
      <c r="N769" s="82">
        <f t="shared" si="11"/>
        <v>1.5099999999999999E-2</v>
      </c>
      <c r="O769" s="82" t="s">
        <v>1948</v>
      </c>
    </row>
    <row r="770" spans="1:15" hidden="1" x14ac:dyDescent="0.2">
      <c r="A770" s="82" t="s">
        <v>1949</v>
      </c>
      <c r="B770" s="82" t="s">
        <v>1948</v>
      </c>
      <c r="C770" s="82">
        <v>0.5</v>
      </c>
      <c r="D770" s="82" t="s">
        <v>276</v>
      </c>
      <c r="E770" s="82" t="s">
        <v>280</v>
      </c>
      <c r="F770" s="82" t="s">
        <v>280</v>
      </c>
      <c r="G770" s="82">
        <v>-0.05</v>
      </c>
      <c r="I770" s="82">
        <v>18</v>
      </c>
      <c r="J770" s="82">
        <v>65</v>
      </c>
      <c r="K770" s="83">
        <v>43101</v>
      </c>
      <c r="L770" s="82">
        <v>1.44E-2</v>
      </c>
      <c r="M770" s="82">
        <v>6.9999999999999999E-4</v>
      </c>
      <c r="N770" s="82">
        <f t="shared" si="11"/>
        <v>1.5099999999999999E-2</v>
      </c>
    </row>
    <row r="771" spans="1:15" hidden="1" x14ac:dyDescent="0.2">
      <c r="A771" s="82" t="s">
        <v>1947</v>
      </c>
      <c r="B771" s="82" t="s">
        <v>1946</v>
      </c>
      <c r="C771" s="82">
        <v>0.5</v>
      </c>
      <c r="D771" s="82" t="s">
        <v>276</v>
      </c>
      <c r="E771" s="82" t="s">
        <v>280</v>
      </c>
      <c r="F771" s="82" t="s">
        <v>280</v>
      </c>
      <c r="G771" s="82">
        <v>-0.05</v>
      </c>
      <c r="I771" s="82">
        <v>18</v>
      </c>
      <c r="J771" s="82">
        <v>65</v>
      </c>
      <c r="K771" s="83">
        <v>43101</v>
      </c>
      <c r="L771" s="82">
        <v>1.44E-2</v>
      </c>
      <c r="M771" s="82">
        <v>6.9999999999999999E-4</v>
      </c>
      <c r="N771" s="82">
        <f t="shared" si="11"/>
        <v>1.5099999999999999E-2</v>
      </c>
    </row>
    <row r="772" spans="1:15" hidden="1" x14ac:dyDescent="0.2">
      <c r="A772" s="82" t="s">
        <v>1945</v>
      </c>
      <c r="B772" s="82" t="s">
        <v>1944</v>
      </c>
      <c r="C772" s="82">
        <v>0.5</v>
      </c>
      <c r="D772" s="82" t="s">
        <v>276</v>
      </c>
      <c r="E772" s="82" t="s">
        <v>280</v>
      </c>
      <c r="F772" s="82" t="s">
        <v>280</v>
      </c>
      <c r="G772" s="82">
        <v>-0.05</v>
      </c>
      <c r="I772" s="82">
        <v>18</v>
      </c>
      <c r="J772" s="82">
        <v>65</v>
      </c>
      <c r="K772" s="83">
        <v>43101</v>
      </c>
      <c r="L772" s="82">
        <v>1.44E-2</v>
      </c>
      <c r="M772" s="82">
        <v>6.9999999999999999E-4</v>
      </c>
      <c r="N772" s="82">
        <f t="shared" ref="N772:N835" si="12">L772+M772</f>
        <v>1.5099999999999999E-2</v>
      </c>
    </row>
    <row r="773" spans="1:15" hidden="1" x14ac:dyDescent="0.2">
      <c r="A773" s="82" t="s">
        <v>1942</v>
      </c>
      <c r="B773" s="82" t="s">
        <v>1942</v>
      </c>
      <c r="C773" s="82">
        <v>0.5</v>
      </c>
      <c r="D773" s="82" t="s">
        <v>276</v>
      </c>
      <c r="E773" s="82" t="s">
        <v>280</v>
      </c>
      <c r="F773" s="82" t="s">
        <v>280</v>
      </c>
      <c r="G773" s="82">
        <v>-0.05</v>
      </c>
      <c r="I773" s="82">
        <v>18</v>
      </c>
      <c r="J773" s="82">
        <v>65</v>
      </c>
      <c r="K773" s="83">
        <v>43101</v>
      </c>
      <c r="L773" s="82">
        <v>1.44E-2</v>
      </c>
      <c r="M773" s="82">
        <v>6.9999999999999999E-4</v>
      </c>
      <c r="N773" s="82">
        <f t="shared" si="12"/>
        <v>1.5099999999999999E-2</v>
      </c>
      <c r="O773" s="82" t="s">
        <v>1942</v>
      </c>
    </row>
    <row r="774" spans="1:15" hidden="1" x14ac:dyDescent="0.2">
      <c r="A774" s="82" t="s">
        <v>1943</v>
      </c>
      <c r="B774" s="82" t="s">
        <v>1942</v>
      </c>
      <c r="C774" s="82">
        <v>0.5</v>
      </c>
      <c r="D774" s="82" t="s">
        <v>276</v>
      </c>
      <c r="E774" s="82" t="s">
        <v>280</v>
      </c>
      <c r="F774" s="82" t="s">
        <v>280</v>
      </c>
      <c r="G774" s="82">
        <v>-0.05</v>
      </c>
      <c r="I774" s="82">
        <v>18</v>
      </c>
      <c r="J774" s="82">
        <v>65</v>
      </c>
      <c r="K774" s="83">
        <v>43101</v>
      </c>
      <c r="L774" s="82">
        <v>1.44E-2</v>
      </c>
      <c r="M774" s="82">
        <v>6.9999999999999999E-4</v>
      </c>
      <c r="N774" s="82">
        <f t="shared" si="12"/>
        <v>1.5099999999999999E-2</v>
      </c>
    </row>
    <row r="775" spans="1:15" hidden="1" x14ac:dyDescent="0.2">
      <c r="A775" s="82" t="s">
        <v>1941</v>
      </c>
      <c r="B775" s="82" t="s">
        <v>281</v>
      </c>
      <c r="C775" s="82">
        <v>0.5</v>
      </c>
      <c r="D775" s="82" t="s">
        <v>276</v>
      </c>
      <c r="E775" s="82" t="s">
        <v>280</v>
      </c>
      <c r="F775" s="82" t="s">
        <v>280</v>
      </c>
      <c r="G775" s="82">
        <v>0</v>
      </c>
      <c r="K775" s="83">
        <v>41730</v>
      </c>
      <c r="L775" s="82">
        <v>0</v>
      </c>
      <c r="M775" s="82">
        <v>0</v>
      </c>
      <c r="N775" s="82">
        <f t="shared" si="12"/>
        <v>0</v>
      </c>
    </row>
    <row r="776" spans="1:15" hidden="1" x14ac:dyDescent="0.2">
      <c r="A776" s="82" t="s">
        <v>1940</v>
      </c>
      <c r="B776" s="82" t="s">
        <v>1939</v>
      </c>
      <c r="C776" s="82">
        <v>0.5</v>
      </c>
      <c r="D776" s="82" t="s">
        <v>276</v>
      </c>
      <c r="E776" s="82" t="s">
        <v>280</v>
      </c>
      <c r="F776" s="82" t="s">
        <v>280</v>
      </c>
      <c r="G776" s="82">
        <v>-0.1</v>
      </c>
      <c r="I776" s="82">
        <v>14</v>
      </c>
      <c r="J776" s="82">
        <v>45</v>
      </c>
      <c r="K776" s="83">
        <v>43101</v>
      </c>
      <c r="L776" s="82">
        <v>2.0400000000000001E-2</v>
      </c>
      <c r="M776" s="82">
        <v>2.7000000000000001E-3</v>
      </c>
      <c r="N776" s="82">
        <f t="shared" si="12"/>
        <v>2.3100000000000002E-2</v>
      </c>
    </row>
    <row r="777" spans="1:15" hidden="1" x14ac:dyDescent="0.2">
      <c r="A777" s="82" t="s">
        <v>1938</v>
      </c>
      <c r="B777" s="82" t="s">
        <v>1924</v>
      </c>
      <c r="C777" s="82">
        <v>0.5</v>
      </c>
      <c r="D777" s="82" t="s">
        <v>276</v>
      </c>
      <c r="E777" s="82" t="s">
        <v>280</v>
      </c>
      <c r="F777" s="82" t="s">
        <v>280</v>
      </c>
      <c r="G777" s="82">
        <v>-0.1</v>
      </c>
      <c r="I777" s="82">
        <v>14</v>
      </c>
      <c r="J777" s="82">
        <v>45</v>
      </c>
      <c r="K777" s="83">
        <v>43101</v>
      </c>
      <c r="L777" s="82">
        <v>2.0400000000000001E-2</v>
      </c>
      <c r="M777" s="82">
        <v>2.7000000000000001E-3</v>
      </c>
      <c r="N777" s="82">
        <f t="shared" si="12"/>
        <v>2.3100000000000002E-2</v>
      </c>
    </row>
    <row r="778" spans="1:15" hidden="1" x14ac:dyDescent="0.2">
      <c r="A778" s="82" t="s">
        <v>1937</v>
      </c>
      <c r="B778" s="82" t="s">
        <v>1935</v>
      </c>
      <c r="C778" s="82">
        <v>0.5</v>
      </c>
      <c r="D778" s="82" t="s">
        <v>276</v>
      </c>
      <c r="E778" s="82" t="s">
        <v>280</v>
      </c>
      <c r="F778" s="82" t="s">
        <v>280</v>
      </c>
      <c r="G778" s="82">
        <v>-0.1</v>
      </c>
      <c r="I778" s="82">
        <v>14</v>
      </c>
      <c r="J778" s="82">
        <v>45</v>
      </c>
      <c r="K778" s="83">
        <v>43101</v>
      </c>
      <c r="L778" s="82">
        <v>2.0400000000000001E-2</v>
      </c>
      <c r="M778" s="82">
        <v>2.7000000000000001E-3</v>
      </c>
      <c r="N778" s="82">
        <f t="shared" si="12"/>
        <v>2.3100000000000002E-2</v>
      </c>
    </row>
    <row r="779" spans="1:15" hidden="1" x14ac:dyDescent="0.2">
      <c r="A779" s="82" t="s">
        <v>1936</v>
      </c>
      <c r="B779" s="82" t="s">
        <v>1935</v>
      </c>
      <c r="C779" s="82">
        <v>0.5</v>
      </c>
      <c r="D779" s="82" t="s">
        <v>276</v>
      </c>
      <c r="E779" s="82" t="s">
        <v>280</v>
      </c>
      <c r="F779" s="82" t="s">
        <v>280</v>
      </c>
      <c r="G779" s="82">
        <v>-0.1</v>
      </c>
      <c r="I779" s="82">
        <v>14</v>
      </c>
      <c r="J779" s="82">
        <v>45</v>
      </c>
      <c r="K779" s="83">
        <v>43101</v>
      </c>
      <c r="L779" s="82">
        <v>2.0400000000000001E-2</v>
      </c>
      <c r="M779" s="82">
        <v>2.7000000000000001E-3</v>
      </c>
      <c r="N779" s="82">
        <f t="shared" si="12"/>
        <v>2.3100000000000002E-2</v>
      </c>
    </row>
    <row r="780" spans="1:15" hidden="1" x14ac:dyDescent="0.2">
      <c r="A780" s="82" t="s">
        <v>233</v>
      </c>
      <c r="B780" s="82" t="s">
        <v>1933</v>
      </c>
      <c r="C780" s="82">
        <v>0.5</v>
      </c>
      <c r="D780" s="82" t="s">
        <v>276</v>
      </c>
      <c r="E780" s="82" t="s">
        <v>280</v>
      </c>
      <c r="F780" s="82" t="s">
        <v>280</v>
      </c>
      <c r="G780" s="82">
        <v>-0.1</v>
      </c>
      <c r="I780" s="82">
        <v>14</v>
      </c>
      <c r="J780" s="82">
        <v>45</v>
      </c>
      <c r="K780" s="83">
        <v>43101</v>
      </c>
      <c r="L780" s="82">
        <v>2.0400000000000001E-2</v>
      </c>
      <c r="M780" s="82">
        <v>2.7000000000000001E-3</v>
      </c>
      <c r="N780" s="82">
        <f t="shared" si="12"/>
        <v>2.3100000000000002E-2</v>
      </c>
      <c r="O780" s="82" t="s">
        <v>233</v>
      </c>
    </row>
    <row r="781" spans="1:15" hidden="1" x14ac:dyDescent="0.2">
      <c r="A781" s="82" t="s">
        <v>1934</v>
      </c>
      <c r="B781" s="82" t="s">
        <v>1933</v>
      </c>
      <c r="C781" s="82">
        <v>0.5</v>
      </c>
      <c r="D781" s="82" t="s">
        <v>276</v>
      </c>
      <c r="E781" s="82" t="s">
        <v>280</v>
      </c>
      <c r="F781" s="82" t="s">
        <v>280</v>
      </c>
      <c r="G781" s="82">
        <v>-0.1</v>
      </c>
      <c r="I781" s="82">
        <v>14</v>
      </c>
      <c r="J781" s="82">
        <v>45</v>
      </c>
      <c r="K781" s="83">
        <v>43101</v>
      </c>
      <c r="L781" s="82">
        <v>2.0400000000000001E-2</v>
      </c>
      <c r="M781" s="82">
        <v>2.7000000000000001E-3</v>
      </c>
      <c r="N781" s="82">
        <f t="shared" si="12"/>
        <v>2.3100000000000002E-2</v>
      </c>
    </row>
    <row r="782" spans="1:15" hidden="1" x14ac:dyDescent="0.2">
      <c r="A782" s="82" t="s">
        <v>1932</v>
      </c>
      <c r="B782" s="82" t="s">
        <v>1914</v>
      </c>
      <c r="C782" s="82">
        <v>0.5</v>
      </c>
      <c r="D782" s="82" t="s">
        <v>276</v>
      </c>
      <c r="E782" s="82" t="s">
        <v>280</v>
      </c>
      <c r="F782" s="82" t="s">
        <v>280</v>
      </c>
      <c r="G782" s="82">
        <v>0</v>
      </c>
      <c r="I782" s="82">
        <v>5</v>
      </c>
      <c r="J782" s="82">
        <v>45</v>
      </c>
      <c r="K782" s="83">
        <v>43101</v>
      </c>
      <c r="L782" s="82">
        <v>0</v>
      </c>
      <c r="M782" s="82">
        <v>0</v>
      </c>
      <c r="N782" s="82">
        <f t="shared" si="12"/>
        <v>0</v>
      </c>
    </row>
    <row r="783" spans="1:15" hidden="1" x14ac:dyDescent="0.2">
      <c r="A783" s="82" t="s">
        <v>1931</v>
      </c>
      <c r="B783" s="82" t="s">
        <v>1927</v>
      </c>
      <c r="C783" s="82">
        <v>0.5</v>
      </c>
      <c r="D783" s="82" t="s">
        <v>276</v>
      </c>
      <c r="E783" s="82" t="s">
        <v>280</v>
      </c>
      <c r="F783" s="82" t="s">
        <v>280</v>
      </c>
      <c r="G783" s="82">
        <v>-0.1</v>
      </c>
      <c r="I783" s="82">
        <v>14</v>
      </c>
      <c r="J783" s="82">
        <v>45</v>
      </c>
      <c r="K783" s="83">
        <v>43101</v>
      </c>
      <c r="L783" s="82">
        <v>2.0400000000000001E-2</v>
      </c>
      <c r="M783" s="82">
        <v>2.7000000000000001E-3</v>
      </c>
      <c r="N783" s="82">
        <f t="shared" si="12"/>
        <v>2.3100000000000002E-2</v>
      </c>
    </row>
    <row r="784" spans="1:15" hidden="1" x14ac:dyDescent="0.2">
      <c r="A784" s="82" t="s">
        <v>47</v>
      </c>
      <c r="B784" s="82" t="s">
        <v>1929</v>
      </c>
      <c r="C784" s="82">
        <v>0.5</v>
      </c>
      <c r="D784" s="82" t="s">
        <v>276</v>
      </c>
      <c r="E784" s="82" t="s">
        <v>280</v>
      </c>
      <c r="F784" s="82" t="s">
        <v>280</v>
      </c>
      <c r="G784" s="82">
        <v>-0.1</v>
      </c>
      <c r="I784" s="82">
        <v>14</v>
      </c>
      <c r="J784" s="82">
        <v>45</v>
      </c>
      <c r="K784" s="83">
        <v>43101</v>
      </c>
      <c r="L784" s="82">
        <v>2.0400000000000001E-2</v>
      </c>
      <c r="M784" s="82">
        <v>2.7000000000000001E-3</v>
      </c>
      <c r="N784" s="82">
        <f t="shared" si="12"/>
        <v>2.3100000000000002E-2</v>
      </c>
      <c r="O784" s="82" t="s">
        <v>47</v>
      </c>
    </row>
    <row r="785" spans="1:15" hidden="1" x14ac:dyDescent="0.2">
      <c r="A785" s="82" t="s">
        <v>1930</v>
      </c>
      <c r="B785" s="82" t="s">
        <v>1929</v>
      </c>
      <c r="C785" s="82">
        <v>0.5</v>
      </c>
      <c r="D785" s="82" t="s">
        <v>276</v>
      </c>
      <c r="E785" s="82" t="s">
        <v>280</v>
      </c>
      <c r="F785" s="82" t="s">
        <v>280</v>
      </c>
      <c r="G785" s="82">
        <v>-0.1</v>
      </c>
      <c r="I785" s="82">
        <v>14</v>
      </c>
      <c r="J785" s="82">
        <v>45</v>
      </c>
      <c r="K785" s="83">
        <v>43101</v>
      </c>
      <c r="L785" s="82">
        <v>2.0400000000000001E-2</v>
      </c>
      <c r="M785" s="82">
        <v>2.7000000000000001E-3</v>
      </c>
      <c r="N785" s="82">
        <f t="shared" si="12"/>
        <v>2.3100000000000002E-2</v>
      </c>
    </row>
    <row r="786" spans="1:15" hidden="1" x14ac:dyDescent="0.2">
      <c r="A786" s="82" t="s">
        <v>1928</v>
      </c>
      <c r="B786" s="82" t="s">
        <v>1927</v>
      </c>
      <c r="C786" s="82">
        <v>0.5</v>
      </c>
      <c r="D786" s="82" t="s">
        <v>276</v>
      </c>
      <c r="E786" s="82" t="s">
        <v>280</v>
      </c>
      <c r="F786" s="82" t="s">
        <v>280</v>
      </c>
      <c r="G786" s="82">
        <v>-0.1</v>
      </c>
      <c r="I786" s="82">
        <v>14</v>
      </c>
      <c r="J786" s="82">
        <v>45</v>
      </c>
      <c r="K786" s="83">
        <v>43101</v>
      </c>
      <c r="L786" s="82">
        <v>2.0400000000000001E-2</v>
      </c>
      <c r="M786" s="82">
        <v>2.7000000000000001E-3</v>
      </c>
      <c r="N786" s="82">
        <f t="shared" si="12"/>
        <v>2.3100000000000002E-2</v>
      </c>
    </row>
    <row r="787" spans="1:15" hidden="1" x14ac:dyDescent="0.2">
      <c r="A787" s="82" t="s">
        <v>1926</v>
      </c>
      <c r="B787" s="82" t="s">
        <v>107</v>
      </c>
      <c r="C787" s="82">
        <v>0.5</v>
      </c>
      <c r="D787" s="82" t="s">
        <v>276</v>
      </c>
      <c r="E787" s="82" t="s">
        <v>280</v>
      </c>
      <c r="F787" s="82" t="s">
        <v>280</v>
      </c>
      <c r="G787" s="82">
        <v>-0.1</v>
      </c>
      <c r="I787" s="82">
        <v>14</v>
      </c>
      <c r="J787" s="82">
        <v>45</v>
      </c>
      <c r="K787" s="83">
        <v>43101</v>
      </c>
      <c r="L787" s="82">
        <v>2.0400000000000001E-2</v>
      </c>
      <c r="M787" s="82">
        <v>2.7000000000000001E-3</v>
      </c>
      <c r="N787" s="82">
        <f t="shared" si="12"/>
        <v>2.3100000000000002E-2</v>
      </c>
    </row>
    <row r="788" spans="1:15" hidden="1" x14ac:dyDescent="0.2">
      <c r="A788" s="82" t="s">
        <v>1924</v>
      </c>
      <c r="B788" s="82" t="s">
        <v>1924</v>
      </c>
      <c r="C788" s="82">
        <v>0.5</v>
      </c>
      <c r="D788" s="82" t="s">
        <v>276</v>
      </c>
      <c r="E788" s="82" t="s">
        <v>280</v>
      </c>
      <c r="F788" s="82" t="s">
        <v>280</v>
      </c>
      <c r="G788" s="82">
        <v>-0.1</v>
      </c>
      <c r="I788" s="82">
        <v>14</v>
      </c>
      <c r="J788" s="82">
        <v>45</v>
      </c>
      <c r="K788" s="83">
        <v>43101</v>
      </c>
      <c r="L788" s="82">
        <v>2.0400000000000001E-2</v>
      </c>
      <c r="M788" s="82">
        <v>2.7000000000000001E-3</v>
      </c>
      <c r="N788" s="82">
        <f t="shared" si="12"/>
        <v>2.3100000000000002E-2</v>
      </c>
    </row>
    <row r="789" spans="1:15" hidden="1" x14ac:dyDescent="0.2">
      <c r="A789" s="82" t="s">
        <v>1925</v>
      </c>
      <c r="B789" s="82" t="s">
        <v>1924</v>
      </c>
      <c r="C789" s="82">
        <v>0.5</v>
      </c>
      <c r="D789" s="82" t="s">
        <v>276</v>
      </c>
      <c r="E789" s="82" t="s">
        <v>280</v>
      </c>
      <c r="F789" s="82" t="s">
        <v>280</v>
      </c>
      <c r="G789" s="82">
        <v>-0.1</v>
      </c>
      <c r="I789" s="82">
        <v>14</v>
      </c>
      <c r="J789" s="82">
        <v>45</v>
      </c>
      <c r="K789" s="83">
        <v>43101</v>
      </c>
      <c r="L789" s="82">
        <v>2.0400000000000001E-2</v>
      </c>
      <c r="M789" s="82">
        <v>2.7000000000000001E-3</v>
      </c>
      <c r="N789" s="82">
        <f t="shared" si="12"/>
        <v>2.3100000000000002E-2</v>
      </c>
    </row>
    <row r="790" spans="1:15" hidden="1" x14ac:dyDescent="0.2">
      <c r="A790" s="82" t="s">
        <v>1923</v>
      </c>
      <c r="B790" s="82" t="s">
        <v>1923</v>
      </c>
      <c r="C790" s="82">
        <v>0.5</v>
      </c>
      <c r="D790" s="82" t="s">
        <v>276</v>
      </c>
      <c r="E790" s="82" t="s">
        <v>280</v>
      </c>
      <c r="F790" s="82" t="s">
        <v>280</v>
      </c>
      <c r="G790" s="82">
        <v>-0.1</v>
      </c>
      <c r="I790" s="82">
        <v>14</v>
      </c>
      <c r="J790" s="82">
        <v>45</v>
      </c>
      <c r="K790" s="83">
        <v>43101</v>
      </c>
      <c r="L790" s="82">
        <v>2.0400000000000001E-2</v>
      </c>
      <c r="M790" s="82">
        <v>2.7000000000000001E-3</v>
      </c>
      <c r="N790" s="82">
        <f t="shared" si="12"/>
        <v>2.3100000000000002E-2</v>
      </c>
    </row>
    <row r="791" spans="1:15" hidden="1" x14ac:dyDescent="0.2">
      <c r="A791" s="82" t="s">
        <v>1922</v>
      </c>
      <c r="B791" s="82" t="s">
        <v>1914</v>
      </c>
      <c r="C791" s="82">
        <v>0.5</v>
      </c>
      <c r="D791" s="82" t="s">
        <v>276</v>
      </c>
      <c r="E791" s="82" t="s">
        <v>280</v>
      </c>
      <c r="F791" s="82" t="s">
        <v>280</v>
      </c>
      <c r="G791" s="82">
        <v>0</v>
      </c>
      <c r="I791" s="82">
        <v>5</v>
      </c>
      <c r="J791" s="82">
        <v>45</v>
      </c>
      <c r="K791" s="83">
        <v>43101</v>
      </c>
      <c r="L791" s="82">
        <v>0</v>
      </c>
      <c r="M791" s="82">
        <v>0</v>
      </c>
      <c r="N791" s="82">
        <f t="shared" si="12"/>
        <v>0</v>
      </c>
    </row>
    <row r="792" spans="1:15" hidden="1" x14ac:dyDescent="0.2">
      <c r="A792" s="82" t="s">
        <v>1919</v>
      </c>
      <c r="B792" s="82" t="s">
        <v>1919</v>
      </c>
      <c r="C792" s="82">
        <v>0.5</v>
      </c>
      <c r="D792" s="82" t="s">
        <v>276</v>
      </c>
      <c r="E792" s="82" t="s">
        <v>280</v>
      </c>
      <c r="F792" s="82" t="s">
        <v>280</v>
      </c>
      <c r="G792" s="82">
        <v>-0.1</v>
      </c>
      <c r="I792" s="82">
        <v>14</v>
      </c>
      <c r="J792" s="82">
        <v>45</v>
      </c>
      <c r="K792" s="83">
        <v>43101</v>
      </c>
      <c r="L792" s="82">
        <v>2.0400000000000001E-2</v>
      </c>
      <c r="M792" s="82">
        <v>2.7000000000000001E-3</v>
      </c>
      <c r="N792" s="82">
        <f t="shared" si="12"/>
        <v>2.3100000000000002E-2</v>
      </c>
    </row>
    <row r="793" spans="1:15" hidden="1" x14ac:dyDescent="0.2">
      <c r="A793" s="82" t="s">
        <v>1921</v>
      </c>
      <c r="B793" s="82" t="s">
        <v>1919</v>
      </c>
      <c r="C793" s="82">
        <v>0.5</v>
      </c>
      <c r="D793" s="82" t="s">
        <v>276</v>
      </c>
      <c r="E793" s="82" t="s">
        <v>280</v>
      </c>
      <c r="F793" s="82" t="s">
        <v>280</v>
      </c>
      <c r="G793" s="82">
        <v>-0.1</v>
      </c>
      <c r="I793" s="82">
        <v>14</v>
      </c>
      <c r="J793" s="82">
        <v>45</v>
      </c>
      <c r="K793" s="83">
        <v>43101</v>
      </c>
      <c r="L793" s="82">
        <v>2.0400000000000001E-2</v>
      </c>
      <c r="M793" s="82">
        <v>2.7000000000000001E-3</v>
      </c>
      <c r="N793" s="82">
        <f t="shared" si="12"/>
        <v>2.3100000000000002E-2</v>
      </c>
    </row>
    <row r="794" spans="1:15" hidden="1" x14ac:dyDescent="0.2">
      <c r="A794" s="82" t="s">
        <v>1920</v>
      </c>
      <c r="B794" s="82" t="s">
        <v>1919</v>
      </c>
      <c r="C794" s="82">
        <v>0.5</v>
      </c>
      <c r="D794" s="82" t="s">
        <v>276</v>
      </c>
      <c r="E794" s="82" t="s">
        <v>280</v>
      </c>
      <c r="F794" s="82" t="s">
        <v>280</v>
      </c>
      <c r="G794" s="82">
        <v>-0.1</v>
      </c>
      <c r="I794" s="82">
        <v>14</v>
      </c>
      <c r="J794" s="82">
        <v>45</v>
      </c>
      <c r="K794" s="83">
        <v>43101</v>
      </c>
      <c r="L794" s="82">
        <v>2.0400000000000001E-2</v>
      </c>
      <c r="M794" s="82">
        <v>2.7000000000000001E-3</v>
      </c>
      <c r="N794" s="82">
        <f t="shared" si="12"/>
        <v>2.3100000000000002E-2</v>
      </c>
    </row>
    <row r="795" spans="1:15" hidden="1" x14ac:dyDescent="0.2">
      <c r="A795" s="82" t="s">
        <v>1918</v>
      </c>
      <c r="B795" s="82" t="s">
        <v>1917</v>
      </c>
      <c r="C795" s="82">
        <v>0.5</v>
      </c>
      <c r="D795" s="82" t="s">
        <v>276</v>
      </c>
      <c r="E795" s="82" t="s">
        <v>280</v>
      </c>
      <c r="F795" s="82" t="s">
        <v>280</v>
      </c>
      <c r="G795" s="82">
        <v>-0.1</v>
      </c>
      <c r="I795" s="82">
        <v>14</v>
      </c>
      <c r="J795" s="82">
        <v>45</v>
      </c>
      <c r="K795" s="83">
        <v>43101</v>
      </c>
      <c r="L795" s="82">
        <v>2.0400000000000001E-2</v>
      </c>
      <c r="M795" s="82">
        <v>2.7000000000000001E-3</v>
      </c>
      <c r="N795" s="82">
        <f t="shared" si="12"/>
        <v>2.3100000000000002E-2</v>
      </c>
    </row>
    <row r="796" spans="1:15" hidden="1" x14ac:dyDescent="0.2">
      <c r="A796" s="82" t="s">
        <v>1916</v>
      </c>
      <c r="B796" s="82" t="s">
        <v>1914</v>
      </c>
      <c r="C796" s="82">
        <v>0.5</v>
      </c>
      <c r="D796" s="82" t="s">
        <v>276</v>
      </c>
      <c r="E796" s="82" t="s">
        <v>280</v>
      </c>
      <c r="F796" s="82" t="s">
        <v>280</v>
      </c>
      <c r="G796" s="82">
        <v>0</v>
      </c>
      <c r="I796" s="82">
        <v>5</v>
      </c>
      <c r="J796" s="82">
        <v>45</v>
      </c>
      <c r="K796" s="83">
        <v>43101</v>
      </c>
      <c r="L796" s="82">
        <v>0</v>
      </c>
      <c r="M796" s="82">
        <v>0</v>
      </c>
      <c r="N796" s="82">
        <f t="shared" si="12"/>
        <v>0</v>
      </c>
    </row>
    <row r="797" spans="1:15" hidden="1" x14ac:dyDescent="0.2">
      <c r="A797" s="82" t="s">
        <v>1915</v>
      </c>
      <c r="B797" s="82" t="s">
        <v>1914</v>
      </c>
      <c r="C797" s="82">
        <v>0.5</v>
      </c>
      <c r="D797" s="82" t="s">
        <v>276</v>
      </c>
      <c r="E797" s="82" t="s">
        <v>280</v>
      </c>
      <c r="F797" s="82" t="s">
        <v>280</v>
      </c>
      <c r="G797" s="82">
        <v>0</v>
      </c>
      <c r="I797" s="82">
        <v>5</v>
      </c>
      <c r="J797" s="82">
        <v>45</v>
      </c>
      <c r="K797" s="83">
        <v>43101</v>
      </c>
      <c r="L797" s="82">
        <v>0</v>
      </c>
      <c r="M797" s="82">
        <v>0</v>
      </c>
      <c r="N797" s="82">
        <f t="shared" si="12"/>
        <v>0</v>
      </c>
    </row>
    <row r="798" spans="1:15" hidden="1" x14ac:dyDescent="0.2">
      <c r="A798" s="82" t="s">
        <v>1913</v>
      </c>
      <c r="B798" s="82" t="s">
        <v>1899</v>
      </c>
      <c r="C798" s="82">
        <v>0.5</v>
      </c>
      <c r="D798" s="82" t="s">
        <v>276</v>
      </c>
      <c r="E798" s="82" t="s">
        <v>280</v>
      </c>
      <c r="F798" s="82" t="s">
        <v>280</v>
      </c>
      <c r="G798" s="82">
        <v>-0.1</v>
      </c>
      <c r="I798" s="82">
        <v>14</v>
      </c>
      <c r="J798" s="82">
        <v>45</v>
      </c>
      <c r="K798" s="83">
        <v>43101</v>
      </c>
      <c r="L798" s="82">
        <v>2.0400000000000001E-2</v>
      </c>
      <c r="M798" s="82">
        <v>2.7000000000000001E-3</v>
      </c>
      <c r="N798" s="82">
        <f t="shared" si="12"/>
        <v>2.3100000000000002E-2</v>
      </c>
    </row>
    <row r="799" spans="1:15" hidden="1" x14ac:dyDescent="0.2">
      <c r="A799" s="82" t="s">
        <v>1912</v>
      </c>
      <c r="B799" s="82" t="s">
        <v>1899</v>
      </c>
      <c r="C799" s="82">
        <v>0.5</v>
      </c>
      <c r="D799" s="82" t="s">
        <v>276</v>
      </c>
      <c r="E799" s="82" t="s">
        <v>280</v>
      </c>
      <c r="F799" s="82" t="s">
        <v>280</v>
      </c>
      <c r="G799" s="82">
        <v>-0.1</v>
      </c>
      <c r="I799" s="82">
        <v>14</v>
      </c>
      <c r="J799" s="82">
        <v>45</v>
      </c>
      <c r="K799" s="83">
        <v>43101</v>
      </c>
      <c r="L799" s="82">
        <v>2.0400000000000001E-2</v>
      </c>
      <c r="M799" s="82">
        <v>2.7000000000000001E-3</v>
      </c>
      <c r="N799" s="82">
        <f t="shared" si="12"/>
        <v>2.3100000000000002E-2</v>
      </c>
    </row>
    <row r="800" spans="1:15" hidden="1" x14ac:dyDescent="0.2">
      <c r="A800" s="82" t="s">
        <v>1911</v>
      </c>
      <c r="B800" s="82" t="s">
        <v>1910</v>
      </c>
      <c r="C800" s="82">
        <v>0.5</v>
      </c>
      <c r="D800" s="82" t="s">
        <v>276</v>
      </c>
      <c r="E800" s="82" t="s">
        <v>280</v>
      </c>
      <c r="F800" s="82" t="s">
        <v>280</v>
      </c>
      <c r="G800" s="82">
        <v>-0.1</v>
      </c>
      <c r="I800" s="82">
        <v>14</v>
      </c>
      <c r="J800" s="82">
        <v>45</v>
      </c>
      <c r="K800" s="83">
        <v>43101</v>
      </c>
      <c r="L800" s="82">
        <v>2.0400000000000001E-2</v>
      </c>
      <c r="M800" s="82">
        <v>2.7000000000000001E-3</v>
      </c>
      <c r="N800" s="82">
        <f t="shared" si="12"/>
        <v>2.3100000000000002E-2</v>
      </c>
      <c r="O800" s="82" t="s">
        <v>1911</v>
      </c>
    </row>
    <row r="801" spans="1:15" hidden="1" x14ac:dyDescent="0.2">
      <c r="A801" s="82" t="s">
        <v>1909</v>
      </c>
      <c r="B801" s="82" t="s">
        <v>1908</v>
      </c>
      <c r="C801" s="82">
        <v>0.5</v>
      </c>
      <c r="D801" s="82" t="s">
        <v>276</v>
      </c>
      <c r="E801" s="82" t="s">
        <v>280</v>
      </c>
      <c r="F801" s="82" t="s">
        <v>280</v>
      </c>
      <c r="G801" s="82">
        <v>-0.1</v>
      </c>
      <c r="I801" s="82">
        <v>14</v>
      </c>
      <c r="J801" s="82">
        <v>45</v>
      </c>
      <c r="K801" s="83">
        <v>43101</v>
      </c>
      <c r="L801" s="82">
        <v>2.0400000000000001E-2</v>
      </c>
      <c r="M801" s="82">
        <v>2.7000000000000001E-3</v>
      </c>
      <c r="N801" s="82">
        <f t="shared" si="12"/>
        <v>2.3100000000000002E-2</v>
      </c>
    </row>
    <row r="802" spans="1:15" hidden="1" x14ac:dyDescent="0.2">
      <c r="A802" s="82" t="s">
        <v>106</v>
      </c>
      <c r="B802" s="82" t="s">
        <v>1908</v>
      </c>
      <c r="C802" s="82">
        <v>0.5</v>
      </c>
      <c r="D802" s="82" t="s">
        <v>276</v>
      </c>
      <c r="E802" s="82" t="s">
        <v>280</v>
      </c>
      <c r="F802" s="82" t="s">
        <v>280</v>
      </c>
      <c r="G802" s="82">
        <v>-0.1</v>
      </c>
      <c r="I802" s="82">
        <v>14</v>
      </c>
      <c r="J802" s="82">
        <v>45</v>
      </c>
      <c r="K802" s="83">
        <v>43101</v>
      </c>
      <c r="L802" s="82">
        <v>2.0400000000000001E-2</v>
      </c>
      <c r="M802" s="82">
        <v>2.7000000000000001E-3</v>
      </c>
      <c r="N802" s="82">
        <f t="shared" si="12"/>
        <v>2.3100000000000002E-2</v>
      </c>
      <c r="O802" s="82" t="s">
        <v>106</v>
      </c>
    </row>
    <row r="803" spans="1:15" hidden="1" x14ac:dyDescent="0.2">
      <c r="A803" s="82" t="s">
        <v>107</v>
      </c>
      <c r="B803" s="82" t="s">
        <v>107</v>
      </c>
      <c r="C803" s="82">
        <v>0.5</v>
      </c>
      <c r="D803" s="82" t="s">
        <v>276</v>
      </c>
      <c r="E803" s="82" t="s">
        <v>280</v>
      </c>
      <c r="F803" s="82" t="s">
        <v>280</v>
      </c>
      <c r="G803" s="82">
        <v>-0.1</v>
      </c>
      <c r="I803" s="82">
        <v>14</v>
      </c>
      <c r="J803" s="82">
        <v>45</v>
      </c>
      <c r="K803" s="83">
        <v>43101</v>
      </c>
      <c r="L803" s="82">
        <v>2.0400000000000001E-2</v>
      </c>
      <c r="M803" s="82">
        <v>2.7000000000000001E-3</v>
      </c>
      <c r="N803" s="82">
        <f t="shared" si="12"/>
        <v>2.3100000000000002E-2</v>
      </c>
      <c r="O803" s="82" t="s">
        <v>107</v>
      </c>
    </row>
    <row r="804" spans="1:15" hidden="1" x14ac:dyDescent="0.2">
      <c r="A804" s="82" t="s">
        <v>1907</v>
      </c>
      <c r="B804" s="82" t="s">
        <v>107</v>
      </c>
      <c r="C804" s="82">
        <v>0.5</v>
      </c>
      <c r="D804" s="82" t="s">
        <v>276</v>
      </c>
      <c r="E804" s="82" t="s">
        <v>280</v>
      </c>
      <c r="F804" s="82" t="s">
        <v>280</v>
      </c>
      <c r="G804" s="82">
        <v>-0.1</v>
      </c>
      <c r="I804" s="82">
        <v>14</v>
      </c>
      <c r="J804" s="82">
        <v>45</v>
      </c>
      <c r="K804" s="83">
        <v>43101</v>
      </c>
      <c r="L804" s="82">
        <v>2.0400000000000001E-2</v>
      </c>
      <c r="M804" s="82">
        <v>2.7000000000000001E-3</v>
      </c>
      <c r="N804" s="82">
        <f t="shared" si="12"/>
        <v>2.3100000000000002E-2</v>
      </c>
    </row>
    <row r="805" spans="1:15" hidden="1" x14ac:dyDescent="0.2">
      <c r="A805" s="82" t="s">
        <v>1906</v>
      </c>
      <c r="B805" s="82" t="s">
        <v>1902</v>
      </c>
      <c r="C805" s="82">
        <v>0.5</v>
      </c>
      <c r="D805" s="82" t="s">
        <v>276</v>
      </c>
      <c r="E805" s="82" t="s">
        <v>280</v>
      </c>
      <c r="F805" s="82" t="s">
        <v>280</v>
      </c>
      <c r="G805" s="82">
        <v>-0.1</v>
      </c>
      <c r="I805" s="82">
        <v>14</v>
      </c>
      <c r="J805" s="82">
        <v>45</v>
      </c>
      <c r="K805" s="83">
        <v>43101</v>
      </c>
      <c r="L805" s="82">
        <v>2.0400000000000001E-2</v>
      </c>
      <c r="M805" s="82">
        <v>2.7000000000000001E-3</v>
      </c>
      <c r="N805" s="82">
        <f t="shared" si="12"/>
        <v>2.3100000000000002E-2</v>
      </c>
    </row>
    <row r="806" spans="1:15" hidden="1" x14ac:dyDescent="0.2">
      <c r="A806" s="82" t="s">
        <v>1905</v>
      </c>
      <c r="B806" s="82" t="s">
        <v>1902</v>
      </c>
      <c r="C806" s="82">
        <v>0.5</v>
      </c>
      <c r="D806" s="82" t="s">
        <v>276</v>
      </c>
      <c r="E806" s="82" t="s">
        <v>280</v>
      </c>
      <c r="F806" s="82" t="s">
        <v>280</v>
      </c>
      <c r="G806" s="82">
        <v>-0.1</v>
      </c>
      <c r="I806" s="82">
        <v>14</v>
      </c>
      <c r="J806" s="82">
        <v>45</v>
      </c>
      <c r="K806" s="83">
        <v>43101</v>
      </c>
      <c r="L806" s="82">
        <v>2.0400000000000001E-2</v>
      </c>
      <c r="M806" s="82">
        <v>2.7000000000000001E-3</v>
      </c>
      <c r="N806" s="82">
        <f t="shared" si="12"/>
        <v>2.3100000000000002E-2</v>
      </c>
    </row>
    <row r="807" spans="1:15" hidden="1" x14ac:dyDescent="0.2">
      <c r="A807" s="82" t="s">
        <v>1904</v>
      </c>
      <c r="B807" s="82" t="s">
        <v>1902</v>
      </c>
      <c r="C807" s="82">
        <v>0.5</v>
      </c>
      <c r="D807" s="82" t="s">
        <v>276</v>
      </c>
      <c r="E807" s="82" t="s">
        <v>280</v>
      </c>
      <c r="F807" s="82" t="s">
        <v>280</v>
      </c>
      <c r="G807" s="82">
        <v>-0.1</v>
      </c>
      <c r="I807" s="82">
        <v>14</v>
      </c>
      <c r="J807" s="82">
        <v>45</v>
      </c>
      <c r="K807" s="83">
        <v>43101</v>
      </c>
      <c r="L807" s="82">
        <v>2.0400000000000001E-2</v>
      </c>
      <c r="M807" s="82">
        <v>2.7000000000000001E-3</v>
      </c>
      <c r="N807" s="82">
        <f t="shared" si="12"/>
        <v>2.3100000000000002E-2</v>
      </c>
    </row>
    <row r="808" spans="1:15" hidden="1" x14ac:dyDescent="0.2">
      <c r="A808" s="82" t="s">
        <v>1903</v>
      </c>
      <c r="B808" s="82" t="s">
        <v>1902</v>
      </c>
      <c r="C808" s="82">
        <v>0.5</v>
      </c>
      <c r="D808" s="82" t="s">
        <v>276</v>
      </c>
      <c r="E808" s="82" t="s">
        <v>280</v>
      </c>
      <c r="F808" s="82" t="s">
        <v>280</v>
      </c>
      <c r="G808" s="82">
        <v>-0.1</v>
      </c>
      <c r="I808" s="82">
        <v>14</v>
      </c>
      <c r="J808" s="82">
        <v>45</v>
      </c>
      <c r="K808" s="83">
        <v>43101</v>
      </c>
      <c r="L808" s="82">
        <v>2.0400000000000001E-2</v>
      </c>
      <c r="M808" s="82">
        <v>2.7000000000000001E-3</v>
      </c>
      <c r="N808" s="82">
        <f t="shared" si="12"/>
        <v>2.3100000000000002E-2</v>
      </c>
    </row>
    <row r="809" spans="1:15" hidden="1" x14ac:dyDescent="0.2">
      <c r="A809" s="82" t="s">
        <v>1901</v>
      </c>
      <c r="B809" s="82" t="s">
        <v>1899</v>
      </c>
      <c r="C809" s="82">
        <v>0.5</v>
      </c>
      <c r="D809" s="82" t="s">
        <v>276</v>
      </c>
      <c r="E809" s="82" t="s">
        <v>280</v>
      </c>
      <c r="F809" s="82" t="s">
        <v>280</v>
      </c>
      <c r="G809" s="82">
        <v>-0.1</v>
      </c>
      <c r="I809" s="82">
        <v>14</v>
      </c>
      <c r="J809" s="82">
        <v>45</v>
      </c>
      <c r="K809" s="83">
        <v>43101</v>
      </c>
      <c r="L809" s="82">
        <v>2.0400000000000001E-2</v>
      </c>
      <c r="M809" s="82">
        <v>2.7000000000000001E-3</v>
      </c>
      <c r="N809" s="82">
        <f t="shared" si="12"/>
        <v>2.3100000000000002E-2</v>
      </c>
    </row>
    <row r="810" spans="1:15" hidden="1" x14ac:dyDescent="0.2">
      <c r="A810" s="82" t="s">
        <v>1900</v>
      </c>
      <c r="B810" s="82" t="s">
        <v>1899</v>
      </c>
      <c r="C810" s="82">
        <v>0.5</v>
      </c>
      <c r="D810" s="82" t="s">
        <v>276</v>
      </c>
      <c r="E810" s="82" t="s">
        <v>280</v>
      </c>
      <c r="F810" s="82" t="s">
        <v>280</v>
      </c>
      <c r="G810" s="82">
        <v>-0.1</v>
      </c>
      <c r="I810" s="82">
        <v>14</v>
      </c>
      <c r="J810" s="82">
        <v>45</v>
      </c>
      <c r="K810" s="83">
        <v>43101</v>
      </c>
      <c r="L810" s="82">
        <v>2.0400000000000001E-2</v>
      </c>
      <c r="M810" s="82">
        <v>2.7000000000000001E-3</v>
      </c>
      <c r="N810" s="82">
        <f t="shared" si="12"/>
        <v>2.3100000000000002E-2</v>
      </c>
    </row>
    <row r="811" spans="1:15" hidden="1" x14ac:dyDescent="0.2">
      <c r="A811" s="82" t="s">
        <v>1898</v>
      </c>
      <c r="B811" s="82" t="s">
        <v>1897</v>
      </c>
      <c r="C811" s="82">
        <v>0.5</v>
      </c>
      <c r="D811" s="82" t="s">
        <v>276</v>
      </c>
      <c r="E811" s="82" t="s">
        <v>280</v>
      </c>
      <c r="F811" s="82" t="s">
        <v>280</v>
      </c>
      <c r="G811" s="82">
        <v>-0.1</v>
      </c>
      <c r="I811" s="82">
        <v>14</v>
      </c>
      <c r="J811" s="82">
        <v>45</v>
      </c>
      <c r="K811" s="83">
        <v>43101</v>
      </c>
      <c r="L811" s="82">
        <v>2.1600000000000001E-2</v>
      </c>
      <c r="M811" s="82">
        <v>2.8999999999999998E-3</v>
      </c>
      <c r="N811" s="82">
        <f t="shared" si="12"/>
        <v>2.4500000000000001E-2</v>
      </c>
    </row>
    <row r="812" spans="1:15" hidden="1" x14ac:dyDescent="0.2">
      <c r="A812" s="82" t="s">
        <v>1896</v>
      </c>
      <c r="B812" s="82" t="s">
        <v>1894</v>
      </c>
      <c r="C812" s="82">
        <v>0.5</v>
      </c>
      <c r="D812" s="82" t="s">
        <v>276</v>
      </c>
      <c r="E812" s="82" t="s">
        <v>280</v>
      </c>
      <c r="F812" s="82" t="s">
        <v>280</v>
      </c>
      <c r="G812" s="82">
        <v>-0.1</v>
      </c>
      <c r="I812" s="82">
        <v>14</v>
      </c>
      <c r="J812" s="82">
        <v>45</v>
      </c>
      <c r="K812" s="83">
        <v>43101</v>
      </c>
      <c r="L812" s="82">
        <v>2.1600000000000001E-2</v>
      </c>
      <c r="M812" s="82">
        <v>2.8999999999999998E-3</v>
      </c>
      <c r="N812" s="82">
        <f t="shared" si="12"/>
        <v>2.4500000000000001E-2</v>
      </c>
    </row>
    <row r="813" spans="1:15" hidden="1" x14ac:dyDescent="0.2">
      <c r="A813" s="82" t="s">
        <v>1895</v>
      </c>
      <c r="B813" s="82" t="s">
        <v>1894</v>
      </c>
      <c r="C813" s="82">
        <v>0.5</v>
      </c>
      <c r="D813" s="82" t="s">
        <v>276</v>
      </c>
      <c r="E813" s="82" t="s">
        <v>280</v>
      </c>
      <c r="F813" s="82" t="s">
        <v>280</v>
      </c>
      <c r="G813" s="82">
        <v>-0.1</v>
      </c>
      <c r="I813" s="82">
        <v>14</v>
      </c>
      <c r="J813" s="82">
        <v>45</v>
      </c>
      <c r="K813" s="83">
        <v>43101</v>
      </c>
      <c r="L813" s="82">
        <v>2.1600000000000001E-2</v>
      </c>
      <c r="M813" s="82">
        <v>2.8999999999999998E-3</v>
      </c>
      <c r="N813" s="82">
        <f t="shared" si="12"/>
        <v>2.4500000000000001E-2</v>
      </c>
    </row>
    <row r="814" spans="1:15" hidden="1" x14ac:dyDescent="0.2">
      <c r="A814" s="82" t="s">
        <v>1893</v>
      </c>
      <c r="B814" s="82" t="s">
        <v>1891</v>
      </c>
      <c r="C814" s="82">
        <v>0.5</v>
      </c>
      <c r="D814" s="82" t="s">
        <v>276</v>
      </c>
      <c r="E814" s="82" t="s">
        <v>280</v>
      </c>
      <c r="F814" s="82" t="s">
        <v>280</v>
      </c>
      <c r="G814" s="82">
        <v>-0.1</v>
      </c>
      <c r="I814" s="82">
        <v>14</v>
      </c>
      <c r="J814" s="82">
        <v>45</v>
      </c>
      <c r="K814" s="83">
        <v>43101</v>
      </c>
      <c r="L814" s="82">
        <v>2.1600000000000001E-2</v>
      </c>
      <c r="M814" s="82">
        <v>2.8999999999999998E-3</v>
      </c>
      <c r="N814" s="82">
        <f t="shared" si="12"/>
        <v>2.4500000000000001E-2</v>
      </c>
    </row>
    <row r="815" spans="1:15" hidden="1" x14ac:dyDescent="0.2">
      <c r="A815" s="82" t="s">
        <v>1892</v>
      </c>
      <c r="B815" s="82" t="s">
        <v>1891</v>
      </c>
      <c r="C815" s="82">
        <v>0.5</v>
      </c>
      <c r="D815" s="82" t="s">
        <v>276</v>
      </c>
      <c r="E815" s="82" t="s">
        <v>280</v>
      </c>
      <c r="F815" s="82" t="s">
        <v>280</v>
      </c>
      <c r="G815" s="82">
        <v>-0.1</v>
      </c>
      <c r="I815" s="82">
        <v>14</v>
      </c>
      <c r="J815" s="82">
        <v>45</v>
      </c>
      <c r="K815" s="83">
        <v>43101</v>
      </c>
      <c r="L815" s="82">
        <v>2.1600000000000001E-2</v>
      </c>
      <c r="M815" s="82">
        <v>2.8999999999999998E-3</v>
      </c>
      <c r="N815" s="82">
        <f t="shared" si="12"/>
        <v>2.4500000000000001E-2</v>
      </c>
    </row>
    <row r="816" spans="1:15" hidden="1" x14ac:dyDescent="0.2">
      <c r="A816" s="82" t="s">
        <v>1890</v>
      </c>
      <c r="B816" s="82" t="s">
        <v>1888</v>
      </c>
      <c r="C816" s="82">
        <v>0.5</v>
      </c>
      <c r="D816" s="82" t="s">
        <v>276</v>
      </c>
      <c r="E816" s="82" t="s">
        <v>280</v>
      </c>
      <c r="F816" s="82" t="s">
        <v>280</v>
      </c>
      <c r="G816" s="82">
        <v>-0.1</v>
      </c>
      <c r="I816" s="82">
        <v>14</v>
      </c>
      <c r="J816" s="82">
        <v>45</v>
      </c>
      <c r="K816" s="83">
        <v>43101</v>
      </c>
      <c r="L816" s="82">
        <v>2.1600000000000001E-2</v>
      </c>
      <c r="M816" s="82">
        <v>2.8999999999999998E-3</v>
      </c>
      <c r="N816" s="82">
        <f t="shared" si="12"/>
        <v>2.4500000000000001E-2</v>
      </c>
    </row>
    <row r="817" spans="1:15" hidden="1" x14ac:dyDescent="0.2">
      <c r="A817" s="82" t="s">
        <v>1889</v>
      </c>
      <c r="B817" s="82" t="s">
        <v>1888</v>
      </c>
      <c r="C817" s="82">
        <v>0.5</v>
      </c>
      <c r="D817" s="82" t="s">
        <v>276</v>
      </c>
      <c r="E817" s="82" t="s">
        <v>280</v>
      </c>
      <c r="F817" s="82" t="s">
        <v>280</v>
      </c>
      <c r="G817" s="82">
        <v>-0.1</v>
      </c>
      <c r="I817" s="82">
        <v>14</v>
      </c>
      <c r="J817" s="82">
        <v>45</v>
      </c>
      <c r="K817" s="83">
        <v>43101</v>
      </c>
      <c r="L817" s="82">
        <v>2.1600000000000001E-2</v>
      </c>
      <c r="M817" s="82">
        <v>2.8999999999999998E-3</v>
      </c>
      <c r="N817" s="82">
        <f t="shared" si="12"/>
        <v>2.4500000000000001E-2</v>
      </c>
    </row>
    <row r="818" spans="1:15" hidden="1" x14ac:dyDescent="0.2">
      <c r="A818" s="82" t="s">
        <v>1887</v>
      </c>
      <c r="B818" s="82" t="s">
        <v>1883</v>
      </c>
      <c r="C818" s="82">
        <v>0.5</v>
      </c>
      <c r="D818" s="82" t="s">
        <v>276</v>
      </c>
      <c r="E818" s="82" t="s">
        <v>280</v>
      </c>
      <c r="F818" s="82" t="s">
        <v>280</v>
      </c>
      <c r="G818" s="82">
        <v>-0.1</v>
      </c>
      <c r="I818" s="82">
        <v>14</v>
      </c>
      <c r="J818" s="82">
        <v>45</v>
      </c>
      <c r="K818" s="83">
        <v>43101</v>
      </c>
      <c r="L818" s="82">
        <v>2.1600000000000001E-2</v>
      </c>
      <c r="M818" s="82">
        <v>2.8999999999999998E-3</v>
      </c>
      <c r="N818" s="82">
        <f t="shared" si="12"/>
        <v>2.4500000000000001E-2</v>
      </c>
    </row>
    <row r="819" spans="1:15" hidden="1" x14ac:dyDescent="0.2">
      <c r="A819" s="82" t="s">
        <v>1886</v>
      </c>
      <c r="B819" s="82" t="s">
        <v>1885</v>
      </c>
      <c r="C819" s="82">
        <v>0.5</v>
      </c>
      <c r="D819" s="82" t="s">
        <v>276</v>
      </c>
      <c r="E819" s="82" t="s">
        <v>280</v>
      </c>
      <c r="F819" s="82" t="s">
        <v>280</v>
      </c>
      <c r="G819" s="82">
        <v>-0.1</v>
      </c>
      <c r="I819" s="82">
        <v>14</v>
      </c>
      <c r="J819" s="82">
        <v>45</v>
      </c>
      <c r="K819" s="83">
        <v>43101</v>
      </c>
      <c r="L819" s="82">
        <v>2.1600000000000001E-2</v>
      </c>
      <c r="M819" s="82">
        <v>2.8999999999999998E-3</v>
      </c>
      <c r="N819" s="82">
        <f t="shared" si="12"/>
        <v>2.4500000000000001E-2</v>
      </c>
    </row>
    <row r="820" spans="1:15" hidden="1" x14ac:dyDescent="0.2">
      <c r="A820" s="82" t="s">
        <v>1884</v>
      </c>
      <c r="B820" s="82" t="s">
        <v>1883</v>
      </c>
      <c r="C820" s="82">
        <v>0.5</v>
      </c>
      <c r="D820" s="82" t="s">
        <v>276</v>
      </c>
      <c r="E820" s="82" t="s">
        <v>280</v>
      </c>
      <c r="F820" s="82" t="s">
        <v>280</v>
      </c>
      <c r="G820" s="82">
        <v>-0.1</v>
      </c>
      <c r="I820" s="82">
        <v>14</v>
      </c>
      <c r="J820" s="82">
        <v>45</v>
      </c>
      <c r="K820" s="83">
        <v>43101</v>
      </c>
      <c r="L820" s="82">
        <v>2.1600000000000001E-2</v>
      </c>
      <c r="M820" s="82">
        <v>2.8999999999999998E-3</v>
      </c>
      <c r="N820" s="82">
        <f t="shared" si="12"/>
        <v>2.4500000000000001E-2</v>
      </c>
    </row>
    <row r="821" spans="1:15" hidden="1" x14ac:dyDescent="0.2">
      <c r="A821" s="82" t="s">
        <v>1882</v>
      </c>
      <c r="B821" s="82" t="s">
        <v>1880</v>
      </c>
      <c r="C821" s="82">
        <v>0.5</v>
      </c>
      <c r="D821" s="82" t="s">
        <v>276</v>
      </c>
      <c r="E821" s="82" t="s">
        <v>280</v>
      </c>
      <c r="F821" s="82" t="s">
        <v>280</v>
      </c>
      <c r="G821" s="82">
        <v>-0.1</v>
      </c>
      <c r="I821" s="82">
        <v>14</v>
      </c>
      <c r="J821" s="82">
        <v>45</v>
      </c>
      <c r="K821" s="83">
        <v>43101</v>
      </c>
      <c r="L821" s="82">
        <v>2.1600000000000001E-2</v>
      </c>
      <c r="M821" s="82">
        <v>2.8999999999999998E-3</v>
      </c>
      <c r="N821" s="82">
        <f t="shared" si="12"/>
        <v>2.4500000000000001E-2</v>
      </c>
    </row>
    <row r="822" spans="1:15" hidden="1" x14ac:dyDescent="0.2">
      <c r="A822" s="82" t="s">
        <v>1881</v>
      </c>
      <c r="B822" s="82" t="s">
        <v>1880</v>
      </c>
      <c r="C822" s="82">
        <v>0.5</v>
      </c>
      <c r="D822" s="82" t="s">
        <v>276</v>
      </c>
      <c r="E822" s="82" t="s">
        <v>280</v>
      </c>
      <c r="F822" s="82" t="s">
        <v>280</v>
      </c>
      <c r="G822" s="82">
        <v>-0.1</v>
      </c>
      <c r="I822" s="82">
        <v>14</v>
      </c>
      <c r="J822" s="82">
        <v>45</v>
      </c>
      <c r="K822" s="83">
        <v>43101</v>
      </c>
      <c r="L822" s="82">
        <v>2.1600000000000001E-2</v>
      </c>
      <c r="M822" s="82">
        <v>2.8999999999999998E-3</v>
      </c>
      <c r="N822" s="82">
        <f t="shared" si="12"/>
        <v>2.4500000000000001E-2</v>
      </c>
    </row>
    <row r="823" spans="1:15" hidden="1" x14ac:dyDescent="0.2">
      <c r="A823" s="82" t="s">
        <v>1879</v>
      </c>
      <c r="B823" s="82" t="s">
        <v>1877</v>
      </c>
      <c r="C823" s="82">
        <v>0.5</v>
      </c>
      <c r="D823" s="82" t="s">
        <v>276</v>
      </c>
      <c r="E823" s="82" t="s">
        <v>280</v>
      </c>
      <c r="F823" s="82" t="s">
        <v>280</v>
      </c>
      <c r="G823" s="82">
        <v>-0.1</v>
      </c>
      <c r="I823" s="82">
        <v>14</v>
      </c>
      <c r="J823" s="82">
        <v>45</v>
      </c>
      <c r="K823" s="83">
        <v>43101</v>
      </c>
      <c r="L823" s="82">
        <v>2.1600000000000001E-2</v>
      </c>
      <c r="M823" s="82">
        <v>2.8999999999999998E-3</v>
      </c>
      <c r="N823" s="82">
        <f t="shared" si="12"/>
        <v>2.4500000000000001E-2</v>
      </c>
    </row>
    <row r="824" spans="1:15" hidden="1" x14ac:dyDescent="0.2">
      <c r="A824" s="82" t="s">
        <v>1878</v>
      </c>
      <c r="B824" s="82" t="s">
        <v>1877</v>
      </c>
      <c r="C824" s="82">
        <v>0.5</v>
      </c>
      <c r="D824" s="82" t="s">
        <v>276</v>
      </c>
      <c r="E824" s="82" t="s">
        <v>280</v>
      </c>
      <c r="F824" s="82" t="s">
        <v>280</v>
      </c>
      <c r="G824" s="82">
        <v>-0.1</v>
      </c>
      <c r="I824" s="82">
        <v>14</v>
      </c>
      <c r="J824" s="82">
        <v>45</v>
      </c>
      <c r="K824" s="83">
        <v>43101</v>
      </c>
      <c r="L824" s="82">
        <v>2.1600000000000001E-2</v>
      </c>
      <c r="M824" s="82">
        <v>2.8999999999999998E-3</v>
      </c>
      <c r="N824" s="82">
        <f t="shared" si="12"/>
        <v>2.4500000000000001E-2</v>
      </c>
    </row>
    <row r="825" spans="1:15" hidden="1" x14ac:dyDescent="0.2">
      <c r="A825" s="82" t="s">
        <v>1876</v>
      </c>
      <c r="B825" s="82" t="s">
        <v>1874</v>
      </c>
      <c r="C825" s="82">
        <v>0.5</v>
      </c>
      <c r="D825" s="82" t="s">
        <v>276</v>
      </c>
      <c r="E825" s="82" t="s">
        <v>280</v>
      </c>
      <c r="F825" s="82" t="s">
        <v>280</v>
      </c>
      <c r="G825" s="82">
        <v>-0.1</v>
      </c>
      <c r="I825" s="82">
        <v>14</v>
      </c>
      <c r="J825" s="82">
        <v>45</v>
      </c>
      <c r="K825" s="83">
        <v>43101</v>
      </c>
      <c r="L825" s="82">
        <v>2.1600000000000001E-2</v>
      </c>
      <c r="M825" s="82">
        <v>2.8999999999999998E-3</v>
      </c>
      <c r="N825" s="82">
        <f t="shared" si="12"/>
        <v>2.4500000000000001E-2</v>
      </c>
    </row>
    <row r="826" spans="1:15" hidden="1" x14ac:dyDescent="0.2">
      <c r="A826" s="82" t="s">
        <v>1875</v>
      </c>
      <c r="B826" s="82" t="s">
        <v>1874</v>
      </c>
      <c r="C826" s="82">
        <v>0.5</v>
      </c>
      <c r="D826" s="82" t="s">
        <v>276</v>
      </c>
      <c r="E826" s="82" t="s">
        <v>280</v>
      </c>
      <c r="F826" s="82" t="s">
        <v>280</v>
      </c>
      <c r="G826" s="82">
        <v>-0.1</v>
      </c>
      <c r="I826" s="82">
        <v>14</v>
      </c>
      <c r="J826" s="82">
        <v>45</v>
      </c>
      <c r="K826" s="83">
        <v>43101</v>
      </c>
      <c r="L826" s="82">
        <v>2.1600000000000001E-2</v>
      </c>
      <c r="M826" s="82">
        <v>2.8999999999999998E-3</v>
      </c>
      <c r="N826" s="82">
        <f t="shared" si="12"/>
        <v>2.4500000000000001E-2</v>
      </c>
    </row>
    <row r="827" spans="1:15" hidden="1" x14ac:dyDescent="0.2">
      <c r="A827" s="82" t="s">
        <v>1873</v>
      </c>
      <c r="B827" s="82" t="s">
        <v>1871</v>
      </c>
      <c r="C827" s="82">
        <v>0.5</v>
      </c>
      <c r="D827" s="82" t="s">
        <v>276</v>
      </c>
      <c r="E827" s="82" t="s">
        <v>280</v>
      </c>
      <c r="F827" s="82" t="s">
        <v>280</v>
      </c>
      <c r="G827" s="82">
        <v>-0.1</v>
      </c>
      <c r="I827" s="82">
        <v>14</v>
      </c>
      <c r="J827" s="82">
        <v>45</v>
      </c>
      <c r="K827" s="83">
        <v>43101</v>
      </c>
      <c r="L827" s="82">
        <v>2.1600000000000001E-2</v>
      </c>
      <c r="M827" s="82">
        <v>2.8999999999999998E-3</v>
      </c>
      <c r="N827" s="82">
        <f t="shared" si="12"/>
        <v>2.4500000000000001E-2</v>
      </c>
    </row>
    <row r="828" spans="1:15" hidden="1" x14ac:dyDescent="0.2">
      <c r="A828" s="82" t="s">
        <v>1872</v>
      </c>
      <c r="B828" s="82" t="s">
        <v>1871</v>
      </c>
      <c r="C828" s="82">
        <v>0.5</v>
      </c>
      <c r="D828" s="82" t="s">
        <v>276</v>
      </c>
      <c r="E828" s="82" t="s">
        <v>280</v>
      </c>
      <c r="F828" s="82" t="s">
        <v>280</v>
      </c>
      <c r="G828" s="82">
        <v>-0.1</v>
      </c>
      <c r="I828" s="82">
        <v>14</v>
      </c>
      <c r="J828" s="82">
        <v>45</v>
      </c>
      <c r="K828" s="83">
        <v>43101</v>
      </c>
      <c r="L828" s="82">
        <v>2.1600000000000001E-2</v>
      </c>
      <c r="M828" s="82">
        <v>2.8999999999999998E-3</v>
      </c>
      <c r="N828" s="82">
        <f t="shared" si="12"/>
        <v>2.4500000000000001E-2</v>
      </c>
    </row>
    <row r="829" spans="1:15" hidden="1" x14ac:dyDescent="0.2">
      <c r="A829" s="82" t="s">
        <v>1870</v>
      </c>
      <c r="B829" s="82" t="s">
        <v>1866</v>
      </c>
      <c r="C829" s="82">
        <v>0.5</v>
      </c>
      <c r="D829" s="82" t="s">
        <v>276</v>
      </c>
      <c r="E829" s="82" t="s">
        <v>280</v>
      </c>
      <c r="F829" s="82" t="s">
        <v>280</v>
      </c>
      <c r="G829" s="82">
        <v>-0.1</v>
      </c>
      <c r="I829" s="82">
        <v>14</v>
      </c>
      <c r="J829" s="82">
        <v>45</v>
      </c>
      <c r="K829" s="83">
        <v>43101</v>
      </c>
      <c r="L829" s="82">
        <v>2.1600000000000001E-2</v>
      </c>
      <c r="M829" s="82">
        <v>2.8999999999999998E-3</v>
      </c>
      <c r="N829" s="82">
        <f t="shared" si="12"/>
        <v>2.4500000000000001E-2</v>
      </c>
    </row>
    <row r="830" spans="1:15" hidden="1" x14ac:dyDescent="0.2">
      <c r="A830" s="82" t="s">
        <v>1869</v>
      </c>
      <c r="B830" s="82" t="s">
        <v>1866</v>
      </c>
      <c r="C830" s="82">
        <v>0.5</v>
      </c>
      <c r="D830" s="82" t="s">
        <v>276</v>
      </c>
      <c r="E830" s="82" t="s">
        <v>280</v>
      </c>
      <c r="F830" s="82" t="s">
        <v>280</v>
      </c>
      <c r="G830" s="82">
        <v>-0.1</v>
      </c>
      <c r="I830" s="82">
        <v>14</v>
      </c>
      <c r="J830" s="82">
        <v>45</v>
      </c>
      <c r="K830" s="83">
        <v>43101</v>
      </c>
      <c r="L830" s="82">
        <v>2.1600000000000001E-2</v>
      </c>
      <c r="M830" s="82">
        <v>2.8999999999999998E-3</v>
      </c>
      <c r="N830" s="82">
        <f t="shared" si="12"/>
        <v>2.4500000000000001E-2</v>
      </c>
    </row>
    <row r="831" spans="1:15" hidden="1" x14ac:dyDescent="0.2">
      <c r="A831" s="82" t="s">
        <v>1868</v>
      </c>
      <c r="B831" s="82" t="s">
        <v>1866</v>
      </c>
      <c r="C831" s="82">
        <v>0.5</v>
      </c>
      <c r="D831" s="82" t="s">
        <v>276</v>
      </c>
      <c r="E831" s="82" t="s">
        <v>280</v>
      </c>
      <c r="F831" s="82" t="s">
        <v>280</v>
      </c>
      <c r="G831" s="82">
        <v>-0.1</v>
      </c>
      <c r="I831" s="82">
        <v>14</v>
      </c>
      <c r="J831" s="82">
        <v>45</v>
      </c>
      <c r="K831" s="83">
        <v>43101</v>
      </c>
      <c r="L831" s="82">
        <v>2.1600000000000001E-2</v>
      </c>
      <c r="M831" s="82">
        <v>2.8999999999999998E-3</v>
      </c>
      <c r="N831" s="82">
        <f t="shared" si="12"/>
        <v>2.4500000000000001E-2</v>
      </c>
      <c r="O831" s="82" t="s">
        <v>1868</v>
      </c>
    </row>
    <row r="832" spans="1:15" hidden="1" x14ac:dyDescent="0.2">
      <c r="A832" s="82" t="s">
        <v>1867</v>
      </c>
      <c r="B832" s="82" t="s">
        <v>1866</v>
      </c>
      <c r="C832" s="82">
        <v>0.5</v>
      </c>
      <c r="D832" s="82" t="s">
        <v>276</v>
      </c>
      <c r="E832" s="82" t="s">
        <v>280</v>
      </c>
      <c r="F832" s="82" t="s">
        <v>280</v>
      </c>
      <c r="G832" s="82">
        <v>-0.1</v>
      </c>
      <c r="I832" s="82">
        <v>14</v>
      </c>
      <c r="J832" s="82">
        <v>45</v>
      </c>
      <c r="K832" s="83">
        <v>43101</v>
      </c>
      <c r="L832" s="82">
        <v>2.1600000000000001E-2</v>
      </c>
      <c r="M832" s="82">
        <v>2.8999999999999998E-3</v>
      </c>
      <c r="N832" s="82">
        <f t="shared" si="12"/>
        <v>2.4500000000000001E-2</v>
      </c>
    </row>
    <row r="833" spans="1:15" hidden="1" x14ac:dyDescent="0.2">
      <c r="A833" s="82" t="s">
        <v>1865</v>
      </c>
      <c r="B833" s="82" t="s">
        <v>1863</v>
      </c>
      <c r="C833" s="82">
        <v>0.5</v>
      </c>
      <c r="D833" s="82" t="s">
        <v>276</v>
      </c>
      <c r="E833" s="82" t="s">
        <v>280</v>
      </c>
      <c r="F833" s="82" t="s">
        <v>280</v>
      </c>
      <c r="G833" s="82">
        <v>-0.1</v>
      </c>
      <c r="I833" s="82">
        <v>14</v>
      </c>
      <c r="J833" s="82">
        <v>45</v>
      </c>
      <c r="K833" s="83">
        <v>43101</v>
      </c>
      <c r="L833" s="82">
        <v>2.1600000000000001E-2</v>
      </c>
      <c r="M833" s="82">
        <v>2.8999999999999998E-3</v>
      </c>
      <c r="N833" s="82">
        <f t="shared" si="12"/>
        <v>2.4500000000000001E-2</v>
      </c>
    </row>
    <row r="834" spans="1:15" hidden="1" x14ac:dyDescent="0.2">
      <c r="A834" s="82" t="s">
        <v>1864</v>
      </c>
      <c r="B834" s="82" t="s">
        <v>1863</v>
      </c>
      <c r="C834" s="82">
        <v>0.5</v>
      </c>
      <c r="D834" s="82" t="s">
        <v>276</v>
      </c>
      <c r="E834" s="82" t="s">
        <v>280</v>
      </c>
      <c r="F834" s="82" t="s">
        <v>280</v>
      </c>
      <c r="G834" s="82">
        <v>-0.1</v>
      </c>
      <c r="I834" s="82">
        <v>14</v>
      </c>
      <c r="J834" s="82">
        <v>45</v>
      </c>
      <c r="K834" s="83">
        <v>43101</v>
      </c>
      <c r="L834" s="82">
        <v>2.1600000000000001E-2</v>
      </c>
      <c r="M834" s="82">
        <v>2.8999999999999998E-3</v>
      </c>
      <c r="N834" s="82">
        <f t="shared" si="12"/>
        <v>2.4500000000000001E-2</v>
      </c>
    </row>
    <row r="835" spans="1:15" hidden="1" x14ac:dyDescent="0.2">
      <c r="A835" s="82" t="s">
        <v>1862</v>
      </c>
      <c r="B835" s="82" t="s">
        <v>1860</v>
      </c>
      <c r="C835" s="82">
        <v>0.5</v>
      </c>
      <c r="D835" s="82" t="s">
        <v>276</v>
      </c>
      <c r="E835" s="82" t="s">
        <v>280</v>
      </c>
      <c r="F835" s="82" t="s">
        <v>280</v>
      </c>
      <c r="G835" s="82">
        <v>-0.1</v>
      </c>
      <c r="I835" s="82">
        <v>14</v>
      </c>
      <c r="J835" s="82">
        <v>45</v>
      </c>
      <c r="K835" s="83">
        <v>43101</v>
      </c>
      <c r="L835" s="82">
        <v>2.1600000000000001E-2</v>
      </c>
      <c r="M835" s="82">
        <v>2.8999999999999998E-3</v>
      </c>
      <c r="N835" s="82">
        <f t="shared" si="12"/>
        <v>2.4500000000000001E-2</v>
      </c>
    </row>
    <row r="836" spans="1:15" hidden="1" x14ac:dyDescent="0.2">
      <c r="A836" s="82" t="s">
        <v>1861</v>
      </c>
      <c r="B836" s="82" t="s">
        <v>1860</v>
      </c>
      <c r="C836" s="82">
        <v>0.5</v>
      </c>
      <c r="D836" s="82" t="s">
        <v>276</v>
      </c>
      <c r="E836" s="82" t="s">
        <v>280</v>
      </c>
      <c r="F836" s="82" t="s">
        <v>280</v>
      </c>
      <c r="G836" s="82">
        <v>-0.1</v>
      </c>
      <c r="I836" s="82">
        <v>14</v>
      </c>
      <c r="J836" s="82">
        <v>45</v>
      </c>
      <c r="K836" s="83">
        <v>43101</v>
      </c>
      <c r="L836" s="82">
        <v>2.1600000000000001E-2</v>
      </c>
      <c r="M836" s="82">
        <v>2.8999999999999998E-3</v>
      </c>
      <c r="N836" s="82">
        <f t="shared" ref="N836:N899" si="13">L836+M836</f>
        <v>2.4500000000000001E-2</v>
      </c>
    </row>
    <row r="837" spans="1:15" hidden="1" x14ac:dyDescent="0.2">
      <c r="A837" s="82" t="s">
        <v>108</v>
      </c>
      <c r="B837" s="82" t="s">
        <v>108</v>
      </c>
      <c r="C837" s="82">
        <v>0.5</v>
      </c>
      <c r="D837" s="82" t="s">
        <v>276</v>
      </c>
      <c r="E837" s="82" t="s">
        <v>280</v>
      </c>
      <c r="F837" s="82" t="s">
        <v>280</v>
      </c>
      <c r="G837" s="82">
        <v>-0.1</v>
      </c>
      <c r="I837" s="82">
        <v>14</v>
      </c>
      <c r="J837" s="82">
        <v>45</v>
      </c>
      <c r="K837" s="83">
        <v>43101</v>
      </c>
      <c r="L837" s="82">
        <v>2.1600000000000001E-2</v>
      </c>
      <c r="M837" s="82">
        <v>2.8999999999999998E-3</v>
      </c>
      <c r="N837" s="82">
        <f t="shared" si="13"/>
        <v>2.4500000000000001E-2</v>
      </c>
      <c r="O837" s="82" t="s">
        <v>108</v>
      </c>
    </row>
    <row r="838" spans="1:15" hidden="1" x14ac:dyDescent="0.2">
      <c r="A838" s="82" t="s">
        <v>1859</v>
      </c>
      <c r="B838" s="82" t="s">
        <v>108</v>
      </c>
      <c r="C838" s="82">
        <v>0.5</v>
      </c>
      <c r="D838" s="82" t="s">
        <v>276</v>
      </c>
      <c r="E838" s="82" t="s">
        <v>280</v>
      </c>
      <c r="F838" s="82" t="s">
        <v>280</v>
      </c>
      <c r="G838" s="82">
        <v>-0.1</v>
      </c>
      <c r="I838" s="82">
        <v>14</v>
      </c>
      <c r="J838" s="82">
        <v>45</v>
      </c>
      <c r="K838" s="83">
        <v>43101</v>
      </c>
      <c r="L838" s="82">
        <v>2.1600000000000001E-2</v>
      </c>
      <c r="M838" s="82">
        <v>2.8999999999999998E-3</v>
      </c>
      <c r="N838" s="82">
        <f t="shared" si="13"/>
        <v>2.4500000000000001E-2</v>
      </c>
    </row>
    <row r="839" spans="1:15" hidden="1" x14ac:dyDescent="0.2">
      <c r="A839" s="82" t="s">
        <v>1858</v>
      </c>
      <c r="B839" s="82" t="s">
        <v>119</v>
      </c>
      <c r="C839" s="82">
        <v>0.5</v>
      </c>
      <c r="D839" s="82" t="s">
        <v>276</v>
      </c>
      <c r="E839" s="82" t="s">
        <v>280</v>
      </c>
      <c r="F839" s="82" t="s">
        <v>280</v>
      </c>
      <c r="G839" s="82">
        <v>-0.1</v>
      </c>
      <c r="I839" s="82">
        <v>14</v>
      </c>
      <c r="J839" s="82">
        <v>45</v>
      </c>
      <c r="K839" s="83">
        <v>43101</v>
      </c>
      <c r="L839" s="82">
        <v>2.1999999999999999E-2</v>
      </c>
      <c r="M839" s="82">
        <v>2.8999999999999998E-3</v>
      </c>
      <c r="N839" s="82">
        <f t="shared" si="13"/>
        <v>2.4899999999999999E-2</v>
      </c>
    </row>
    <row r="840" spans="1:15" hidden="1" x14ac:dyDescent="0.2">
      <c r="A840" s="82" t="s">
        <v>1857</v>
      </c>
      <c r="B840" s="82" t="s">
        <v>119</v>
      </c>
      <c r="C840" s="82">
        <v>0.5</v>
      </c>
      <c r="D840" s="82" t="s">
        <v>276</v>
      </c>
      <c r="E840" s="82" t="s">
        <v>280</v>
      </c>
      <c r="F840" s="82" t="s">
        <v>280</v>
      </c>
      <c r="G840" s="82">
        <v>-0.1</v>
      </c>
      <c r="I840" s="82">
        <v>14</v>
      </c>
      <c r="J840" s="82">
        <v>45</v>
      </c>
      <c r="K840" s="83">
        <v>43101</v>
      </c>
      <c r="L840" s="82">
        <v>2.1999999999999999E-2</v>
      </c>
      <c r="M840" s="82">
        <v>2.8999999999999998E-3</v>
      </c>
      <c r="N840" s="82">
        <f t="shared" si="13"/>
        <v>2.4899999999999999E-2</v>
      </c>
    </row>
    <row r="841" spans="1:15" hidden="1" x14ac:dyDescent="0.2">
      <c r="A841" s="82" t="s">
        <v>1856</v>
      </c>
      <c r="B841" s="82" t="s">
        <v>119</v>
      </c>
      <c r="C841" s="82">
        <v>0.5</v>
      </c>
      <c r="D841" s="82" t="s">
        <v>276</v>
      </c>
      <c r="E841" s="82" t="s">
        <v>280</v>
      </c>
      <c r="F841" s="82" t="s">
        <v>280</v>
      </c>
      <c r="G841" s="82">
        <v>-0.1</v>
      </c>
      <c r="I841" s="82">
        <v>14</v>
      </c>
      <c r="J841" s="82">
        <v>45</v>
      </c>
      <c r="K841" s="83">
        <v>43101</v>
      </c>
      <c r="L841" s="82">
        <v>2.1999999999999999E-2</v>
      </c>
      <c r="M841" s="82">
        <v>2.8999999999999998E-3</v>
      </c>
      <c r="N841" s="82">
        <f t="shared" si="13"/>
        <v>2.4899999999999999E-2</v>
      </c>
    </row>
    <row r="842" spans="1:15" hidden="1" x14ac:dyDescent="0.2">
      <c r="A842" s="82" t="s">
        <v>1855</v>
      </c>
      <c r="B842" s="82" t="s">
        <v>119</v>
      </c>
      <c r="C842" s="82">
        <v>0.5</v>
      </c>
      <c r="D842" s="82" t="s">
        <v>276</v>
      </c>
      <c r="E842" s="82" t="s">
        <v>280</v>
      </c>
      <c r="F842" s="82" t="s">
        <v>280</v>
      </c>
      <c r="G842" s="82">
        <v>-0.1</v>
      </c>
      <c r="I842" s="82">
        <v>14</v>
      </c>
      <c r="J842" s="82">
        <v>45</v>
      </c>
      <c r="K842" s="83">
        <v>43101</v>
      </c>
      <c r="L842" s="82">
        <v>2.1999999999999999E-2</v>
      </c>
      <c r="M842" s="82">
        <v>2.8999999999999998E-3</v>
      </c>
      <c r="N842" s="82">
        <f t="shared" si="13"/>
        <v>2.4899999999999999E-2</v>
      </c>
    </row>
    <row r="843" spans="1:15" hidden="1" x14ac:dyDescent="0.2">
      <c r="A843" s="82" t="s">
        <v>1854</v>
      </c>
      <c r="B843" s="82" t="s">
        <v>119</v>
      </c>
      <c r="C843" s="82">
        <v>0.5</v>
      </c>
      <c r="D843" s="82" t="s">
        <v>276</v>
      </c>
      <c r="E843" s="82" t="s">
        <v>280</v>
      </c>
      <c r="F843" s="82" t="s">
        <v>280</v>
      </c>
      <c r="G843" s="82">
        <v>-0.1</v>
      </c>
      <c r="I843" s="82">
        <v>14</v>
      </c>
      <c r="J843" s="82">
        <v>45</v>
      </c>
      <c r="K843" s="83">
        <v>43101</v>
      </c>
      <c r="L843" s="82">
        <v>2.1999999999999999E-2</v>
      </c>
      <c r="M843" s="82">
        <v>2.8999999999999998E-3</v>
      </c>
      <c r="N843" s="82">
        <f t="shared" si="13"/>
        <v>2.4899999999999999E-2</v>
      </c>
    </row>
    <row r="844" spans="1:15" hidden="1" x14ac:dyDescent="0.2">
      <c r="A844" s="82" t="s">
        <v>1853</v>
      </c>
      <c r="B844" s="82" t="s">
        <v>119</v>
      </c>
      <c r="C844" s="82">
        <v>0.5</v>
      </c>
      <c r="D844" s="82" t="s">
        <v>276</v>
      </c>
      <c r="E844" s="82" t="s">
        <v>280</v>
      </c>
      <c r="F844" s="82" t="s">
        <v>280</v>
      </c>
      <c r="G844" s="82">
        <v>-0.1</v>
      </c>
      <c r="I844" s="82">
        <v>14</v>
      </c>
      <c r="J844" s="82">
        <v>45</v>
      </c>
      <c r="K844" s="83">
        <v>43101</v>
      </c>
      <c r="L844" s="82">
        <v>2.1999999999999999E-2</v>
      </c>
      <c r="M844" s="82">
        <v>2.8999999999999998E-3</v>
      </c>
      <c r="N844" s="82">
        <f t="shared" si="13"/>
        <v>2.4899999999999999E-2</v>
      </c>
    </row>
    <row r="845" spans="1:15" hidden="1" x14ac:dyDescent="0.2">
      <c r="A845" s="82" t="s">
        <v>1852</v>
      </c>
      <c r="B845" s="82" t="s">
        <v>119</v>
      </c>
      <c r="C845" s="82">
        <v>0.5</v>
      </c>
      <c r="D845" s="82" t="s">
        <v>276</v>
      </c>
      <c r="E845" s="82" t="s">
        <v>280</v>
      </c>
      <c r="F845" s="82" t="s">
        <v>280</v>
      </c>
      <c r="G845" s="82">
        <v>-0.1</v>
      </c>
      <c r="I845" s="82">
        <v>14</v>
      </c>
      <c r="J845" s="82">
        <v>45</v>
      </c>
      <c r="K845" s="83">
        <v>43101</v>
      </c>
      <c r="L845" s="82">
        <v>2.1999999999999999E-2</v>
      </c>
      <c r="M845" s="82">
        <v>2.8999999999999998E-3</v>
      </c>
      <c r="N845" s="82">
        <f t="shared" si="13"/>
        <v>2.4899999999999999E-2</v>
      </c>
    </row>
    <row r="846" spans="1:15" hidden="1" x14ac:dyDescent="0.2">
      <c r="A846" s="82" t="s">
        <v>1851</v>
      </c>
      <c r="B846" s="82" t="s">
        <v>119</v>
      </c>
      <c r="C846" s="82">
        <v>0.5</v>
      </c>
      <c r="D846" s="82" t="s">
        <v>276</v>
      </c>
      <c r="E846" s="82" t="s">
        <v>280</v>
      </c>
      <c r="F846" s="82" t="s">
        <v>280</v>
      </c>
      <c r="G846" s="82">
        <v>-0.1</v>
      </c>
      <c r="I846" s="82">
        <v>14</v>
      </c>
      <c r="J846" s="82">
        <v>45</v>
      </c>
      <c r="K846" s="83">
        <v>43101</v>
      </c>
      <c r="L846" s="82">
        <v>2.1999999999999999E-2</v>
      </c>
      <c r="M846" s="82">
        <v>2.8999999999999998E-3</v>
      </c>
      <c r="N846" s="82">
        <f t="shared" si="13"/>
        <v>2.4899999999999999E-2</v>
      </c>
    </row>
    <row r="847" spans="1:15" hidden="1" x14ac:dyDescent="0.2">
      <c r="A847" s="82" t="s">
        <v>1850</v>
      </c>
      <c r="B847" s="82" t="s">
        <v>119</v>
      </c>
      <c r="C847" s="82">
        <v>0.5</v>
      </c>
      <c r="D847" s="82" t="s">
        <v>276</v>
      </c>
      <c r="E847" s="82" t="s">
        <v>280</v>
      </c>
      <c r="F847" s="82" t="s">
        <v>280</v>
      </c>
      <c r="G847" s="82">
        <v>-0.1</v>
      </c>
      <c r="I847" s="82">
        <v>14</v>
      </c>
      <c r="J847" s="82">
        <v>45</v>
      </c>
      <c r="K847" s="83">
        <v>43101</v>
      </c>
      <c r="L847" s="82">
        <v>2.1999999999999999E-2</v>
      </c>
      <c r="M847" s="82">
        <v>2.8999999999999998E-3</v>
      </c>
      <c r="N847" s="82">
        <f t="shared" si="13"/>
        <v>2.4899999999999999E-2</v>
      </c>
    </row>
    <row r="848" spans="1:15" hidden="1" x14ac:dyDescent="0.2">
      <c r="A848" s="82" t="s">
        <v>1849</v>
      </c>
      <c r="B848" s="82" t="s">
        <v>119</v>
      </c>
      <c r="C848" s="82">
        <v>0.5</v>
      </c>
      <c r="D848" s="82" t="s">
        <v>276</v>
      </c>
      <c r="E848" s="82" t="s">
        <v>280</v>
      </c>
      <c r="F848" s="82" t="s">
        <v>280</v>
      </c>
      <c r="G848" s="82">
        <v>-0.1</v>
      </c>
      <c r="I848" s="82">
        <v>14</v>
      </c>
      <c r="J848" s="82">
        <v>45</v>
      </c>
      <c r="K848" s="83">
        <v>43101</v>
      </c>
      <c r="L848" s="82">
        <v>2.1999999999999999E-2</v>
      </c>
      <c r="M848" s="82">
        <v>2.8999999999999998E-3</v>
      </c>
      <c r="N848" s="82">
        <f t="shared" si="13"/>
        <v>2.4899999999999999E-2</v>
      </c>
    </row>
    <row r="849" spans="1:15" hidden="1" x14ac:dyDescent="0.2">
      <c r="A849" s="82" t="s">
        <v>1848</v>
      </c>
      <c r="B849" s="82" t="s">
        <v>119</v>
      </c>
      <c r="C849" s="82">
        <v>0.5</v>
      </c>
      <c r="D849" s="82" t="s">
        <v>276</v>
      </c>
      <c r="E849" s="82" t="s">
        <v>280</v>
      </c>
      <c r="F849" s="82" t="s">
        <v>280</v>
      </c>
      <c r="G849" s="82">
        <v>-0.1</v>
      </c>
      <c r="I849" s="82">
        <v>14</v>
      </c>
      <c r="J849" s="82">
        <v>45</v>
      </c>
      <c r="K849" s="83">
        <v>43101</v>
      </c>
      <c r="L849" s="82">
        <v>2.1999999999999999E-2</v>
      </c>
      <c r="M849" s="82">
        <v>2.8999999999999998E-3</v>
      </c>
      <c r="N849" s="82">
        <f t="shared" si="13"/>
        <v>2.4899999999999999E-2</v>
      </c>
    </row>
    <row r="850" spans="1:15" hidden="1" x14ac:dyDescent="0.2">
      <c r="A850" s="82" t="s">
        <v>1847</v>
      </c>
      <c r="B850" s="82" t="s">
        <v>119</v>
      </c>
      <c r="C850" s="82">
        <v>0.5</v>
      </c>
      <c r="D850" s="82" t="s">
        <v>276</v>
      </c>
      <c r="E850" s="82" t="s">
        <v>280</v>
      </c>
      <c r="F850" s="82" t="s">
        <v>280</v>
      </c>
      <c r="G850" s="82">
        <v>-0.1</v>
      </c>
      <c r="I850" s="82">
        <v>14</v>
      </c>
      <c r="J850" s="82">
        <v>45</v>
      </c>
      <c r="K850" s="83">
        <v>43101</v>
      </c>
      <c r="L850" s="82">
        <v>2.1999999999999999E-2</v>
      </c>
      <c r="M850" s="82">
        <v>2.8999999999999998E-3</v>
      </c>
      <c r="N850" s="82">
        <f t="shared" si="13"/>
        <v>2.4899999999999999E-2</v>
      </c>
    </row>
    <row r="851" spans="1:15" hidden="1" x14ac:dyDescent="0.2">
      <c r="A851" s="82" t="s">
        <v>1846</v>
      </c>
      <c r="B851" s="82" t="s">
        <v>119</v>
      </c>
      <c r="C851" s="82">
        <v>0.5</v>
      </c>
      <c r="D851" s="82" t="s">
        <v>276</v>
      </c>
      <c r="E851" s="82" t="s">
        <v>280</v>
      </c>
      <c r="F851" s="82" t="s">
        <v>280</v>
      </c>
      <c r="G851" s="82">
        <v>-0.1</v>
      </c>
      <c r="I851" s="82">
        <v>14</v>
      </c>
      <c r="J851" s="82">
        <v>45</v>
      </c>
      <c r="K851" s="83">
        <v>43101</v>
      </c>
      <c r="L851" s="82">
        <v>2.1999999999999999E-2</v>
      </c>
      <c r="M851" s="82">
        <v>2.8999999999999998E-3</v>
      </c>
      <c r="N851" s="82">
        <f t="shared" si="13"/>
        <v>2.4899999999999999E-2</v>
      </c>
    </row>
    <row r="852" spans="1:15" hidden="1" x14ac:dyDescent="0.2">
      <c r="A852" s="82" t="s">
        <v>1845</v>
      </c>
      <c r="B852" s="82" t="s">
        <v>119</v>
      </c>
      <c r="C852" s="82">
        <v>0.5</v>
      </c>
      <c r="D852" s="82" t="s">
        <v>276</v>
      </c>
      <c r="E852" s="82" t="s">
        <v>280</v>
      </c>
      <c r="F852" s="82" t="s">
        <v>280</v>
      </c>
      <c r="G852" s="82">
        <v>-0.1</v>
      </c>
      <c r="I852" s="82">
        <v>14</v>
      </c>
      <c r="J852" s="82">
        <v>45</v>
      </c>
      <c r="K852" s="83">
        <v>43101</v>
      </c>
      <c r="L852" s="82">
        <v>2.1999999999999999E-2</v>
      </c>
      <c r="M852" s="82">
        <v>2.8999999999999998E-3</v>
      </c>
      <c r="N852" s="82">
        <f t="shared" si="13"/>
        <v>2.4899999999999999E-2</v>
      </c>
    </row>
    <row r="853" spans="1:15" hidden="1" x14ac:dyDescent="0.2">
      <c r="A853" s="82" t="s">
        <v>1844</v>
      </c>
      <c r="B853" s="82" t="s">
        <v>119</v>
      </c>
      <c r="C853" s="82">
        <v>0.5</v>
      </c>
      <c r="D853" s="82" t="s">
        <v>276</v>
      </c>
      <c r="E853" s="82" t="s">
        <v>280</v>
      </c>
      <c r="F853" s="82" t="s">
        <v>280</v>
      </c>
      <c r="G853" s="82">
        <v>-0.1</v>
      </c>
      <c r="I853" s="82">
        <v>14</v>
      </c>
      <c r="J853" s="82">
        <v>45</v>
      </c>
      <c r="K853" s="83">
        <v>43101</v>
      </c>
      <c r="L853" s="82">
        <v>2.1999999999999999E-2</v>
      </c>
      <c r="M853" s="82">
        <v>2.8999999999999998E-3</v>
      </c>
      <c r="N853" s="82">
        <f t="shared" si="13"/>
        <v>2.4899999999999999E-2</v>
      </c>
    </row>
    <row r="854" spans="1:15" hidden="1" x14ac:dyDescent="0.2">
      <c r="A854" s="82" t="s">
        <v>1843</v>
      </c>
      <c r="B854" s="82" t="s">
        <v>119</v>
      </c>
      <c r="C854" s="82">
        <v>0.5</v>
      </c>
      <c r="D854" s="82" t="s">
        <v>276</v>
      </c>
      <c r="E854" s="82" t="s">
        <v>280</v>
      </c>
      <c r="F854" s="82" t="s">
        <v>280</v>
      </c>
      <c r="G854" s="82">
        <v>-0.1</v>
      </c>
      <c r="I854" s="82">
        <v>14</v>
      </c>
      <c r="J854" s="82">
        <v>45</v>
      </c>
      <c r="K854" s="83">
        <v>43101</v>
      </c>
      <c r="L854" s="82">
        <v>2.1999999999999999E-2</v>
      </c>
      <c r="M854" s="82">
        <v>2.8999999999999998E-3</v>
      </c>
      <c r="N854" s="82">
        <f t="shared" si="13"/>
        <v>2.4899999999999999E-2</v>
      </c>
    </row>
    <row r="855" spans="1:15" hidden="1" x14ac:dyDescent="0.2">
      <c r="A855" s="82" t="s">
        <v>1842</v>
      </c>
      <c r="B855" s="82" t="s">
        <v>119</v>
      </c>
      <c r="C855" s="82">
        <v>0.5</v>
      </c>
      <c r="D855" s="82" t="s">
        <v>276</v>
      </c>
      <c r="E855" s="82" t="s">
        <v>280</v>
      </c>
      <c r="F855" s="82" t="s">
        <v>280</v>
      </c>
      <c r="G855" s="82">
        <v>-0.1</v>
      </c>
      <c r="I855" s="82">
        <v>14</v>
      </c>
      <c r="J855" s="82">
        <v>45</v>
      </c>
      <c r="K855" s="83">
        <v>43101</v>
      </c>
      <c r="L855" s="82">
        <v>2.1999999999999999E-2</v>
      </c>
      <c r="M855" s="82">
        <v>2.8999999999999998E-3</v>
      </c>
      <c r="N855" s="82">
        <f t="shared" si="13"/>
        <v>2.4899999999999999E-2</v>
      </c>
    </row>
    <row r="856" spans="1:15" hidden="1" x14ac:dyDescent="0.2">
      <c r="A856" s="82" t="s">
        <v>1841</v>
      </c>
      <c r="B856" s="82" t="s">
        <v>119</v>
      </c>
      <c r="C856" s="82">
        <v>0.5</v>
      </c>
      <c r="D856" s="82" t="s">
        <v>276</v>
      </c>
      <c r="E856" s="82" t="s">
        <v>280</v>
      </c>
      <c r="F856" s="82" t="s">
        <v>280</v>
      </c>
      <c r="G856" s="82">
        <v>-0.1</v>
      </c>
      <c r="I856" s="82">
        <v>14</v>
      </c>
      <c r="J856" s="82">
        <v>45</v>
      </c>
      <c r="K856" s="83">
        <v>43101</v>
      </c>
      <c r="L856" s="82">
        <v>2.1999999999999999E-2</v>
      </c>
      <c r="M856" s="82">
        <v>2.8999999999999998E-3</v>
      </c>
      <c r="N856" s="82">
        <f t="shared" si="13"/>
        <v>2.4899999999999999E-2</v>
      </c>
    </row>
    <row r="857" spans="1:15" hidden="1" x14ac:dyDescent="0.2">
      <c r="A857" s="82" t="s">
        <v>1840</v>
      </c>
      <c r="B857" s="82" t="s">
        <v>1793</v>
      </c>
      <c r="C857" s="82">
        <v>0.5</v>
      </c>
      <c r="D857" s="82" t="s">
        <v>276</v>
      </c>
      <c r="E857" s="82" t="s">
        <v>280</v>
      </c>
      <c r="F857" s="82" t="s">
        <v>280</v>
      </c>
      <c r="G857" s="82">
        <v>-0.1</v>
      </c>
      <c r="I857" s="82">
        <v>14</v>
      </c>
      <c r="J857" s="82">
        <v>45</v>
      </c>
      <c r="K857" s="83">
        <v>43101</v>
      </c>
      <c r="L857" s="82">
        <v>2.1999999999999999E-2</v>
      </c>
      <c r="M857" s="82">
        <v>2.8999999999999998E-3</v>
      </c>
      <c r="N857" s="82">
        <f t="shared" si="13"/>
        <v>2.4899999999999999E-2</v>
      </c>
    </row>
    <row r="858" spans="1:15" hidden="1" x14ac:dyDescent="0.2">
      <c r="A858" s="82" t="s">
        <v>1839</v>
      </c>
      <c r="B858" s="82" t="s">
        <v>1793</v>
      </c>
      <c r="C858" s="82">
        <v>0.5</v>
      </c>
      <c r="D858" s="82" t="s">
        <v>276</v>
      </c>
      <c r="E858" s="82" t="s">
        <v>280</v>
      </c>
      <c r="F858" s="82" t="s">
        <v>280</v>
      </c>
      <c r="G858" s="82">
        <v>-0.1</v>
      </c>
      <c r="I858" s="82">
        <v>14</v>
      </c>
      <c r="J858" s="82">
        <v>45</v>
      </c>
      <c r="K858" s="83">
        <v>43101</v>
      </c>
      <c r="L858" s="82">
        <v>2.1999999999999999E-2</v>
      </c>
      <c r="M858" s="82">
        <v>2.8999999999999998E-3</v>
      </c>
      <c r="N858" s="82">
        <f t="shared" si="13"/>
        <v>2.4899999999999999E-2</v>
      </c>
    </row>
    <row r="859" spans="1:15" hidden="1" x14ac:dyDescent="0.2">
      <c r="A859" s="82" t="s">
        <v>1838</v>
      </c>
      <c r="B859" s="82" t="s">
        <v>1837</v>
      </c>
      <c r="C859" s="82">
        <v>0.5</v>
      </c>
      <c r="D859" s="82" t="s">
        <v>276</v>
      </c>
      <c r="E859" s="82" t="s">
        <v>280</v>
      </c>
      <c r="F859" s="82" t="s">
        <v>280</v>
      </c>
      <c r="G859" s="82">
        <v>-0.1</v>
      </c>
      <c r="I859" s="82">
        <v>14</v>
      </c>
      <c r="J859" s="82">
        <v>45</v>
      </c>
      <c r="K859" s="83">
        <v>43101</v>
      </c>
      <c r="L859" s="82">
        <v>2.1999999999999999E-2</v>
      </c>
      <c r="M859" s="82">
        <v>2.8999999999999998E-3</v>
      </c>
      <c r="N859" s="82">
        <f t="shared" si="13"/>
        <v>2.4899999999999999E-2</v>
      </c>
    </row>
    <row r="860" spans="1:15" hidden="1" x14ac:dyDescent="0.2">
      <c r="A860" s="82" t="s">
        <v>1836</v>
      </c>
      <c r="B860" s="82" t="s">
        <v>1834</v>
      </c>
      <c r="C860" s="82">
        <v>0.5</v>
      </c>
      <c r="D860" s="82" t="s">
        <v>276</v>
      </c>
      <c r="E860" s="82" t="s">
        <v>280</v>
      </c>
      <c r="F860" s="82" t="s">
        <v>280</v>
      </c>
      <c r="G860" s="82">
        <v>-0.1</v>
      </c>
      <c r="I860" s="82">
        <v>14</v>
      </c>
      <c r="J860" s="82">
        <v>45</v>
      </c>
      <c r="K860" s="83">
        <v>43101</v>
      </c>
      <c r="L860" s="82">
        <v>2.1999999999999999E-2</v>
      </c>
      <c r="M860" s="82">
        <v>2.8999999999999998E-3</v>
      </c>
      <c r="N860" s="82">
        <f t="shared" si="13"/>
        <v>2.4899999999999999E-2</v>
      </c>
    </row>
    <row r="861" spans="1:15" hidden="1" x14ac:dyDescent="0.2">
      <c r="A861" s="82" t="s">
        <v>1835</v>
      </c>
      <c r="B861" s="82" t="s">
        <v>1834</v>
      </c>
      <c r="C861" s="82">
        <v>0.5</v>
      </c>
      <c r="D861" s="82" t="s">
        <v>276</v>
      </c>
      <c r="E861" s="82" t="s">
        <v>280</v>
      </c>
      <c r="F861" s="82" t="s">
        <v>280</v>
      </c>
      <c r="G861" s="82">
        <v>-0.1</v>
      </c>
      <c r="I861" s="82">
        <v>14</v>
      </c>
      <c r="J861" s="82">
        <v>45</v>
      </c>
      <c r="K861" s="83">
        <v>43101</v>
      </c>
      <c r="L861" s="82">
        <v>2.1999999999999999E-2</v>
      </c>
      <c r="M861" s="82">
        <v>2.8999999999999998E-3</v>
      </c>
      <c r="N861" s="82">
        <f t="shared" si="13"/>
        <v>2.4899999999999999E-2</v>
      </c>
    </row>
    <row r="862" spans="1:15" hidden="1" x14ac:dyDescent="0.2">
      <c r="A862" s="82" t="s">
        <v>1833</v>
      </c>
      <c r="B862" s="82" t="s">
        <v>1831</v>
      </c>
      <c r="C862" s="82">
        <v>0.5</v>
      </c>
      <c r="D862" s="82" t="s">
        <v>276</v>
      </c>
      <c r="E862" s="82" t="s">
        <v>280</v>
      </c>
      <c r="F862" s="82" t="s">
        <v>280</v>
      </c>
      <c r="G862" s="82">
        <v>-0.1</v>
      </c>
      <c r="I862" s="82">
        <v>14</v>
      </c>
      <c r="J862" s="82">
        <v>45</v>
      </c>
      <c r="K862" s="83">
        <v>43101</v>
      </c>
      <c r="L862" s="82">
        <v>2.1999999999999999E-2</v>
      </c>
      <c r="M862" s="82">
        <v>2.8999999999999998E-3</v>
      </c>
      <c r="N862" s="82">
        <f t="shared" si="13"/>
        <v>2.4899999999999999E-2</v>
      </c>
    </row>
    <row r="863" spans="1:15" hidden="1" x14ac:dyDescent="0.2">
      <c r="A863" s="82" t="s">
        <v>1832</v>
      </c>
      <c r="B863" s="82" t="s">
        <v>1831</v>
      </c>
      <c r="C863" s="82">
        <v>0.5</v>
      </c>
      <c r="D863" s="82" t="s">
        <v>276</v>
      </c>
      <c r="E863" s="82" t="s">
        <v>280</v>
      </c>
      <c r="F863" s="82" t="s">
        <v>280</v>
      </c>
      <c r="G863" s="82">
        <v>-0.1</v>
      </c>
      <c r="I863" s="82">
        <v>14</v>
      </c>
      <c r="J863" s="82">
        <v>45</v>
      </c>
      <c r="K863" s="83">
        <v>43101</v>
      </c>
      <c r="L863" s="82">
        <v>2.1999999999999999E-2</v>
      </c>
      <c r="M863" s="82">
        <v>2.8999999999999998E-3</v>
      </c>
      <c r="N863" s="82">
        <f t="shared" si="13"/>
        <v>2.4899999999999999E-2</v>
      </c>
      <c r="O863" s="82" t="s">
        <v>1832</v>
      </c>
    </row>
    <row r="864" spans="1:15" hidden="1" x14ac:dyDescent="0.2">
      <c r="A864" s="82" t="s">
        <v>1830</v>
      </c>
      <c r="B864" s="82" t="s">
        <v>1826</v>
      </c>
      <c r="C864" s="82">
        <v>0.5</v>
      </c>
      <c r="D864" s="82" t="s">
        <v>276</v>
      </c>
      <c r="E864" s="82" t="s">
        <v>280</v>
      </c>
      <c r="F864" s="82" t="s">
        <v>280</v>
      </c>
      <c r="G864" s="82">
        <v>-0.1</v>
      </c>
      <c r="I864" s="82">
        <v>14</v>
      </c>
      <c r="J864" s="82">
        <v>45</v>
      </c>
      <c r="K864" s="83">
        <v>43101</v>
      </c>
      <c r="L864" s="82">
        <v>2.1999999999999999E-2</v>
      </c>
      <c r="M864" s="82">
        <v>2.8999999999999998E-3</v>
      </c>
      <c r="N864" s="82">
        <f t="shared" si="13"/>
        <v>2.4899999999999999E-2</v>
      </c>
    </row>
    <row r="865" spans="1:15" hidden="1" x14ac:dyDescent="0.2">
      <c r="A865" s="82" t="s">
        <v>1829</v>
      </c>
      <c r="B865" s="82" t="s">
        <v>1826</v>
      </c>
      <c r="C865" s="82">
        <v>0.5</v>
      </c>
      <c r="D865" s="82" t="s">
        <v>276</v>
      </c>
      <c r="E865" s="82" t="s">
        <v>280</v>
      </c>
      <c r="F865" s="82" t="s">
        <v>280</v>
      </c>
      <c r="G865" s="82">
        <v>-0.1</v>
      </c>
      <c r="I865" s="82">
        <v>14</v>
      </c>
      <c r="J865" s="82">
        <v>45</v>
      </c>
      <c r="K865" s="83">
        <v>43101</v>
      </c>
      <c r="L865" s="82">
        <v>2.1999999999999999E-2</v>
      </c>
      <c r="M865" s="82">
        <v>2.8999999999999998E-3</v>
      </c>
      <c r="N865" s="82">
        <f t="shared" si="13"/>
        <v>2.4899999999999999E-2</v>
      </c>
    </row>
    <row r="866" spans="1:15" hidden="1" x14ac:dyDescent="0.2">
      <c r="A866" s="82" t="s">
        <v>1828</v>
      </c>
      <c r="B866" s="82" t="s">
        <v>1826</v>
      </c>
      <c r="C866" s="82">
        <v>0.5</v>
      </c>
      <c r="D866" s="82" t="s">
        <v>276</v>
      </c>
      <c r="E866" s="82" t="s">
        <v>280</v>
      </c>
      <c r="F866" s="82" t="s">
        <v>280</v>
      </c>
      <c r="G866" s="82">
        <v>-0.1</v>
      </c>
      <c r="I866" s="82">
        <v>14</v>
      </c>
      <c r="J866" s="82">
        <v>45</v>
      </c>
      <c r="K866" s="83">
        <v>43101</v>
      </c>
      <c r="L866" s="82">
        <v>2.1999999999999999E-2</v>
      </c>
      <c r="M866" s="82">
        <v>2.8999999999999998E-3</v>
      </c>
      <c r="N866" s="82">
        <f t="shared" si="13"/>
        <v>2.4899999999999999E-2</v>
      </c>
    </row>
    <row r="867" spans="1:15" hidden="1" x14ac:dyDescent="0.2">
      <c r="A867" s="82" t="s">
        <v>1827</v>
      </c>
      <c r="B867" s="82" t="s">
        <v>1826</v>
      </c>
      <c r="C867" s="82">
        <v>0.5</v>
      </c>
      <c r="D867" s="82" t="s">
        <v>276</v>
      </c>
      <c r="E867" s="82" t="s">
        <v>280</v>
      </c>
      <c r="F867" s="82" t="s">
        <v>280</v>
      </c>
      <c r="G867" s="82">
        <v>-0.1</v>
      </c>
      <c r="I867" s="82">
        <v>14</v>
      </c>
      <c r="J867" s="82">
        <v>45</v>
      </c>
      <c r="K867" s="83">
        <v>43101</v>
      </c>
      <c r="L867" s="82">
        <v>2.1999999999999999E-2</v>
      </c>
      <c r="M867" s="82">
        <v>2.8999999999999998E-3</v>
      </c>
      <c r="N867" s="82">
        <f t="shared" si="13"/>
        <v>2.4899999999999999E-2</v>
      </c>
    </row>
    <row r="868" spans="1:15" hidden="1" x14ac:dyDescent="0.2">
      <c r="A868" s="82" t="s">
        <v>1825</v>
      </c>
      <c r="B868" s="82" t="s">
        <v>1822</v>
      </c>
      <c r="C868" s="82">
        <v>0.5</v>
      </c>
      <c r="D868" s="82" t="s">
        <v>276</v>
      </c>
      <c r="E868" s="82" t="s">
        <v>280</v>
      </c>
      <c r="F868" s="82" t="s">
        <v>280</v>
      </c>
      <c r="G868" s="82">
        <v>-0.1</v>
      </c>
      <c r="I868" s="82">
        <v>14</v>
      </c>
      <c r="J868" s="82">
        <v>45</v>
      </c>
      <c r="K868" s="83">
        <v>43101</v>
      </c>
      <c r="L868" s="82">
        <v>2.1999999999999999E-2</v>
      </c>
      <c r="M868" s="82">
        <v>2.8999999999999998E-3</v>
      </c>
      <c r="N868" s="82">
        <f t="shared" si="13"/>
        <v>2.4899999999999999E-2</v>
      </c>
    </row>
    <row r="869" spans="1:15" hidden="1" x14ac:dyDescent="0.2">
      <c r="A869" s="82" t="s">
        <v>1824</v>
      </c>
      <c r="B869" s="82" t="s">
        <v>1820</v>
      </c>
      <c r="C869" s="82">
        <v>0.5</v>
      </c>
      <c r="D869" s="82" t="s">
        <v>276</v>
      </c>
      <c r="E869" s="82" t="s">
        <v>280</v>
      </c>
      <c r="F869" s="82" t="s">
        <v>280</v>
      </c>
      <c r="G869" s="82">
        <v>-0.1</v>
      </c>
      <c r="I869" s="82">
        <v>14</v>
      </c>
      <c r="J869" s="82">
        <v>45</v>
      </c>
      <c r="K869" s="83">
        <v>43101</v>
      </c>
      <c r="L869" s="82">
        <v>2.1999999999999999E-2</v>
      </c>
      <c r="M869" s="82">
        <v>2.8999999999999998E-3</v>
      </c>
      <c r="N869" s="82">
        <f t="shared" si="13"/>
        <v>2.4899999999999999E-2</v>
      </c>
    </row>
    <row r="870" spans="1:15" hidden="1" x14ac:dyDescent="0.2">
      <c r="A870" s="82" t="s">
        <v>1823</v>
      </c>
      <c r="B870" s="82" t="s">
        <v>1822</v>
      </c>
      <c r="C870" s="82">
        <v>0.5</v>
      </c>
      <c r="D870" s="82" t="s">
        <v>276</v>
      </c>
      <c r="E870" s="82" t="s">
        <v>280</v>
      </c>
      <c r="F870" s="82" t="s">
        <v>280</v>
      </c>
      <c r="G870" s="82">
        <v>-0.1</v>
      </c>
      <c r="I870" s="82">
        <v>14</v>
      </c>
      <c r="J870" s="82">
        <v>45</v>
      </c>
      <c r="K870" s="83">
        <v>43101</v>
      </c>
      <c r="L870" s="82">
        <v>2.1999999999999999E-2</v>
      </c>
      <c r="M870" s="82">
        <v>2.8999999999999998E-3</v>
      </c>
      <c r="N870" s="82">
        <f t="shared" si="13"/>
        <v>2.4899999999999999E-2</v>
      </c>
      <c r="O870" s="82" t="s">
        <v>1823</v>
      </c>
    </row>
    <row r="871" spans="1:15" hidden="1" x14ac:dyDescent="0.2">
      <c r="A871" s="82" t="s">
        <v>1821</v>
      </c>
      <c r="B871" s="82" t="s">
        <v>1820</v>
      </c>
      <c r="C871" s="82">
        <v>0.5</v>
      </c>
      <c r="D871" s="82" t="s">
        <v>276</v>
      </c>
      <c r="E871" s="82" t="s">
        <v>280</v>
      </c>
      <c r="F871" s="82" t="s">
        <v>280</v>
      </c>
      <c r="G871" s="82">
        <v>-0.1</v>
      </c>
      <c r="I871" s="82">
        <v>14</v>
      </c>
      <c r="J871" s="82">
        <v>45</v>
      </c>
      <c r="K871" s="83">
        <v>43101</v>
      </c>
      <c r="L871" s="82">
        <v>2.1999999999999999E-2</v>
      </c>
      <c r="M871" s="82">
        <v>2.8999999999999998E-3</v>
      </c>
      <c r="N871" s="82">
        <f t="shared" si="13"/>
        <v>2.4899999999999999E-2</v>
      </c>
    </row>
    <row r="872" spans="1:15" hidden="1" x14ac:dyDescent="0.2">
      <c r="A872" s="82" t="s">
        <v>1819</v>
      </c>
      <c r="B872" s="82" t="s">
        <v>1817</v>
      </c>
      <c r="C872" s="82">
        <v>0.5</v>
      </c>
      <c r="D872" s="82" t="s">
        <v>276</v>
      </c>
      <c r="E872" s="82" t="s">
        <v>280</v>
      </c>
      <c r="F872" s="82" t="s">
        <v>280</v>
      </c>
      <c r="G872" s="82">
        <v>-0.1</v>
      </c>
      <c r="I872" s="82">
        <v>14</v>
      </c>
      <c r="J872" s="82">
        <v>45</v>
      </c>
      <c r="K872" s="83">
        <v>43101</v>
      </c>
      <c r="L872" s="82">
        <v>2.1999999999999999E-2</v>
      </c>
      <c r="M872" s="82">
        <v>2.8999999999999998E-3</v>
      </c>
      <c r="N872" s="82">
        <f t="shared" si="13"/>
        <v>2.4899999999999999E-2</v>
      </c>
    </row>
    <row r="873" spans="1:15" hidden="1" x14ac:dyDescent="0.2">
      <c r="A873" s="82" t="s">
        <v>1818</v>
      </c>
      <c r="B873" s="82" t="s">
        <v>1817</v>
      </c>
      <c r="C873" s="82">
        <v>0.5</v>
      </c>
      <c r="D873" s="82" t="s">
        <v>276</v>
      </c>
      <c r="E873" s="82" t="s">
        <v>280</v>
      </c>
      <c r="F873" s="82" t="s">
        <v>280</v>
      </c>
      <c r="G873" s="82">
        <v>-0.1</v>
      </c>
      <c r="I873" s="82">
        <v>14</v>
      </c>
      <c r="J873" s="82">
        <v>45</v>
      </c>
      <c r="K873" s="83">
        <v>43101</v>
      </c>
      <c r="L873" s="82">
        <v>2.1999999999999999E-2</v>
      </c>
      <c r="M873" s="82">
        <v>2.8999999999999998E-3</v>
      </c>
      <c r="N873" s="82">
        <f t="shared" si="13"/>
        <v>2.4899999999999999E-2</v>
      </c>
    </row>
    <row r="874" spans="1:15" hidden="1" x14ac:dyDescent="0.2">
      <c r="A874" s="82" t="s">
        <v>1816</v>
      </c>
      <c r="B874" s="82" t="s">
        <v>1812</v>
      </c>
      <c r="C874" s="82">
        <v>0.5</v>
      </c>
      <c r="D874" s="82" t="s">
        <v>276</v>
      </c>
      <c r="E874" s="82" t="s">
        <v>280</v>
      </c>
      <c r="F874" s="82" t="s">
        <v>280</v>
      </c>
      <c r="G874" s="82">
        <v>-0.1</v>
      </c>
      <c r="I874" s="82">
        <v>14</v>
      </c>
      <c r="J874" s="82">
        <v>45</v>
      </c>
      <c r="K874" s="83">
        <v>43101</v>
      </c>
      <c r="L874" s="82">
        <v>2.1999999999999999E-2</v>
      </c>
      <c r="M874" s="82">
        <v>2.8999999999999998E-3</v>
      </c>
      <c r="N874" s="82">
        <f t="shared" si="13"/>
        <v>2.4899999999999999E-2</v>
      </c>
    </row>
    <row r="875" spans="1:15" hidden="1" x14ac:dyDescent="0.2">
      <c r="A875" s="82" t="s">
        <v>1815</v>
      </c>
      <c r="B875" s="82" t="s">
        <v>1812</v>
      </c>
      <c r="C875" s="82">
        <v>0.5</v>
      </c>
      <c r="D875" s="82" t="s">
        <v>276</v>
      </c>
      <c r="E875" s="82" t="s">
        <v>280</v>
      </c>
      <c r="F875" s="82" t="s">
        <v>280</v>
      </c>
      <c r="G875" s="82">
        <v>-0.1</v>
      </c>
      <c r="I875" s="82">
        <v>14</v>
      </c>
      <c r="J875" s="82">
        <v>45</v>
      </c>
      <c r="K875" s="83">
        <v>43101</v>
      </c>
      <c r="L875" s="82">
        <v>2.1999999999999999E-2</v>
      </c>
      <c r="M875" s="82">
        <v>2.8999999999999998E-3</v>
      </c>
      <c r="N875" s="82">
        <f t="shared" si="13"/>
        <v>2.4899999999999999E-2</v>
      </c>
    </row>
    <row r="876" spans="1:15" hidden="1" x14ac:dyDescent="0.2">
      <c r="A876" s="82" t="s">
        <v>1814</v>
      </c>
      <c r="B876" s="82" t="s">
        <v>1812</v>
      </c>
      <c r="C876" s="82">
        <v>0.5</v>
      </c>
      <c r="D876" s="82" t="s">
        <v>276</v>
      </c>
      <c r="E876" s="82" t="s">
        <v>280</v>
      </c>
      <c r="F876" s="82" t="s">
        <v>280</v>
      </c>
      <c r="G876" s="82">
        <v>-0.1</v>
      </c>
      <c r="I876" s="82">
        <v>14</v>
      </c>
      <c r="J876" s="82">
        <v>45</v>
      </c>
      <c r="K876" s="83">
        <v>43101</v>
      </c>
      <c r="L876" s="82">
        <v>2.1999999999999999E-2</v>
      </c>
      <c r="M876" s="82">
        <v>2.8999999999999998E-3</v>
      </c>
      <c r="N876" s="82">
        <f t="shared" si="13"/>
        <v>2.4899999999999999E-2</v>
      </c>
    </row>
    <row r="877" spans="1:15" hidden="1" x14ac:dyDescent="0.2">
      <c r="A877" s="82" t="s">
        <v>1813</v>
      </c>
      <c r="B877" s="82" t="s">
        <v>1812</v>
      </c>
      <c r="C877" s="82">
        <v>0.5</v>
      </c>
      <c r="D877" s="82" t="s">
        <v>276</v>
      </c>
      <c r="E877" s="82" t="s">
        <v>280</v>
      </c>
      <c r="F877" s="82" t="s">
        <v>280</v>
      </c>
      <c r="G877" s="82">
        <v>-0.1</v>
      </c>
      <c r="I877" s="82">
        <v>14</v>
      </c>
      <c r="J877" s="82">
        <v>45</v>
      </c>
      <c r="K877" s="83">
        <v>43101</v>
      </c>
      <c r="L877" s="82">
        <v>2.1999999999999999E-2</v>
      </c>
      <c r="M877" s="82">
        <v>2.8999999999999998E-3</v>
      </c>
      <c r="N877" s="82">
        <f t="shared" si="13"/>
        <v>2.4899999999999999E-2</v>
      </c>
    </row>
    <row r="878" spans="1:15" hidden="1" x14ac:dyDescent="0.2">
      <c r="A878" s="82" t="s">
        <v>1811</v>
      </c>
      <c r="B878" s="82" t="s">
        <v>1809</v>
      </c>
      <c r="C878" s="82">
        <v>0.5</v>
      </c>
      <c r="D878" s="82" t="s">
        <v>276</v>
      </c>
      <c r="E878" s="82" t="s">
        <v>280</v>
      </c>
      <c r="F878" s="82" t="s">
        <v>280</v>
      </c>
      <c r="G878" s="82">
        <v>-0.1</v>
      </c>
      <c r="I878" s="82">
        <v>14</v>
      </c>
      <c r="J878" s="82">
        <v>45</v>
      </c>
      <c r="K878" s="83">
        <v>43101</v>
      </c>
      <c r="L878" s="82">
        <v>2.1999999999999999E-2</v>
      </c>
      <c r="M878" s="82">
        <v>2.8999999999999998E-3</v>
      </c>
      <c r="N878" s="82">
        <f t="shared" si="13"/>
        <v>2.4899999999999999E-2</v>
      </c>
    </row>
    <row r="879" spans="1:15" hidden="1" x14ac:dyDescent="0.2">
      <c r="A879" s="82" t="s">
        <v>1810</v>
      </c>
      <c r="B879" s="82" t="s">
        <v>1809</v>
      </c>
      <c r="C879" s="82">
        <v>0.5</v>
      </c>
      <c r="D879" s="82" t="s">
        <v>276</v>
      </c>
      <c r="E879" s="82" t="s">
        <v>280</v>
      </c>
      <c r="F879" s="82" t="s">
        <v>280</v>
      </c>
      <c r="G879" s="82">
        <v>-0.1</v>
      </c>
      <c r="I879" s="82">
        <v>14</v>
      </c>
      <c r="J879" s="82">
        <v>45</v>
      </c>
      <c r="K879" s="83">
        <v>43101</v>
      </c>
      <c r="L879" s="82">
        <v>2.1999999999999999E-2</v>
      </c>
      <c r="M879" s="82">
        <v>2.8999999999999998E-3</v>
      </c>
      <c r="N879" s="82">
        <f t="shared" si="13"/>
        <v>2.4899999999999999E-2</v>
      </c>
    </row>
    <row r="880" spans="1:15" hidden="1" x14ac:dyDescent="0.2">
      <c r="A880" s="82" t="s">
        <v>1808</v>
      </c>
      <c r="B880" s="82" t="s">
        <v>1806</v>
      </c>
      <c r="C880" s="82">
        <v>0.5</v>
      </c>
      <c r="D880" s="82" t="s">
        <v>276</v>
      </c>
      <c r="E880" s="82" t="s">
        <v>280</v>
      </c>
      <c r="F880" s="82" t="s">
        <v>280</v>
      </c>
      <c r="G880" s="82">
        <v>-0.1</v>
      </c>
      <c r="I880" s="82">
        <v>14</v>
      </c>
      <c r="J880" s="82">
        <v>45</v>
      </c>
      <c r="K880" s="83">
        <v>43101</v>
      </c>
      <c r="L880" s="82">
        <v>2.1999999999999999E-2</v>
      </c>
      <c r="M880" s="82">
        <v>2.8999999999999998E-3</v>
      </c>
      <c r="N880" s="82">
        <f t="shared" si="13"/>
        <v>2.4899999999999999E-2</v>
      </c>
    </row>
    <row r="881" spans="1:15" hidden="1" x14ac:dyDescent="0.2">
      <c r="A881" s="82" t="s">
        <v>1807</v>
      </c>
      <c r="B881" s="82" t="s">
        <v>1806</v>
      </c>
      <c r="C881" s="82">
        <v>0.5</v>
      </c>
      <c r="D881" s="82" t="s">
        <v>276</v>
      </c>
      <c r="E881" s="82" t="s">
        <v>280</v>
      </c>
      <c r="F881" s="82" t="s">
        <v>280</v>
      </c>
      <c r="G881" s="82">
        <v>-0.1</v>
      </c>
      <c r="I881" s="82">
        <v>14</v>
      </c>
      <c r="J881" s="82">
        <v>45</v>
      </c>
      <c r="K881" s="83">
        <v>43101</v>
      </c>
      <c r="L881" s="82">
        <v>2.1999999999999999E-2</v>
      </c>
      <c r="M881" s="82">
        <v>2.8999999999999998E-3</v>
      </c>
      <c r="N881" s="82">
        <f t="shared" si="13"/>
        <v>2.4899999999999999E-2</v>
      </c>
    </row>
    <row r="882" spans="1:15" hidden="1" x14ac:dyDescent="0.2">
      <c r="A882" s="82" t="s">
        <v>1805</v>
      </c>
      <c r="B882" s="82" t="s">
        <v>1793</v>
      </c>
      <c r="C882" s="82">
        <v>0.5</v>
      </c>
      <c r="D882" s="82" t="s">
        <v>276</v>
      </c>
      <c r="E882" s="82" t="s">
        <v>280</v>
      </c>
      <c r="F882" s="82" t="s">
        <v>280</v>
      </c>
      <c r="G882" s="82">
        <v>-0.1</v>
      </c>
      <c r="I882" s="82">
        <v>14</v>
      </c>
      <c r="J882" s="82">
        <v>45</v>
      </c>
      <c r="K882" s="83">
        <v>43101</v>
      </c>
      <c r="L882" s="82">
        <v>2.1999999999999999E-2</v>
      </c>
      <c r="M882" s="82">
        <v>2.8999999999999998E-3</v>
      </c>
      <c r="N882" s="82">
        <f t="shared" si="13"/>
        <v>2.4899999999999999E-2</v>
      </c>
    </row>
    <row r="883" spans="1:15" hidden="1" x14ac:dyDescent="0.2">
      <c r="A883" s="82" t="s">
        <v>1804</v>
      </c>
      <c r="B883" s="82" t="s">
        <v>1793</v>
      </c>
      <c r="C883" s="82">
        <v>0.5</v>
      </c>
      <c r="D883" s="82" t="s">
        <v>276</v>
      </c>
      <c r="E883" s="82" t="s">
        <v>280</v>
      </c>
      <c r="F883" s="82" t="s">
        <v>280</v>
      </c>
      <c r="G883" s="82">
        <v>-0.1</v>
      </c>
      <c r="I883" s="82">
        <v>14</v>
      </c>
      <c r="J883" s="82">
        <v>45</v>
      </c>
      <c r="K883" s="83">
        <v>43101</v>
      </c>
      <c r="L883" s="82">
        <v>2.1999999999999999E-2</v>
      </c>
      <c r="M883" s="82">
        <v>2.8999999999999998E-3</v>
      </c>
      <c r="N883" s="82">
        <f t="shared" si="13"/>
        <v>2.4899999999999999E-2</v>
      </c>
    </row>
    <row r="884" spans="1:15" hidden="1" x14ac:dyDescent="0.2">
      <c r="A884" s="82" t="s">
        <v>1803</v>
      </c>
      <c r="B884" s="82" t="s">
        <v>1801</v>
      </c>
      <c r="C884" s="82">
        <v>0.5</v>
      </c>
      <c r="D884" s="82" t="s">
        <v>276</v>
      </c>
      <c r="E884" s="82" t="s">
        <v>280</v>
      </c>
      <c r="F884" s="82" t="s">
        <v>280</v>
      </c>
      <c r="G884" s="82">
        <v>-0.1</v>
      </c>
      <c r="I884" s="82">
        <v>14</v>
      </c>
      <c r="J884" s="82">
        <v>45</v>
      </c>
      <c r="K884" s="83">
        <v>43101</v>
      </c>
      <c r="L884" s="82">
        <v>2.1999999999999999E-2</v>
      </c>
      <c r="M884" s="82">
        <v>2.8999999999999998E-3</v>
      </c>
      <c r="N884" s="82">
        <f t="shared" si="13"/>
        <v>2.4899999999999999E-2</v>
      </c>
    </row>
    <row r="885" spans="1:15" hidden="1" x14ac:dyDescent="0.2">
      <c r="A885" s="82" t="s">
        <v>1802</v>
      </c>
      <c r="B885" s="82" t="s">
        <v>1801</v>
      </c>
      <c r="C885" s="82">
        <v>0.5</v>
      </c>
      <c r="D885" s="82" t="s">
        <v>276</v>
      </c>
      <c r="E885" s="82" t="s">
        <v>280</v>
      </c>
      <c r="F885" s="82" t="s">
        <v>280</v>
      </c>
      <c r="G885" s="82">
        <v>-0.1</v>
      </c>
      <c r="I885" s="82">
        <v>14</v>
      </c>
      <c r="J885" s="82">
        <v>45</v>
      </c>
      <c r="K885" s="83">
        <v>43101</v>
      </c>
      <c r="L885" s="82">
        <v>2.1999999999999999E-2</v>
      </c>
      <c r="M885" s="82">
        <v>2.8999999999999998E-3</v>
      </c>
      <c r="N885" s="82">
        <f t="shared" si="13"/>
        <v>2.4899999999999999E-2</v>
      </c>
    </row>
    <row r="886" spans="1:15" hidden="1" x14ac:dyDescent="0.2">
      <c r="A886" s="82" t="s">
        <v>1800</v>
      </c>
      <c r="B886" s="82" t="s">
        <v>1798</v>
      </c>
      <c r="C886" s="82">
        <v>0.5</v>
      </c>
      <c r="D886" s="82" t="s">
        <v>276</v>
      </c>
      <c r="E886" s="82" t="s">
        <v>280</v>
      </c>
      <c r="F886" s="82" t="s">
        <v>280</v>
      </c>
      <c r="G886" s="82">
        <v>-0.1</v>
      </c>
      <c r="I886" s="82">
        <v>14</v>
      </c>
      <c r="J886" s="82">
        <v>45</v>
      </c>
      <c r="K886" s="83">
        <v>43101</v>
      </c>
      <c r="L886" s="82">
        <v>2.1999999999999999E-2</v>
      </c>
      <c r="M886" s="82">
        <v>2.8999999999999998E-3</v>
      </c>
      <c r="N886" s="82">
        <f t="shared" si="13"/>
        <v>2.4899999999999999E-2</v>
      </c>
    </row>
    <row r="887" spans="1:15" hidden="1" x14ac:dyDescent="0.2">
      <c r="A887" s="82" t="s">
        <v>1799</v>
      </c>
      <c r="B887" s="82" t="s">
        <v>1798</v>
      </c>
      <c r="C887" s="82">
        <v>0.5</v>
      </c>
      <c r="D887" s="82" t="s">
        <v>276</v>
      </c>
      <c r="E887" s="82" t="s">
        <v>280</v>
      </c>
      <c r="F887" s="82" t="s">
        <v>280</v>
      </c>
      <c r="G887" s="82">
        <v>-0.1</v>
      </c>
      <c r="I887" s="82">
        <v>14</v>
      </c>
      <c r="J887" s="82">
        <v>45</v>
      </c>
      <c r="K887" s="83">
        <v>43101</v>
      </c>
      <c r="L887" s="82">
        <v>2.1999999999999999E-2</v>
      </c>
      <c r="M887" s="82">
        <v>2.8999999999999998E-3</v>
      </c>
      <c r="N887" s="82">
        <f t="shared" si="13"/>
        <v>2.4899999999999999E-2</v>
      </c>
    </row>
    <row r="888" spans="1:15" hidden="1" x14ac:dyDescent="0.2">
      <c r="A888" s="82" t="s">
        <v>1797</v>
      </c>
      <c r="B888" s="82" t="s">
        <v>1793</v>
      </c>
      <c r="C888" s="82">
        <v>0.5</v>
      </c>
      <c r="D888" s="82" t="s">
        <v>276</v>
      </c>
      <c r="E888" s="82" t="s">
        <v>280</v>
      </c>
      <c r="F888" s="82" t="s">
        <v>280</v>
      </c>
      <c r="G888" s="82">
        <v>-0.1</v>
      </c>
      <c r="I888" s="82">
        <v>14</v>
      </c>
      <c r="J888" s="82">
        <v>45</v>
      </c>
      <c r="K888" s="83">
        <v>43101</v>
      </c>
      <c r="L888" s="82">
        <v>2.1999999999999999E-2</v>
      </c>
      <c r="M888" s="82">
        <v>2.8999999999999998E-3</v>
      </c>
      <c r="N888" s="82">
        <f t="shared" si="13"/>
        <v>2.4899999999999999E-2</v>
      </c>
    </row>
    <row r="889" spans="1:15" hidden="1" x14ac:dyDescent="0.2">
      <c r="A889" s="82" t="s">
        <v>1796</v>
      </c>
      <c r="B889" s="82" t="s">
        <v>1793</v>
      </c>
      <c r="C889" s="82">
        <v>0.5</v>
      </c>
      <c r="D889" s="82" t="s">
        <v>276</v>
      </c>
      <c r="E889" s="82" t="s">
        <v>280</v>
      </c>
      <c r="F889" s="82" t="s">
        <v>280</v>
      </c>
      <c r="G889" s="82">
        <v>-0.1</v>
      </c>
      <c r="I889" s="82">
        <v>14</v>
      </c>
      <c r="J889" s="82">
        <v>45</v>
      </c>
      <c r="K889" s="83">
        <v>43101</v>
      </c>
      <c r="L889" s="82">
        <v>2.1999999999999999E-2</v>
      </c>
      <c r="M889" s="82">
        <v>2.8999999999999998E-3</v>
      </c>
      <c r="N889" s="82">
        <f t="shared" si="13"/>
        <v>2.4899999999999999E-2</v>
      </c>
    </row>
    <row r="890" spans="1:15" hidden="1" x14ac:dyDescent="0.2">
      <c r="A890" s="82" t="s">
        <v>1795</v>
      </c>
      <c r="B890" s="82" t="s">
        <v>1793</v>
      </c>
      <c r="C890" s="82">
        <v>0.5</v>
      </c>
      <c r="D890" s="82" t="s">
        <v>276</v>
      </c>
      <c r="E890" s="82" t="s">
        <v>280</v>
      </c>
      <c r="F890" s="82" t="s">
        <v>280</v>
      </c>
      <c r="G890" s="82">
        <v>-0.1</v>
      </c>
      <c r="I890" s="82">
        <v>14</v>
      </c>
      <c r="J890" s="82">
        <v>45</v>
      </c>
      <c r="K890" s="83">
        <v>43101</v>
      </c>
      <c r="L890" s="82">
        <v>2.1999999999999999E-2</v>
      </c>
      <c r="M890" s="82">
        <v>2.8999999999999998E-3</v>
      </c>
      <c r="N890" s="82">
        <f t="shared" si="13"/>
        <v>2.4899999999999999E-2</v>
      </c>
      <c r="O890" s="82" t="s">
        <v>1795</v>
      </c>
    </row>
    <row r="891" spans="1:15" hidden="1" x14ac:dyDescent="0.2">
      <c r="A891" s="82" t="s">
        <v>1794</v>
      </c>
      <c r="B891" s="82" t="s">
        <v>1793</v>
      </c>
      <c r="C891" s="82">
        <v>0.5</v>
      </c>
      <c r="D891" s="82" t="s">
        <v>276</v>
      </c>
      <c r="E891" s="82" t="s">
        <v>280</v>
      </c>
      <c r="F891" s="82" t="s">
        <v>280</v>
      </c>
      <c r="G891" s="82">
        <v>-0.1</v>
      </c>
      <c r="I891" s="82">
        <v>14</v>
      </c>
      <c r="J891" s="82">
        <v>45</v>
      </c>
      <c r="K891" s="83">
        <v>43101</v>
      </c>
      <c r="L891" s="82">
        <v>2.1999999999999999E-2</v>
      </c>
      <c r="M891" s="82">
        <v>2.8999999999999998E-3</v>
      </c>
      <c r="N891" s="82">
        <f t="shared" si="13"/>
        <v>2.4899999999999999E-2</v>
      </c>
    </row>
    <row r="892" spans="1:15" hidden="1" x14ac:dyDescent="0.2">
      <c r="A892" s="82" t="s">
        <v>119</v>
      </c>
      <c r="B892" s="82" t="s">
        <v>119</v>
      </c>
      <c r="C892" s="82">
        <v>0.5</v>
      </c>
      <c r="D892" s="82" t="s">
        <v>276</v>
      </c>
      <c r="E892" s="82" t="s">
        <v>280</v>
      </c>
      <c r="F892" s="82" t="s">
        <v>280</v>
      </c>
      <c r="G892" s="82">
        <v>-0.1</v>
      </c>
      <c r="I892" s="82">
        <v>14</v>
      </c>
      <c r="J892" s="82">
        <v>45</v>
      </c>
      <c r="K892" s="83">
        <v>43101</v>
      </c>
      <c r="L892" s="82">
        <v>2.1999999999999999E-2</v>
      </c>
      <c r="M892" s="82">
        <v>2.8999999999999998E-3</v>
      </c>
      <c r="N892" s="82">
        <f t="shared" si="13"/>
        <v>2.4899999999999999E-2</v>
      </c>
      <c r="O892" s="82" t="s">
        <v>119</v>
      </c>
    </row>
    <row r="893" spans="1:15" hidden="1" x14ac:dyDescent="0.2">
      <c r="A893" s="82" t="s">
        <v>1792</v>
      </c>
      <c r="B893" s="82" t="s">
        <v>119</v>
      </c>
      <c r="C893" s="82">
        <v>0.5</v>
      </c>
      <c r="D893" s="82" t="s">
        <v>276</v>
      </c>
      <c r="E893" s="82" t="s">
        <v>280</v>
      </c>
      <c r="F893" s="82" t="s">
        <v>280</v>
      </c>
      <c r="G893" s="82">
        <v>-0.1</v>
      </c>
      <c r="I893" s="82">
        <v>14</v>
      </c>
      <c r="J893" s="82">
        <v>45</v>
      </c>
      <c r="K893" s="83">
        <v>43101</v>
      </c>
      <c r="L893" s="82">
        <v>2.1999999999999999E-2</v>
      </c>
      <c r="M893" s="82">
        <v>2.8999999999999998E-3</v>
      </c>
      <c r="N893" s="82">
        <f t="shared" si="13"/>
        <v>2.4899999999999999E-2</v>
      </c>
    </row>
    <row r="894" spans="1:15" hidden="1" x14ac:dyDescent="0.2">
      <c r="A894" s="82" t="s">
        <v>1791</v>
      </c>
      <c r="B894" s="82" t="s">
        <v>1789</v>
      </c>
      <c r="C894" s="82">
        <v>0.5</v>
      </c>
      <c r="D894" s="82" t="s">
        <v>276</v>
      </c>
      <c r="E894" s="82" t="s">
        <v>280</v>
      </c>
      <c r="F894" s="82" t="s">
        <v>280</v>
      </c>
      <c r="G894" s="82">
        <v>-0.1</v>
      </c>
      <c r="I894" s="82">
        <v>14</v>
      </c>
      <c r="J894" s="82">
        <v>45</v>
      </c>
      <c r="K894" s="83">
        <v>43101</v>
      </c>
      <c r="L894" s="82">
        <v>2.1700000000000001E-2</v>
      </c>
      <c r="M894" s="82">
        <v>2.8999999999999998E-3</v>
      </c>
      <c r="N894" s="82">
        <f t="shared" si="13"/>
        <v>2.46E-2</v>
      </c>
      <c r="O894" s="82" t="s">
        <v>1791</v>
      </c>
    </row>
    <row r="895" spans="1:15" hidden="1" x14ac:dyDescent="0.2">
      <c r="A895" s="82" t="s">
        <v>1790</v>
      </c>
      <c r="B895" s="82" t="s">
        <v>1789</v>
      </c>
      <c r="C895" s="82">
        <v>0.5</v>
      </c>
      <c r="D895" s="82" t="s">
        <v>276</v>
      </c>
      <c r="E895" s="82" t="s">
        <v>280</v>
      </c>
      <c r="F895" s="82" t="s">
        <v>280</v>
      </c>
      <c r="G895" s="82">
        <v>-0.1</v>
      </c>
      <c r="I895" s="82">
        <v>14</v>
      </c>
      <c r="J895" s="82">
        <v>45</v>
      </c>
      <c r="K895" s="83">
        <v>43101</v>
      </c>
      <c r="L895" s="82">
        <v>2.1700000000000001E-2</v>
      </c>
      <c r="M895" s="82">
        <v>2.8999999999999998E-3</v>
      </c>
      <c r="N895" s="82">
        <f t="shared" si="13"/>
        <v>2.46E-2</v>
      </c>
    </row>
    <row r="896" spans="1:15" hidden="1" x14ac:dyDescent="0.2">
      <c r="A896" s="82" t="s">
        <v>1787</v>
      </c>
      <c r="B896" s="82" t="s">
        <v>1787</v>
      </c>
      <c r="C896" s="82">
        <v>0.5</v>
      </c>
      <c r="D896" s="82" t="s">
        <v>276</v>
      </c>
      <c r="E896" s="82" t="s">
        <v>280</v>
      </c>
      <c r="F896" s="82" t="s">
        <v>280</v>
      </c>
      <c r="G896" s="82">
        <v>-0.1</v>
      </c>
      <c r="I896" s="82">
        <v>14</v>
      </c>
      <c r="J896" s="82">
        <v>45</v>
      </c>
      <c r="K896" s="83">
        <v>43101</v>
      </c>
      <c r="L896" s="82">
        <v>1.83E-2</v>
      </c>
      <c r="M896" s="82">
        <v>2.5000000000000001E-3</v>
      </c>
      <c r="N896" s="82">
        <f t="shared" si="13"/>
        <v>2.0799999999999999E-2</v>
      </c>
      <c r="O896" s="82" t="s">
        <v>1787</v>
      </c>
    </row>
    <row r="897" spans="1:15" hidden="1" x14ac:dyDescent="0.2">
      <c r="A897" s="82" t="s">
        <v>1788</v>
      </c>
      <c r="B897" s="82" t="s">
        <v>1787</v>
      </c>
      <c r="C897" s="82">
        <v>0.5</v>
      </c>
      <c r="D897" s="82" t="s">
        <v>276</v>
      </c>
      <c r="E897" s="82" t="s">
        <v>280</v>
      </c>
      <c r="F897" s="82" t="s">
        <v>280</v>
      </c>
      <c r="G897" s="82">
        <v>-0.1</v>
      </c>
      <c r="I897" s="82">
        <v>14</v>
      </c>
      <c r="J897" s="82">
        <v>45</v>
      </c>
      <c r="K897" s="83">
        <v>43101</v>
      </c>
      <c r="L897" s="82">
        <v>1.83E-2</v>
      </c>
      <c r="M897" s="82">
        <v>2.5000000000000001E-3</v>
      </c>
      <c r="N897" s="82">
        <f t="shared" si="13"/>
        <v>2.0799999999999999E-2</v>
      </c>
    </row>
    <row r="898" spans="1:15" hidden="1" x14ac:dyDescent="0.2">
      <c r="A898" s="82" t="s">
        <v>1785</v>
      </c>
      <c r="B898" s="82" t="s">
        <v>1785</v>
      </c>
      <c r="C898" s="82">
        <v>0.5</v>
      </c>
      <c r="D898" s="82" t="s">
        <v>276</v>
      </c>
      <c r="E898" s="82" t="s">
        <v>280</v>
      </c>
      <c r="F898" s="82" t="s">
        <v>280</v>
      </c>
      <c r="G898" s="82">
        <v>-0.1</v>
      </c>
      <c r="I898" s="82">
        <v>14</v>
      </c>
      <c r="J898" s="82">
        <v>45</v>
      </c>
      <c r="K898" s="83">
        <v>43101</v>
      </c>
      <c r="L898" s="82">
        <v>1.83E-2</v>
      </c>
      <c r="M898" s="82">
        <v>2.5000000000000001E-3</v>
      </c>
      <c r="N898" s="82">
        <f t="shared" si="13"/>
        <v>2.0799999999999999E-2</v>
      </c>
      <c r="O898" s="82" t="s">
        <v>1785</v>
      </c>
    </row>
    <row r="899" spans="1:15" hidden="1" x14ac:dyDescent="0.2">
      <c r="A899" s="82" t="s">
        <v>1786</v>
      </c>
      <c r="B899" s="82" t="s">
        <v>1785</v>
      </c>
      <c r="C899" s="82">
        <v>0.5</v>
      </c>
      <c r="D899" s="82" t="s">
        <v>276</v>
      </c>
      <c r="E899" s="82" t="s">
        <v>280</v>
      </c>
      <c r="F899" s="82" t="s">
        <v>280</v>
      </c>
      <c r="G899" s="82">
        <v>-0.1</v>
      </c>
      <c r="I899" s="82">
        <v>14</v>
      </c>
      <c r="J899" s="82">
        <v>45</v>
      </c>
      <c r="K899" s="83">
        <v>43101</v>
      </c>
      <c r="L899" s="82">
        <v>1.83E-2</v>
      </c>
      <c r="M899" s="82">
        <v>2.5000000000000001E-3</v>
      </c>
      <c r="N899" s="82">
        <f t="shared" si="13"/>
        <v>2.0799999999999999E-2</v>
      </c>
    </row>
    <row r="900" spans="1:15" hidden="1" x14ac:dyDescent="0.2">
      <c r="A900" s="82" t="s">
        <v>1783</v>
      </c>
      <c r="B900" s="82" t="s">
        <v>1783</v>
      </c>
      <c r="C900" s="82">
        <v>0.5</v>
      </c>
      <c r="D900" s="82" t="s">
        <v>276</v>
      </c>
      <c r="E900" s="82" t="s">
        <v>280</v>
      </c>
      <c r="F900" s="82" t="s">
        <v>280</v>
      </c>
      <c r="G900" s="82">
        <v>-0.1</v>
      </c>
      <c r="I900" s="82">
        <v>14</v>
      </c>
      <c r="J900" s="82">
        <v>45</v>
      </c>
      <c r="K900" s="83">
        <v>43101</v>
      </c>
      <c r="L900" s="82">
        <v>1.83E-2</v>
      </c>
      <c r="M900" s="82">
        <v>2.5000000000000001E-3</v>
      </c>
      <c r="N900" s="82">
        <f t="shared" ref="N900:N963" si="14">L900+M900</f>
        <v>2.0799999999999999E-2</v>
      </c>
    </row>
    <row r="901" spans="1:15" hidden="1" x14ac:dyDescent="0.2">
      <c r="A901" s="82" t="s">
        <v>48</v>
      </c>
      <c r="B901" s="82" t="s">
        <v>48</v>
      </c>
      <c r="C901" s="82">
        <v>0.5</v>
      </c>
      <c r="D901" s="82" t="s">
        <v>276</v>
      </c>
      <c r="E901" s="82" t="s">
        <v>280</v>
      </c>
      <c r="F901" s="82" t="s">
        <v>280</v>
      </c>
      <c r="G901" s="82">
        <v>-0.1</v>
      </c>
      <c r="I901" s="82">
        <v>14</v>
      </c>
      <c r="J901" s="82">
        <v>45</v>
      </c>
      <c r="K901" s="83">
        <v>43101</v>
      </c>
      <c r="L901" s="82">
        <v>1.83E-2</v>
      </c>
      <c r="M901" s="82">
        <v>2.5000000000000001E-3</v>
      </c>
      <c r="N901" s="82">
        <f t="shared" si="14"/>
        <v>2.0799999999999999E-2</v>
      </c>
      <c r="O901" s="82" t="s">
        <v>48</v>
      </c>
    </row>
    <row r="902" spans="1:15" hidden="1" x14ac:dyDescent="0.2">
      <c r="A902" s="82" t="s">
        <v>1784</v>
      </c>
      <c r="B902" s="82" t="s">
        <v>1783</v>
      </c>
      <c r="C902" s="82">
        <v>0.5</v>
      </c>
      <c r="D902" s="82" t="s">
        <v>276</v>
      </c>
      <c r="E902" s="82" t="s">
        <v>280</v>
      </c>
      <c r="F902" s="82" t="s">
        <v>280</v>
      </c>
      <c r="G902" s="82">
        <v>-0.1</v>
      </c>
      <c r="I902" s="82">
        <v>14</v>
      </c>
      <c r="J902" s="82">
        <v>45</v>
      </c>
      <c r="K902" s="83">
        <v>43101</v>
      </c>
      <c r="L902" s="82">
        <v>1.83E-2</v>
      </c>
      <c r="M902" s="82">
        <v>2.5000000000000001E-3</v>
      </c>
      <c r="N902" s="82">
        <f t="shared" si="14"/>
        <v>2.0799999999999999E-2</v>
      </c>
    </row>
    <row r="903" spans="1:15" hidden="1" x14ac:dyDescent="0.2">
      <c r="A903" s="82" t="s">
        <v>1782</v>
      </c>
      <c r="B903" s="82" t="s">
        <v>48</v>
      </c>
      <c r="C903" s="82">
        <v>0.5</v>
      </c>
      <c r="D903" s="82" t="s">
        <v>276</v>
      </c>
      <c r="E903" s="82" t="s">
        <v>280</v>
      </c>
      <c r="F903" s="82" t="s">
        <v>280</v>
      </c>
      <c r="G903" s="82">
        <v>-0.1</v>
      </c>
      <c r="I903" s="82">
        <v>14</v>
      </c>
      <c r="J903" s="82">
        <v>45</v>
      </c>
      <c r="K903" s="83">
        <v>43101</v>
      </c>
      <c r="L903" s="82">
        <v>1.83E-2</v>
      </c>
      <c r="M903" s="82">
        <v>2.5000000000000001E-3</v>
      </c>
      <c r="N903" s="82">
        <f t="shared" si="14"/>
        <v>2.0799999999999999E-2</v>
      </c>
    </row>
    <row r="904" spans="1:15" hidden="1" x14ac:dyDescent="0.2">
      <c r="A904" s="82" t="s">
        <v>1780</v>
      </c>
      <c r="B904" s="82" t="s">
        <v>1780</v>
      </c>
      <c r="C904" s="82">
        <v>0.5</v>
      </c>
      <c r="D904" s="82" t="s">
        <v>276</v>
      </c>
      <c r="E904" s="82" t="s">
        <v>280</v>
      </c>
      <c r="F904" s="82" t="s">
        <v>280</v>
      </c>
      <c r="G904" s="82">
        <v>-0.1</v>
      </c>
      <c r="I904" s="82">
        <v>14</v>
      </c>
      <c r="J904" s="82">
        <v>45</v>
      </c>
      <c r="K904" s="83">
        <v>43101</v>
      </c>
      <c r="L904" s="82">
        <v>1.83E-2</v>
      </c>
      <c r="M904" s="82">
        <v>2.5000000000000001E-3</v>
      </c>
      <c r="N904" s="82">
        <f t="shared" si="14"/>
        <v>2.0799999999999999E-2</v>
      </c>
      <c r="O904" s="82" t="s">
        <v>1780</v>
      </c>
    </row>
    <row r="905" spans="1:15" hidden="1" x14ac:dyDescent="0.2">
      <c r="A905" s="82" t="s">
        <v>1781</v>
      </c>
      <c r="B905" s="82" t="s">
        <v>1780</v>
      </c>
      <c r="C905" s="82">
        <v>0.5</v>
      </c>
      <c r="D905" s="82" t="s">
        <v>276</v>
      </c>
      <c r="E905" s="82" t="s">
        <v>280</v>
      </c>
      <c r="F905" s="82" t="s">
        <v>280</v>
      </c>
      <c r="G905" s="82">
        <v>-0.1</v>
      </c>
      <c r="I905" s="82">
        <v>14</v>
      </c>
      <c r="J905" s="82">
        <v>45</v>
      </c>
      <c r="K905" s="83">
        <v>43101</v>
      </c>
      <c r="L905" s="82">
        <v>1.83E-2</v>
      </c>
      <c r="M905" s="82">
        <v>2.5000000000000001E-3</v>
      </c>
      <c r="N905" s="82">
        <f t="shared" si="14"/>
        <v>2.0799999999999999E-2</v>
      </c>
    </row>
    <row r="906" spans="1:15" hidden="1" x14ac:dyDescent="0.2">
      <c r="A906" s="82" t="s">
        <v>1779</v>
      </c>
      <c r="B906" s="82" t="s">
        <v>1778</v>
      </c>
      <c r="C906" s="82">
        <v>0.5</v>
      </c>
      <c r="D906" s="82" t="s">
        <v>276</v>
      </c>
      <c r="E906" s="82" t="s">
        <v>280</v>
      </c>
      <c r="F906" s="82" t="s">
        <v>280</v>
      </c>
      <c r="G906" s="82">
        <v>0</v>
      </c>
      <c r="I906" s="82">
        <v>14</v>
      </c>
      <c r="J906" s="82">
        <v>45</v>
      </c>
      <c r="K906" s="83">
        <v>43101</v>
      </c>
      <c r="L906" s="82">
        <v>0</v>
      </c>
      <c r="M906" s="82">
        <v>0</v>
      </c>
      <c r="N906" s="82">
        <f t="shared" si="14"/>
        <v>0</v>
      </c>
    </row>
    <row r="907" spans="1:15" hidden="1" x14ac:dyDescent="0.2">
      <c r="A907" s="82" t="s">
        <v>1776</v>
      </c>
      <c r="B907" s="82" t="s">
        <v>1776</v>
      </c>
      <c r="C907" s="82">
        <v>0.5</v>
      </c>
      <c r="D907" s="82" t="s">
        <v>276</v>
      </c>
      <c r="E907" s="82" t="s">
        <v>280</v>
      </c>
      <c r="F907" s="82" t="s">
        <v>280</v>
      </c>
      <c r="G907" s="82">
        <v>-0.1</v>
      </c>
      <c r="I907" s="82">
        <v>14</v>
      </c>
      <c r="J907" s="82">
        <v>45</v>
      </c>
      <c r="K907" s="83">
        <v>43101</v>
      </c>
      <c r="L907" s="82">
        <v>1.83E-2</v>
      </c>
      <c r="M907" s="82">
        <v>2.5000000000000001E-3</v>
      </c>
      <c r="N907" s="82">
        <f t="shared" si="14"/>
        <v>2.0799999999999999E-2</v>
      </c>
      <c r="O907" s="82" t="s">
        <v>1776</v>
      </c>
    </row>
    <row r="908" spans="1:15" hidden="1" x14ac:dyDescent="0.2">
      <c r="A908" s="82" t="s">
        <v>1777</v>
      </c>
      <c r="B908" s="82" t="s">
        <v>1776</v>
      </c>
      <c r="C908" s="82">
        <v>0.5</v>
      </c>
      <c r="D908" s="82" t="s">
        <v>276</v>
      </c>
      <c r="E908" s="82" t="s">
        <v>280</v>
      </c>
      <c r="F908" s="82" t="s">
        <v>280</v>
      </c>
      <c r="G908" s="82">
        <v>-0.1</v>
      </c>
      <c r="I908" s="82">
        <v>14</v>
      </c>
      <c r="J908" s="82">
        <v>45</v>
      </c>
      <c r="K908" s="83">
        <v>43101</v>
      </c>
      <c r="L908" s="82">
        <v>1.83E-2</v>
      </c>
      <c r="M908" s="82">
        <v>2.5000000000000001E-3</v>
      </c>
      <c r="N908" s="82">
        <f t="shared" si="14"/>
        <v>2.0799999999999999E-2</v>
      </c>
    </row>
    <row r="909" spans="1:15" hidden="1" x14ac:dyDescent="0.2">
      <c r="A909" s="82" t="s">
        <v>1774</v>
      </c>
      <c r="B909" s="82" t="s">
        <v>1774</v>
      </c>
      <c r="C909" s="82">
        <v>0.5</v>
      </c>
      <c r="D909" s="82" t="s">
        <v>276</v>
      </c>
      <c r="E909" s="82" t="s">
        <v>280</v>
      </c>
      <c r="F909" s="82" t="s">
        <v>280</v>
      </c>
      <c r="G909" s="82">
        <v>-0.1</v>
      </c>
      <c r="I909" s="82">
        <v>14</v>
      </c>
      <c r="J909" s="82">
        <v>45</v>
      </c>
      <c r="K909" s="83">
        <v>43101</v>
      </c>
      <c r="L909" s="82">
        <v>1.83E-2</v>
      </c>
      <c r="M909" s="82">
        <v>2.5000000000000001E-3</v>
      </c>
      <c r="N909" s="82">
        <f t="shared" si="14"/>
        <v>2.0799999999999999E-2</v>
      </c>
      <c r="O909" s="82" t="s">
        <v>1774</v>
      </c>
    </row>
    <row r="910" spans="1:15" hidden="1" x14ac:dyDescent="0.2">
      <c r="A910" s="82" t="s">
        <v>1775</v>
      </c>
      <c r="B910" s="82" t="s">
        <v>1774</v>
      </c>
      <c r="C910" s="82">
        <v>0.5</v>
      </c>
      <c r="D910" s="82" t="s">
        <v>276</v>
      </c>
      <c r="E910" s="82" t="s">
        <v>280</v>
      </c>
      <c r="F910" s="82" t="s">
        <v>280</v>
      </c>
      <c r="G910" s="82">
        <v>-0.1</v>
      </c>
      <c r="I910" s="82">
        <v>14</v>
      </c>
      <c r="J910" s="82">
        <v>45</v>
      </c>
      <c r="K910" s="83">
        <v>43101</v>
      </c>
      <c r="L910" s="82">
        <v>1.83E-2</v>
      </c>
      <c r="M910" s="82">
        <v>2.5000000000000001E-3</v>
      </c>
      <c r="N910" s="82">
        <f t="shared" si="14"/>
        <v>2.0799999999999999E-2</v>
      </c>
    </row>
    <row r="911" spans="1:15" hidden="1" x14ac:dyDescent="0.2">
      <c r="A911" s="82" t="s">
        <v>1773</v>
      </c>
      <c r="B911" s="82" t="s">
        <v>1771</v>
      </c>
      <c r="C911" s="82">
        <v>0.5</v>
      </c>
      <c r="D911" s="82" t="s">
        <v>276</v>
      </c>
      <c r="E911" s="82" t="s">
        <v>280</v>
      </c>
      <c r="F911" s="82" t="s">
        <v>280</v>
      </c>
      <c r="G911" s="82">
        <v>-0.1</v>
      </c>
      <c r="I911" s="82">
        <v>14</v>
      </c>
      <c r="J911" s="82">
        <v>45</v>
      </c>
      <c r="K911" s="83">
        <v>43101</v>
      </c>
      <c r="L911" s="82">
        <v>1.83E-2</v>
      </c>
      <c r="M911" s="82">
        <v>2.5000000000000001E-3</v>
      </c>
      <c r="N911" s="82">
        <f t="shared" si="14"/>
        <v>2.0799999999999999E-2</v>
      </c>
      <c r="O911" s="82" t="s">
        <v>1773</v>
      </c>
    </row>
    <row r="912" spans="1:15" hidden="1" x14ac:dyDescent="0.2">
      <c r="A912" s="82" t="s">
        <v>1772</v>
      </c>
      <c r="B912" s="82" t="s">
        <v>1771</v>
      </c>
      <c r="C912" s="82">
        <v>0.5</v>
      </c>
      <c r="D912" s="82" t="s">
        <v>276</v>
      </c>
      <c r="E912" s="82" t="s">
        <v>280</v>
      </c>
      <c r="F912" s="82" t="s">
        <v>280</v>
      </c>
      <c r="G912" s="82">
        <v>-0.1</v>
      </c>
      <c r="I912" s="82">
        <v>14</v>
      </c>
      <c r="J912" s="82">
        <v>45</v>
      </c>
      <c r="K912" s="83">
        <v>43101</v>
      </c>
      <c r="L912" s="82">
        <v>1.83E-2</v>
      </c>
      <c r="M912" s="82">
        <v>2.5000000000000001E-3</v>
      </c>
      <c r="N912" s="82">
        <f t="shared" si="14"/>
        <v>2.0799999999999999E-2</v>
      </c>
    </row>
    <row r="913" spans="1:15" hidden="1" x14ac:dyDescent="0.2">
      <c r="A913" s="82" t="s">
        <v>1769</v>
      </c>
      <c r="B913" s="82" t="s">
        <v>1769</v>
      </c>
      <c r="C913" s="82">
        <v>0.5</v>
      </c>
      <c r="D913" s="82" t="s">
        <v>276</v>
      </c>
      <c r="E913" s="82" t="s">
        <v>280</v>
      </c>
      <c r="F913" s="82" t="s">
        <v>280</v>
      </c>
      <c r="G913" s="82">
        <v>-0.1</v>
      </c>
      <c r="I913" s="82">
        <v>14</v>
      </c>
      <c r="J913" s="82">
        <v>45</v>
      </c>
      <c r="K913" s="83">
        <v>43101</v>
      </c>
      <c r="L913" s="82">
        <v>1.83E-2</v>
      </c>
      <c r="M913" s="82">
        <v>2.5000000000000001E-3</v>
      </c>
      <c r="N913" s="82">
        <f t="shared" si="14"/>
        <v>2.0799999999999999E-2</v>
      </c>
      <c r="O913" s="82" t="s">
        <v>1769</v>
      </c>
    </row>
    <row r="914" spans="1:15" hidden="1" x14ac:dyDescent="0.2">
      <c r="A914" s="82" t="s">
        <v>1770</v>
      </c>
      <c r="B914" s="82" t="s">
        <v>1769</v>
      </c>
      <c r="C914" s="82">
        <v>0.5</v>
      </c>
      <c r="D914" s="82" t="s">
        <v>276</v>
      </c>
      <c r="E914" s="82" t="s">
        <v>280</v>
      </c>
      <c r="F914" s="82" t="s">
        <v>280</v>
      </c>
      <c r="G914" s="82">
        <v>-0.1</v>
      </c>
      <c r="I914" s="82">
        <v>14</v>
      </c>
      <c r="J914" s="82">
        <v>45</v>
      </c>
      <c r="K914" s="83">
        <v>43101</v>
      </c>
      <c r="L914" s="82">
        <v>1.83E-2</v>
      </c>
      <c r="M914" s="82">
        <v>2.5000000000000001E-3</v>
      </c>
      <c r="N914" s="82">
        <f t="shared" si="14"/>
        <v>2.0799999999999999E-2</v>
      </c>
    </row>
    <row r="915" spans="1:15" hidden="1" x14ac:dyDescent="0.2">
      <c r="A915" s="82" t="s">
        <v>109</v>
      </c>
      <c r="B915" s="82" t="s">
        <v>109</v>
      </c>
      <c r="C915" s="82">
        <v>0.5</v>
      </c>
      <c r="D915" s="82" t="s">
        <v>276</v>
      </c>
      <c r="E915" s="82" t="s">
        <v>280</v>
      </c>
      <c r="F915" s="82" t="s">
        <v>280</v>
      </c>
      <c r="G915" s="82">
        <v>-0.1</v>
      </c>
      <c r="I915" s="82">
        <v>14</v>
      </c>
      <c r="J915" s="82">
        <v>45</v>
      </c>
      <c r="K915" s="83">
        <v>43101</v>
      </c>
      <c r="L915" s="82">
        <v>1.83E-2</v>
      </c>
      <c r="M915" s="82">
        <v>2.5000000000000001E-3</v>
      </c>
      <c r="N915" s="82">
        <f t="shared" si="14"/>
        <v>2.0799999999999999E-2</v>
      </c>
      <c r="O915" s="82" t="s">
        <v>109</v>
      </c>
    </row>
    <row r="916" spans="1:15" hidden="1" x14ac:dyDescent="0.2">
      <c r="A916" s="82" t="s">
        <v>1768</v>
      </c>
      <c r="B916" s="82" t="s">
        <v>109</v>
      </c>
      <c r="C916" s="82">
        <v>0.5</v>
      </c>
      <c r="D916" s="82" t="s">
        <v>276</v>
      </c>
      <c r="E916" s="82" t="s">
        <v>280</v>
      </c>
      <c r="F916" s="82" t="s">
        <v>280</v>
      </c>
      <c r="G916" s="82">
        <v>-0.1</v>
      </c>
      <c r="I916" s="82">
        <v>14</v>
      </c>
      <c r="J916" s="82">
        <v>45</v>
      </c>
      <c r="K916" s="83">
        <v>43101</v>
      </c>
      <c r="L916" s="82">
        <v>1.83E-2</v>
      </c>
      <c r="M916" s="82">
        <v>2.5000000000000001E-3</v>
      </c>
      <c r="N916" s="82">
        <f t="shared" si="14"/>
        <v>2.0799999999999999E-2</v>
      </c>
    </row>
    <row r="917" spans="1:15" hidden="1" x14ac:dyDescent="0.2">
      <c r="A917" s="82" t="s">
        <v>1766</v>
      </c>
      <c r="B917" s="82" t="s">
        <v>1766</v>
      </c>
      <c r="C917" s="82">
        <v>0.5</v>
      </c>
      <c r="D917" s="82" t="s">
        <v>276</v>
      </c>
      <c r="E917" s="82" t="s">
        <v>280</v>
      </c>
      <c r="F917" s="82" t="s">
        <v>280</v>
      </c>
      <c r="G917" s="82">
        <v>-0.1</v>
      </c>
      <c r="I917" s="82">
        <v>14</v>
      </c>
      <c r="J917" s="82">
        <v>45</v>
      </c>
      <c r="K917" s="83">
        <v>43101</v>
      </c>
      <c r="L917" s="82">
        <v>1.83E-2</v>
      </c>
      <c r="M917" s="82">
        <v>2.5000000000000001E-3</v>
      </c>
      <c r="N917" s="82">
        <f t="shared" si="14"/>
        <v>2.0799999999999999E-2</v>
      </c>
      <c r="O917" s="82" t="s">
        <v>1766</v>
      </c>
    </row>
    <row r="918" spans="1:15" hidden="1" x14ac:dyDescent="0.2">
      <c r="A918" s="82" t="s">
        <v>1767</v>
      </c>
      <c r="B918" s="82" t="s">
        <v>1766</v>
      </c>
      <c r="C918" s="82">
        <v>0.5</v>
      </c>
      <c r="D918" s="82" t="s">
        <v>276</v>
      </c>
      <c r="E918" s="82" t="s">
        <v>280</v>
      </c>
      <c r="F918" s="82" t="s">
        <v>280</v>
      </c>
      <c r="G918" s="82">
        <v>-0.1</v>
      </c>
      <c r="I918" s="82">
        <v>14</v>
      </c>
      <c r="J918" s="82">
        <v>45</v>
      </c>
      <c r="K918" s="83">
        <v>43101</v>
      </c>
      <c r="L918" s="82">
        <v>1.83E-2</v>
      </c>
      <c r="M918" s="82">
        <v>2.5000000000000001E-3</v>
      </c>
      <c r="N918" s="82">
        <f t="shared" si="14"/>
        <v>2.0799999999999999E-2</v>
      </c>
    </row>
    <row r="919" spans="1:15" hidden="1" x14ac:dyDescent="0.2">
      <c r="A919" s="82" t="s">
        <v>1764</v>
      </c>
      <c r="B919" s="82" t="s">
        <v>1764</v>
      </c>
      <c r="C919" s="82">
        <v>0.5</v>
      </c>
      <c r="D919" s="82" t="s">
        <v>276</v>
      </c>
      <c r="E919" s="82" t="s">
        <v>280</v>
      </c>
      <c r="F919" s="82" t="s">
        <v>280</v>
      </c>
      <c r="G919" s="82">
        <v>-0.1</v>
      </c>
      <c r="I919" s="82">
        <v>14</v>
      </c>
      <c r="J919" s="82">
        <v>45</v>
      </c>
      <c r="K919" s="83">
        <v>43101</v>
      </c>
      <c r="L919" s="82">
        <v>1.83E-2</v>
      </c>
      <c r="M919" s="82">
        <v>2.5000000000000001E-3</v>
      </c>
      <c r="N919" s="82">
        <f t="shared" si="14"/>
        <v>2.0799999999999999E-2</v>
      </c>
      <c r="O919" s="82" t="s">
        <v>1764</v>
      </c>
    </row>
    <row r="920" spans="1:15" hidden="1" x14ac:dyDescent="0.2">
      <c r="A920" s="82" t="s">
        <v>1765</v>
      </c>
      <c r="B920" s="82" t="s">
        <v>1764</v>
      </c>
      <c r="C920" s="82">
        <v>0.5</v>
      </c>
      <c r="D920" s="82" t="s">
        <v>276</v>
      </c>
      <c r="E920" s="82" t="s">
        <v>280</v>
      </c>
      <c r="F920" s="82" t="s">
        <v>280</v>
      </c>
      <c r="G920" s="82">
        <v>-0.1</v>
      </c>
      <c r="I920" s="82">
        <v>14</v>
      </c>
      <c r="J920" s="82">
        <v>45</v>
      </c>
      <c r="K920" s="83">
        <v>43101</v>
      </c>
      <c r="L920" s="82">
        <v>1.83E-2</v>
      </c>
      <c r="M920" s="82">
        <v>2.5000000000000001E-3</v>
      </c>
      <c r="N920" s="82">
        <f t="shared" si="14"/>
        <v>2.0799999999999999E-2</v>
      </c>
    </row>
    <row r="921" spans="1:15" hidden="1" x14ac:dyDescent="0.2">
      <c r="A921" s="82" t="s">
        <v>1763</v>
      </c>
      <c r="B921" s="82" t="s">
        <v>235</v>
      </c>
      <c r="C921" s="82">
        <v>0.5</v>
      </c>
      <c r="D921" s="82" t="s">
        <v>276</v>
      </c>
      <c r="E921" s="82" t="s">
        <v>280</v>
      </c>
      <c r="F921" s="82" t="s">
        <v>280</v>
      </c>
      <c r="G921" s="82">
        <v>-0.1</v>
      </c>
      <c r="I921" s="82">
        <v>14</v>
      </c>
      <c r="J921" s="82">
        <v>45</v>
      </c>
      <c r="K921" s="83">
        <v>43101</v>
      </c>
      <c r="L921" s="82">
        <v>1.83E-2</v>
      </c>
      <c r="M921" s="82">
        <v>2.5000000000000001E-3</v>
      </c>
      <c r="N921" s="82">
        <f t="shared" si="14"/>
        <v>2.0799999999999999E-2</v>
      </c>
    </row>
    <row r="922" spans="1:15" hidden="1" x14ac:dyDescent="0.2">
      <c r="A922" s="82" t="s">
        <v>235</v>
      </c>
      <c r="B922" s="82" t="s">
        <v>235</v>
      </c>
      <c r="C922" s="82">
        <v>0.5</v>
      </c>
      <c r="D922" s="82" t="s">
        <v>276</v>
      </c>
      <c r="E922" s="82" t="s">
        <v>280</v>
      </c>
      <c r="F922" s="82" t="s">
        <v>280</v>
      </c>
      <c r="G922" s="82">
        <v>-0.1</v>
      </c>
      <c r="I922" s="82">
        <v>14</v>
      </c>
      <c r="J922" s="82">
        <v>45</v>
      </c>
      <c r="K922" s="83">
        <v>43101</v>
      </c>
      <c r="L922" s="82">
        <v>1.83E-2</v>
      </c>
      <c r="M922" s="82">
        <v>2.5000000000000001E-3</v>
      </c>
      <c r="N922" s="82">
        <f t="shared" si="14"/>
        <v>2.0799999999999999E-2</v>
      </c>
      <c r="O922" s="82" t="s">
        <v>235</v>
      </c>
    </row>
    <row r="923" spans="1:15" hidden="1" x14ac:dyDescent="0.2">
      <c r="A923" s="82" t="s">
        <v>1762</v>
      </c>
      <c r="B923" s="82" t="s">
        <v>234</v>
      </c>
      <c r="C923" s="82">
        <v>0.5</v>
      </c>
      <c r="D923" s="82" t="s">
        <v>276</v>
      </c>
      <c r="E923" s="82" t="s">
        <v>280</v>
      </c>
      <c r="F923" s="82" t="s">
        <v>280</v>
      </c>
      <c r="G923" s="82">
        <v>-0.1</v>
      </c>
      <c r="I923" s="82">
        <v>14</v>
      </c>
      <c r="J923" s="82">
        <v>45</v>
      </c>
      <c r="K923" s="83">
        <v>43101</v>
      </c>
      <c r="L923" s="82">
        <v>1.83E-2</v>
      </c>
      <c r="M923" s="82">
        <v>2.5000000000000001E-3</v>
      </c>
      <c r="N923" s="82">
        <f t="shared" si="14"/>
        <v>2.0799999999999999E-2</v>
      </c>
    </row>
    <row r="924" spans="1:15" hidden="1" x14ac:dyDescent="0.2">
      <c r="A924" s="82" t="s">
        <v>234</v>
      </c>
      <c r="B924" s="82" t="s">
        <v>234</v>
      </c>
      <c r="C924" s="82">
        <v>0.5</v>
      </c>
      <c r="D924" s="82" t="s">
        <v>276</v>
      </c>
      <c r="E924" s="82" t="s">
        <v>280</v>
      </c>
      <c r="F924" s="82" t="s">
        <v>280</v>
      </c>
      <c r="G924" s="82">
        <v>-0.1</v>
      </c>
      <c r="I924" s="82">
        <v>14</v>
      </c>
      <c r="J924" s="82">
        <v>45</v>
      </c>
      <c r="K924" s="83">
        <v>43101</v>
      </c>
      <c r="L924" s="82">
        <v>1.83E-2</v>
      </c>
      <c r="M924" s="82">
        <v>2.5000000000000001E-3</v>
      </c>
      <c r="N924" s="82">
        <f t="shared" si="14"/>
        <v>2.0799999999999999E-2</v>
      </c>
      <c r="O924" s="82" t="s">
        <v>234</v>
      </c>
    </row>
    <row r="925" spans="1:15" hidden="1" x14ac:dyDescent="0.2">
      <c r="A925" s="82" t="s">
        <v>1761</v>
      </c>
      <c r="B925" s="82" t="s">
        <v>1759</v>
      </c>
      <c r="C925" s="82">
        <v>0.5</v>
      </c>
      <c r="D925" s="82" t="s">
        <v>276</v>
      </c>
      <c r="E925" s="82" t="s">
        <v>280</v>
      </c>
      <c r="F925" s="82" t="s">
        <v>280</v>
      </c>
      <c r="G925" s="82">
        <v>-0.1</v>
      </c>
      <c r="I925" s="82">
        <v>14</v>
      </c>
      <c r="J925" s="82">
        <v>45</v>
      </c>
      <c r="K925" s="83">
        <v>43101</v>
      </c>
      <c r="L925" s="82">
        <v>1.83E-2</v>
      </c>
      <c r="M925" s="82">
        <v>2.5000000000000001E-3</v>
      </c>
      <c r="N925" s="82">
        <f t="shared" si="14"/>
        <v>2.0799999999999999E-2</v>
      </c>
      <c r="O925" s="82" t="s">
        <v>1761</v>
      </c>
    </row>
    <row r="926" spans="1:15" hidden="1" x14ac:dyDescent="0.2">
      <c r="A926" s="82" t="s">
        <v>1760</v>
      </c>
      <c r="B926" s="82" t="s">
        <v>1759</v>
      </c>
      <c r="C926" s="82">
        <v>0.5</v>
      </c>
      <c r="D926" s="82" t="s">
        <v>276</v>
      </c>
      <c r="E926" s="82" t="s">
        <v>280</v>
      </c>
      <c r="F926" s="82" t="s">
        <v>280</v>
      </c>
      <c r="G926" s="82">
        <v>-0.1</v>
      </c>
      <c r="I926" s="82">
        <v>14</v>
      </c>
      <c r="J926" s="82">
        <v>45</v>
      </c>
      <c r="K926" s="83">
        <v>43101</v>
      </c>
      <c r="L926" s="82">
        <v>1.83E-2</v>
      </c>
      <c r="M926" s="82">
        <v>2.5000000000000001E-3</v>
      </c>
      <c r="N926" s="82">
        <f t="shared" si="14"/>
        <v>2.0799999999999999E-2</v>
      </c>
    </row>
    <row r="927" spans="1:15" hidden="1" x14ac:dyDescent="0.2">
      <c r="A927" s="82" t="s">
        <v>1757</v>
      </c>
      <c r="B927" s="82" t="s">
        <v>1757</v>
      </c>
      <c r="C927" s="82">
        <v>0.5</v>
      </c>
      <c r="D927" s="82" t="s">
        <v>276</v>
      </c>
      <c r="E927" s="82" t="s">
        <v>280</v>
      </c>
      <c r="F927" s="82" t="s">
        <v>280</v>
      </c>
      <c r="G927" s="82">
        <v>-0.1</v>
      </c>
      <c r="I927" s="82">
        <v>14</v>
      </c>
      <c r="J927" s="82">
        <v>45</v>
      </c>
      <c r="K927" s="83">
        <v>43101</v>
      </c>
      <c r="L927" s="82">
        <v>1.83E-2</v>
      </c>
      <c r="M927" s="82">
        <v>2.5000000000000001E-3</v>
      </c>
      <c r="N927" s="82">
        <f t="shared" si="14"/>
        <v>2.0799999999999999E-2</v>
      </c>
      <c r="O927" s="82" t="s">
        <v>1757</v>
      </c>
    </row>
    <row r="928" spans="1:15" hidden="1" x14ac:dyDescent="0.2">
      <c r="A928" s="82" t="s">
        <v>1758</v>
      </c>
      <c r="B928" s="82" t="s">
        <v>1757</v>
      </c>
      <c r="C928" s="82">
        <v>0.5</v>
      </c>
      <c r="D928" s="82" t="s">
        <v>276</v>
      </c>
      <c r="E928" s="82" t="s">
        <v>280</v>
      </c>
      <c r="F928" s="82" t="s">
        <v>280</v>
      </c>
      <c r="G928" s="82">
        <v>-0.1</v>
      </c>
      <c r="I928" s="82">
        <v>14</v>
      </c>
      <c r="J928" s="82">
        <v>45</v>
      </c>
      <c r="K928" s="83">
        <v>43101</v>
      </c>
      <c r="L928" s="82">
        <v>1.83E-2</v>
      </c>
      <c r="M928" s="82">
        <v>2.5000000000000001E-3</v>
      </c>
      <c r="N928" s="82">
        <f t="shared" si="14"/>
        <v>2.0799999999999999E-2</v>
      </c>
    </row>
    <row r="929" spans="1:15" hidden="1" x14ac:dyDescent="0.2">
      <c r="A929" s="82" t="s">
        <v>236</v>
      </c>
      <c r="B929" s="82" t="s">
        <v>236</v>
      </c>
      <c r="C929" s="82">
        <v>0.5</v>
      </c>
      <c r="D929" s="82" t="s">
        <v>276</v>
      </c>
      <c r="E929" s="82" t="s">
        <v>280</v>
      </c>
      <c r="F929" s="82" t="s">
        <v>280</v>
      </c>
      <c r="G929" s="82">
        <v>-0.1</v>
      </c>
      <c r="I929" s="82">
        <v>14</v>
      </c>
      <c r="J929" s="82">
        <v>45</v>
      </c>
      <c r="K929" s="83">
        <v>43101</v>
      </c>
      <c r="L929" s="82">
        <v>1.83E-2</v>
      </c>
      <c r="M929" s="82">
        <v>2.5000000000000001E-3</v>
      </c>
      <c r="N929" s="82">
        <f t="shared" si="14"/>
        <v>2.0799999999999999E-2</v>
      </c>
      <c r="O929" s="82" t="s">
        <v>236</v>
      </c>
    </row>
    <row r="930" spans="1:15" hidden="1" x14ac:dyDescent="0.2">
      <c r="A930" s="82" t="s">
        <v>1756</v>
      </c>
      <c r="B930" s="82" t="s">
        <v>236</v>
      </c>
      <c r="C930" s="82">
        <v>0.5</v>
      </c>
      <c r="D930" s="82" t="s">
        <v>276</v>
      </c>
      <c r="E930" s="82" t="s">
        <v>280</v>
      </c>
      <c r="F930" s="82" t="s">
        <v>280</v>
      </c>
      <c r="G930" s="82">
        <v>-0.1</v>
      </c>
      <c r="I930" s="82">
        <v>14</v>
      </c>
      <c r="J930" s="82">
        <v>45</v>
      </c>
      <c r="K930" s="83">
        <v>43101</v>
      </c>
      <c r="L930" s="82">
        <v>1.83E-2</v>
      </c>
      <c r="M930" s="82">
        <v>2.5000000000000001E-3</v>
      </c>
      <c r="N930" s="82">
        <f t="shared" si="14"/>
        <v>2.0799999999999999E-2</v>
      </c>
    </row>
    <row r="931" spans="1:15" hidden="1" x14ac:dyDescent="0.2">
      <c r="A931" s="82" t="s">
        <v>1754</v>
      </c>
      <c r="B931" s="82" t="s">
        <v>1754</v>
      </c>
      <c r="C931" s="82">
        <v>0.5</v>
      </c>
      <c r="D931" s="82" t="s">
        <v>276</v>
      </c>
      <c r="E931" s="82" t="s">
        <v>280</v>
      </c>
      <c r="F931" s="82" t="s">
        <v>280</v>
      </c>
      <c r="G931" s="82">
        <v>-0.1</v>
      </c>
      <c r="I931" s="82">
        <v>14</v>
      </c>
      <c r="J931" s="82">
        <v>45</v>
      </c>
      <c r="K931" s="83">
        <v>43101</v>
      </c>
      <c r="L931" s="82">
        <v>1.83E-2</v>
      </c>
      <c r="M931" s="82">
        <v>2.5000000000000001E-3</v>
      </c>
      <c r="N931" s="82">
        <f t="shared" si="14"/>
        <v>2.0799999999999999E-2</v>
      </c>
      <c r="O931" s="82" t="s">
        <v>1754</v>
      </c>
    </row>
    <row r="932" spans="1:15" hidden="1" x14ac:dyDescent="0.2">
      <c r="A932" s="82" t="s">
        <v>1755</v>
      </c>
      <c r="B932" s="82" t="s">
        <v>1754</v>
      </c>
      <c r="C932" s="82">
        <v>0.5</v>
      </c>
      <c r="D932" s="82" t="s">
        <v>276</v>
      </c>
      <c r="E932" s="82" t="s">
        <v>280</v>
      </c>
      <c r="F932" s="82" t="s">
        <v>280</v>
      </c>
      <c r="G932" s="82">
        <v>-0.1</v>
      </c>
      <c r="I932" s="82">
        <v>14</v>
      </c>
      <c r="J932" s="82">
        <v>45</v>
      </c>
      <c r="K932" s="83">
        <v>43101</v>
      </c>
      <c r="L932" s="82">
        <v>1.83E-2</v>
      </c>
      <c r="M932" s="82">
        <v>2.5000000000000001E-3</v>
      </c>
      <c r="N932" s="82">
        <f t="shared" si="14"/>
        <v>2.0799999999999999E-2</v>
      </c>
    </row>
    <row r="933" spans="1:15" hidden="1" x14ac:dyDescent="0.2">
      <c r="A933" s="82" t="s">
        <v>1752</v>
      </c>
      <c r="B933" s="82" t="s">
        <v>1752</v>
      </c>
      <c r="C933" s="82">
        <v>0.5</v>
      </c>
      <c r="D933" s="82" t="s">
        <v>276</v>
      </c>
      <c r="E933" s="82" t="s">
        <v>280</v>
      </c>
      <c r="F933" s="82" t="s">
        <v>280</v>
      </c>
      <c r="G933" s="82">
        <v>-0.1</v>
      </c>
      <c r="I933" s="82">
        <v>14</v>
      </c>
      <c r="J933" s="82">
        <v>45</v>
      </c>
      <c r="K933" s="83">
        <v>43101</v>
      </c>
      <c r="L933" s="82">
        <v>1.83E-2</v>
      </c>
      <c r="M933" s="82">
        <v>2.5000000000000001E-3</v>
      </c>
      <c r="N933" s="82">
        <f t="shared" si="14"/>
        <v>2.0799999999999999E-2</v>
      </c>
      <c r="O933" s="82" t="s">
        <v>1752</v>
      </c>
    </row>
    <row r="934" spans="1:15" hidden="1" x14ac:dyDescent="0.2">
      <c r="A934" s="82" t="s">
        <v>1753</v>
      </c>
      <c r="B934" s="82" t="s">
        <v>1752</v>
      </c>
      <c r="C934" s="82">
        <v>0.5</v>
      </c>
      <c r="D934" s="82" t="s">
        <v>276</v>
      </c>
      <c r="E934" s="82" t="s">
        <v>280</v>
      </c>
      <c r="F934" s="82" t="s">
        <v>280</v>
      </c>
      <c r="G934" s="82">
        <v>-0.1</v>
      </c>
      <c r="I934" s="82">
        <v>14</v>
      </c>
      <c r="J934" s="82">
        <v>45</v>
      </c>
      <c r="K934" s="83">
        <v>43101</v>
      </c>
      <c r="L934" s="82">
        <v>1.83E-2</v>
      </c>
      <c r="M934" s="82">
        <v>2.5000000000000001E-3</v>
      </c>
      <c r="N934" s="82">
        <f t="shared" si="14"/>
        <v>2.0799999999999999E-2</v>
      </c>
    </row>
    <row r="935" spans="1:15" hidden="1" x14ac:dyDescent="0.2">
      <c r="A935" s="82" t="s">
        <v>120</v>
      </c>
      <c r="B935" s="82" t="s">
        <v>1750</v>
      </c>
      <c r="C935" s="82">
        <v>0.5</v>
      </c>
      <c r="D935" s="82" t="s">
        <v>276</v>
      </c>
      <c r="E935" s="82" t="s">
        <v>280</v>
      </c>
      <c r="F935" s="82" t="s">
        <v>280</v>
      </c>
      <c r="G935" s="82">
        <v>-0.1</v>
      </c>
      <c r="I935" s="82">
        <v>14</v>
      </c>
      <c r="J935" s="82">
        <v>45</v>
      </c>
      <c r="K935" s="83">
        <v>43101</v>
      </c>
      <c r="L935" s="82">
        <v>1.83E-2</v>
      </c>
      <c r="M935" s="82">
        <v>2.5000000000000001E-3</v>
      </c>
      <c r="N935" s="82">
        <f t="shared" si="14"/>
        <v>2.0799999999999999E-2</v>
      </c>
      <c r="O935" s="82" t="s">
        <v>120</v>
      </c>
    </row>
    <row r="936" spans="1:15" hidden="1" x14ac:dyDescent="0.2">
      <c r="A936" s="82" t="s">
        <v>1751</v>
      </c>
      <c r="B936" s="82" t="s">
        <v>1750</v>
      </c>
      <c r="C936" s="82">
        <v>0.5</v>
      </c>
      <c r="D936" s="82" t="s">
        <v>276</v>
      </c>
      <c r="E936" s="82" t="s">
        <v>280</v>
      </c>
      <c r="F936" s="82" t="s">
        <v>280</v>
      </c>
      <c r="G936" s="82">
        <v>-0.1</v>
      </c>
      <c r="I936" s="82">
        <v>14</v>
      </c>
      <c r="J936" s="82">
        <v>45</v>
      </c>
      <c r="K936" s="83">
        <v>43101</v>
      </c>
      <c r="L936" s="82">
        <v>1.83E-2</v>
      </c>
      <c r="M936" s="82">
        <v>2.5000000000000001E-3</v>
      </c>
      <c r="N936" s="82">
        <f t="shared" si="14"/>
        <v>2.0799999999999999E-2</v>
      </c>
    </row>
    <row r="937" spans="1:15" hidden="1" x14ac:dyDescent="0.2">
      <c r="A937" s="82" t="s">
        <v>1748</v>
      </c>
      <c r="B937" s="82" t="s">
        <v>1748</v>
      </c>
      <c r="C937" s="82">
        <v>0.5</v>
      </c>
      <c r="D937" s="82" t="s">
        <v>276</v>
      </c>
      <c r="E937" s="82" t="s">
        <v>280</v>
      </c>
      <c r="F937" s="82" t="s">
        <v>280</v>
      </c>
      <c r="G937" s="82">
        <v>-0.1</v>
      </c>
      <c r="I937" s="82">
        <v>14</v>
      </c>
      <c r="J937" s="82">
        <v>45</v>
      </c>
      <c r="K937" s="83">
        <v>43101</v>
      </c>
      <c r="L937" s="82">
        <v>1.83E-2</v>
      </c>
      <c r="M937" s="82">
        <v>2.5000000000000001E-3</v>
      </c>
      <c r="N937" s="82">
        <f t="shared" si="14"/>
        <v>2.0799999999999999E-2</v>
      </c>
      <c r="O937" s="82" t="s">
        <v>1748</v>
      </c>
    </row>
    <row r="938" spans="1:15" hidden="1" x14ac:dyDescent="0.2">
      <c r="A938" s="82" t="s">
        <v>1749</v>
      </c>
      <c r="B938" s="82" t="s">
        <v>1748</v>
      </c>
      <c r="C938" s="82">
        <v>0.5</v>
      </c>
      <c r="D938" s="82" t="s">
        <v>276</v>
      </c>
      <c r="E938" s="82" t="s">
        <v>280</v>
      </c>
      <c r="F938" s="82" t="s">
        <v>280</v>
      </c>
      <c r="G938" s="82">
        <v>-0.1</v>
      </c>
      <c r="I938" s="82">
        <v>14</v>
      </c>
      <c r="J938" s="82">
        <v>45</v>
      </c>
      <c r="K938" s="83">
        <v>43101</v>
      </c>
      <c r="L938" s="82">
        <v>1.83E-2</v>
      </c>
      <c r="M938" s="82">
        <v>2.5000000000000001E-3</v>
      </c>
      <c r="N938" s="82">
        <f t="shared" si="14"/>
        <v>2.0799999999999999E-2</v>
      </c>
    </row>
    <row r="939" spans="1:15" hidden="1" x14ac:dyDescent="0.2">
      <c r="A939" s="82" t="s">
        <v>1747</v>
      </c>
      <c r="B939" s="82" t="s">
        <v>1745</v>
      </c>
      <c r="C939" s="82">
        <v>0.5</v>
      </c>
      <c r="D939" s="82" t="s">
        <v>276</v>
      </c>
      <c r="E939" s="82" t="s">
        <v>280</v>
      </c>
      <c r="F939" s="82" t="s">
        <v>280</v>
      </c>
      <c r="G939" s="82">
        <v>-0.1</v>
      </c>
      <c r="I939" s="82">
        <v>14</v>
      </c>
      <c r="J939" s="82">
        <v>45</v>
      </c>
      <c r="K939" s="83">
        <v>43101</v>
      </c>
      <c r="L939" s="82">
        <v>1.83E-2</v>
      </c>
      <c r="M939" s="82">
        <v>2.5000000000000001E-3</v>
      </c>
      <c r="N939" s="82">
        <f t="shared" si="14"/>
        <v>2.0799999999999999E-2</v>
      </c>
      <c r="O939" s="82" t="s">
        <v>1747</v>
      </c>
    </row>
    <row r="940" spans="1:15" hidden="1" x14ac:dyDescent="0.2">
      <c r="A940" s="82" t="s">
        <v>1746</v>
      </c>
      <c r="B940" s="82" t="s">
        <v>1745</v>
      </c>
      <c r="C940" s="82">
        <v>0.5</v>
      </c>
      <c r="D940" s="82" t="s">
        <v>276</v>
      </c>
      <c r="E940" s="82" t="s">
        <v>280</v>
      </c>
      <c r="F940" s="82" t="s">
        <v>280</v>
      </c>
      <c r="G940" s="82">
        <v>-0.1</v>
      </c>
      <c r="I940" s="82">
        <v>14</v>
      </c>
      <c r="J940" s="82">
        <v>45</v>
      </c>
      <c r="K940" s="83">
        <v>43101</v>
      </c>
      <c r="L940" s="82">
        <v>1.83E-2</v>
      </c>
      <c r="M940" s="82">
        <v>2.5000000000000001E-3</v>
      </c>
      <c r="N940" s="82">
        <f t="shared" si="14"/>
        <v>2.0799999999999999E-2</v>
      </c>
    </row>
    <row r="941" spans="1:15" hidden="1" x14ac:dyDescent="0.2">
      <c r="A941" s="82" t="s">
        <v>1744</v>
      </c>
      <c r="B941" s="82" t="s">
        <v>1742</v>
      </c>
      <c r="C941" s="82">
        <v>0.5</v>
      </c>
      <c r="D941" s="82" t="s">
        <v>276</v>
      </c>
      <c r="E941" s="82" t="s">
        <v>280</v>
      </c>
      <c r="F941" s="82" t="s">
        <v>280</v>
      </c>
      <c r="G941" s="82">
        <v>-0.1</v>
      </c>
      <c r="I941" s="82">
        <v>14</v>
      </c>
      <c r="J941" s="82">
        <v>45</v>
      </c>
      <c r="K941" s="83">
        <v>43101</v>
      </c>
      <c r="L941" s="82">
        <v>1.83E-2</v>
      </c>
      <c r="M941" s="82">
        <v>2.5000000000000001E-3</v>
      </c>
      <c r="N941" s="82">
        <f t="shared" si="14"/>
        <v>2.0799999999999999E-2</v>
      </c>
      <c r="O941" s="82" t="s">
        <v>1744</v>
      </c>
    </row>
    <row r="942" spans="1:15" hidden="1" x14ac:dyDescent="0.2">
      <c r="A942" s="82" t="s">
        <v>1743</v>
      </c>
      <c r="B942" s="82" t="s">
        <v>1742</v>
      </c>
      <c r="C942" s="82">
        <v>0.5</v>
      </c>
      <c r="D942" s="82" t="s">
        <v>276</v>
      </c>
      <c r="E942" s="82" t="s">
        <v>280</v>
      </c>
      <c r="F942" s="82" t="s">
        <v>280</v>
      </c>
      <c r="G942" s="82">
        <v>-0.1</v>
      </c>
      <c r="I942" s="82">
        <v>14</v>
      </c>
      <c r="J942" s="82">
        <v>45</v>
      </c>
      <c r="K942" s="83">
        <v>43101</v>
      </c>
      <c r="L942" s="82">
        <v>1.83E-2</v>
      </c>
      <c r="M942" s="82">
        <v>2.5000000000000001E-3</v>
      </c>
      <c r="N942" s="82">
        <f t="shared" si="14"/>
        <v>2.0799999999999999E-2</v>
      </c>
    </row>
    <row r="943" spans="1:15" hidden="1" x14ac:dyDescent="0.2">
      <c r="A943" s="82" t="s">
        <v>1741</v>
      </c>
      <c r="B943" s="82" t="s">
        <v>1739</v>
      </c>
      <c r="C943" s="82">
        <v>0.5</v>
      </c>
      <c r="D943" s="82" t="s">
        <v>276</v>
      </c>
      <c r="E943" s="82" t="s">
        <v>280</v>
      </c>
      <c r="F943" s="82" t="s">
        <v>280</v>
      </c>
      <c r="G943" s="82">
        <v>-0.1</v>
      </c>
      <c r="I943" s="82">
        <v>14</v>
      </c>
      <c r="J943" s="82">
        <v>45</v>
      </c>
      <c r="K943" s="83">
        <v>43101</v>
      </c>
      <c r="L943" s="82">
        <v>1.83E-2</v>
      </c>
      <c r="M943" s="82">
        <v>2.5000000000000001E-3</v>
      </c>
      <c r="N943" s="82">
        <f t="shared" si="14"/>
        <v>2.0799999999999999E-2</v>
      </c>
    </row>
    <row r="944" spans="1:15" hidden="1" x14ac:dyDescent="0.2">
      <c r="A944" s="82" t="s">
        <v>1740</v>
      </c>
      <c r="B944" s="82" t="s">
        <v>1738</v>
      </c>
      <c r="C944" s="82">
        <v>0.5</v>
      </c>
      <c r="D944" s="82" t="s">
        <v>276</v>
      </c>
      <c r="E944" s="82" t="s">
        <v>280</v>
      </c>
      <c r="F944" s="82" t="s">
        <v>280</v>
      </c>
      <c r="G944" s="82">
        <v>-0.1</v>
      </c>
      <c r="I944" s="82">
        <v>14</v>
      </c>
      <c r="J944" s="82">
        <v>45</v>
      </c>
      <c r="K944" s="83">
        <v>43101</v>
      </c>
      <c r="L944" s="82">
        <v>1.83E-2</v>
      </c>
      <c r="M944" s="82">
        <v>2.5000000000000001E-3</v>
      </c>
      <c r="N944" s="82">
        <f t="shared" si="14"/>
        <v>2.0799999999999999E-2</v>
      </c>
    </row>
    <row r="945" spans="1:15" hidden="1" x14ac:dyDescent="0.2">
      <c r="A945" s="82" t="s">
        <v>1739</v>
      </c>
      <c r="B945" s="82" t="s">
        <v>1739</v>
      </c>
      <c r="C945" s="82">
        <v>0.5</v>
      </c>
      <c r="D945" s="82" t="s">
        <v>276</v>
      </c>
      <c r="E945" s="82" t="s">
        <v>280</v>
      </c>
      <c r="F945" s="82" t="s">
        <v>280</v>
      </c>
      <c r="G945" s="82">
        <v>-0.1</v>
      </c>
      <c r="I945" s="82">
        <v>14</v>
      </c>
      <c r="J945" s="82">
        <v>45</v>
      </c>
      <c r="K945" s="83">
        <v>43101</v>
      </c>
      <c r="L945" s="82">
        <v>1.83E-2</v>
      </c>
      <c r="M945" s="82">
        <v>2.5000000000000001E-3</v>
      </c>
      <c r="N945" s="82">
        <f t="shared" si="14"/>
        <v>2.0799999999999999E-2</v>
      </c>
      <c r="O945" s="82" t="s">
        <v>1739</v>
      </c>
    </row>
    <row r="946" spans="1:15" hidden="1" x14ac:dyDescent="0.2">
      <c r="A946" s="82" t="s">
        <v>1738</v>
      </c>
      <c r="B946" s="82" t="s">
        <v>1738</v>
      </c>
      <c r="C946" s="82">
        <v>0.5</v>
      </c>
      <c r="D946" s="82" t="s">
        <v>276</v>
      </c>
      <c r="E946" s="82" t="s">
        <v>280</v>
      </c>
      <c r="F946" s="82" t="s">
        <v>280</v>
      </c>
      <c r="G946" s="82">
        <v>-0.1</v>
      </c>
      <c r="I946" s="82">
        <v>14</v>
      </c>
      <c r="J946" s="82">
        <v>45</v>
      </c>
      <c r="K946" s="83">
        <v>43101</v>
      </c>
      <c r="L946" s="82">
        <v>1.83E-2</v>
      </c>
      <c r="M946" s="82">
        <v>2.5000000000000001E-3</v>
      </c>
      <c r="N946" s="82">
        <f t="shared" si="14"/>
        <v>2.0799999999999999E-2</v>
      </c>
      <c r="O946" s="82" t="s">
        <v>1738</v>
      </c>
    </row>
    <row r="947" spans="1:15" hidden="1" x14ac:dyDescent="0.2">
      <c r="A947" s="82" t="s">
        <v>1736</v>
      </c>
      <c r="B947" s="82" t="s">
        <v>1736</v>
      </c>
      <c r="C947" s="82">
        <v>0.5</v>
      </c>
      <c r="D947" s="82" t="s">
        <v>276</v>
      </c>
      <c r="E947" s="82" t="s">
        <v>280</v>
      </c>
      <c r="F947" s="82" t="s">
        <v>280</v>
      </c>
      <c r="G947" s="82">
        <v>-0.1</v>
      </c>
      <c r="I947" s="82">
        <v>14</v>
      </c>
      <c r="J947" s="82">
        <v>45</v>
      </c>
      <c r="K947" s="83">
        <v>43101</v>
      </c>
      <c r="L947" s="82">
        <v>1.83E-2</v>
      </c>
      <c r="M947" s="82">
        <v>2.5000000000000001E-3</v>
      </c>
      <c r="N947" s="82">
        <f t="shared" si="14"/>
        <v>2.0799999999999999E-2</v>
      </c>
      <c r="O947" s="82" t="s">
        <v>1736</v>
      </c>
    </row>
    <row r="948" spans="1:15" hidden="1" x14ac:dyDescent="0.2">
      <c r="A948" s="82" t="s">
        <v>1737</v>
      </c>
      <c r="B948" s="82" t="s">
        <v>1736</v>
      </c>
      <c r="C948" s="82">
        <v>0.5</v>
      </c>
      <c r="D948" s="82" t="s">
        <v>276</v>
      </c>
      <c r="E948" s="82" t="s">
        <v>280</v>
      </c>
      <c r="F948" s="82" t="s">
        <v>280</v>
      </c>
      <c r="G948" s="82">
        <v>-0.1</v>
      </c>
      <c r="I948" s="82">
        <v>14</v>
      </c>
      <c r="J948" s="82">
        <v>45</v>
      </c>
      <c r="K948" s="83">
        <v>43101</v>
      </c>
      <c r="L948" s="82">
        <v>1.83E-2</v>
      </c>
      <c r="M948" s="82">
        <v>2.5000000000000001E-3</v>
      </c>
      <c r="N948" s="82">
        <f t="shared" si="14"/>
        <v>2.0799999999999999E-2</v>
      </c>
    </row>
    <row r="949" spans="1:15" hidden="1" x14ac:dyDescent="0.2">
      <c r="A949" s="82" t="s">
        <v>1734</v>
      </c>
      <c r="B949" s="82" t="s">
        <v>1734</v>
      </c>
      <c r="C949" s="82">
        <v>0.5</v>
      </c>
      <c r="D949" s="82" t="s">
        <v>276</v>
      </c>
      <c r="E949" s="82" t="s">
        <v>280</v>
      </c>
      <c r="F949" s="82" t="s">
        <v>280</v>
      </c>
      <c r="G949" s="82">
        <v>-0.1</v>
      </c>
      <c r="I949" s="82">
        <v>14</v>
      </c>
      <c r="J949" s="82">
        <v>45</v>
      </c>
      <c r="K949" s="83">
        <v>43101</v>
      </c>
      <c r="L949" s="82">
        <v>1.83E-2</v>
      </c>
      <c r="M949" s="82">
        <v>2.5000000000000001E-3</v>
      </c>
      <c r="N949" s="82">
        <f t="shared" si="14"/>
        <v>2.0799999999999999E-2</v>
      </c>
      <c r="O949" s="82" t="s">
        <v>1734</v>
      </c>
    </row>
    <row r="950" spans="1:15" hidden="1" x14ac:dyDescent="0.2">
      <c r="A950" s="82" t="s">
        <v>1735</v>
      </c>
      <c r="B950" s="82" t="s">
        <v>1734</v>
      </c>
      <c r="C950" s="82">
        <v>0.5</v>
      </c>
      <c r="D950" s="82" t="s">
        <v>276</v>
      </c>
      <c r="E950" s="82" t="s">
        <v>280</v>
      </c>
      <c r="F950" s="82" t="s">
        <v>280</v>
      </c>
      <c r="G950" s="82">
        <v>-0.1</v>
      </c>
      <c r="I950" s="82">
        <v>14</v>
      </c>
      <c r="J950" s="82">
        <v>45</v>
      </c>
      <c r="K950" s="83">
        <v>43101</v>
      </c>
      <c r="L950" s="82">
        <v>1.83E-2</v>
      </c>
      <c r="M950" s="82">
        <v>2.5000000000000001E-3</v>
      </c>
      <c r="N950" s="82">
        <f t="shared" si="14"/>
        <v>2.0799999999999999E-2</v>
      </c>
    </row>
    <row r="951" spans="1:15" hidden="1" x14ac:dyDescent="0.2">
      <c r="A951" s="82" t="s">
        <v>1732</v>
      </c>
      <c r="B951" s="82" t="s">
        <v>1732</v>
      </c>
      <c r="C951" s="82">
        <v>0.5</v>
      </c>
      <c r="D951" s="82" t="s">
        <v>276</v>
      </c>
      <c r="E951" s="82" t="s">
        <v>280</v>
      </c>
      <c r="F951" s="82" t="s">
        <v>280</v>
      </c>
      <c r="G951" s="82">
        <v>-0.1</v>
      </c>
      <c r="I951" s="82">
        <v>14</v>
      </c>
      <c r="J951" s="82">
        <v>45</v>
      </c>
      <c r="K951" s="83">
        <v>43101</v>
      </c>
      <c r="L951" s="82">
        <v>1.83E-2</v>
      </c>
      <c r="M951" s="82">
        <v>2.5000000000000001E-3</v>
      </c>
      <c r="N951" s="82">
        <f t="shared" si="14"/>
        <v>2.0799999999999999E-2</v>
      </c>
      <c r="O951" s="82" t="s">
        <v>1732</v>
      </c>
    </row>
    <row r="952" spans="1:15" hidden="1" x14ac:dyDescent="0.2">
      <c r="A952" s="82" t="s">
        <v>1733</v>
      </c>
      <c r="B952" s="82" t="s">
        <v>1732</v>
      </c>
      <c r="C952" s="82">
        <v>0.5</v>
      </c>
      <c r="D952" s="82" t="s">
        <v>276</v>
      </c>
      <c r="E952" s="82" t="s">
        <v>280</v>
      </c>
      <c r="F952" s="82" t="s">
        <v>280</v>
      </c>
      <c r="G952" s="82">
        <v>-0.1</v>
      </c>
      <c r="I952" s="82">
        <v>14</v>
      </c>
      <c r="J952" s="82">
        <v>45</v>
      </c>
      <c r="K952" s="83">
        <v>43101</v>
      </c>
      <c r="L952" s="82">
        <v>1.83E-2</v>
      </c>
      <c r="M952" s="82">
        <v>2.5000000000000001E-3</v>
      </c>
      <c r="N952" s="82">
        <f t="shared" si="14"/>
        <v>2.0799999999999999E-2</v>
      </c>
    </row>
    <row r="953" spans="1:15" hidden="1" x14ac:dyDescent="0.2">
      <c r="A953" s="82" t="s">
        <v>1730</v>
      </c>
      <c r="B953" s="82" t="s">
        <v>1730</v>
      </c>
      <c r="C953" s="82">
        <v>0.5</v>
      </c>
      <c r="D953" s="82" t="s">
        <v>276</v>
      </c>
      <c r="E953" s="82" t="s">
        <v>280</v>
      </c>
      <c r="F953" s="82" t="s">
        <v>280</v>
      </c>
      <c r="G953" s="82">
        <v>-0.1</v>
      </c>
      <c r="I953" s="82">
        <v>14</v>
      </c>
      <c r="J953" s="82">
        <v>45</v>
      </c>
      <c r="K953" s="83">
        <v>43101</v>
      </c>
      <c r="L953" s="82">
        <v>1.83E-2</v>
      </c>
      <c r="M953" s="82">
        <v>2.5000000000000001E-3</v>
      </c>
      <c r="N953" s="82">
        <f t="shared" si="14"/>
        <v>2.0799999999999999E-2</v>
      </c>
      <c r="O953" s="82" t="s">
        <v>1730</v>
      </c>
    </row>
    <row r="954" spans="1:15" hidden="1" x14ac:dyDescent="0.2">
      <c r="A954" s="82" t="s">
        <v>1731</v>
      </c>
      <c r="B954" s="82" t="s">
        <v>1730</v>
      </c>
      <c r="C954" s="82">
        <v>0.5</v>
      </c>
      <c r="D954" s="82" t="s">
        <v>276</v>
      </c>
      <c r="E954" s="82" t="s">
        <v>280</v>
      </c>
      <c r="F954" s="82" t="s">
        <v>280</v>
      </c>
      <c r="G954" s="82">
        <v>-0.1</v>
      </c>
      <c r="I954" s="82">
        <v>14</v>
      </c>
      <c r="J954" s="82">
        <v>45</v>
      </c>
      <c r="K954" s="83">
        <v>43101</v>
      </c>
      <c r="L954" s="82">
        <v>1.83E-2</v>
      </c>
      <c r="M954" s="82">
        <v>2.5000000000000001E-3</v>
      </c>
      <c r="N954" s="82">
        <f t="shared" si="14"/>
        <v>2.0799999999999999E-2</v>
      </c>
    </row>
    <row r="955" spans="1:15" hidden="1" x14ac:dyDescent="0.2">
      <c r="A955" s="82" t="s">
        <v>1728</v>
      </c>
      <c r="B955" s="82" t="s">
        <v>1728</v>
      </c>
      <c r="C955" s="82">
        <v>0.5</v>
      </c>
      <c r="D955" s="82" t="s">
        <v>276</v>
      </c>
      <c r="E955" s="82" t="s">
        <v>280</v>
      </c>
      <c r="F955" s="82" t="s">
        <v>280</v>
      </c>
      <c r="G955" s="82">
        <v>-0.1</v>
      </c>
      <c r="I955" s="82">
        <v>14</v>
      </c>
      <c r="J955" s="82">
        <v>45</v>
      </c>
      <c r="K955" s="83">
        <v>43101</v>
      </c>
      <c r="L955" s="82">
        <v>1.83E-2</v>
      </c>
      <c r="M955" s="82">
        <v>2.5000000000000001E-3</v>
      </c>
      <c r="N955" s="82">
        <f t="shared" si="14"/>
        <v>2.0799999999999999E-2</v>
      </c>
      <c r="O955" s="82" t="s">
        <v>1728</v>
      </c>
    </row>
    <row r="956" spans="1:15" hidden="1" x14ac:dyDescent="0.2">
      <c r="A956" s="82" t="s">
        <v>1729</v>
      </c>
      <c r="B956" s="82" t="s">
        <v>1728</v>
      </c>
      <c r="C956" s="82">
        <v>0.5</v>
      </c>
      <c r="D956" s="82" t="s">
        <v>276</v>
      </c>
      <c r="E956" s="82" t="s">
        <v>280</v>
      </c>
      <c r="F956" s="82" t="s">
        <v>280</v>
      </c>
      <c r="G956" s="82">
        <v>-0.1</v>
      </c>
      <c r="I956" s="82">
        <v>14</v>
      </c>
      <c r="J956" s="82">
        <v>45</v>
      </c>
      <c r="K956" s="83">
        <v>43101</v>
      </c>
      <c r="L956" s="82">
        <v>1.83E-2</v>
      </c>
      <c r="M956" s="82">
        <v>2.5000000000000001E-3</v>
      </c>
      <c r="N956" s="82">
        <f t="shared" si="14"/>
        <v>2.0799999999999999E-2</v>
      </c>
    </row>
    <row r="957" spans="1:15" hidden="1" x14ac:dyDescent="0.2">
      <c r="A957" s="82" t="s">
        <v>1726</v>
      </c>
      <c r="B957" s="82" t="s">
        <v>1726</v>
      </c>
      <c r="C957" s="82">
        <v>0.5</v>
      </c>
      <c r="D957" s="82" t="s">
        <v>276</v>
      </c>
      <c r="E957" s="82" t="s">
        <v>280</v>
      </c>
      <c r="F957" s="82" t="s">
        <v>280</v>
      </c>
      <c r="G957" s="82">
        <v>-0.1</v>
      </c>
      <c r="I957" s="82">
        <v>14</v>
      </c>
      <c r="J957" s="82">
        <v>45</v>
      </c>
      <c r="K957" s="83">
        <v>43101</v>
      </c>
      <c r="L957" s="82">
        <v>1.83E-2</v>
      </c>
      <c r="M957" s="82">
        <v>2.5000000000000001E-3</v>
      </c>
      <c r="N957" s="82">
        <f t="shared" si="14"/>
        <v>2.0799999999999999E-2</v>
      </c>
      <c r="O957" s="82" t="s">
        <v>1726</v>
      </c>
    </row>
    <row r="958" spans="1:15" hidden="1" x14ac:dyDescent="0.2">
      <c r="A958" s="82" t="s">
        <v>1727</v>
      </c>
      <c r="B958" s="82" t="s">
        <v>1726</v>
      </c>
      <c r="C958" s="82">
        <v>0.5</v>
      </c>
      <c r="D958" s="82" t="s">
        <v>276</v>
      </c>
      <c r="E958" s="82" t="s">
        <v>280</v>
      </c>
      <c r="F958" s="82" t="s">
        <v>280</v>
      </c>
      <c r="G958" s="82">
        <v>-0.1</v>
      </c>
      <c r="I958" s="82">
        <v>14</v>
      </c>
      <c r="J958" s="82">
        <v>45</v>
      </c>
      <c r="K958" s="83">
        <v>43101</v>
      </c>
      <c r="L958" s="82">
        <v>1.83E-2</v>
      </c>
      <c r="M958" s="82">
        <v>2.5000000000000001E-3</v>
      </c>
      <c r="N958" s="82">
        <f t="shared" si="14"/>
        <v>2.0799999999999999E-2</v>
      </c>
    </row>
    <row r="959" spans="1:15" hidden="1" x14ac:dyDescent="0.2">
      <c r="A959" s="82" t="s">
        <v>1724</v>
      </c>
      <c r="B959" s="82" t="s">
        <v>1724</v>
      </c>
      <c r="C959" s="82">
        <v>0.5</v>
      </c>
      <c r="D959" s="82" t="s">
        <v>276</v>
      </c>
      <c r="E959" s="82" t="s">
        <v>280</v>
      </c>
      <c r="F959" s="82" t="s">
        <v>280</v>
      </c>
      <c r="G959" s="82">
        <v>-0.1</v>
      </c>
      <c r="I959" s="82">
        <v>14</v>
      </c>
      <c r="J959" s="82">
        <v>45</v>
      </c>
      <c r="K959" s="83">
        <v>43101</v>
      </c>
      <c r="L959" s="82">
        <v>1.83E-2</v>
      </c>
      <c r="M959" s="82">
        <v>2.5000000000000001E-3</v>
      </c>
      <c r="N959" s="82">
        <f t="shared" si="14"/>
        <v>2.0799999999999999E-2</v>
      </c>
      <c r="O959" s="82" t="s">
        <v>1724</v>
      </c>
    </row>
    <row r="960" spans="1:15" hidden="1" x14ac:dyDescent="0.2">
      <c r="A960" s="82" t="s">
        <v>1725</v>
      </c>
      <c r="B960" s="82" t="s">
        <v>1724</v>
      </c>
      <c r="C960" s="82">
        <v>0.5</v>
      </c>
      <c r="D960" s="82" t="s">
        <v>276</v>
      </c>
      <c r="E960" s="82" t="s">
        <v>280</v>
      </c>
      <c r="F960" s="82" t="s">
        <v>280</v>
      </c>
      <c r="G960" s="82">
        <v>-0.1</v>
      </c>
      <c r="I960" s="82">
        <v>14</v>
      </c>
      <c r="J960" s="82">
        <v>45</v>
      </c>
      <c r="K960" s="83">
        <v>43101</v>
      </c>
      <c r="L960" s="82">
        <v>1.83E-2</v>
      </c>
      <c r="M960" s="82">
        <v>2.5000000000000001E-3</v>
      </c>
      <c r="N960" s="82">
        <f t="shared" si="14"/>
        <v>2.0799999999999999E-2</v>
      </c>
    </row>
    <row r="961" spans="1:15" hidden="1" x14ac:dyDescent="0.2">
      <c r="A961" s="82" t="s">
        <v>1722</v>
      </c>
      <c r="B961" s="82" t="s">
        <v>1722</v>
      </c>
      <c r="C961" s="82">
        <v>0.5</v>
      </c>
      <c r="D961" s="82" t="s">
        <v>276</v>
      </c>
      <c r="E961" s="82" t="s">
        <v>280</v>
      </c>
      <c r="F961" s="82" t="s">
        <v>280</v>
      </c>
      <c r="G961" s="82">
        <v>-0.1</v>
      </c>
      <c r="I961" s="82">
        <v>14</v>
      </c>
      <c r="J961" s="82">
        <v>45</v>
      </c>
      <c r="K961" s="83">
        <v>43101</v>
      </c>
      <c r="L961" s="82">
        <v>1.83E-2</v>
      </c>
      <c r="M961" s="82">
        <v>2.5000000000000001E-3</v>
      </c>
      <c r="N961" s="82">
        <f t="shared" si="14"/>
        <v>2.0799999999999999E-2</v>
      </c>
      <c r="O961" s="82" t="s">
        <v>1722</v>
      </c>
    </row>
    <row r="962" spans="1:15" hidden="1" x14ac:dyDescent="0.2">
      <c r="A962" s="82" t="s">
        <v>1723</v>
      </c>
      <c r="B962" s="82" t="s">
        <v>1722</v>
      </c>
      <c r="C962" s="82">
        <v>0.5</v>
      </c>
      <c r="D962" s="82" t="s">
        <v>276</v>
      </c>
      <c r="E962" s="82" t="s">
        <v>280</v>
      </c>
      <c r="F962" s="82" t="s">
        <v>280</v>
      </c>
      <c r="G962" s="82">
        <v>-0.1</v>
      </c>
      <c r="I962" s="82">
        <v>14</v>
      </c>
      <c r="J962" s="82">
        <v>45</v>
      </c>
      <c r="K962" s="83">
        <v>43101</v>
      </c>
      <c r="L962" s="82">
        <v>1.83E-2</v>
      </c>
      <c r="M962" s="82">
        <v>2.5000000000000001E-3</v>
      </c>
      <c r="N962" s="82">
        <f t="shared" si="14"/>
        <v>2.0799999999999999E-2</v>
      </c>
    </row>
    <row r="963" spans="1:15" hidden="1" x14ac:dyDescent="0.2">
      <c r="A963" s="82" t="s">
        <v>1721</v>
      </c>
      <c r="B963" s="82" t="s">
        <v>1720</v>
      </c>
      <c r="C963" s="82">
        <v>0.5</v>
      </c>
      <c r="D963" s="82" t="s">
        <v>276</v>
      </c>
      <c r="E963" s="82" t="s">
        <v>280</v>
      </c>
      <c r="F963" s="82" t="s">
        <v>280</v>
      </c>
      <c r="G963" s="82">
        <v>-0.1</v>
      </c>
      <c r="I963" s="82">
        <v>14</v>
      </c>
      <c r="J963" s="82">
        <v>45</v>
      </c>
      <c r="K963" s="83">
        <v>43101</v>
      </c>
      <c r="L963" s="82">
        <v>1.83E-2</v>
      </c>
      <c r="M963" s="82">
        <v>2.5000000000000001E-3</v>
      </c>
      <c r="N963" s="82">
        <f t="shared" si="14"/>
        <v>2.0799999999999999E-2</v>
      </c>
    </row>
    <row r="964" spans="1:15" hidden="1" x14ac:dyDescent="0.2">
      <c r="A964" s="82" t="s">
        <v>1720</v>
      </c>
      <c r="B964" s="82" t="s">
        <v>1720</v>
      </c>
      <c r="C964" s="82">
        <v>0.5</v>
      </c>
      <c r="D964" s="82" t="s">
        <v>276</v>
      </c>
      <c r="E964" s="82" t="s">
        <v>280</v>
      </c>
      <c r="F964" s="82" t="s">
        <v>280</v>
      </c>
      <c r="G964" s="82">
        <v>-0.1</v>
      </c>
      <c r="I964" s="82">
        <v>14</v>
      </c>
      <c r="J964" s="82">
        <v>45</v>
      </c>
      <c r="K964" s="83">
        <v>43101</v>
      </c>
      <c r="L964" s="82">
        <v>1.83E-2</v>
      </c>
      <c r="M964" s="82">
        <v>2.5000000000000001E-3</v>
      </c>
      <c r="N964" s="82">
        <f t="shared" ref="N964:N1027" si="15">L964+M964</f>
        <v>2.0799999999999999E-2</v>
      </c>
      <c r="O964" s="82" t="s">
        <v>1720</v>
      </c>
    </row>
    <row r="965" spans="1:15" hidden="1" x14ac:dyDescent="0.2">
      <c r="A965" s="82" t="s">
        <v>1718</v>
      </c>
      <c r="B965" s="82" t="s">
        <v>1718</v>
      </c>
      <c r="C965" s="82">
        <v>0.5</v>
      </c>
      <c r="D965" s="82" t="s">
        <v>276</v>
      </c>
      <c r="E965" s="82" t="s">
        <v>280</v>
      </c>
      <c r="F965" s="82" t="s">
        <v>280</v>
      </c>
      <c r="G965" s="82">
        <v>-0.1</v>
      </c>
      <c r="I965" s="82">
        <v>14</v>
      </c>
      <c r="J965" s="82">
        <v>45</v>
      </c>
      <c r="K965" s="83">
        <v>43101</v>
      </c>
      <c r="L965" s="82">
        <v>1.83E-2</v>
      </c>
      <c r="M965" s="82">
        <v>2.5000000000000001E-3</v>
      </c>
      <c r="N965" s="82">
        <f t="shared" si="15"/>
        <v>2.0799999999999999E-2</v>
      </c>
      <c r="O965" s="82" t="s">
        <v>1718</v>
      </c>
    </row>
    <row r="966" spans="1:15" hidden="1" x14ac:dyDescent="0.2">
      <c r="A966" s="82" t="s">
        <v>1713</v>
      </c>
      <c r="B966" s="82" t="s">
        <v>1713</v>
      </c>
      <c r="C966" s="82">
        <v>0.5</v>
      </c>
      <c r="D966" s="82" t="s">
        <v>276</v>
      </c>
      <c r="E966" s="82" t="s">
        <v>280</v>
      </c>
      <c r="F966" s="82" t="s">
        <v>280</v>
      </c>
      <c r="G966" s="82">
        <v>-0.1</v>
      </c>
      <c r="I966" s="82">
        <v>14</v>
      </c>
      <c r="J966" s="82">
        <v>45</v>
      </c>
      <c r="K966" s="83">
        <v>43101</v>
      </c>
      <c r="L966" s="82">
        <v>1.83E-2</v>
      </c>
      <c r="M966" s="82">
        <v>2.5000000000000001E-3</v>
      </c>
      <c r="N966" s="82">
        <f t="shared" si="15"/>
        <v>2.0799999999999999E-2</v>
      </c>
      <c r="O966" s="82" t="s">
        <v>1713</v>
      </c>
    </row>
    <row r="967" spans="1:15" hidden="1" x14ac:dyDescent="0.2">
      <c r="A967" s="82" t="s">
        <v>1719</v>
      </c>
      <c r="B967" s="82" t="s">
        <v>1718</v>
      </c>
      <c r="C967" s="82">
        <v>0.5</v>
      </c>
      <c r="D967" s="82" t="s">
        <v>276</v>
      </c>
      <c r="E967" s="82" t="s">
        <v>280</v>
      </c>
      <c r="F967" s="82" t="s">
        <v>280</v>
      </c>
      <c r="G967" s="82">
        <v>-0.1</v>
      </c>
      <c r="I967" s="82">
        <v>14</v>
      </c>
      <c r="J967" s="82">
        <v>45</v>
      </c>
      <c r="K967" s="83">
        <v>43101</v>
      </c>
      <c r="L967" s="82">
        <v>1.83E-2</v>
      </c>
      <c r="M967" s="82">
        <v>2.5000000000000001E-3</v>
      </c>
      <c r="N967" s="82">
        <f t="shared" si="15"/>
        <v>2.0799999999999999E-2</v>
      </c>
    </row>
    <row r="968" spans="1:15" hidden="1" x14ac:dyDescent="0.2">
      <c r="A968" s="82" t="s">
        <v>1717</v>
      </c>
      <c r="B968" s="82" t="s">
        <v>1717</v>
      </c>
      <c r="C968" s="82">
        <v>0.5</v>
      </c>
      <c r="D968" s="82" t="s">
        <v>276</v>
      </c>
      <c r="E968" s="82" t="s">
        <v>280</v>
      </c>
      <c r="F968" s="82" t="s">
        <v>280</v>
      </c>
      <c r="G968" s="82">
        <v>-0.1</v>
      </c>
      <c r="I968" s="82">
        <v>14</v>
      </c>
      <c r="J968" s="82">
        <v>45</v>
      </c>
      <c r="K968" s="83">
        <v>43101</v>
      </c>
      <c r="L968" s="82">
        <v>1.83E-2</v>
      </c>
      <c r="M968" s="82">
        <v>2.5000000000000001E-3</v>
      </c>
      <c r="N968" s="82">
        <f t="shared" si="15"/>
        <v>2.0799999999999999E-2</v>
      </c>
      <c r="O968" s="82" t="s">
        <v>1717</v>
      </c>
    </row>
    <row r="969" spans="1:15" hidden="1" x14ac:dyDescent="0.2">
      <c r="A969" s="82" t="s">
        <v>1716</v>
      </c>
      <c r="B969" s="82" t="s">
        <v>1715</v>
      </c>
      <c r="C969" s="82">
        <v>0.5</v>
      </c>
      <c r="D969" s="82" t="s">
        <v>276</v>
      </c>
      <c r="E969" s="82" t="s">
        <v>280</v>
      </c>
      <c r="F969" s="82" t="s">
        <v>280</v>
      </c>
      <c r="G969" s="82">
        <v>-0.1</v>
      </c>
      <c r="I969" s="82">
        <v>14</v>
      </c>
      <c r="J969" s="82">
        <v>45</v>
      </c>
      <c r="K969" s="83">
        <v>43101</v>
      </c>
      <c r="L969" s="82">
        <v>1.83E-2</v>
      </c>
      <c r="M969" s="82">
        <v>2.5000000000000001E-3</v>
      </c>
      <c r="N969" s="82">
        <f t="shared" si="15"/>
        <v>2.0799999999999999E-2</v>
      </c>
    </row>
    <row r="970" spans="1:15" hidden="1" x14ac:dyDescent="0.2">
      <c r="A970" s="82" t="s">
        <v>1715</v>
      </c>
      <c r="B970" s="82" t="s">
        <v>1715</v>
      </c>
      <c r="C970" s="82">
        <v>0.5</v>
      </c>
      <c r="D970" s="82" t="s">
        <v>276</v>
      </c>
      <c r="E970" s="82" t="s">
        <v>280</v>
      </c>
      <c r="F970" s="82" t="s">
        <v>280</v>
      </c>
      <c r="G970" s="82">
        <v>-0.1</v>
      </c>
      <c r="I970" s="82">
        <v>14</v>
      </c>
      <c r="J970" s="82">
        <v>45</v>
      </c>
      <c r="K970" s="83">
        <v>43101</v>
      </c>
      <c r="L970" s="82">
        <v>1.83E-2</v>
      </c>
      <c r="M970" s="82">
        <v>2.5000000000000001E-3</v>
      </c>
      <c r="N970" s="82">
        <f t="shared" si="15"/>
        <v>2.0799999999999999E-2</v>
      </c>
      <c r="O970" s="82" t="s">
        <v>1715</v>
      </c>
    </row>
    <row r="971" spans="1:15" hidden="1" x14ac:dyDescent="0.2">
      <c r="A971" s="82" t="s">
        <v>1714</v>
      </c>
      <c r="B971" s="82" t="s">
        <v>1713</v>
      </c>
      <c r="C971" s="82">
        <v>0.5</v>
      </c>
      <c r="D971" s="82" t="s">
        <v>276</v>
      </c>
      <c r="E971" s="82" t="s">
        <v>280</v>
      </c>
      <c r="F971" s="82" t="s">
        <v>280</v>
      </c>
      <c r="G971" s="82">
        <v>-0.1</v>
      </c>
      <c r="I971" s="82">
        <v>14</v>
      </c>
      <c r="J971" s="82">
        <v>45</v>
      </c>
      <c r="K971" s="83">
        <v>43101</v>
      </c>
      <c r="L971" s="82">
        <v>1.83E-2</v>
      </c>
      <c r="M971" s="82">
        <v>2.5000000000000001E-3</v>
      </c>
      <c r="N971" s="82">
        <f t="shared" si="15"/>
        <v>2.0799999999999999E-2</v>
      </c>
    </row>
    <row r="972" spans="1:15" hidden="1" x14ac:dyDescent="0.2">
      <c r="A972" s="82" t="s">
        <v>1711</v>
      </c>
      <c r="B972" s="82" t="s">
        <v>1711</v>
      </c>
      <c r="C972" s="82">
        <v>0.5</v>
      </c>
      <c r="D972" s="82" t="s">
        <v>276</v>
      </c>
      <c r="E972" s="82" t="s">
        <v>280</v>
      </c>
      <c r="F972" s="82" t="s">
        <v>280</v>
      </c>
      <c r="G972" s="82">
        <v>-0.15</v>
      </c>
      <c r="I972" s="82">
        <v>18</v>
      </c>
      <c r="J972" s="82">
        <v>75</v>
      </c>
      <c r="K972" s="83">
        <v>43101</v>
      </c>
      <c r="L972" s="82">
        <v>1.09E-2</v>
      </c>
      <c r="M972" s="82">
        <v>1.6000000000000001E-3</v>
      </c>
      <c r="N972" s="82">
        <f t="shared" si="15"/>
        <v>1.2500000000000001E-2</v>
      </c>
    </row>
    <row r="973" spans="1:15" hidden="1" x14ac:dyDescent="0.2">
      <c r="A973" s="82" t="s">
        <v>1712</v>
      </c>
      <c r="B973" s="82" t="s">
        <v>1711</v>
      </c>
      <c r="C973" s="82">
        <v>0.5</v>
      </c>
      <c r="D973" s="82" t="s">
        <v>276</v>
      </c>
      <c r="E973" s="82" t="s">
        <v>280</v>
      </c>
      <c r="F973" s="82" t="s">
        <v>280</v>
      </c>
      <c r="G973" s="82">
        <v>-0.15</v>
      </c>
      <c r="I973" s="82">
        <v>18</v>
      </c>
      <c r="J973" s="82">
        <v>75</v>
      </c>
      <c r="K973" s="83">
        <v>43101</v>
      </c>
      <c r="L973" s="82">
        <v>1.09E-2</v>
      </c>
      <c r="M973" s="82">
        <v>1.6000000000000001E-3</v>
      </c>
      <c r="N973" s="82">
        <f t="shared" si="15"/>
        <v>1.2500000000000001E-2</v>
      </c>
    </row>
    <row r="974" spans="1:15" hidden="1" x14ac:dyDescent="0.2">
      <c r="A974" s="82" t="s">
        <v>1709</v>
      </c>
      <c r="B974" s="82" t="s">
        <v>1709</v>
      </c>
      <c r="C974" s="82">
        <v>0.5</v>
      </c>
      <c r="D974" s="82" t="s">
        <v>276</v>
      </c>
      <c r="E974" s="82" t="s">
        <v>280</v>
      </c>
      <c r="F974" s="82" t="s">
        <v>280</v>
      </c>
      <c r="G974" s="82">
        <v>-0.15</v>
      </c>
      <c r="I974" s="82">
        <v>18</v>
      </c>
      <c r="J974" s="82">
        <v>75</v>
      </c>
      <c r="K974" s="83">
        <v>43101</v>
      </c>
      <c r="L974" s="82">
        <v>1.09E-2</v>
      </c>
      <c r="M974" s="82">
        <v>1.6000000000000001E-3</v>
      </c>
      <c r="N974" s="82">
        <f t="shared" si="15"/>
        <v>1.2500000000000001E-2</v>
      </c>
      <c r="O974" s="82" t="s">
        <v>1709</v>
      </c>
    </row>
    <row r="975" spans="1:15" hidden="1" x14ac:dyDescent="0.2">
      <c r="A975" s="82" t="s">
        <v>1710</v>
      </c>
      <c r="B975" s="82" t="s">
        <v>1709</v>
      </c>
      <c r="C975" s="82">
        <v>0.5</v>
      </c>
      <c r="D975" s="82" t="s">
        <v>276</v>
      </c>
      <c r="E975" s="82" t="s">
        <v>280</v>
      </c>
      <c r="F975" s="82" t="s">
        <v>280</v>
      </c>
      <c r="G975" s="82">
        <v>-0.15</v>
      </c>
      <c r="I975" s="82">
        <v>18</v>
      </c>
      <c r="J975" s="82">
        <v>75</v>
      </c>
      <c r="K975" s="83">
        <v>43101</v>
      </c>
      <c r="L975" s="82">
        <v>1.09E-2</v>
      </c>
      <c r="M975" s="82">
        <v>1.6000000000000001E-3</v>
      </c>
      <c r="N975" s="82">
        <f t="shared" si="15"/>
        <v>1.2500000000000001E-2</v>
      </c>
    </row>
    <row r="976" spans="1:15" hidden="1" x14ac:dyDescent="0.2">
      <c r="A976" s="82" t="s">
        <v>1707</v>
      </c>
      <c r="B976" s="82" t="s">
        <v>1707</v>
      </c>
      <c r="C976" s="82">
        <v>0.5</v>
      </c>
      <c r="D976" s="82" t="s">
        <v>276</v>
      </c>
      <c r="E976" s="82" t="s">
        <v>280</v>
      </c>
      <c r="F976" s="82" t="s">
        <v>280</v>
      </c>
      <c r="G976" s="82">
        <v>-0.15</v>
      </c>
      <c r="I976" s="82">
        <v>18</v>
      </c>
      <c r="J976" s="82">
        <v>75</v>
      </c>
      <c r="K976" s="83">
        <v>43101</v>
      </c>
      <c r="L976" s="82">
        <v>1.09E-2</v>
      </c>
      <c r="M976" s="82">
        <v>1.6000000000000001E-3</v>
      </c>
      <c r="N976" s="82">
        <f t="shared" si="15"/>
        <v>1.2500000000000001E-2</v>
      </c>
      <c r="O976" s="82" t="s">
        <v>1707</v>
      </c>
    </row>
    <row r="977" spans="1:15" hidden="1" x14ac:dyDescent="0.2">
      <c r="A977" s="82" t="s">
        <v>1708</v>
      </c>
      <c r="B977" s="82" t="s">
        <v>1707</v>
      </c>
      <c r="C977" s="82">
        <v>0.5</v>
      </c>
      <c r="D977" s="82" t="s">
        <v>276</v>
      </c>
      <c r="E977" s="82" t="s">
        <v>280</v>
      </c>
      <c r="F977" s="82" t="s">
        <v>280</v>
      </c>
      <c r="G977" s="82">
        <v>-0.15</v>
      </c>
      <c r="I977" s="82">
        <v>18</v>
      </c>
      <c r="J977" s="82">
        <v>75</v>
      </c>
      <c r="K977" s="83">
        <v>43101</v>
      </c>
      <c r="L977" s="82">
        <v>1.09E-2</v>
      </c>
      <c r="M977" s="82">
        <v>1.6000000000000001E-3</v>
      </c>
      <c r="N977" s="82">
        <f t="shared" si="15"/>
        <v>1.2500000000000001E-2</v>
      </c>
    </row>
    <row r="978" spans="1:15" hidden="1" x14ac:dyDescent="0.2">
      <c r="A978" s="82" t="s">
        <v>1705</v>
      </c>
      <c r="B978" s="82" t="s">
        <v>1705</v>
      </c>
      <c r="C978" s="82">
        <v>0.5</v>
      </c>
      <c r="D978" s="82" t="s">
        <v>276</v>
      </c>
      <c r="E978" s="82" t="s">
        <v>280</v>
      </c>
      <c r="F978" s="82" t="s">
        <v>280</v>
      </c>
      <c r="G978" s="82">
        <v>-0.15</v>
      </c>
      <c r="I978" s="82">
        <v>18</v>
      </c>
      <c r="J978" s="82">
        <v>75</v>
      </c>
      <c r="K978" s="83">
        <v>43101</v>
      </c>
      <c r="L978" s="82">
        <v>1.09E-2</v>
      </c>
      <c r="M978" s="82">
        <v>1.6000000000000001E-3</v>
      </c>
      <c r="N978" s="82">
        <f t="shared" si="15"/>
        <v>1.2500000000000001E-2</v>
      </c>
      <c r="O978" s="82" t="s">
        <v>1705</v>
      </c>
    </row>
    <row r="979" spans="1:15" hidden="1" x14ac:dyDescent="0.2">
      <c r="A979" s="82" t="s">
        <v>1703</v>
      </c>
      <c r="B979" s="82" t="s">
        <v>1703</v>
      </c>
      <c r="C979" s="82">
        <v>0.5</v>
      </c>
      <c r="D979" s="82" t="s">
        <v>276</v>
      </c>
      <c r="E979" s="82" t="s">
        <v>280</v>
      </c>
      <c r="F979" s="82" t="s">
        <v>280</v>
      </c>
      <c r="G979" s="82">
        <v>-0.15</v>
      </c>
      <c r="I979" s="82">
        <v>18</v>
      </c>
      <c r="J979" s="82">
        <v>75</v>
      </c>
      <c r="K979" s="83">
        <v>43101</v>
      </c>
      <c r="L979" s="82">
        <v>1.09E-2</v>
      </c>
      <c r="M979" s="82">
        <v>1.6000000000000001E-3</v>
      </c>
      <c r="N979" s="82">
        <f t="shared" si="15"/>
        <v>1.2500000000000001E-2</v>
      </c>
      <c r="O979" s="82" t="s">
        <v>1703</v>
      </c>
    </row>
    <row r="980" spans="1:15" hidden="1" x14ac:dyDescent="0.2">
      <c r="A980" s="82" t="s">
        <v>1706</v>
      </c>
      <c r="B980" s="82" t="s">
        <v>1705</v>
      </c>
      <c r="C980" s="82">
        <v>0.5</v>
      </c>
      <c r="D980" s="82" t="s">
        <v>276</v>
      </c>
      <c r="E980" s="82" t="s">
        <v>280</v>
      </c>
      <c r="F980" s="82" t="s">
        <v>280</v>
      </c>
      <c r="G980" s="82">
        <v>-0.15</v>
      </c>
      <c r="I980" s="82">
        <v>18</v>
      </c>
      <c r="J980" s="82">
        <v>75</v>
      </c>
      <c r="K980" s="83">
        <v>43101</v>
      </c>
      <c r="L980" s="82">
        <v>1.09E-2</v>
      </c>
      <c r="M980" s="82">
        <v>1.6000000000000001E-3</v>
      </c>
      <c r="N980" s="82">
        <f t="shared" si="15"/>
        <v>1.2500000000000001E-2</v>
      </c>
    </row>
    <row r="981" spans="1:15" hidden="1" x14ac:dyDescent="0.2">
      <c r="A981" s="82" t="s">
        <v>1704</v>
      </c>
      <c r="B981" s="82" t="s">
        <v>1703</v>
      </c>
      <c r="C981" s="82">
        <v>0.5</v>
      </c>
      <c r="D981" s="82" t="s">
        <v>276</v>
      </c>
      <c r="E981" s="82" t="s">
        <v>280</v>
      </c>
      <c r="F981" s="82" t="s">
        <v>280</v>
      </c>
      <c r="G981" s="82">
        <v>-0.15</v>
      </c>
      <c r="I981" s="82">
        <v>18</v>
      </c>
      <c r="J981" s="82">
        <v>75</v>
      </c>
      <c r="K981" s="83">
        <v>43101</v>
      </c>
      <c r="L981" s="82">
        <v>1.09E-2</v>
      </c>
      <c r="M981" s="82">
        <v>1.6000000000000001E-3</v>
      </c>
      <c r="N981" s="82">
        <f t="shared" si="15"/>
        <v>1.2500000000000001E-2</v>
      </c>
    </row>
    <row r="982" spans="1:15" hidden="1" x14ac:dyDescent="0.2">
      <c r="A982" s="82" t="s">
        <v>1702</v>
      </c>
      <c r="B982" s="82" t="s">
        <v>1701</v>
      </c>
      <c r="C982" s="82">
        <v>0.5</v>
      </c>
      <c r="D982" s="82" t="s">
        <v>276</v>
      </c>
      <c r="E982" s="82" t="s">
        <v>280</v>
      </c>
      <c r="F982" s="82" t="s">
        <v>280</v>
      </c>
      <c r="G982" s="82">
        <v>0</v>
      </c>
      <c r="K982" s="83">
        <v>41760</v>
      </c>
      <c r="L982" s="82">
        <v>0</v>
      </c>
      <c r="M982" s="82">
        <v>0</v>
      </c>
      <c r="N982" s="82">
        <f t="shared" si="15"/>
        <v>0</v>
      </c>
    </row>
    <row r="983" spans="1:15" hidden="1" x14ac:dyDescent="0.2">
      <c r="A983" s="82" t="s">
        <v>1699</v>
      </c>
      <c r="B983" s="82" t="s">
        <v>1699</v>
      </c>
      <c r="C983" s="82">
        <v>0.5</v>
      </c>
      <c r="D983" s="82" t="s">
        <v>276</v>
      </c>
      <c r="E983" s="82" t="s">
        <v>280</v>
      </c>
      <c r="F983" s="82" t="s">
        <v>280</v>
      </c>
      <c r="G983" s="82">
        <v>-0.15</v>
      </c>
      <c r="I983" s="82">
        <v>18</v>
      </c>
      <c r="J983" s="82">
        <v>75</v>
      </c>
      <c r="K983" s="83">
        <v>43101</v>
      </c>
      <c r="L983" s="82">
        <v>1.09E-2</v>
      </c>
      <c r="M983" s="82">
        <v>1.6000000000000001E-3</v>
      </c>
      <c r="N983" s="82">
        <f t="shared" si="15"/>
        <v>1.2500000000000001E-2</v>
      </c>
    </row>
    <row r="984" spans="1:15" hidden="1" x14ac:dyDescent="0.2">
      <c r="A984" s="82" t="s">
        <v>1700</v>
      </c>
      <c r="B984" s="82" t="s">
        <v>1699</v>
      </c>
      <c r="C984" s="82">
        <v>0.5</v>
      </c>
      <c r="D984" s="82" t="s">
        <v>276</v>
      </c>
      <c r="E984" s="82" t="s">
        <v>280</v>
      </c>
      <c r="F984" s="82" t="s">
        <v>280</v>
      </c>
      <c r="G984" s="82">
        <v>-0.15</v>
      </c>
      <c r="I984" s="82">
        <v>18</v>
      </c>
      <c r="J984" s="82">
        <v>75</v>
      </c>
      <c r="K984" s="83">
        <v>43101</v>
      </c>
      <c r="L984" s="82">
        <v>1.09E-2</v>
      </c>
      <c r="M984" s="82">
        <v>1.6000000000000001E-3</v>
      </c>
      <c r="N984" s="82">
        <f t="shared" si="15"/>
        <v>1.2500000000000001E-2</v>
      </c>
    </row>
    <row r="985" spans="1:15" hidden="1" x14ac:dyDescent="0.2">
      <c r="A985" s="82" t="s">
        <v>1698</v>
      </c>
      <c r="B985" s="82" t="s">
        <v>1696</v>
      </c>
      <c r="C985" s="82">
        <v>0.5</v>
      </c>
      <c r="D985" s="82" t="s">
        <v>276</v>
      </c>
      <c r="E985" s="82" t="s">
        <v>280</v>
      </c>
      <c r="F985" s="82" t="s">
        <v>280</v>
      </c>
      <c r="G985" s="82">
        <v>-0.15</v>
      </c>
      <c r="I985" s="82">
        <v>18</v>
      </c>
      <c r="J985" s="82">
        <v>75</v>
      </c>
      <c r="K985" s="83">
        <v>43101</v>
      </c>
      <c r="L985" s="82">
        <v>1.09E-2</v>
      </c>
      <c r="M985" s="82">
        <v>1.6000000000000001E-3</v>
      </c>
      <c r="N985" s="82">
        <f t="shared" si="15"/>
        <v>1.2500000000000001E-2</v>
      </c>
      <c r="O985" s="82" t="s">
        <v>1698</v>
      </c>
    </row>
    <row r="986" spans="1:15" hidden="1" x14ac:dyDescent="0.2">
      <c r="A986" s="82" t="s">
        <v>1697</v>
      </c>
      <c r="B986" s="82" t="s">
        <v>1696</v>
      </c>
      <c r="C986" s="82">
        <v>0.5</v>
      </c>
      <c r="D986" s="82" t="s">
        <v>276</v>
      </c>
      <c r="E986" s="82" t="s">
        <v>280</v>
      </c>
      <c r="F986" s="82" t="s">
        <v>280</v>
      </c>
      <c r="G986" s="82">
        <v>-0.15</v>
      </c>
      <c r="I986" s="82">
        <v>18</v>
      </c>
      <c r="J986" s="82">
        <v>75</v>
      </c>
      <c r="K986" s="83">
        <v>43101</v>
      </c>
      <c r="L986" s="82">
        <v>1.09E-2</v>
      </c>
      <c r="M986" s="82">
        <v>1.6000000000000001E-3</v>
      </c>
      <c r="N986" s="82">
        <f t="shared" si="15"/>
        <v>1.2500000000000001E-2</v>
      </c>
    </row>
    <row r="987" spans="1:15" hidden="1" x14ac:dyDescent="0.2">
      <c r="A987" s="82" t="s">
        <v>1695</v>
      </c>
      <c r="B987" s="82" t="s">
        <v>1694</v>
      </c>
      <c r="C987" s="82">
        <v>0.5</v>
      </c>
      <c r="D987" s="82" t="s">
        <v>276</v>
      </c>
      <c r="E987" s="82" t="s">
        <v>280</v>
      </c>
      <c r="F987" s="82" t="s">
        <v>280</v>
      </c>
      <c r="G987" s="82">
        <v>0</v>
      </c>
      <c r="I987" s="82">
        <v>19</v>
      </c>
      <c r="J987" s="82">
        <v>55</v>
      </c>
      <c r="K987" s="83">
        <v>40664</v>
      </c>
      <c r="L987" s="82">
        <v>0</v>
      </c>
      <c r="M987" s="82">
        <v>0</v>
      </c>
      <c r="N987" s="82">
        <f t="shared" si="15"/>
        <v>0</v>
      </c>
    </row>
    <row r="988" spans="1:15" hidden="1" x14ac:dyDescent="0.2">
      <c r="A988" s="82" t="s">
        <v>1693</v>
      </c>
      <c r="B988" s="82" t="s">
        <v>1692</v>
      </c>
      <c r="C988" s="82">
        <v>0.5</v>
      </c>
      <c r="D988" s="82" t="s">
        <v>276</v>
      </c>
      <c r="E988" s="82" t="s">
        <v>280</v>
      </c>
      <c r="F988" s="82" t="s">
        <v>280</v>
      </c>
      <c r="G988" s="82">
        <v>0</v>
      </c>
      <c r="I988" s="82">
        <v>19</v>
      </c>
      <c r="J988" s="82">
        <v>55</v>
      </c>
      <c r="K988" s="83">
        <v>41760</v>
      </c>
      <c r="L988" s="82">
        <v>0</v>
      </c>
      <c r="M988" s="82">
        <v>0</v>
      </c>
      <c r="N988" s="82">
        <f t="shared" si="15"/>
        <v>0</v>
      </c>
    </row>
    <row r="989" spans="1:15" hidden="1" x14ac:dyDescent="0.2">
      <c r="A989" s="82" t="s">
        <v>1691</v>
      </c>
      <c r="B989" s="82" t="s">
        <v>1690</v>
      </c>
      <c r="C989" s="82">
        <v>0.5</v>
      </c>
      <c r="D989" s="82" t="s">
        <v>276</v>
      </c>
      <c r="E989" s="82" t="s">
        <v>280</v>
      </c>
      <c r="F989" s="82" t="s">
        <v>280</v>
      </c>
      <c r="G989" s="82">
        <v>0</v>
      </c>
      <c r="I989" s="82">
        <v>15</v>
      </c>
      <c r="J989" s="82">
        <v>45</v>
      </c>
      <c r="K989" s="83">
        <v>43101</v>
      </c>
      <c r="L989" s="82">
        <v>0</v>
      </c>
      <c r="M989" s="82">
        <v>0</v>
      </c>
      <c r="N989" s="82">
        <f t="shared" si="15"/>
        <v>0</v>
      </c>
    </row>
    <row r="990" spans="1:15" hidden="1" x14ac:dyDescent="0.2">
      <c r="A990" s="82" t="s">
        <v>1689</v>
      </c>
      <c r="B990" s="82" t="s">
        <v>1687</v>
      </c>
      <c r="C990" s="82">
        <v>0.5</v>
      </c>
      <c r="D990" s="82" t="s">
        <v>276</v>
      </c>
      <c r="E990" s="82" t="s">
        <v>280</v>
      </c>
      <c r="F990" s="82" t="s">
        <v>280</v>
      </c>
      <c r="G990" s="82">
        <v>-0.15</v>
      </c>
      <c r="I990" s="82">
        <v>18</v>
      </c>
      <c r="J990" s="82">
        <v>75</v>
      </c>
      <c r="K990" s="83">
        <v>43101</v>
      </c>
      <c r="L990" s="82">
        <v>9.7000000000000003E-3</v>
      </c>
      <c r="M990" s="82">
        <v>1.5E-3</v>
      </c>
      <c r="N990" s="82">
        <f t="shared" si="15"/>
        <v>1.12E-2</v>
      </c>
    </row>
    <row r="991" spans="1:15" hidden="1" x14ac:dyDescent="0.2">
      <c r="A991" s="82" t="s">
        <v>1688</v>
      </c>
      <c r="B991" s="82" t="s">
        <v>1687</v>
      </c>
      <c r="C991" s="82">
        <v>0.5</v>
      </c>
      <c r="D991" s="82" t="s">
        <v>276</v>
      </c>
      <c r="E991" s="82" t="s">
        <v>280</v>
      </c>
      <c r="F991" s="82" t="s">
        <v>280</v>
      </c>
      <c r="G991" s="82">
        <v>-0.15</v>
      </c>
      <c r="I991" s="82">
        <v>18</v>
      </c>
      <c r="J991" s="82">
        <v>75</v>
      </c>
      <c r="K991" s="83">
        <v>43101</v>
      </c>
      <c r="L991" s="82">
        <v>9.7000000000000003E-3</v>
      </c>
      <c r="M991" s="82">
        <v>1.5E-3</v>
      </c>
      <c r="N991" s="82">
        <f t="shared" si="15"/>
        <v>1.12E-2</v>
      </c>
    </row>
    <row r="992" spans="1:15" hidden="1" x14ac:dyDescent="0.2">
      <c r="A992" s="82" t="s">
        <v>1685</v>
      </c>
      <c r="B992" s="82" t="s">
        <v>1685</v>
      </c>
      <c r="C992" s="82">
        <v>0.5</v>
      </c>
      <c r="D992" s="82" t="s">
        <v>276</v>
      </c>
      <c r="E992" s="82" t="s">
        <v>280</v>
      </c>
      <c r="F992" s="82" t="s">
        <v>280</v>
      </c>
      <c r="G992" s="82">
        <v>-0.15</v>
      </c>
      <c r="I992" s="82">
        <v>18</v>
      </c>
      <c r="J992" s="82">
        <v>75</v>
      </c>
      <c r="K992" s="83">
        <v>43101</v>
      </c>
      <c r="L992" s="82">
        <v>9.7000000000000003E-3</v>
      </c>
      <c r="M992" s="82">
        <v>1.5E-3</v>
      </c>
      <c r="N992" s="82">
        <f t="shared" si="15"/>
        <v>1.12E-2</v>
      </c>
      <c r="O992" s="82" t="s">
        <v>1685</v>
      </c>
    </row>
    <row r="993" spans="1:15" hidden="1" x14ac:dyDescent="0.2">
      <c r="A993" s="82" t="s">
        <v>1686</v>
      </c>
      <c r="B993" s="82" t="s">
        <v>1685</v>
      </c>
      <c r="C993" s="82">
        <v>0.5</v>
      </c>
      <c r="D993" s="82" t="s">
        <v>276</v>
      </c>
      <c r="E993" s="82" t="s">
        <v>280</v>
      </c>
      <c r="F993" s="82" t="s">
        <v>280</v>
      </c>
      <c r="G993" s="82">
        <v>-0.15</v>
      </c>
      <c r="I993" s="82">
        <v>18</v>
      </c>
      <c r="J993" s="82">
        <v>75</v>
      </c>
      <c r="K993" s="83">
        <v>43101</v>
      </c>
      <c r="L993" s="82">
        <v>9.7000000000000003E-3</v>
      </c>
      <c r="M993" s="82">
        <v>1.5E-3</v>
      </c>
      <c r="N993" s="82">
        <f t="shared" si="15"/>
        <v>1.12E-2</v>
      </c>
    </row>
    <row r="994" spans="1:15" hidden="1" x14ac:dyDescent="0.2">
      <c r="A994" s="82" t="s">
        <v>1684</v>
      </c>
      <c r="B994" s="82" t="s">
        <v>1682</v>
      </c>
      <c r="C994" s="82">
        <v>0.5</v>
      </c>
      <c r="D994" s="82" t="s">
        <v>276</v>
      </c>
      <c r="E994" s="82" t="s">
        <v>280</v>
      </c>
      <c r="F994" s="82" t="s">
        <v>280</v>
      </c>
      <c r="G994" s="82">
        <v>-0.15</v>
      </c>
      <c r="I994" s="82">
        <v>18</v>
      </c>
      <c r="J994" s="82">
        <v>75</v>
      </c>
      <c r="K994" s="83">
        <v>43101</v>
      </c>
      <c r="L994" s="82">
        <v>4.0000000000000001E-3</v>
      </c>
      <c r="M994" s="82">
        <v>5.9999999999999995E-4</v>
      </c>
      <c r="N994" s="82">
        <f t="shared" si="15"/>
        <v>4.5999999999999999E-3</v>
      </c>
    </row>
    <row r="995" spans="1:15" hidden="1" x14ac:dyDescent="0.2">
      <c r="A995" s="82" t="s">
        <v>49</v>
      </c>
      <c r="B995" s="82" t="s">
        <v>1680</v>
      </c>
      <c r="C995" s="82">
        <v>0.5</v>
      </c>
      <c r="D995" s="82" t="s">
        <v>276</v>
      </c>
      <c r="E995" s="82" t="s">
        <v>280</v>
      </c>
      <c r="F995" s="82" t="s">
        <v>280</v>
      </c>
      <c r="G995" s="82">
        <v>-0.15</v>
      </c>
      <c r="I995" s="82">
        <v>18</v>
      </c>
      <c r="J995" s="82">
        <v>75</v>
      </c>
      <c r="K995" s="83">
        <v>43101</v>
      </c>
      <c r="L995" s="82">
        <v>4.0000000000000001E-3</v>
      </c>
      <c r="M995" s="82">
        <v>5.9999999999999995E-4</v>
      </c>
      <c r="N995" s="82">
        <f t="shared" si="15"/>
        <v>4.5999999999999999E-3</v>
      </c>
      <c r="O995" s="82" t="s">
        <v>49</v>
      </c>
    </row>
    <row r="996" spans="1:15" hidden="1" x14ac:dyDescent="0.2">
      <c r="A996" s="82" t="s">
        <v>1683</v>
      </c>
      <c r="B996" s="82" t="s">
        <v>1682</v>
      </c>
      <c r="C996" s="82">
        <v>0.5</v>
      </c>
      <c r="D996" s="82" t="s">
        <v>276</v>
      </c>
      <c r="E996" s="82" t="s">
        <v>280</v>
      </c>
      <c r="F996" s="82" t="s">
        <v>280</v>
      </c>
      <c r="G996" s="82">
        <v>-0.15</v>
      </c>
      <c r="I996" s="82">
        <v>18</v>
      </c>
      <c r="J996" s="82">
        <v>75</v>
      </c>
      <c r="K996" s="83">
        <v>43101</v>
      </c>
      <c r="L996" s="82">
        <v>4.0000000000000001E-3</v>
      </c>
      <c r="M996" s="82">
        <v>5.9999999999999995E-4</v>
      </c>
      <c r="N996" s="82">
        <f t="shared" si="15"/>
        <v>4.5999999999999999E-3</v>
      </c>
    </row>
    <row r="997" spans="1:15" hidden="1" x14ac:dyDescent="0.2">
      <c r="A997" s="82" t="s">
        <v>1681</v>
      </c>
      <c r="B997" s="82" t="s">
        <v>1680</v>
      </c>
      <c r="C997" s="82">
        <v>0.5</v>
      </c>
      <c r="D997" s="82" t="s">
        <v>276</v>
      </c>
      <c r="E997" s="82" t="s">
        <v>280</v>
      </c>
      <c r="F997" s="82" t="s">
        <v>280</v>
      </c>
      <c r="G997" s="82">
        <v>-0.15</v>
      </c>
      <c r="I997" s="82">
        <v>18</v>
      </c>
      <c r="J997" s="82">
        <v>75</v>
      </c>
      <c r="K997" s="83">
        <v>43101</v>
      </c>
      <c r="L997" s="82">
        <v>4.0000000000000001E-3</v>
      </c>
      <c r="M997" s="82">
        <v>5.9999999999999995E-4</v>
      </c>
      <c r="N997" s="82">
        <f t="shared" si="15"/>
        <v>4.5999999999999999E-3</v>
      </c>
    </row>
    <row r="998" spans="1:15" hidden="1" x14ac:dyDescent="0.2">
      <c r="A998" s="82" t="s">
        <v>1679</v>
      </c>
      <c r="B998" s="82" t="s">
        <v>1677</v>
      </c>
      <c r="C998" s="82">
        <v>0.5</v>
      </c>
      <c r="D998" s="82" t="s">
        <v>276</v>
      </c>
      <c r="E998" s="82" t="s">
        <v>280</v>
      </c>
      <c r="F998" s="82" t="s">
        <v>280</v>
      </c>
      <c r="G998" s="82">
        <v>-0.15</v>
      </c>
      <c r="I998" s="82">
        <v>18</v>
      </c>
      <c r="J998" s="82">
        <v>75</v>
      </c>
      <c r="K998" s="83">
        <v>43101</v>
      </c>
      <c r="L998" s="82">
        <v>4.0000000000000001E-3</v>
      </c>
      <c r="M998" s="82">
        <v>5.9999999999999995E-4</v>
      </c>
      <c r="N998" s="82">
        <f t="shared" si="15"/>
        <v>4.5999999999999999E-3</v>
      </c>
      <c r="O998" s="82" t="s">
        <v>1679</v>
      </c>
    </row>
    <row r="999" spans="1:15" hidden="1" x14ac:dyDescent="0.2">
      <c r="A999" s="82" t="s">
        <v>1678</v>
      </c>
      <c r="B999" s="82" t="s">
        <v>1677</v>
      </c>
      <c r="C999" s="82">
        <v>0.5</v>
      </c>
      <c r="D999" s="82" t="s">
        <v>276</v>
      </c>
      <c r="E999" s="82" t="s">
        <v>280</v>
      </c>
      <c r="F999" s="82" t="s">
        <v>280</v>
      </c>
      <c r="G999" s="82">
        <v>-0.15</v>
      </c>
      <c r="I999" s="82">
        <v>18</v>
      </c>
      <c r="J999" s="82">
        <v>75</v>
      </c>
      <c r="K999" s="83">
        <v>43101</v>
      </c>
      <c r="L999" s="82">
        <v>4.0000000000000001E-3</v>
      </c>
      <c r="M999" s="82">
        <v>5.9999999999999995E-4</v>
      </c>
      <c r="N999" s="82">
        <f t="shared" si="15"/>
        <v>4.5999999999999999E-3</v>
      </c>
    </row>
    <row r="1000" spans="1:15" hidden="1" x14ac:dyDescent="0.2">
      <c r="A1000" s="82" t="s">
        <v>1676</v>
      </c>
      <c r="B1000" s="82" t="s">
        <v>1674</v>
      </c>
      <c r="C1000" s="82">
        <v>0.5</v>
      </c>
      <c r="D1000" s="82" t="s">
        <v>276</v>
      </c>
      <c r="E1000" s="82" t="s">
        <v>280</v>
      </c>
      <c r="F1000" s="82" t="s">
        <v>280</v>
      </c>
      <c r="G1000" s="82">
        <v>-0.15</v>
      </c>
      <c r="I1000" s="82">
        <v>18</v>
      </c>
      <c r="J1000" s="82">
        <v>75</v>
      </c>
      <c r="K1000" s="83">
        <v>43101</v>
      </c>
      <c r="L1000" s="82">
        <v>4.0000000000000001E-3</v>
      </c>
      <c r="M1000" s="82">
        <v>5.9999999999999995E-4</v>
      </c>
      <c r="N1000" s="82">
        <f t="shared" si="15"/>
        <v>4.5999999999999999E-3</v>
      </c>
    </row>
    <row r="1001" spans="1:15" hidden="1" x14ac:dyDescent="0.2">
      <c r="A1001" s="82" t="s">
        <v>1675</v>
      </c>
      <c r="B1001" s="82" t="s">
        <v>1674</v>
      </c>
      <c r="C1001" s="82">
        <v>0.5</v>
      </c>
      <c r="D1001" s="82" t="s">
        <v>276</v>
      </c>
      <c r="E1001" s="82" t="s">
        <v>280</v>
      </c>
      <c r="F1001" s="82" t="s">
        <v>280</v>
      </c>
      <c r="G1001" s="82">
        <v>-0.15</v>
      </c>
      <c r="I1001" s="82">
        <v>18</v>
      </c>
      <c r="J1001" s="82">
        <v>75</v>
      </c>
      <c r="K1001" s="83">
        <v>43101</v>
      </c>
      <c r="L1001" s="82">
        <v>4.0000000000000001E-3</v>
      </c>
      <c r="M1001" s="82">
        <v>5.9999999999999995E-4</v>
      </c>
      <c r="N1001" s="82">
        <f t="shared" si="15"/>
        <v>4.5999999999999999E-3</v>
      </c>
    </row>
    <row r="1002" spans="1:15" hidden="1" x14ac:dyDescent="0.2">
      <c r="A1002" s="82" t="s">
        <v>83</v>
      </c>
      <c r="B1002" s="82" t="s">
        <v>83</v>
      </c>
      <c r="C1002" s="82">
        <v>0.5</v>
      </c>
      <c r="D1002" s="82" t="s">
        <v>276</v>
      </c>
      <c r="E1002" s="82" t="s">
        <v>280</v>
      </c>
      <c r="F1002" s="82" t="s">
        <v>280</v>
      </c>
      <c r="G1002" s="82">
        <v>-0.4</v>
      </c>
      <c r="I1002" s="82">
        <v>13</v>
      </c>
      <c r="J1002" s="82">
        <v>43</v>
      </c>
      <c r="K1002" s="83">
        <v>43101</v>
      </c>
      <c r="L1002" s="82">
        <v>2.1700000000000001E-2</v>
      </c>
      <c r="M1002" s="82">
        <v>8.6999999999999994E-3</v>
      </c>
      <c r="N1002" s="82">
        <f t="shared" si="15"/>
        <v>3.04E-2</v>
      </c>
      <c r="O1002" s="82" t="s">
        <v>83</v>
      </c>
    </row>
    <row r="1003" spans="1:15" hidden="1" x14ac:dyDescent="0.2">
      <c r="A1003" s="82" t="s">
        <v>1673</v>
      </c>
      <c r="B1003" s="82" t="s">
        <v>83</v>
      </c>
      <c r="C1003" s="82">
        <v>0.5</v>
      </c>
      <c r="D1003" s="82" t="s">
        <v>276</v>
      </c>
      <c r="E1003" s="82" t="s">
        <v>280</v>
      </c>
      <c r="F1003" s="82" t="s">
        <v>280</v>
      </c>
      <c r="G1003" s="82">
        <v>-0.4</v>
      </c>
      <c r="I1003" s="82">
        <v>13</v>
      </c>
      <c r="J1003" s="82">
        <v>43</v>
      </c>
      <c r="K1003" s="83">
        <v>43101</v>
      </c>
      <c r="L1003" s="82">
        <v>2.1700000000000001E-2</v>
      </c>
      <c r="M1003" s="82">
        <v>8.6999999999999994E-3</v>
      </c>
      <c r="N1003" s="82">
        <f t="shared" si="15"/>
        <v>3.04E-2</v>
      </c>
    </row>
    <row r="1004" spans="1:15" hidden="1" x14ac:dyDescent="0.2">
      <c r="A1004" s="82" t="s">
        <v>1671</v>
      </c>
      <c r="B1004" s="82" t="s">
        <v>1671</v>
      </c>
      <c r="C1004" s="82">
        <v>0.5</v>
      </c>
      <c r="D1004" s="82" t="s">
        <v>276</v>
      </c>
      <c r="E1004" s="82" t="s">
        <v>280</v>
      </c>
      <c r="F1004" s="82" t="s">
        <v>280</v>
      </c>
      <c r="G1004" s="82">
        <v>-0.4</v>
      </c>
      <c r="I1004" s="82">
        <v>13</v>
      </c>
      <c r="J1004" s="82">
        <v>43</v>
      </c>
      <c r="K1004" s="83">
        <v>43101</v>
      </c>
      <c r="L1004" s="82">
        <v>2.1700000000000001E-2</v>
      </c>
      <c r="M1004" s="82">
        <v>8.6999999999999994E-3</v>
      </c>
      <c r="N1004" s="82">
        <f t="shared" si="15"/>
        <v>3.04E-2</v>
      </c>
      <c r="O1004" s="82" t="s">
        <v>1671</v>
      </c>
    </row>
    <row r="1005" spans="1:15" hidden="1" x14ac:dyDescent="0.2">
      <c r="A1005" s="82" t="s">
        <v>1672</v>
      </c>
      <c r="B1005" s="82" t="s">
        <v>1671</v>
      </c>
      <c r="C1005" s="82">
        <v>0.5</v>
      </c>
      <c r="D1005" s="82" t="s">
        <v>276</v>
      </c>
      <c r="E1005" s="82" t="s">
        <v>280</v>
      </c>
      <c r="F1005" s="82" t="s">
        <v>280</v>
      </c>
      <c r="G1005" s="82">
        <v>-0.4</v>
      </c>
      <c r="I1005" s="82">
        <v>13</v>
      </c>
      <c r="J1005" s="82">
        <v>43</v>
      </c>
      <c r="K1005" s="83">
        <v>43101</v>
      </c>
      <c r="L1005" s="82">
        <v>2.1700000000000001E-2</v>
      </c>
      <c r="M1005" s="82">
        <v>8.6999999999999994E-3</v>
      </c>
      <c r="N1005" s="82">
        <f t="shared" si="15"/>
        <v>3.04E-2</v>
      </c>
    </row>
    <row r="1006" spans="1:15" hidden="1" x14ac:dyDescent="0.2">
      <c r="A1006" s="82" t="s">
        <v>1670</v>
      </c>
      <c r="B1006" s="82" t="s">
        <v>1670</v>
      </c>
      <c r="C1006" s="82">
        <v>0.5</v>
      </c>
      <c r="D1006" s="82" t="s">
        <v>276</v>
      </c>
      <c r="E1006" s="82" t="s">
        <v>280</v>
      </c>
      <c r="F1006" s="82" t="s">
        <v>280</v>
      </c>
      <c r="G1006" s="82">
        <v>-0.4</v>
      </c>
      <c r="I1006" s="82">
        <v>13</v>
      </c>
      <c r="J1006" s="82">
        <v>43</v>
      </c>
      <c r="K1006" s="83">
        <v>43101</v>
      </c>
      <c r="L1006" s="82">
        <v>2.1700000000000001E-2</v>
      </c>
      <c r="M1006" s="82">
        <v>8.6999999999999994E-3</v>
      </c>
      <c r="N1006" s="82">
        <f t="shared" si="15"/>
        <v>3.04E-2</v>
      </c>
    </row>
    <row r="1007" spans="1:15" hidden="1" x14ac:dyDescent="0.2">
      <c r="A1007" s="82" t="s">
        <v>1669</v>
      </c>
      <c r="B1007" s="82" t="s">
        <v>1666</v>
      </c>
      <c r="C1007" s="82">
        <v>0.5</v>
      </c>
      <c r="D1007" s="82" t="s">
        <v>276</v>
      </c>
      <c r="E1007" s="82" t="s">
        <v>280</v>
      </c>
      <c r="F1007" s="82" t="s">
        <v>280</v>
      </c>
      <c r="G1007" s="82">
        <v>-0.4</v>
      </c>
      <c r="I1007" s="82">
        <v>13</v>
      </c>
      <c r="J1007" s="82">
        <v>43</v>
      </c>
      <c r="K1007" s="83">
        <v>43101</v>
      </c>
      <c r="L1007" s="82">
        <v>2.1700000000000001E-2</v>
      </c>
      <c r="M1007" s="82">
        <v>8.6999999999999994E-3</v>
      </c>
      <c r="N1007" s="82">
        <f t="shared" si="15"/>
        <v>3.04E-2</v>
      </c>
    </row>
    <row r="1008" spans="1:15" hidden="1" x14ac:dyDescent="0.2">
      <c r="A1008" s="82" t="s">
        <v>1668</v>
      </c>
      <c r="B1008" s="82" t="s">
        <v>1664</v>
      </c>
      <c r="C1008" s="82">
        <v>0.5</v>
      </c>
      <c r="D1008" s="82" t="s">
        <v>276</v>
      </c>
      <c r="E1008" s="82" t="s">
        <v>280</v>
      </c>
      <c r="F1008" s="82" t="s">
        <v>280</v>
      </c>
      <c r="G1008" s="82">
        <v>-0.4</v>
      </c>
      <c r="I1008" s="82">
        <v>13</v>
      </c>
      <c r="J1008" s="82">
        <v>43</v>
      </c>
      <c r="K1008" s="83">
        <v>43101</v>
      </c>
      <c r="L1008" s="82">
        <v>2.1700000000000001E-2</v>
      </c>
      <c r="M1008" s="82">
        <v>8.6999999999999994E-3</v>
      </c>
      <c r="N1008" s="82">
        <f t="shared" si="15"/>
        <v>3.04E-2</v>
      </c>
    </row>
    <row r="1009" spans="1:15" hidden="1" x14ac:dyDescent="0.2">
      <c r="A1009" s="82" t="s">
        <v>1667</v>
      </c>
      <c r="B1009" s="82" t="s">
        <v>1666</v>
      </c>
      <c r="C1009" s="82">
        <v>0.5</v>
      </c>
      <c r="D1009" s="82" t="s">
        <v>276</v>
      </c>
      <c r="E1009" s="82" t="s">
        <v>280</v>
      </c>
      <c r="F1009" s="82" t="s">
        <v>280</v>
      </c>
      <c r="G1009" s="82">
        <v>-0.4</v>
      </c>
      <c r="I1009" s="82">
        <v>13</v>
      </c>
      <c r="J1009" s="82">
        <v>43</v>
      </c>
      <c r="K1009" s="83">
        <v>43101</v>
      </c>
      <c r="L1009" s="82">
        <v>2.1700000000000001E-2</v>
      </c>
      <c r="M1009" s="82">
        <v>8.6999999999999994E-3</v>
      </c>
      <c r="N1009" s="82">
        <f t="shared" si="15"/>
        <v>3.04E-2</v>
      </c>
    </row>
    <row r="1010" spans="1:15" hidden="1" x14ac:dyDescent="0.2">
      <c r="A1010" s="82" t="s">
        <v>1665</v>
      </c>
      <c r="B1010" s="82" t="s">
        <v>1664</v>
      </c>
      <c r="C1010" s="82">
        <v>0.5</v>
      </c>
      <c r="D1010" s="82" t="s">
        <v>276</v>
      </c>
      <c r="E1010" s="82" t="s">
        <v>280</v>
      </c>
      <c r="F1010" s="82" t="s">
        <v>280</v>
      </c>
      <c r="G1010" s="82">
        <v>-0.4</v>
      </c>
      <c r="I1010" s="82">
        <v>13</v>
      </c>
      <c r="J1010" s="82">
        <v>43</v>
      </c>
      <c r="K1010" s="83">
        <v>43101</v>
      </c>
      <c r="L1010" s="82">
        <v>2.1700000000000001E-2</v>
      </c>
      <c r="M1010" s="82">
        <v>8.6999999999999994E-3</v>
      </c>
      <c r="N1010" s="82">
        <f t="shared" si="15"/>
        <v>3.04E-2</v>
      </c>
    </row>
    <row r="1011" spans="1:15" hidden="1" x14ac:dyDescent="0.2">
      <c r="A1011" s="82" t="s">
        <v>1663</v>
      </c>
      <c r="B1011" s="82" t="s">
        <v>83</v>
      </c>
      <c r="C1011" s="82">
        <v>0.5</v>
      </c>
      <c r="D1011" s="82" t="s">
        <v>276</v>
      </c>
      <c r="E1011" s="82" t="s">
        <v>280</v>
      </c>
      <c r="F1011" s="82" t="s">
        <v>280</v>
      </c>
      <c r="G1011" s="82">
        <v>-0.4</v>
      </c>
      <c r="I1011" s="82">
        <v>13</v>
      </c>
      <c r="J1011" s="82">
        <v>43</v>
      </c>
      <c r="K1011" s="83">
        <v>43101</v>
      </c>
      <c r="L1011" s="82">
        <v>2.1700000000000001E-2</v>
      </c>
      <c r="M1011" s="82">
        <v>8.6999999999999994E-3</v>
      </c>
      <c r="N1011" s="82">
        <f t="shared" si="15"/>
        <v>3.04E-2</v>
      </c>
    </row>
    <row r="1012" spans="1:15" hidden="1" x14ac:dyDescent="0.2">
      <c r="A1012" s="82" t="s">
        <v>1662</v>
      </c>
      <c r="B1012" s="82" t="s">
        <v>1653</v>
      </c>
      <c r="C1012" s="82">
        <v>0.5</v>
      </c>
      <c r="D1012" s="82" t="s">
        <v>276</v>
      </c>
      <c r="E1012" s="82" t="s">
        <v>280</v>
      </c>
      <c r="F1012" s="82" t="s">
        <v>280</v>
      </c>
      <c r="G1012" s="82">
        <v>0</v>
      </c>
      <c r="I1012" s="82">
        <v>18</v>
      </c>
      <c r="J1012" s="82">
        <v>40</v>
      </c>
      <c r="K1012" s="83">
        <v>43101</v>
      </c>
      <c r="L1012" s="82">
        <v>0</v>
      </c>
      <c r="M1012" s="82">
        <v>0</v>
      </c>
      <c r="N1012" s="82">
        <f t="shared" si="15"/>
        <v>0</v>
      </c>
    </row>
    <row r="1013" spans="1:15" hidden="1" x14ac:dyDescent="0.2">
      <c r="A1013" s="82" t="s">
        <v>1661</v>
      </c>
      <c r="B1013" s="82" t="s">
        <v>1659</v>
      </c>
      <c r="C1013" s="82">
        <v>0.5</v>
      </c>
      <c r="D1013" s="82" t="s">
        <v>276</v>
      </c>
      <c r="E1013" s="82" t="s">
        <v>280</v>
      </c>
      <c r="F1013" s="82" t="s">
        <v>280</v>
      </c>
      <c r="G1013" s="82">
        <v>-0.4</v>
      </c>
      <c r="I1013" s="82">
        <v>13</v>
      </c>
      <c r="J1013" s="82">
        <v>43</v>
      </c>
      <c r="K1013" s="83">
        <v>43101</v>
      </c>
      <c r="L1013" s="82">
        <v>2.1700000000000001E-2</v>
      </c>
      <c r="M1013" s="82">
        <v>8.6999999999999994E-3</v>
      </c>
      <c r="N1013" s="82">
        <f t="shared" si="15"/>
        <v>3.04E-2</v>
      </c>
      <c r="O1013" s="82" t="s">
        <v>1661</v>
      </c>
    </row>
    <row r="1014" spans="1:15" hidden="1" x14ac:dyDescent="0.2">
      <c r="A1014" s="82" t="s">
        <v>1660</v>
      </c>
      <c r="B1014" s="82" t="s">
        <v>1659</v>
      </c>
      <c r="C1014" s="82">
        <v>0.5</v>
      </c>
      <c r="D1014" s="82" t="s">
        <v>276</v>
      </c>
      <c r="E1014" s="82" t="s">
        <v>280</v>
      </c>
      <c r="F1014" s="82" t="s">
        <v>280</v>
      </c>
      <c r="G1014" s="82">
        <v>-0.4</v>
      </c>
      <c r="I1014" s="82">
        <v>13</v>
      </c>
      <c r="J1014" s="82">
        <v>43</v>
      </c>
      <c r="K1014" s="83">
        <v>43101</v>
      </c>
      <c r="L1014" s="82">
        <v>2.1700000000000001E-2</v>
      </c>
      <c r="M1014" s="82">
        <v>8.6999999999999994E-3</v>
      </c>
      <c r="N1014" s="82">
        <f t="shared" si="15"/>
        <v>3.04E-2</v>
      </c>
    </row>
    <row r="1015" spans="1:15" hidden="1" x14ac:dyDescent="0.2">
      <c r="A1015" s="82" t="s">
        <v>1658</v>
      </c>
      <c r="B1015" s="82" t="s">
        <v>1657</v>
      </c>
      <c r="C1015" s="82">
        <v>0.5</v>
      </c>
      <c r="D1015" s="82" t="s">
        <v>276</v>
      </c>
      <c r="E1015" s="82" t="s">
        <v>280</v>
      </c>
      <c r="F1015" s="82" t="s">
        <v>280</v>
      </c>
      <c r="G1015" s="82">
        <v>0</v>
      </c>
      <c r="I1015" s="82">
        <v>18</v>
      </c>
      <c r="J1015" s="82">
        <v>40</v>
      </c>
      <c r="K1015" s="83">
        <v>40330</v>
      </c>
      <c r="L1015" s="82">
        <v>0</v>
      </c>
      <c r="M1015" s="82">
        <v>0</v>
      </c>
      <c r="N1015" s="82">
        <f t="shared" si="15"/>
        <v>0</v>
      </c>
    </row>
    <row r="1016" spans="1:15" hidden="1" x14ac:dyDescent="0.2">
      <c r="A1016" s="82" t="s">
        <v>1655</v>
      </c>
      <c r="B1016" s="82" t="s">
        <v>1655</v>
      </c>
      <c r="C1016" s="82">
        <v>0.5</v>
      </c>
      <c r="D1016" s="82" t="s">
        <v>276</v>
      </c>
      <c r="E1016" s="82" t="s">
        <v>280</v>
      </c>
      <c r="F1016" s="82" t="s">
        <v>280</v>
      </c>
      <c r="G1016" s="82">
        <v>-0.4</v>
      </c>
      <c r="I1016" s="82">
        <v>13</v>
      </c>
      <c r="J1016" s="82">
        <v>43</v>
      </c>
      <c r="K1016" s="83">
        <v>43101</v>
      </c>
      <c r="L1016" s="82">
        <v>2.1700000000000001E-2</v>
      </c>
      <c r="M1016" s="82">
        <v>8.6999999999999994E-3</v>
      </c>
      <c r="N1016" s="82">
        <f t="shared" si="15"/>
        <v>3.04E-2</v>
      </c>
    </row>
    <row r="1017" spans="1:15" hidden="1" x14ac:dyDescent="0.2">
      <c r="A1017" s="82" t="s">
        <v>1656</v>
      </c>
      <c r="B1017" s="82" t="s">
        <v>1655</v>
      </c>
      <c r="C1017" s="82">
        <v>0.5</v>
      </c>
      <c r="D1017" s="82" t="s">
        <v>276</v>
      </c>
      <c r="E1017" s="82" t="s">
        <v>280</v>
      </c>
      <c r="F1017" s="82" t="s">
        <v>280</v>
      </c>
      <c r="G1017" s="82">
        <v>-0.4</v>
      </c>
      <c r="I1017" s="82">
        <v>13</v>
      </c>
      <c r="J1017" s="82">
        <v>43</v>
      </c>
      <c r="K1017" s="83">
        <v>43101</v>
      </c>
      <c r="L1017" s="82">
        <v>2.1700000000000001E-2</v>
      </c>
      <c r="M1017" s="82">
        <v>8.6999999999999994E-3</v>
      </c>
      <c r="N1017" s="82">
        <f t="shared" si="15"/>
        <v>3.04E-2</v>
      </c>
    </row>
    <row r="1018" spans="1:15" hidden="1" x14ac:dyDescent="0.2">
      <c r="A1018" s="82" t="s">
        <v>1654</v>
      </c>
      <c r="B1018" s="82" t="s">
        <v>1653</v>
      </c>
      <c r="C1018" s="82">
        <v>0.5</v>
      </c>
      <c r="D1018" s="82" t="s">
        <v>276</v>
      </c>
      <c r="E1018" s="82" t="s">
        <v>280</v>
      </c>
      <c r="F1018" s="82" t="s">
        <v>280</v>
      </c>
      <c r="G1018" s="82">
        <v>0</v>
      </c>
      <c r="I1018" s="82">
        <v>18</v>
      </c>
      <c r="J1018" s="82">
        <v>40</v>
      </c>
      <c r="K1018" s="83">
        <v>43101</v>
      </c>
      <c r="L1018" s="82">
        <v>0</v>
      </c>
      <c r="M1018" s="82">
        <v>0</v>
      </c>
      <c r="N1018" s="82">
        <f t="shared" si="15"/>
        <v>0</v>
      </c>
    </row>
    <row r="1019" spans="1:15" hidden="1" x14ac:dyDescent="0.2">
      <c r="A1019" s="82" t="s">
        <v>1652</v>
      </c>
      <c r="B1019" s="82" t="s">
        <v>1650</v>
      </c>
      <c r="C1019" s="82">
        <v>0.5</v>
      </c>
      <c r="D1019" s="82" t="s">
        <v>276</v>
      </c>
      <c r="E1019" s="82" t="s">
        <v>280</v>
      </c>
      <c r="F1019" s="82" t="s">
        <v>280</v>
      </c>
      <c r="G1019" s="82">
        <v>-0.4</v>
      </c>
      <c r="I1019" s="82">
        <v>13</v>
      </c>
      <c r="J1019" s="82">
        <v>43</v>
      </c>
      <c r="K1019" s="83">
        <v>43101</v>
      </c>
      <c r="L1019" s="82">
        <v>2.1700000000000001E-2</v>
      </c>
      <c r="M1019" s="82">
        <v>8.6999999999999994E-3</v>
      </c>
      <c r="N1019" s="82">
        <f t="shared" si="15"/>
        <v>3.04E-2</v>
      </c>
    </row>
    <row r="1020" spans="1:15" hidden="1" x14ac:dyDescent="0.2">
      <c r="A1020" s="82" t="s">
        <v>1651</v>
      </c>
      <c r="B1020" s="82" t="s">
        <v>1650</v>
      </c>
      <c r="C1020" s="82">
        <v>0.5</v>
      </c>
      <c r="D1020" s="82" t="s">
        <v>276</v>
      </c>
      <c r="E1020" s="82" t="s">
        <v>280</v>
      </c>
      <c r="F1020" s="82" t="s">
        <v>280</v>
      </c>
      <c r="G1020" s="82">
        <v>-0.4</v>
      </c>
      <c r="I1020" s="82">
        <v>13</v>
      </c>
      <c r="J1020" s="82">
        <v>43</v>
      </c>
      <c r="K1020" s="83">
        <v>43101</v>
      </c>
      <c r="L1020" s="82">
        <v>2.1700000000000001E-2</v>
      </c>
      <c r="M1020" s="82">
        <v>8.6999999999999994E-3</v>
      </c>
      <c r="N1020" s="82">
        <f t="shared" si="15"/>
        <v>3.04E-2</v>
      </c>
    </row>
    <row r="1021" spans="1:15" hidden="1" x14ac:dyDescent="0.2">
      <c r="A1021" s="82" t="s">
        <v>110</v>
      </c>
      <c r="B1021" s="82" t="s">
        <v>110</v>
      </c>
      <c r="C1021" s="82">
        <v>0.5</v>
      </c>
      <c r="D1021" s="82" t="s">
        <v>276</v>
      </c>
      <c r="E1021" s="82" t="s">
        <v>280</v>
      </c>
      <c r="F1021" s="82" t="s">
        <v>280</v>
      </c>
      <c r="G1021" s="82">
        <v>-0.4</v>
      </c>
      <c r="I1021" s="82">
        <v>13</v>
      </c>
      <c r="J1021" s="82">
        <v>43</v>
      </c>
      <c r="K1021" s="83">
        <v>43101</v>
      </c>
      <c r="L1021" s="82">
        <v>2.1700000000000001E-2</v>
      </c>
      <c r="M1021" s="82">
        <v>8.6999999999999994E-3</v>
      </c>
      <c r="N1021" s="82">
        <f t="shared" si="15"/>
        <v>3.04E-2</v>
      </c>
      <c r="O1021" s="82" t="s">
        <v>110</v>
      </c>
    </row>
    <row r="1022" spans="1:15" hidden="1" x14ac:dyDescent="0.2">
      <c r="A1022" s="82" t="s">
        <v>1649</v>
      </c>
      <c r="B1022" s="82" t="s">
        <v>1647</v>
      </c>
      <c r="C1022" s="82">
        <v>0.5</v>
      </c>
      <c r="D1022" s="82" t="s">
        <v>276</v>
      </c>
      <c r="E1022" s="82" t="s">
        <v>280</v>
      </c>
      <c r="F1022" s="82" t="s">
        <v>280</v>
      </c>
      <c r="G1022" s="82">
        <v>-0.4</v>
      </c>
      <c r="I1022" s="82">
        <v>13</v>
      </c>
      <c r="J1022" s="82">
        <v>43</v>
      </c>
      <c r="K1022" s="83">
        <v>43101</v>
      </c>
      <c r="L1022" s="82">
        <v>2.1700000000000001E-2</v>
      </c>
      <c r="M1022" s="82">
        <v>8.6999999999999994E-3</v>
      </c>
      <c r="N1022" s="82">
        <f t="shared" si="15"/>
        <v>3.04E-2</v>
      </c>
    </row>
    <row r="1023" spans="1:15" hidden="1" x14ac:dyDescent="0.2">
      <c r="A1023" s="82" t="s">
        <v>1648</v>
      </c>
      <c r="B1023" s="82" t="s">
        <v>1647</v>
      </c>
      <c r="C1023" s="82">
        <v>0.5</v>
      </c>
      <c r="D1023" s="82" t="s">
        <v>276</v>
      </c>
      <c r="E1023" s="82" t="s">
        <v>280</v>
      </c>
      <c r="F1023" s="82" t="s">
        <v>280</v>
      </c>
      <c r="G1023" s="82">
        <v>-0.4</v>
      </c>
      <c r="I1023" s="82">
        <v>13</v>
      </c>
      <c r="J1023" s="82">
        <v>43</v>
      </c>
      <c r="K1023" s="83">
        <v>43101</v>
      </c>
      <c r="L1023" s="82">
        <v>2.1700000000000001E-2</v>
      </c>
      <c r="M1023" s="82">
        <v>8.6999999999999994E-3</v>
      </c>
      <c r="N1023" s="82">
        <f t="shared" si="15"/>
        <v>3.04E-2</v>
      </c>
      <c r="O1023" s="82" t="s">
        <v>1648</v>
      </c>
    </row>
    <row r="1024" spans="1:15" hidden="1" x14ac:dyDescent="0.2">
      <c r="A1024" s="82" t="s">
        <v>1646</v>
      </c>
      <c r="B1024" s="82" t="s">
        <v>110</v>
      </c>
      <c r="C1024" s="82">
        <v>0.5</v>
      </c>
      <c r="D1024" s="82" t="s">
        <v>276</v>
      </c>
      <c r="E1024" s="82" t="s">
        <v>280</v>
      </c>
      <c r="F1024" s="82" t="s">
        <v>280</v>
      </c>
      <c r="G1024" s="82">
        <v>-0.4</v>
      </c>
      <c r="I1024" s="82">
        <v>13</v>
      </c>
      <c r="J1024" s="82">
        <v>43</v>
      </c>
      <c r="K1024" s="83">
        <v>43101</v>
      </c>
      <c r="L1024" s="82">
        <v>2.1700000000000001E-2</v>
      </c>
      <c r="M1024" s="82">
        <v>8.6999999999999994E-3</v>
      </c>
      <c r="N1024" s="82">
        <f t="shared" si="15"/>
        <v>3.04E-2</v>
      </c>
    </row>
    <row r="1025" spans="1:15" hidden="1" x14ac:dyDescent="0.2">
      <c r="A1025" s="82" t="s">
        <v>75</v>
      </c>
      <c r="B1025" s="82" t="s">
        <v>75</v>
      </c>
      <c r="C1025" s="82">
        <v>0.5</v>
      </c>
      <c r="D1025" s="82" t="s">
        <v>276</v>
      </c>
      <c r="E1025" s="82" t="s">
        <v>280</v>
      </c>
      <c r="F1025" s="82" t="s">
        <v>280</v>
      </c>
      <c r="G1025" s="82">
        <v>-0.4</v>
      </c>
      <c r="I1025" s="82">
        <v>13</v>
      </c>
      <c r="J1025" s="82">
        <v>43</v>
      </c>
      <c r="K1025" s="83">
        <v>43101</v>
      </c>
      <c r="L1025" s="82">
        <v>2.3199999999999998E-2</v>
      </c>
      <c r="M1025" s="82">
        <v>9.2999999999999992E-3</v>
      </c>
      <c r="N1025" s="82">
        <f t="shared" si="15"/>
        <v>3.2500000000000001E-2</v>
      </c>
      <c r="O1025" s="82" t="s">
        <v>75</v>
      </c>
    </row>
    <row r="1026" spans="1:15" hidden="1" x14ac:dyDescent="0.2">
      <c r="A1026" s="82" t="s">
        <v>1645</v>
      </c>
      <c r="B1026" s="82" t="s">
        <v>75</v>
      </c>
      <c r="C1026" s="82">
        <v>0.5</v>
      </c>
      <c r="D1026" s="82" t="s">
        <v>276</v>
      </c>
      <c r="E1026" s="82" t="s">
        <v>280</v>
      </c>
      <c r="F1026" s="82" t="s">
        <v>280</v>
      </c>
      <c r="G1026" s="82">
        <v>-0.4</v>
      </c>
      <c r="I1026" s="82">
        <v>13</v>
      </c>
      <c r="J1026" s="82">
        <v>43</v>
      </c>
      <c r="K1026" s="83">
        <v>43101</v>
      </c>
      <c r="L1026" s="82">
        <v>2.3199999999999998E-2</v>
      </c>
      <c r="M1026" s="82">
        <v>9.2999999999999992E-3</v>
      </c>
      <c r="N1026" s="82">
        <f t="shared" si="15"/>
        <v>3.2500000000000001E-2</v>
      </c>
    </row>
    <row r="1027" spans="1:15" hidden="1" x14ac:dyDescent="0.2">
      <c r="A1027" s="82" t="s">
        <v>1644</v>
      </c>
      <c r="B1027" s="82" t="s">
        <v>1644</v>
      </c>
      <c r="C1027" s="82">
        <v>0.5</v>
      </c>
      <c r="D1027" s="82" t="s">
        <v>276</v>
      </c>
      <c r="E1027" s="82" t="s">
        <v>280</v>
      </c>
      <c r="F1027" s="82" t="s">
        <v>280</v>
      </c>
      <c r="G1027" s="82">
        <v>0</v>
      </c>
      <c r="K1027" s="83">
        <v>43101</v>
      </c>
      <c r="L1027" s="82">
        <v>0</v>
      </c>
      <c r="M1027" s="82">
        <v>0</v>
      </c>
      <c r="N1027" s="82">
        <f t="shared" si="15"/>
        <v>0</v>
      </c>
      <c r="O1027" s="82" t="s">
        <v>1644</v>
      </c>
    </row>
    <row r="1028" spans="1:15" hidden="1" x14ac:dyDescent="0.2">
      <c r="A1028" s="82" t="s">
        <v>84</v>
      </c>
      <c r="B1028" s="82" t="s">
        <v>84</v>
      </c>
      <c r="C1028" s="82">
        <v>0.5</v>
      </c>
      <c r="D1028" s="82" t="s">
        <v>276</v>
      </c>
      <c r="E1028" s="82" t="s">
        <v>280</v>
      </c>
      <c r="F1028" s="82" t="s">
        <v>280</v>
      </c>
      <c r="G1028" s="82">
        <v>-0.4</v>
      </c>
      <c r="I1028" s="82">
        <v>13</v>
      </c>
      <c r="J1028" s="82">
        <v>43</v>
      </c>
      <c r="K1028" s="83">
        <v>43101</v>
      </c>
      <c r="L1028" s="82">
        <v>2.4299999999999999E-2</v>
      </c>
      <c r="M1028" s="82">
        <v>9.7000000000000003E-3</v>
      </c>
      <c r="N1028" s="82">
        <f t="shared" ref="N1028:N1091" si="16">L1028+M1028</f>
        <v>3.4000000000000002E-2</v>
      </c>
      <c r="O1028" s="82" t="s">
        <v>84</v>
      </c>
    </row>
    <row r="1029" spans="1:15" hidden="1" x14ac:dyDescent="0.2">
      <c r="A1029" s="82" t="s">
        <v>1642</v>
      </c>
      <c r="B1029" s="82" t="s">
        <v>1642</v>
      </c>
      <c r="C1029" s="82">
        <v>0.5</v>
      </c>
      <c r="D1029" s="82" t="s">
        <v>276</v>
      </c>
      <c r="E1029" s="82" t="s">
        <v>280</v>
      </c>
      <c r="F1029" s="82" t="s">
        <v>280</v>
      </c>
      <c r="G1029" s="82">
        <v>-0.4</v>
      </c>
      <c r="I1029" s="82">
        <v>13</v>
      </c>
      <c r="J1029" s="82">
        <v>43</v>
      </c>
      <c r="K1029" s="83">
        <v>43101</v>
      </c>
      <c r="L1029" s="82">
        <v>2.4299999999999999E-2</v>
      </c>
      <c r="M1029" s="82">
        <v>9.7000000000000003E-3</v>
      </c>
      <c r="N1029" s="82">
        <f t="shared" si="16"/>
        <v>3.4000000000000002E-2</v>
      </c>
      <c r="O1029" s="82" t="s">
        <v>1642</v>
      </c>
    </row>
    <row r="1030" spans="1:15" hidden="1" x14ac:dyDescent="0.2">
      <c r="A1030" s="82" t="s">
        <v>1643</v>
      </c>
      <c r="B1030" s="82" t="s">
        <v>1642</v>
      </c>
      <c r="C1030" s="82">
        <v>0.5</v>
      </c>
      <c r="D1030" s="82" t="s">
        <v>276</v>
      </c>
      <c r="E1030" s="82" t="s">
        <v>280</v>
      </c>
      <c r="F1030" s="82" t="s">
        <v>280</v>
      </c>
      <c r="G1030" s="82">
        <v>-0.4</v>
      </c>
      <c r="I1030" s="82">
        <v>13</v>
      </c>
      <c r="J1030" s="82">
        <v>43</v>
      </c>
      <c r="K1030" s="83">
        <v>43101</v>
      </c>
      <c r="L1030" s="82">
        <v>2.4299999999999999E-2</v>
      </c>
      <c r="M1030" s="82">
        <v>9.7000000000000003E-3</v>
      </c>
      <c r="N1030" s="82">
        <f t="shared" si="16"/>
        <v>3.4000000000000002E-2</v>
      </c>
    </row>
    <row r="1031" spans="1:15" hidden="1" x14ac:dyDescent="0.2">
      <c r="A1031" s="82" t="s">
        <v>1641</v>
      </c>
      <c r="B1031" s="82" t="s">
        <v>84</v>
      </c>
      <c r="C1031" s="82">
        <v>0.5</v>
      </c>
      <c r="D1031" s="82" t="s">
        <v>276</v>
      </c>
      <c r="E1031" s="82" t="s">
        <v>280</v>
      </c>
      <c r="F1031" s="82" t="s">
        <v>280</v>
      </c>
      <c r="G1031" s="82">
        <v>-0.4</v>
      </c>
      <c r="I1031" s="82">
        <v>13</v>
      </c>
      <c r="J1031" s="82">
        <v>43</v>
      </c>
      <c r="K1031" s="83">
        <v>43101</v>
      </c>
      <c r="L1031" s="82">
        <v>2.4299999999999999E-2</v>
      </c>
      <c r="M1031" s="82">
        <v>9.7000000000000003E-3</v>
      </c>
      <c r="N1031" s="82">
        <f t="shared" si="16"/>
        <v>3.4000000000000002E-2</v>
      </c>
    </row>
    <row r="1032" spans="1:15" hidden="1" x14ac:dyDescent="0.2">
      <c r="A1032" s="82" t="s">
        <v>1639</v>
      </c>
      <c r="B1032" s="82" t="s">
        <v>1639</v>
      </c>
      <c r="C1032" s="82">
        <v>0.5</v>
      </c>
      <c r="D1032" s="82" t="s">
        <v>276</v>
      </c>
      <c r="E1032" s="82" t="s">
        <v>280</v>
      </c>
      <c r="F1032" s="82" t="s">
        <v>280</v>
      </c>
      <c r="G1032" s="82">
        <v>-0.4</v>
      </c>
      <c r="I1032" s="82">
        <v>13</v>
      </c>
      <c r="J1032" s="82">
        <v>43</v>
      </c>
      <c r="K1032" s="83">
        <v>43101</v>
      </c>
      <c r="L1032" s="82">
        <v>2.4299999999999999E-2</v>
      </c>
      <c r="M1032" s="82">
        <v>9.7000000000000003E-3</v>
      </c>
      <c r="N1032" s="82">
        <f t="shared" si="16"/>
        <v>3.4000000000000002E-2</v>
      </c>
    </row>
    <row r="1033" spans="1:15" hidden="1" x14ac:dyDescent="0.2">
      <c r="A1033" s="82" t="s">
        <v>1640</v>
      </c>
      <c r="B1033" s="82" t="s">
        <v>1639</v>
      </c>
      <c r="C1033" s="82">
        <v>0.5</v>
      </c>
      <c r="D1033" s="82" t="s">
        <v>276</v>
      </c>
      <c r="E1033" s="82" t="s">
        <v>280</v>
      </c>
      <c r="F1033" s="82" t="s">
        <v>280</v>
      </c>
      <c r="G1033" s="82">
        <v>-0.4</v>
      </c>
      <c r="I1033" s="82">
        <v>13</v>
      </c>
      <c r="J1033" s="82">
        <v>43</v>
      </c>
      <c r="K1033" s="83">
        <v>43101</v>
      </c>
      <c r="L1033" s="82">
        <v>2.4299999999999999E-2</v>
      </c>
      <c r="M1033" s="82">
        <v>9.7000000000000003E-3</v>
      </c>
      <c r="N1033" s="82">
        <f t="shared" si="16"/>
        <v>3.4000000000000002E-2</v>
      </c>
    </row>
    <row r="1034" spans="1:15" hidden="1" x14ac:dyDescent="0.2">
      <c r="A1034" s="82" t="s">
        <v>1637</v>
      </c>
      <c r="B1034" s="82" t="s">
        <v>1637</v>
      </c>
      <c r="C1034" s="82">
        <v>0.5</v>
      </c>
      <c r="D1034" s="82" t="s">
        <v>276</v>
      </c>
      <c r="E1034" s="82" t="s">
        <v>280</v>
      </c>
      <c r="F1034" s="82" t="s">
        <v>280</v>
      </c>
      <c r="G1034" s="82">
        <v>-0.4</v>
      </c>
      <c r="I1034" s="82">
        <v>13</v>
      </c>
      <c r="J1034" s="82">
        <v>43</v>
      </c>
      <c r="K1034" s="83">
        <v>43101</v>
      </c>
      <c r="L1034" s="82">
        <v>2.4299999999999999E-2</v>
      </c>
      <c r="M1034" s="82">
        <v>9.7000000000000003E-3</v>
      </c>
      <c r="N1034" s="82">
        <f t="shared" si="16"/>
        <v>3.4000000000000002E-2</v>
      </c>
    </row>
    <row r="1035" spans="1:15" hidden="1" x14ac:dyDescent="0.2">
      <c r="A1035" s="82" t="s">
        <v>1638</v>
      </c>
      <c r="B1035" s="82" t="s">
        <v>1637</v>
      </c>
      <c r="C1035" s="82">
        <v>0.5</v>
      </c>
      <c r="D1035" s="82" t="s">
        <v>276</v>
      </c>
      <c r="E1035" s="82" t="s">
        <v>280</v>
      </c>
      <c r="F1035" s="82" t="s">
        <v>280</v>
      </c>
      <c r="G1035" s="82">
        <v>-0.4</v>
      </c>
      <c r="I1035" s="82">
        <v>13</v>
      </c>
      <c r="J1035" s="82">
        <v>43</v>
      </c>
      <c r="K1035" s="83">
        <v>43101</v>
      </c>
      <c r="L1035" s="82">
        <v>2.4299999999999999E-2</v>
      </c>
      <c r="M1035" s="82">
        <v>9.7000000000000003E-3</v>
      </c>
      <c r="N1035" s="82">
        <f t="shared" si="16"/>
        <v>3.4000000000000002E-2</v>
      </c>
    </row>
    <row r="1036" spans="1:15" hidden="1" x14ac:dyDescent="0.2">
      <c r="A1036" s="82" t="s">
        <v>1636</v>
      </c>
      <c r="B1036" s="82" t="s">
        <v>1634</v>
      </c>
      <c r="C1036" s="82">
        <v>0.5</v>
      </c>
      <c r="D1036" s="82" t="s">
        <v>276</v>
      </c>
      <c r="E1036" s="82" t="s">
        <v>280</v>
      </c>
      <c r="F1036" s="82" t="s">
        <v>280</v>
      </c>
      <c r="G1036" s="82">
        <v>-0.4</v>
      </c>
      <c r="I1036" s="82">
        <v>13</v>
      </c>
      <c r="J1036" s="82">
        <v>43</v>
      </c>
      <c r="K1036" s="83">
        <v>43101</v>
      </c>
      <c r="L1036" s="82">
        <v>2.4299999999999999E-2</v>
      </c>
      <c r="M1036" s="82">
        <v>9.7000000000000003E-3</v>
      </c>
      <c r="N1036" s="82">
        <f t="shared" si="16"/>
        <v>3.4000000000000002E-2</v>
      </c>
    </row>
    <row r="1037" spans="1:15" hidden="1" x14ac:dyDescent="0.2">
      <c r="A1037" s="82" t="s">
        <v>1635</v>
      </c>
      <c r="B1037" s="82" t="s">
        <v>1634</v>
      </c>
      <c r="C1037" s="82">
        <v>0.5</v>
      </c>
      <c r="D1037" s="82" t="s">
        <v>276</v>
      </c>
      <c r="E1037" s="82" t="s">
        <v>280</v>
      </c>
      <c r="F1037" s="82" t="s">
        <v>280</v>
      </c>
      <c r="G1037" s="82">
        <v>-0.4</v>
      </c>
      <c r="I1037" s="82">
        <v>13</v>
      </c>
      <c r="J1037" s="82">
        <v>43</v>
      </c>
      <c r="K1037" s="83">
        <v>43101</v>
      </c>
      <c r="L1037" s="82">
        <v>2.4299999999999999E-2</v>
      </c>
      <c r="M1037" s="82">
        <v>9.7000000000000003E-3</v>
      </c>
      <c r="N1037" s="82">
        <f t="shared" si="16"/>
        <v>3.4000000000000002E-2</v>
      </c>
    </row>
    <row r="1038" spans="1:15" hidden="1" x14ac:dyDescent="0.2">
      <c r="A1038" s="82" t="s">
        <v>1632</v>
      </c>
      <c r="B1038" s="82" t="s">
        <v>1632</v>
      </c>
      <c r="C1038" s="82">
        <v>0.5</v>
      </c>
      <c r="D1038" s="82" t="s">
        <v>276</v>
      </c>
      <c r="E1038" s="82" t="s">
        <v>280</v>
      </c>
      <c r="F1038" s="82" t="s">
        <v>280</v>
      </c>
      <c r="G1038" s="82">
        <v>-0.4</v>
      </c>
      <c r="I1038" s="82">
        <v>13</v>
      </c>
      <c r="J1038" s="82">
        <v>43</v>
      </c>
      <c r="K1038" s="83">
        <v>43101</v>
      </c>
      <c r="L1038" s="82">
        <v>2.4299999999999999E-2</v>
      </c>
      <c r="M1038" s="82">
        <v>9.7000000000000003E-3</v>
      </c>
      <c r="N1038" s="82">
        <f t="shared" si="16"/>
        <v>3.4000000000000002E-2</v>
      </c>
    </row>
    <row r="1039" spans="1:15" hidden="1" x14ac:dyDescent="0.2">
      <c r="A1039" s="82" t="s">
        <v>1633</v>
      </c>
      <c r="B1039" s="82" t="s">
        <v>1632</v>
      </c>
      <c r="C1039" s="82">
        <v>0.5</v>
      </c>
      <c r="D1039" s="82" t="s">
        <v>276</v>
      </c>
      <c r="E1039" s="82" t="s">
        <v>280</v>
      </c>
      <c r="F1039" s="82" t="s">
        <v>280</v>
      </c>
      <c r="G1039" s="82">
        <v>-0.4</v>
      </c>
      <c r="I1039" s="82">
        <v>13</v>
      </c>
      <c r="J1039" s="82">
        <v>43</v>
      </c>
      <c r="K1039" s="83">
        <v>43101</v>
      </c>
      <c r="L1039" s="82">
        <v>2.4299999999999999E-2</v>
      </c>
      <c r="M1039" s="82">
        <v>9.7000000000000003E-3</v>
      </c>
      <c r="N1039" s="82">
        <f t="shared" si="16"/>
        <v>3.4000000000000002E-2</v>
      </c>
    </row>
    <row r="1040" spans="1:15" hidden="1" x14ac:dyDescent="0.2">
      <c r="A1040" s="82" t="s">
        <v>1630</v>
      </c>
      <c r="B1040" s="82" t="s">
        <v>1630</v>
      </c>
      <c r="C1040" s="82">
        <v>0.5</v>
      </c>
      <c r="D1040" s="82" t="s">
        <v>276</v>
      </c>
      <c r="E1040" s="82" t="s">
        <v>280</v>
      </c>
      <c r="F1040" s="82" t="s">
        <v>280</v>
      </c>
      <c r="G1040" s="82">
        <v>-0.4</v>
      </c>
      <c r="I1040" s="82">
        <v>13</v>
      </c>
      <c r="J1040" s="82">
        <v>43</v>
      </c>
      <c r="K1040" s="83">
        <v>43101</v>
      </c>
      <c r="L1040" s="82">
        <v>2.4299999999999999E-2</v>
      </c>
      <c r="M1040" s="82">
        <v>9.7000000000000003E-3</v>
      </c>
      <c r="N1040" s="82">
        <f t="shared" si="16"/>
        <v>3.4000000000000002E-2</v>
      </c>
      <c r="O1040" s="82" t="s">
        <v>1630</v>
      </c>
    </row>
    <row r="1041" spans="1:15" hidden="1" x14ac:dyDescent="0.2">
      <c r="A1041" s="82" t="s">
        <v>1631</v>
      </c>
      <c r="B1041" s="82" t="s">
        <v>1630</v>
      </c>
      <c r="C1041" s="82">
        <v>0.5</v>
      </c>
      <c r="D1041" s="82" t="s">
        <v>276</v>
      </c>
      <c r="E1041" s="82" t="s">
        <v>280</v>
      </c>
      <c r="F1041" s="82" t="s">
        <v>280</v>
      </c>
      <c r="G1041" s="82">
        <v>-0.4</v>
      </c>
      <c r="I1041" s="82">
        <v>13</v>
      </c>
      <c r="J1041" s="82">
        <v>43</v>
      </c>
      <c r="K1041" s="83">
        <v>43101</v>
      </c>
      <c r="L1041" s="82">
        <v>2.4299999999999999E-2</v>
      </c>
      <c r="M1041" s="82">
        <v>9.7000000000000003E-3</v>
      </c>
      <c r="N1041" s="82">
        <f t="shared" si="16"/>
        <v>3.4000000000000002E-2</v>
      </c>
    </row>
    <row r="1042" spans="1:15" hidden="1" x14ac:dyDescent="0.2">
      <c r="A1042" s="82" t="s">
        <v>1629</v>
      </c>
      <c r="B1042" s="82" t="s">
        <v>84</v>
      </c>
      <c r="C1042" s="82">
        <v>0.5</v>
      </c>
      <c r="D1042" s="82" t="s">
        <v>276</v>
      </c>
      <c r="E1042" s="82" t="s">
        <v>280</v>
      </c>
      <c r="F1042" s="82" t="s">
        <v>280</v>
      </c>
      <c r="G1042" s="82">
        <v>-0.4</v>
      </c>
      <c r="I1042" s="82">
        <v>13</v>
      </c>
      <c r="J1042" s="82">
        <v>43</v>
      </c>
      <c r="K1042" s="83">
        <v>43101</v>
      </c>
      <c r="L1042" s="82">
        <v>2.4299999999999999E-2</v>
      </c>
      <c r="M1042" s="82">
        <v>9.7000000000000003E-3</v>
      </c>
      <c r="N1042" s="82">
        <f t="shared" si="16"/>
        <v>3.4000000000000002E-2</v>
      </c>
    </row>
    <row r="1043" spans="1:15" hidden="1" x14ac:dyDescent="0.2">
      <c r="A1043" s="82" t="s">
        <v>1627</v>
      </c>
      <c r="B1043" s="82" t="s">
        <v>1627</v>
      </c>
      <c r="C1043" s="82">
        <v>0.5</v>
      </c>
      <c r="D1043" s="82" t="s">
        <v>276</v>
      </c>
      <c r="E1043" s="82" t="s">
        <v>280</v>
      </c>
      <c r="F1043" s="82" t="s">
        <v>280</v>
      </c>
      <c r="G1043" s="82">
        <v>-0.4</v>
      </c>
      <c r="I1043" s="82">
        <v>13</v>
      </c>
      <c r="J1043" s="82">
        <v>43</v>
      </c>
      <c r="K1043" s="83">
        <v>43101</v>
      </c>
      <c r="L1043" s="82">
        <v>2.2100000000000002E-2</v>
      </c>
      <c r="M1043" s="82">
        <v>8.8000000000000005E-3</v>
      </c>
      <c r="N1043" s="82">
        <f t="shared" si="16"/>
        <v>3.0900000000000004E-2</v>
      </c>
    </row>
    <row r="1044" spans="1:15" hidden="1" x14ac:dyDescent="0.2">
      <c r="A1044" s="82" t="s">
        <v>1628</v>
      </c>
      <c r="B1044" s="82" t="s">
        <v>1627</v>
      </c>
      <c r="C1044" s="82">
        <v>0.5</v>
      </c>
      <c r="D1044" s="82" t="s">
        <v>276</v>
      </c>
      <c r="E1044" s="82" t="s">
        <v>280</v>
      </c>
      <c r="F1044" s="82" t="s">
        <v>280</v>
      </c>
      <c r="G1044" s="82">
        <v>-0.4</v>
      </c>
      <c r="I1044" s="82">
        <v>13</v>
      </c>
      <c r="J1044" s="82">
        <v>43</v>
      </c>
      <c r="K1044" s="83">
        <v>43101</v>
      </c>
      <c r="L1044" s="82">
        <v>2.2100000000000002E-2</v>
      </c>
      <c r="M1044" s="82">
        <v>8.8000000000000005E-3</v>
      </c>
      <c r="N1044" s="82">
        <f t="shared" si="16"/>
        <v>3.0900000000000004E-2</v>
      </c>
    </row>
    <row r="1045" spans="1:15" hidden="1" x14ac:dyDescent="0.2">
      <c r="A1045" s="82" t="s">
        <v>50</v>
      </c>
      <c r="B1045" s="82" t="s">
        <v>50</v>
      </c>
      <c r="C1045" s="82">
        <v>0.5</v>
      </c>
      <c r="D1045" s="82" t="s">
        <v>276</v>
      </c>
      <c r="E1045" s="82" t="s">
        <v>280</v>
      </c>
      <c r="F1045" s="82" t="s">
        <v>280</v>
      </c>
      <c r="G1045" s="82">
        <v>-0.4</v>
      </c>
      <c r="I1045" s="82">
        <v>13</v>
      </c>
      <c r="J1045" s="82">
        <v>43</v>
      </c>
      <c r="K1045" s="83">
        <v>43101</v>
      </c>
      <c r="L1045" s="82">
        <v>2.2100000000000002E-2</v>
      </c>
      <c r="M1045" s="82">
        <v>8.8000000000000005E-3</v>
      </c>
      <c r="N1045" s="82">
        <f t="shared" si="16"/>
        <v>3.0900000000000004E-2</v>
      </c>
      <c r="O1045" s="82" t="s">
        <v>50</v>
      </c>
    </row>
    <row r="1046" spans="1:15" hidden="1" x14ac:dyDescent="0.2">
      <c r="A1046" s="82" t="s">
        <v>1626</v>
      </c>
      <c r="B1046" s="82" t="s">
        <v>50</v>
      </c>
      <c r="C1046" s="82">
        <v>0.5</v>
      </c>
      <c r="D1046" s="82" t="s">
        <v>276</v>
      </c>
      <c r="E1046" s="82" t="s">
        <v>280</v>
      </c>
      <c r="F1046" s="82" t="s">
        <v>280</v>
      </c>
      <c r="G1046" s="82">
        <v>-0.4</v>
      </c>
      <c r="I1046" s="82">
        <v>13</v>
      </c>
      <c r="J1046" s="82">
        <v>43</v>
      </c>
      <c r="K1046" s="83">
        <v>43101</v>
      </c>
      <c r="L1046" s="82">
        <v>2.2100000000000002E-2</v>
      </c>
      <c r="M1046" s="82">
        <v>8.8000000000000005E-3</v>
      </c>
      <c r="N1046" s="82">
        <f t="shared" si="16"/>
        <v>3.0900000000000004E-2</v>
      </c>
    </row>
    <row r="1047" spans="1:15" hidden="1" x14ac:dyDescent="0.2">
      <c r="A1047" s="82" t="s">
        <v>1625</v>
      </c>
      <c r="B1047" s="82" t="s">
        <v>1624</v>
      </c>
      <c r="C1047" s="82">
        <v>0.5</v>
      </c>
      <c r="D1047" s="82" t="s">
        <v>276</v>
      </c>
      <c r="E1047" s="82" t="s">
        <v>280</v>
      </c>
      <c r="F1047" s="82" t="s">
        <v>280</v>
      </c>
      <c r="G1047" s="82">
        <v>0</v>
      </c>
      <c r="I1047" s="82">
        <v>15</v>
      </c>
      <c r="J1047" s="82">
        <v>45</v>
      </c>
      <c r="K1047" s="83">
        <v>43101</v>
      </c>
      <c r="L1047" s="82">
        <v>0</v>
      </c>
      <c r="M1047" s="82">
        <v>0</v>
      </c>
      <c r="N1047" s="82">
        <f t="shared" si="16"/>
        <v>0</v>
      </c>
    </row>
    <row r="1048" spans="1:15" hidden="1" x14ac:dyDescent="0.2">
      <c r="A1048" s="82" t="s">
        <v>1623</v>
      </c>
      <c r="B1048" s="82" t="s">
        <v>1622</v>
      </c>
      <c r="C1048" s="82">
        <v>0.5</v>
      </c>
      <c r="D1048" s="82" t="s">
        <v>276</v>
      </c>
      <c r="E1048" s="82" t="s">
        <v>280</v>
      </c>
      <c r="F1048" s="82" t="s">
        <v>280</v>
      </c>
      <c r="G1048" s="82">
        <v>-0.4</v>
      </c>
      <c r="I1048" s="82">
        <v>13</v>
      </c>
      <c r="J1048" s="82">
        <v>43</v>
      </c>
      <c r="K1048" s="83">
        <v>43101</v>
      </c>
      <c r="L1048" s="82">
        <v>2.2100000000000002E-2</v>
      </c>
      <c r="M1048" s="82">
        <v>8.8000000000000005E-3</v>
      </c>
      <c r="N1048" s="82">
        <f t="shared" si="16"/>
        <v>3.0900000000000004E-2</v>
      </c>
    </row>
    <row r="1049" spans="1:15" hidden="1" x14ac:dyDescent="0.2">
      <c r="A1049" s="82" t="s">
        <v>1622</v>
      </c>
      <c r="B1049" s="82" t="s">
        <v>1622</v>
      </c>
      <c r="C1049" s="82">
        <v>0.5</v>
      </c>
      <c r="D1049" s="82" t="s">
        <v>276</v>
      </c>
      <c r="E1049" s="82" t="s">
        <v>280</v>
      </c>
      <c r="F1049" s="82" t="s">
        <v>280</v>
      </c>
      <c r="G1049" s="82">
        <v>-0.4</v>
      </c>
      <c r="I1049" s="82">
        <v>13</v>
      </c>
      <c r="J1049" s="82">
        <v>43</v>
      </c>
      <c r="K1049" s="83">
        <v>43101</v>
      </c>
      <c r="L1049" s="82">
        <v>2.2100000000000002E-2</v>
      </c>
      <c r="M1049" s="82">
        <v>8.8000000000000005E-3</v>
      </c>
      <c r="N1049" s="82">
        <f t="shared" si="16"/>
        <v>3.0900000000000004E-2</v>
      </c>
      <c r="O1049" s="82" t="s">
        <v>1622</v>
      </c>
    </row>
    <row r="1050" spans="1:15" hidden="1" x14ac:dyDescent="0.2">
      <c r="A1050" s="82" t="s">
        <v>1620</v>
      </c>
      <c r="B1050" s="82" t="s">
        <v>1620</v>
      </c>
      <c r="C1050" s="82">
        <v>0.5</v>
      </c>
      <c r="D1050" s="82" t="s">
        <v>276</v>
      </c>
      <c r="E1050" s="82" t="s">
        <v>280</v>
      </c>
      <c r="F1050" s="82" t="s">
        <v>280</v>
      </c>
      <c r="G1050" s="82">
        <v>-0.4</v>
      </c>
      <c r="I1050" s="82">
        <v>13</v>
      </c>
      <c r="J1050" s="82">
        <v>43</v>
      </c>
      <c r="K1050" s="83">
        <v>43101</v>
      </c>
      <c r="L1050" s="82">
        <v>2.2100000000000002E-2</v>
      </c>
      <c r="M1050" s="82">
        <v>8.8000000000000005E-3</v>
      </c>
      <c r="N1050" s="82">
        <f t="shared" si="16"/>
        <v>3.0900000000000004E-2</v>
      </c>
      <c r="O1050" s="82" t="s">
        <v>1620</v>
      </c>
    </row>
    <row r="1051" spans="1:15" hidden="1" x14ac:dyDescent="0.2">
      <c r="A1051" s="82" t="s">
        <v>1621</v>
      </c>
      <c r="B1051" s="82" t="s">
        <v>1620</v>
      </c>
      <c r="C1051" s="82">
        <v>0.5</v>
      </c>
      <c r="D1051" s="82" t="s">
        <v>276</v>
      </c>
      <c r="E1051" s="82" t="s">
        <v>280</v>
      </c>
      <c r="F1051" s="82" t="s">
        <v>280</v>
      </c>
      <c r="G1051" s="82">
        <v>-0.4</v>
      </c>
      <c r="I1051" s="82">
        <v>13</v>
      </c>
      <c r="J1051" s="82">
        <v>43</v>
      </c>
      <c r="K1051" s="83">
        <v>43101</v>
      </c>
      <c r="L1051" s="82">
        <v>2.2100000000000002E-2</v>
      </c>
      <c r="M1051" s="82">
        <v>8.8000000000000005E-3</v>
      </c>
      <c r="N1051" s="82">
        <f t="shared" si="16"/>
        <v>3.0900000000000004E-2</v>
      </c>
    </row>
    <row r="1052" spans="1:15" hidden="1" x14ac:dyDescent="0.2">
      <c r="A1052" s="82" t="s">
        <v>1618</v>
      </c>
      <c r="B1052" s="82" t="s">
        <v>1618</v>
      </c>
      <c r="C1052" s="82">
        <v>0.5</v>
      </c>
      <c r="D1052" s="82" t="s">
        <v>276</v>
      </c>
      <c r="E1052" s="82" t="s">
        <v>280</v>
      </c>
      <c r="F1052" s="82" t="s">
        <v>280</v>
      </c>
      <c r="G1052" s="82">
        <v>-0.4</v>
      </c>
      <c r="I1052" s="82">
        <v>13</v>
      </c>
      <c r="J1052" s="82">
        <v>43</v>
      </c>
      <c r="K1052" s="83">
        <v>43101</v>
      </c>
      <c r="L1052" s="82">
        <v>2.2100000000000002E-2</v>
      </c>
      <c r="M1052" s="82">
        <v>8.8000000000000005E-3</v>
      </c>
      <c r="N1052" s="82">
        <f t="shared" si="16"/>
        <v>3.0900000000000004E-2</v>
      </c>
      <c r="O1052" s="82" t="s">
        <v>1618</v>
      </c>
    </row>
    <row r="1053" spans="1:15" hidden="1" x14ac:dyDescent="0.2">
      <c r="A1053" s="82" t="s">
        <v>1619</v>
      </c>
      <c r="B1053" s="82" t="s">
        <v>1618</v>
      </c>
      <c r="C1053" s="82">
        <v>0.5</v>
      </c>
      <c r="D1053" s="82" t="s">
        <v>276</v>
      </c>
      <c r="E1053" s="82" t="s">
        <v>280</v>
      </c>
      <c r="F1053" s="82" t="s">
        <v>280</v>
      </c>
      <c r="G1053" s="82">
        <v>-0.4</v>
      </c>
      <c r="I1053" s="82">
        <v>13</v>
      </c>
      <c r="J1053" s="82">
        <v>43</v>
      </c>
      <c r="K1053" s="83">
        <v>43101</v>
      </c>
      <c r="L1053" s="82">
        <v>2.2100000000000002E-2</v>
      </c>
      <c r="M1053" s="82">
        <v>8.8000000000000005E-3</v>
      </c>
      <c r="N1053" s="82">
        <f t="shared" si="16"/>
        <v>3.0900000000000004E-2</v>
      </c>
    </row>
    <row r="1054" spans="1:15" hidden="1" x14ac:dyDescent="0.2">
      <c r="A1054" s="82" t="s">
        <v>1616</v>
      </c>
      <c r="B1054" s="82" t="s">
        <v>1616</v>
      </c>
      <c r="C1054" s="82">
        <v>0.5</v>
      </c>
      <c r="D1054" s="82" t="s">
        <v>276</v>
      </c>
      <c r="E1054" s="82" t="s">
        <v>280</v>
      </c>
      <c r="F1054" s="82" t="s">
        <v>280</v>
      </c>
      <c r="G1054" s="82">
        <v>-0.4</v>
      </c>
      <c r="I1054" s="82">
        <v>13</v>
      </c>
      <c r="J1054" s="82">
        <v>43</v>
      </c>
      <c r="K1054" s="83">
        <v>43101</v>
      </c>
      <c r="L1054" s="82">
        <v>2.2100000000000002E-2</v>
      </c>
      <c r="M1054" s="82">
        <v>8.8000000000000005E-3</v>
      </c>
      <c r="N1054" s="82">
        <f t="shared" si="16"/>
        <v>3.0900000000000004E-2</v>
      </c>
      <c r="O1054" s="82" t="s">
        <v>1616</v>
      </c>
    </row>
    <row r="1055" spans="1:15" hidden="1" x14ac:dyDescent="0.2">
      <c r="A1055" s="82" t="s">
        <v>1617</v>
      </c>
      <c r="B1055" s="82" t="s">
        <v>1616</v>
      </c>
      <c r="C1055" s="82">
        <v>0.5</v>
      </c>
      <c r="D1055" s="82" t="s">
        <v>276</v>
      </c>
      <c r="E1055" s="82" t="s">
        <v>280</v>
      </c>
      <c r="F1055" s="82" t="s">
        <v>280</v>
      </c>
      <c r="G1055" s="82">
        <v>-0.4</v>
      </c>
      <c r="I1055" s="82">
        <v>13</v>
      </c>
      <c r="J1055" s="82">
        <v>43</v>
      </c>
      <c r="K1055" s="83">
        <v>43101</v>
      </c>
      <c r="L1055" s="82">
        <v>2.2100000000000002E-2</v>
      </c>
      <c r="M1055" s="82">
        <v>8.8000000000000005E-3</v>
      </c>
      <c r="N1055" s="82">
        <f t="shared" si="16"/>
        <v>3.0900000000000004E-2</v>
      </c>
    </row>
    <row r="1056" spans="1:15" hidden="1" x14ac:dyDescent="0.2">
      <c r="A1056" s="82" t="s">
        <v>1614</v>
      </c>
      <c r="B1056" s="82" t="s">
        <v>1614</v>
      </c>
      <c r="C1056" s="82">
        <v>0.5</v>
      </c>
      <c r="D1056" s="82" t="s">
        <v>276</v>
      </c>
      <c r="E1056" s="82" t="s">
        <v>280</v>
      </c>
      <c r="F1056" s="82" t="s">
        <v>280</v>
      </c>
      <c r="G1056" s="82">
        <v>-0.4</v>
      </c>
      <c r="I1056" s="82">
        <v>13</v>
      </c>
      <c r="J1056" s="82">
        <v>43</v>
      </c>
      <c r="K1056" s="83">
        <v>43101</v>
      </c>
      <c r="L1056" s="82">
        <v>2.2100000000000002E-2</v>
      </c>
      <c r="M1056" s="82">
        <v>8.8000000000000005E-3</v>
      </c>
      <c r="N1056" s="82">
        <f t="shared" si="16"/>
        <v>3.0900000000000004E-2</v>
      </c>
      <c r="O1056" s="82" t="s">
        <v>1614</v>
      </c>
    </row>
    <row r="1057" spans="1:15" hidden="1" x14ac:dyDescent="0.2">
      <c r="A1057" s="82" t="s">
        <v>1615</v>
      </c>
      <c r="B1057" s="82" t="s">
        <v>1614</v>
      </c>
      <c r="C1057" s="82">
        <v>0.5</v>
      </c>
      <c r="D1057" s="82" t="s">
        <v>276</v>
      </c>
      <c r="E1057" s="82" t="s">
        <v>280</v>
      </c>
      <c r="F1057" s="82" t="s">
        <v>280</v>
      </c>
      <c r="G1057" s="82">
        <v>-0.4</v>
      </c>
      <c r="I1057" s="82">
        <v>13</v>
      </c>
      <c r="J1057" s="82">
        <v>43</v>
      </c>
      <c r="K1057" s="83">
        <v>43101</v>
      </c>
      <c r="L1057" s="82">
        <v>2.2100000000000002E-2</v>
      </c>
      <c r="M1057" s="82">
        <v>8.8000000000000005E-3</v>
      </c>
      <c r="N1057" s="82">
        <f t="shared" si="16"/>
        <v>3.0900000000000004E-2</v>
      </c>
    </row>
    <row r="1058" spans="1:15" hidden="1" x14ac:dyDescent="0.2">
      <c r="A1058" s="82" t="s">
        <v>1612</v>
      </c>
      <c r="B1058" s="82" t="s">
        <v>1612</v>
      </c>
      <c r="C1058" s="82">
        <v>0.5</v>
      </c>
      <c r="D1058" s="82" t="s">
        <v>276</v>
      </c>
      <c r="E1058" s="82" t="s">
        <v>280</v>
      </c>
      <c r="F1058" s="82" t="s">
        <v>280</v>
      </c>
      <c r="G1058" s="82">
        <v>-0.4</v>
      </c>
      <c r="I1058" s="82">
        <v>13</v>
      </c>
      <c r="J1058" s="82">
        <v>43</v>
      </c>
      <c r="K1058" s="83">
        <v>43101</v>
      </c>
      <c r="L1058" s="82">
        <v>2.2100000000000002E-2</v>
      </c>
      <c r="M1058" s="82">
        <v>8.8000000000000005E-3</v>
      </c>
      <c r="N1058" s="82">
        <f t="shared" si="16"/>
        <v>3.0900000000000004E-2</v>
      </c>
      <c r="O1058" s="82" t="s">
        <v>1612</v>
      </c>
    </row>
    <row r="1059" spans="1:15" hidden="1" x14ac:dyDescent="0.2">
      <c r="A1059" s="82" t="s">
        <v>1613</v>
      </c>
      <c r="B1059" s="82" t="s">
        <v>1612</v>
      </c>
      <c r="C1059" s="82">
        <v>0.5</v>
      </c>
      <c r="D1059" s="82" t="s">
        <v>276</v>
      </c>
      <c r="E1059" s="82" t="s">
        <v>280</v>
      </c>
      <c r="F1059" s="82" t="s">
        <v>280</v>
      </c>
      <c r="G1059" s="82">
        <v>-0.4</v>
      </c>
      <c r="I1059" s="82">
        <v>13</v>
      </c>
      <c r="J1059" s="82">
        <v>43</v>
      </c>
      <c r="K1059" s="83">
        <v>43101</v>
      </c>
      <c r="L1059" s="82">
        <v>2.2100000000000002E-2</v>
      </c>
      <c r="M1059" s="82">
        <v>8.8000000000000005E-3</v>
      </c>
      <c r="N1059" s="82">
        <f t="shared" si="16"/>
        <v>3.0900000000000004E-2</v>
      </c>
    </row>
    <row r="1060" spans="1:15" hidden="1" x14ac:dyDescent="0.2">
      <c r="A1060" s="82" t="s">
        <v>1610</v>
      </c>
      <c r="B1060" s="82" t="s">
        <v>1610</v>
      </c>
      <c r="C1060" s="82">
        <v>0.5</v>
      </c>
      <c r="D1060" s="82" t="s">
        <v>276</v>
      </c>
      <c r="E1060" s="82" t="s">
        <v>280</v>
      </c>
      <c r="F1060" s="82" t="s">
        <v>280</v>
      </c>
      <c r="G1060" s="82">
        <v>-0.4</v>
      </c>
      <c r="I1060" s="82">
        <v>13</v>
      </c>
      <c r="J1060" s="82">
        <v>43</v>
      </c>
      <c r="K1060" s="83">
        <v>43101</v>
      </c>
      <c r="L1060" s="82">
        <v>2.2100000000000002E-2</v>
      </c>
      <c r="M1060" s="82">
        <v>8.8000000000000005E-3</v>
      </c>
      <c r="N1060" s="82">
        <f t="shared" si="16"/>
        <v>3.0900000000000004E-2</v>
      </c>
      <c r="O1060" s="82" t="s">
        <v>1610</v>
      </c>
    </row>
    <row r="1061" spans="1:15" hidden="1" x14ac:dyDescent="0.2">
      <c r="A1061" s="82" t="s">
        <v>1611</v>
      </c>
      <c r="B1061" s="82" t="s">
        <v>1610</v>
      </c>
      <c r="C1061" s="82">
        <v>0.5</v>
      </c>
      <c r="D1061" s="82" t="s">
        <v>276</v>
      </c>
      <c r="E1061" s="82" t="s">
        <v>280</v>
      </c>
      <c r="F1061" s="82" t="s">
        <v>280</v>
      </c>
      <c r="G1061" s="82">
        <v>-0.4</v>
      </c>
      <c r="I1061" s="82">
        <v>13</v>
      </c>
      <c r="J1061" s="82">
        <v>43</v>
      </c>
      <c r="K1061" s="83">
        <v>43101</v>
      </c>
      <c r="L1061" s="82">
        <v>2.2100000000000002E-2</v>
      </c>
      <c r="M1061" s="82">
        <v>8.8000000000000005E-3</v>
      </c>
      <c r="N1061" s="82">
        <f t="shared" si="16"/>
        <v>3.0900000000000004E-2</v>
      </c>
    </row>
    <row r="1062" spans="1:15" hidden="1" x14ac:dyDescent="0.2">
      <c r="A1062" s="82" t="s">
        <v>1609</v>
      </c>
      <c r="B1062" s="82" t="s">
        <v>1608</v>
      </c>
      <c r="C1062" s="82">
        <v>0.5</v>
      </c>
      <c r="D1062" s="82" t="s">
        <v>276</v>
      </c>
      <c r="E1062" s="82" t="s">
        <v>280</v>
      </c>
      <c r="F1062" s="82" t="s">
        <v>280</v>
      </c>
      <c r="G1062" s="82">
        <v>-0.4</v>
      </c>
      <c r="I1062" s="82">
        <v>13</v>
      </c>
      <c r="J1062" s="82">
        <v>43</v>
      </c>
      <c r="K1062" s="83">
        <v>43101</v>
      </c>
      <c r="L1062" s="82">
        <v>2.2100000000000002E-2</v>
      </c>
      <c r="M1062" s="82">
        <v>8.8000000000000005E-3</v>
      </c>
      <c r="N1062" s="82">
        <f t="shared" si="16"/>
        <v>3.0900000000000004E-2</v>
      </c>
    </row>
    <row r="1063" spans="1:15" hidden="1" x14ac:dyDescent="0.2">
      <c r="A1063" s="82" t="s">
        <v>1608</v>
      </c>
      <c r="B1063" s="82" t="s">
        <v>1608</v>
      </c>
      <c r="C1063" s="82">
        <v>0.5</v>
      </c>
      <c r="D1063" s="82" t="s">
        <v>276</v>
      </c>
      <c r="E1063" s="82" t="s">
        <v>280</v>
      </c>
      <c r="F1063" s="82" t="s">
        <v>280</v>
      </c>
      <c r="G1063" s="82">
        <v>-0.4</v>
      </c>
      <c r="I1063" s="82">
        <v>13</v>
      </c>
      <c r="J1063" s="82">
        <v>43</v>
      </c>
      <c r="K1063" s="83">
        <v>43101</v>
      </c>
      <c r="L1063" s="82">
        <v>2.2100000000000002E-2</v>
      </c>
      <c r="M1063" s="82">
        <v>8.8000000000000005E-3</v>
      </c>
      <c r="N1063" s="82">
        <f t="shared" si="16"/>
        <v>3.0900000000000004E-2</v>
      </c>
      <c r="O1063" s="82" t="s">
        <v>1608</v>
      </c>
    </row>
    <row r="1064" spans="1:15" hidden="1" x14ac:dyDescent="0.2">
      <c r="A1064" s="82" t="s">
        <v>1606</v>
      </c>
      <c r="B1064" s="82" t="s">
        <v>1606</v>
      </c>
      <c r="C1064" s="82">
        <v>0.5</v>
      </c>
      <c r="D1064" s="82" t="s">
        <v>276</v>
      </c>
      <c r="E1064" s="82" t="s">
        <v>280</v>
      </c>
      <c r="F1064" s="82" t="s">
        <v>280</v>
      </c>
      <c r="G1064" s="82">
        <v>-0.4</v>
      </c>
      <c r="I1064" s="82">
        <v>13</v>
      </c>
      <c r="J1064" s="82">
        <v>43</v>
      </c>
      <c r="K1064" s="83">
        <v>43101</v>
      </c>
      <c r="L1064" s="82">
        <v>2.2100000000000002E-2</v>
      </c>
      <c r="M1064" s="82">
        <v>8.8000000000000005E-3</v>
      </c>
      <c r="N1064" s="82">
        <f t="shared" si="16"/>
        <v>3.0900000000000004E-2</v>
      </c>
      <c r="O1064" s="82" t="s">
        <v>1606</v>
      </c>
    </row>
    <row r="1065" spans="1:15" hidden="1" x14ac:dyDescent="0.2">
      <c r="A1065" s="82" t="s">
        <v>1607</v>
      </c>
      <c r="B1065" s="82" t="s">
        <v>1606</v>
      </c>
      <c r="C1065" s="82">
        <v>0.5</v>
      </c>
      <c r="D1065" s="82" t="s">
        <v>276</v>
      </c>
      <c r="E1065" s="82" t="s">
        <v>280</v>
      </c>
      <c r="F1065" s="82" t="s">
        <v>280</v>
      </c>
      <c r="G1065" s="82">
        <v>-0.4</v>
      </c>
      <c r="I1065" s="82">
        <v>13</v>
      </c>
      <c r="J1065" s="82">
        <v>43</v>
      </c>
      <c r="K1065" s="83">
        <v>43101</v>
      </c>
      <c r="L1065" s="82">
        <v>2.2100000000000002E-2</v>
      </c>
      <c r="M1065" s="82">
        <v>8.8000000000000005E-3</v>
      </c>
      <c r="N1065" s="82">
        <f t="shared" si="16"/>
        <v>3.0900000000000004E-2</v>
      </c>
    </row>
    <row r="1066" spans="1:15" hidden="1" x14ac:dyDescent="0.2">
      <c r="A1066" s="82" t="s">
        <v>1604</v>
      </c>
      <c r="B1066" s="82" t="s">
        <v>1604</v>
      </c>
      <c r="C1066" s="82">
        <v>0.5</v>
      </c>
      <c r="D1066" s="82" t="s">
        <v>276</v>
      </c>
      <c r="E1066" s="82" t="s">
        <v>280</v>
      </c>
      <c r="F1066" s="82" t="s">
        <v>280</v>
      </c>
      <c r="G1066" s="82">
        <v>-0.4</v>
      </c>
      <c r="I1066" s="82">
        <v>13</v>
      </c>
      <c r="J1066" s="82">
        <v>43</v>
      </c>
      <c r="K1066" s="83">
        <v>43101</v>
      </c>
      <c r="L1066" s="82">
        <v>2.2100000000000002E-2</v>
      </c>
      <c r="M1066" s="82">
        <v>8.8000000000000005E-3</v>
      </c>
      <c r="N1066" s="82">
        <f t="shared" si="16"/>
        <v>3.0900000000000004E-2</v>
      </c>
      <c r="O1066" s="82" t="s">
        <v>1604</v>
      </c>
    </row>
    <row r="1067" spans="1:15" hidden="1" x14ac:dyDescent="0.2">
      <c r="A1067" s="82" t="s">
        <v>1605</v>
      </c>
      <c r="B1067" s="82" t="s">
        <v>1604</v>
      </c>
      <c r="C1067" s="82">
        <v>0.5</v>
      </c>
      <c r="D1067" s="82" t="s">
        <v>276</v>
      </c>
      <c r="E1067" s="82" t="s">
        <v>280</v>
      </c>
      <c r="F1067" s="82" t="s">
        <v>280</v>
      </c>
      <c r="G1067" s="82">
        <v>-0.4</v>
      </c>
      <c r="I1067" s="82">
        <v>13</v>
      </c>
      <c r="J1067" s="82">
        <v>43</v>
      </c>
      <c r="K1067" s="83">
        <v>43101</v>
      </c>
      <c r="L1067" s="82">
        <v>2.2100000000000002E-2</v>
      </c>
      <c r="M1067" s="82">
        <v>8.8000000000000005E-3</v>
      </c>
      <c r="N1067" s="82">
        <f t="shared" si="16"/>
        <v>3.0900000000000004E-2</v>
      </c>
    </row>
    <row r="1068" spans="1:15" hidden="1" x14ac:dyDescent="0.2">
      <c r="A1068" s="82" t="s">
        <v>237</v>
      </c>
      <c r="B1068" s="82" t="s">
        <v>1602</v>
      </c>
      <c r="C1068" s="82">
        <v>0.5</v>
      </c>
      <c r="D1068" s="82" t="s">
        <v>276</v>
      </c>
      <c r="E1068" s="82" t="s">
        <v>280</v>
      </c>
      <c r="F1068" s="82" t="s">
        <v>280</v>
      </c>
      <c r="G1068" s="82">
        <v>-0.4</v>
      </c>
      <c r="I1068" s="82">
        <v>13</v>
      </c>
      <c r="J1068" s="82">
        <v>43</v>
      </c>
      <c r="K1068" s="83">
        <v>43101</v>
      </c>
      <c r="L1068" s="82">
        <v>2.2100000000000002E-2</v>
      </c>
      <c r="M1068" s="82">
        <v>8.8000000000000005E-3</v>
      </c>
      <c r="N1068" s="82">
        <f t="shared" si="16"/>
        <v>3.0900000000000004E-2</v>
      </c>
      <c r="O1068" s="82" t="s">
        <v>237</v>
      </c>
    </row>
    <row r="1069" spans="1:15" hidden="1" x14ac:dyDescent="0.2">
      <c r="A1069" s="82" t="s">
        <v>1603</v>
      </c>
      <c r="B1069" s="82" t="s">
        <v>1602</v>
      </c>
      <c r="C1069" s="82">
        <v>0.5</v>
      </c>
      <c r="D1069" s="82" t="s">
        <v>276</v>
      </c>
      <c r="E1069" s="82" t="s">
        <v>280</v>
      </c>
      <c r="F1069" s="82" t="s">
        <v>280</v>
      </c>
      <c r="G1069" s="82">
        <v>-0.4</v>
      </c>
      <c r="I1069" s="82">
        <v>13</v>
      </c>
      <c r="J1069" s="82">
        <v>43</v>
      </c>
      <c r="K1069" s="83">
        <v>43101</v>
      </c>
      <c r="L1069" s="82">
        <v>2.2100000000000002E-2</v>
      </c>
      <c r="M1069" s="82">
        <v>8.8000000000000005E-3</v>
      </c>
      <c r="N1069" s="82">
        <f t="shared" si="16"/>
        <v>3.0900000000000004E-2</v>
      </c>
    </row>
    <row r="1070" spans="1:15" hidden="1" x14ac:dyDescent="0.2">
      <c r="A1070" s="82" t="s">
        <v>238</v>
      </c>
      <c r="B1070" s="82" t="s">
        <v>238</v>
      </c>
      <c r="C1070" s="82">
        <v>0.5</v>
      </c>
      <c r="D1070" s="82" t="s">
        <v>276</v>
      </c>
      <c r="E1070" s="82" t="s">
        <v>280</v>
      </c>
      <c r="F1070" s="82" t="s">
        <v>280</v>
      </c>
      <c r="G1070" s="82">
        <v>-0.1</v>
      </c>
      <c r="I1070" s="82">
        <v>16</v>
      </c>
      <c r="J1070" s="82">
        <v>60</v>
      </c>
      <c r="K1070" s="83">
        <v>43101</v>
      </c>
      <c r="L1070" s="82">
        <v>1.1599999999999999E-2</v>
      </c>
      <c r="M1070" s="82">
        <v>1.2999999999999999E-3</v>
      </c>
      <c r="N1070" s="82">
        <f t="shared" si="16"/>
        <v>1.2899999999999998E-2</v>
      </c>
      <c r="O1070" s="82" t="s">
        <v>238</v>
      </c>
    </row>
    <row r="1071" spans="1:15" hidden="1" x14ac:dyDescent="0.2">
      <c r="A1071" s="82" t="s">
        <v>1601</v>
      </c>
      <c r="B1071" s="82" t="s">
        <v>238</v>
      </c>
      <c r="C1071" s="82">
        <v>0.5</v>
      </c>
      <c r="D1071" s="82" t="s">
        <v>276</v>
      </c>
      <c r="E1071" s="82" t="s">
        <v>280</v>
      </c>
      <c r="F1071" s="82" t="s">
        <v>280</v>
      </c>
      <c r="G1071" s="82">
        <v>-0.1</v>
      </c>
      <c r="I1071" s="82">
        <v>16</v>
      </c>
      <c r="J1071" s="82">
        <v>60</v>
      </c>
      <c r="K1071" s="83">
        <v>43101</v>
      </c>
      <c r="L1071" s="82">
        <v>1.1599999999999999E-2</v>
      </c>
      <c r="M1071" s="82">
        <v>1.2999999999999999E-3</v>
      </c>
      <c r="N1071" s="82">
        <f t="shared" si="16"/>
        <v>1.2899999999999998E-2</v>
      </c>
    </row>
    <row r="1072" spans="1:15" hidden="1" x14ac:dyDescent="0.2">
      <c r="A1072" s="82" t="s">
        <v>1600</v>
      </c>
      <c r="B1072" s="82" t="s">
        <v>1600</v>
      </c>
      <c r="C1072" s="82">
        <v>0.5</v>
      </c>
      <c r="D1072" s="82" t="s">
        <v>276</v>
      </c>
      <c r="E1072" s="82" t="s">
        <v>280</v>
      </c>
      <c r="F1072" s="82" t="s">
        <v>280</v>
      </c>
      <c r="G1072" s="82">
        <v>-0.1</v>
      </c>
      <c r="I1072" s="82">
        <v>16</v>
      </c>
      <c r="J1072" s="82">
        <v>60</v>
      </c>
      <c r="K1072" s="83">
        <v>43101</v>
      </c>
      <c r="L1072" s="82">
        <v>1.1599999999999999E-2</v>
      </c>
      <c r="M1072" s="82">
        <v>1.2999999999999999E-3</v>
      </c>
      <c r="N1072" s="82">
        <f t="shared" si="16"/>
        <v>1.2899999999999998E-2</v>
      </c>
    </row>
    <row r="1073" spans="1:15" hidden="1" x14ac:dyDescent="0.2">
      <c r="A1073" s="82" t="s">
        <v>1598</v>
      </c>
      <c r="B1073" s="82" t="s">
        <v>1598</v>
      </c>
      <c r="C1073" s="82">
        <v>0.5</v>
      </c>
      <c r="D1073" s="82" t="s">
        <v>276</v>
      </c>
      <c r="E1073" s="82" t="s">
        <v>280</v>
      </c>
      <c r="F1073" s="82" t="s">
        <v>280</v>
      </c>
      <c r="G1073" s="82">
        <v>-0.1</v>
      </c>
      <c r="I1073" s="82">
        <v>16</v>
      </c>
      <c r="J1073" s="82">
        <v>60</v>
      </c>
      <c r="K1073" s="83">
        <v>43101</v>
      </c>
      <c r="L1073" s="82">
        <v>1.1599999999999999E-2</v>
      </c>
      <c r="M1073" s="82">
        <v>1.2999999999999999E-3</v>
      </c>
      <c r="N1073" s="82">
        <f t="shared" si="16"/>
        <v>1.2899999999999998E-2</v>
      </c>
      <c r="O1073" s="82" t="s">
        <v>1598</v>
      </c>
    </row>
    <row r="1074" spans="1:15" hidden="1" x14ac:dyDescent="0.2">
      <c r="A1074" s="82" t="s">
        <v>1596</v>
      </c>
      <c r="B1074" s="82" t="s">
        <v>1596</v>
      </c>
      <c r="C1074" s="82">
        <v>0.5</v>
      </c>
      <c r="D1074" s="82" t="s">
        <v>276</v>
      </c>
      <c r="E1074" s="82" t="s">
        <v>280</v>
      </c>
      <c r="F1074" s="82" t="s">
        <v>280</v>
      </c>
      <c r="G1074" s="82">
        <v>-0.1</v>
      </c>
      <c r="I1074" s="82">
        <v>16</v>
      </c>
      <c r="J1074" s="82">
        <v>60</v>
      </c>
      <c r="K1074" s="83">
        <v>43101</v>
      </c>
      <c r="L1074" s="82">
        <v>1.1599999999999999E-2</v>
      </c>
      <c r="M1074" s="82">
        <v>1.2999999999999999E-3</v>
      </c>
      <c r="N1074" s="82">
        <f t="shared" si="16"/>
        <v>1.2899999999999998E-2</v>
      </c>
      <c r="O1074" s="82" t="s">
        <v>1596</v>
      </c>
    </row>
    <row r="1075" spans="1:15" hidden="1" x14ac:dyDescent="0.2">
      <c r="A1075" s="82" t="s">
        <v>1599</v>
      </c>
      <c r="B1075" s="82" t="s">
        <v>1598</v>
      </c>
      <c r="C1075" s="82">
        <v>0.5</v>
      </c>
      <c r="D1075" s="82" t="s">
        <v>276</v>
      </c>
      <c r="E1075" s="82" t="s">
        <v>280</v>
      </c>
      <c r="F1075" s="82" t="s">
        <v>280</v>
      </c>
      <c r="G1075" s="82">
        <v>-0.1</v>
      </c>
      <c r="I1075" s="82">
        <v>16</v>
      </c>
      <c r="J1075" s="82">
        <v>60</v>
      </c>
      <c r="K1075" s="83">
        <v>43101</v>
      </c>
      <c r="L1075" s="82">
        <v>1.1599999999999999E-2</v>
      </c>
      <c r="M1075" s="82">
        <v>1.2999999999999999E-3</v>
      </c>
      <c r="N1075" s="82">
        <f t="shared" si="16"/>
        <v>1.2899999999999998E-2</v>
      </c>
    </row>
    <row r="1076" spans="1:15" hidden="1" x14ac:dyDescent="0.2">
      <c r="A1076" s="82" t="s">
        <v>1597</v>
      </c>
      <c r="B1076" s="82" t="s">
        <v>1596</v>
      </c>
      <c r="C1076" s="82">
        <v>0.5</v>
      </c>
      <c r="D1076" s="82" t="s">
        <v>276</v>
      </c>
      <c r="E1076" s="82" t="s">
        <v>280</v>
      </c>
      <c r="F1076" s="82" t="s">
        <v>280</v>
      </c>
      <c r="G1076" s="82">
        <v>-0.1</v>
      </c>
      <c r="I1076" s="82">
        <v>16</v>
      </c>
      <c r="J1076" s="82">
        <v>60</v>
      </c>
      <c r="K1076" s="83">
        <v>43101</v>
      </c>
      <c r="L1076" s="82">
        <v>1.1599999999999999E-2</v>
      </c>
      <c r="M1076" s="82">
        <v>1.2999999999999999E-3</v>
      </c>
      <c r="N1076" s="82">
        <f t="shared" si="16"/>
        <v>1.2899999999999998E-2</v>
      </c>
    </row>
    <row r="1077" spans="1:15" hidden="1" x14ac:dyDescent="0.2">
      <c r="A1077" s="82" t="s">
        <v>1595</v>
      </c>
      <c r="B1077" s="82" t="s">
        <v>1583</v>
      </c>
      <c r="C1077" s="82">
        <v>0.5</v>
      </c>
      <c r="D1077" s="82" t="s">
        <v>276</v>
      </c>
      <c r="E1077" s="82" t="s">
        <v>280</v>
      </c>
      <c r="F1077" s="82" t="s">
        <v>280</v>
      </c>
      <c r="G1077" s="82">
        <v>0</v>
      </c>
      <c r="I1077" s="82">
        <v>19</v>
      </c>
      <c r="J1077" s="82">
        <v>40</v>
      </c>
      <c r="K1077" s="83">
        <v>43101</v>
      </c>
      <c r="L1077" s="82">
        <v>0</v>
      </c>
      <c r="M1077" s="82">
        <v>0</v>
      </c>
      <c r="N1077" s="82">
        <f t="shared" si="16"/>
        <v>0</v>
      </c>
    </row>
    <row r="1078" spans="1:15" hidden="1" x14ac:dyDescent="0.2">
      <c r="A1078" s="82" t="s">
        <v>1592</v>
      </c>
      <c r="B1078" s="82" t="s">
        <v>1592</v>
      </c>
      <c r="C1078" s="82">
        <v>0.5</v>
      </c>
      <c r="D1078" s="82" t="s">
        <v>276</v>
      </c>
      <c r="E1078" s="82" t="s">
        <v>280</v>
      </c>
      <c r="F1078" s="82" t="s">
        <v>280</v>
      </c>
      <c r="G1078" s="82">
        <v>-0.1</v>
      </c>
      <c r="I1078" s="82">
        <v>16</v>
      </c>
      <c r="J1078" s="82">
        <v>60</v>
      </c>
      <c r="K1078" s="83">
        <v>43101</v>
      </c>
      <c r="L1078" s="82">
        <v>1.1599999999999999E-2</v>
      </c>
      <c r="M1078" s="82">
        <v>1.2999999999999999E-3</v>
      </c>
      <c r="N1078" s="82">
        <f t="shared" si="16"/>
        <v>1.2899999999999998E-2</v>
      </c>
    </row>
    <row r="1079" spans="1:15" hidden="1" x14ac:dyDescent="0.2">
      <c r="A1079" s="82" t="s">
        <v>1594</v>
      </c>
      <c r="B1079" s="82" t="s">
        <v>1592</v>
      </c>
      <c r="C1079" s="82">
        <v>0.5</v>
      </c>
      <c r="D1079" s="82" t="s">
        <v>276</v>
      </c>
      <c r="E1079" s="82" t="s">
        <v>280</v>
      </c>
      <c r="F1079" s="82" t="s">
        <v>280</v>
      </c>
      <c r="G1079" s="82">
        <v>-0.1</v>
      </c>
      <c r="I1079" s="82">
        <v>16</v>
      </c>
      <c r="J1079" s="82">
        <v>60</v>
      </c>
      <c r="K1079" s="83">
        <v>43101</v>
      </c>
      <c r="L1079" s="82">
        <v>1.1599999999999999E-2</v>
      </c>
      <c r="M1079" s="82">
        <v>1.2999999999999999E-3</v>
      </c>
      <c r="N1079" s="82">
        <f t="shared" si="16"/>
        <v>1.2899999999999998E-2</v>
      </c>
    </row>
    <row r="1080" spans="1:15" hidden="1" x14ac:dyDescent="0.2">
      <c r="A1080" s="82" t="s">
        <v>1593</v>
      </c>
      <c r="B1080" s="82" t="s">
        <v>1592</v>
      </c>
      <c r="C1080" s="82">
        <v>0.5</v>
      </c>
      <c r="D1080" s="82" t="s">
        <v>276</v>
      </c>
      <c r="E1080" s="82" t="s">
        <v>280</v>
      </c>
      <c r="F1080" s="82" t="s">
        <v>280</v>
      </c>
      <c r="G1080" s="82">
        <v>-0.1</v>
      </c>
      <c r="I1080" s="82">
        <v>16</v>
      </c>
      <c r="J1080" s="82">
        <v>60</v>
      </c>
      <c r="K1080" s="83">
        <v>43101</v>
      </c>
      <c r="L1080" s="82">
        <v>1.1599999999999999E-2</v>
      </c>
      <c r="M1080" s="82">
        <v>1.2999999999999999E-3</v>
      </c>
      <c r="N1080" s="82">
        <f t="shared" si="16"/>
        <v>1.2899999999999998E-2</v>
      </c>
    </row>
    <row r="1081" spans="1:15" hidden="1" x14ac:dyDescent="0.2">
      <c r="A1081" s="82" t="s">
        <v>1591</v>
      </c>
      <c r="B1081" s="82" t="s">
        <v>1589</v>
      </c>
      <c r="C1081" s="82">
        <v>0.5</v>
      </c>
      <c r="D1081" s="82" t="s">
        <v>276</v>
      </c>
      <c r="E1081" s="82" t="s">
        <v>280</v>
      </c>
      <c r="F1081" s="82" t="s">
        <v>280</v>
      </c>
      <c r="G1081" s="82">
        <v>-0.1</v>
      </c>
      <c r="I1081" s="82">
        <v>16</v>
      </c>
      <c r="J1081" s="82">
        <v>60</v>
      </c>
      <c r="K1081" s="83">
        <v>43101</v>
      </c>
      <c r="L1081" s="82">
        <v>1.1599999999999999E-2</v>
      </c>
      <c r="M1081" s="82">
        <v>1.2999999999999999E-3</v>
      </c>
      <c r="N1081" s="82">
        <f t="shared" si="16"/>
        <v>1.2899999999999998E-2</v>
      </c>
      <c r="O1081" s="82" t="s">
        <v>1591</v>
      </c>
    </row>
    <row r="1082" spans="1:15" hidden="1" x14ac:dyDescent="0.2">
      <c r="A1082" s="82" t="s">
        <v>1590</v>
      </c>
      <c r="B1082" s="82" t="s">
        <v>1589</v>
      </c>
      <c r="C1082" s="82">
        <v>0.5</v>
      </c>
      <c r="D1082" s="82" t="s">
        <v>276</v>
      </c>
      <c r="E1082" s="82" t="s">
        <v>280</v>
      </c>
      <c r="F1082" s="82" t="s">
        <v>280</v>
      </c>
      <c r="G1082" s="82">
        <v>-0.1</v>
      </c>
      <c r="I1082" s="82">
        <v>16</v>
      </c>
      <c r="J1082" s="82">
        <v>60</v>
      </c>
      <c r="K1082" s="83">
        <v>43101</v>
      </c>
      <c r="L1082" s="82">
        <v>1.1599999999999999E-2</v>
      </c>
      <c r="M1082" s="82">
        <v>1.2999999999999999E-3</v>
      </c>
      <c r="N1082" s="82">
        <f t="shared" si="16"/>
        <v>1.2899999999999998E-2</v>
      </c>
    </row>
    <row r="1083" spans="1:15" hidden="1" x14ac:dyDescent="0.2">
      <c r="A1083" s="82" t="s">
        <v>1587</v>
      </c>
      <c r="B1083" s="82" t="s">
        <v>1587</v>
      </c>
      <c r="C1083" s="82">
        <v>0.5</v>
      </c>
      <c r="D1083" s="82" t="s">
        <v>276</v>
      </c>
      <c r="E1083" s="82" t="s">
        <v>280</v>
      </c>
      <c r="F1083" s="82" t="s">
        <v>280</v>
      </c>
      <c r="G1083" s="82">
        <v>-0.1</v>
      </c>
      <c r="I1083" s="82">
        <v>16</v>
      </c>
      <c r="J1083" s="82">
        <v>60</v>
      </c>
      <c r="K1083" s="83">
        <v>43101</v>
      </c>
      <c r="L1083" s="82">
        <v>1.1599999999999999E-2</v>
      </c>
      <c r="M1083" s="82">
        <v>1.2999999999999999E-3</v>
      </c>
      <c r="N1083" s="82">
        <f t="shared" si="16"/>
        <v>1.2899999999999998E-2</v>
      </c>
    </row>
    <row r="1084" spans="1:15" hidden="1" x14ac:dyDescent="0.2">
      <c r="A1084" s="82" t="s">
        <v>1588</v>
      </c>
      <c r="B1084" s="82" t="s">
        <v>1587</v>
      </c>
      <c r="C1084" s="82">
        <v>0.5</v>
      </c>
      <c r="D1084" s="82" t="s">
        <v>276</v>
      </c>
      <c r="E1084" s="82" t="s">
        <v>280</v>
      </c>
      <c r="F1084" s="82" t="s">
        <v>280</v>
      </c>
      <c r="G1084" s="82">
        <v>-0.1</v>
      </c>
      <c r="I1084" s="82">
        <v>16</v>
      </c>
      <c r="J1084" s="82">
        <v>60</v>
      </c>
      <c r="K1084" s="83">
        <v>43101</v>
      </c>
      <c r="L1084" s="82">
        <v>1.1599999999999999E-2</v>
      </c>
      <c r="M1084" s="82">
        <v>1.2999999999999999E-3</v>
      </c>
      <c r="N1084" s="82">
        <f t="shared" si="16"/>
        <v>1.2899999999999998E-2</v>
      </c>
    </row>
    <row r="1085" spans="1:15" hidden="1" x14ac:dyDescent="0.2">
      <c r="A1085" s="82" t="s">
        <v>1585</v>
      </c>
      <c r="B1085" s="82" t="s">
        <v>1585</v>
      </c>
      <c r="C1085" s="82">
        <v>0.5</v>
      </c>
      <c r="D1085" s="82" t="s">
        <v>276</v>
      </c>
      <c r="E1085" s="82" t="s">
        <v>280</v>
      </c>
      <c r="F1085" s="82" t="s">
        <v>280</v>
      </c>
      <c r="G1085" s="82">
        <v>-0.1</v>
      </c>
      <c r="I1085" s="82">
        <v>16</v>
      </c>
      <c r="J1085" s="82">
        <v>60</v>
      </c>
      <c r="K1085" s="83">
        <v>43101</v>
      </c>
      <c r="L1085" s="82">
        <v>1.1599999999999999E-2</v>
      </c>
      <c r="M1085" s="82">
        <v>1.2999999999999999E-3</v>
      </c>
      <c r="N1085" s="82">
        <f t="shared" si="16"/>
        <v>1.2899999999999998E-2</v>
      </c>
    </row>
    <row r="1086" spans="1:15" hidden="1" x14ac:dyDescent="0.2">
      <c r="A1086" s="82" t="s">
        <v>1586</v>
      </c>
      <c r="B1086" s="82" t="s">
        <v>1585</v>
      </c>
      <c r="C1086" s="82">
        <v>0.5</v>
      </c>
      <c r="D1086" s="82" t="s">
        <v>276</v>
      </c>
      <c r="E1086" s="82" t="s">
        <v>280</v>
      </c>
      <c r="F1086" s="82" t="s">
        <v>280</v>
      </c>
      <c r="G1086" s="82">
        <v>-0.1</v>
      </c>
      <c r="I1086" s="82">
        <v>16</v>
      </c>
      <c r="J1086" s="82">
        <v>60</v>
      </c>
      <c r="K1086" s="83">
        <v>43101</v>
      </c>
      <c r="L1086" s="82">
        <v>1.1599999999999999E-2</v>
      </c>
      <c r="M1086" s="82">
        <v>1.2999999999999999E-3</v>
      </c>
      <c r="N1086" s="82">
        <f t="shared" si="16"/>
        <v>1.2899999999999998E-2</v>
      </c>
    </row>
    <row r="1087" spans="1:15" hidden="1" x14ac:dyDescent="0.2">
      <c r="A1087" s="82" t="s">
        <v>1584</v>
      </c>
      <c r="B1087" s="82" t="s">
        <v>1583</v>
      </c>
      <c r="C1087" s="82">
        <v>0.5</v>
      </c>
      <c r="D1087" s="82" t="s">
        <v>276</v>
      </c>
      <c r="E1087" s="82" t="s">
        <v>280</v>
      </c>
      <c r="F1087" s="82" t="s">
        <v>280</v>
      </c>
      <c r="G1087" s="82">
        <v>0</v>
      </c>
      <c r="I1087" s="82">
        <v>19</v>
      </c>
      <c r="J1087" s="82">
        <v>40</v>
      </c>
      <c r="K1087" s="83">
        <v>43101</v>
      </c>
      <c r="L1087" s="82">
        <v>0</v>
      </c>
      <c r="M1087" s="82">
        <v>0</v>
      </c>
      <c r="N1087" s="82">
        <f t="shared" si="16"/>
        <v>0</v>
      </c>
    </row>
    <row r="1088" spans="1:15" hidden="1" x14ac:dyDescent="0.2">
      <c r="A1088" s="82" t="s">
        <v>1581</v>
      </c>
      <c r="B1088" s="82" t="s">
        <v>1581</v>
      </c>
      <c r="C1088" s="82">
        <v>0.5</v>
      </c>
      <c r="D1088" s="82" t="s">
        <v>276</v>
      </c>
      <c r="E1088" s="82" t="s">
        <v>280</v>
      </c>
      <c r="F1088" s="82" t="s">
        <v>280</v>
      </c>
      <c r="G1088" s="82">
        <v>-0.1</v>
      </c>
      <c r="I1088" s="82">
        <v>16</v>
      </c>
      <c r="J1088" s="82">
        <v>60</v>
      </c>
      <c r="K1088" s="83">
        <v>43101</v>
      </c>
      <c r="L1088" s="82">
        <v>1.1599999999999999E-2</v>
      </c>
      <c r="M1088" s="82">
        <v>1.2999999999999999E-3</v>
      </c>
      <c r="N1088" s="82">
        <f t="shared" si="16"/>
        <v>1.2899999999999998E-2</v>
      </c>
    </row>
    <row r="1089" spans="1:15" hidden="1" x14ac:dyDescent="0.2">
      <c r="A1089" s="82" t="s">
        <v>1582</v>
      </c>
      <c r="B1089" s="82" t="s">
        <v>1581</v>
      </c>
      <c r="C1089" s="82">
        <v>0.5</v>
      </c>
      <c r="D1089" s="82" t="s">
        <v>276</v>
      </c>
      <c r="E1089" s="82" t="s">
        <v>280</v>
      </c>
      <c r="F1089" s="82" t="s">
        <v>280</v>
      </c>
      <c r="G1089" s="82">
        <v>-0.1</v>
      </c>
      <c r="I1089" s="82">
        <v>16</v>
      </c>
      <c r="J1089" s="82">
        <v>60</v>
      </c>
      <c r="K1089" s="83">
        <v>43101</v>
      </c>
      <c r="L1089" s="82">
        <v>1.1599999999999999E-2</v>
      </c>
      <c r="M1089" s="82">
        <v>1.2999999999999999E-3</v>
      </c>
      <c r="N1089" s="82">
        <f t="shared" si="16"/>
        <v>1.2899999999999998E-2</v>
      </c>
    </row>
    <row r="1090" spans="1:15" hidden="1" x14ac:dyDescent="0.2">
      <c r="A1090" s="82" t="s">
        <v>1576</v>
      </c>
      <c r="B1090" s="82" t="s">
        <v>1576</v>
      </c>
      <c r="C1090" s="82">
        <v>0.5</v>
      </c>
      <c r="D1090" s="82" t="s">
        <v>276</v>
      </c>
      <c r="E1090" s="82" t="s">
        <v>280</v>
      </c>
      <c r="F1090" s="82" t="s">
        <v>280</v>
      </c>
      <c r="G1090" s="82">
        <v>-0.1</v>
      </c>
      <c r="I1090" s="82">
        <v>16</v>
      </c>
      <c r="J1090" s="82">
        <v>60</v>
      </c>
      <c r="K1090" s="83">
        <v>43101</v>
      </c>
      <c r="L1090" s="82">
        <v>1.1599999999999999E-2</v>
      </c>
      <c r="M1090" s="82">
        <v>1.2999999999999999E-3</v>
      </c>
      <c r="N1090" s="82">
        <f t="shared" si="16"/>
        <v>1.2899999999999998E-2</v>
      </c>
      <c r="O1090" s="82" t="s">
        <v>1576</v>
      </c>
    </row>
    <row r="1091" spans="1:15" hidden="1" x14ac:dyDescent="0.2">
      <c r="A1091" s="82" t="s">
        <v>1580</v>
      </c>
      <c r="B1091" s="82" t="s">
        <v>1578</v>
      </c>
      <c r="C1091" s="82">
        <v>0.5</v>
      </c>
      <c r="D1091" s="82" t="s">
        <v>276</v>
      </c>
      <c r="E1091" s="82" t="s">
        <v>280</v>
      </c>
      <c r="F1091" s="82" t="s">
        <v>280</v>
      </c>
      <c r="G1091" s="82">
        <v>-0.1</v>
      </c>
      <c r="I1091" s="82">
        <v>16</v>
      </c>
      <c r="J1091" s="82">
        <v>60</v>
      </c>
      <c r="K1091" s="83">
        <v>43101</v>
      </c>
      <c r="L1091" s="82">
        <v>1.1599999999999999E-2</v>
      </c>
      <c r="M1091" s="82">
        <v>1.2999999999999999E-3</v>
      </c>
      <c r="N1091" s="82">
        <f t="shared" si="16"/>
        <v>1.2899999999999998E-2</v>
      </c>
    </row>
    <row r="1092" spans="1:15" hidden="1" x14ac:dyDescent="0.2">
      <c r="A1092" s="82" t="s">
        <v>1579</v>
      </c>
      <c r="B1092" s="82" t="s">
        <v>1578</v>
      </c>
      <c r="C1092" s="82">
        <v>0.5</v>
      </c>
      <c r="D1092" s="82" t="s">
        <v>276</v>
      </c>
      <c r="E1092" s="82" t="s">
        <v>280</v>
      </c>
      <c r="F1092" s="82" t="s">
        <v>280</v>
      </c>
      <c r="G1092" s="82">
        <v>-0.1</v>
      </c>
      <c r="I1092" s="82">
        <v>16</v>
      </c>
      <c r="J1092" s="82">
        <v>60</v>
      </c>
      <c r="K1092" s="83">
        <v>43101</v>
      </c>
      <c r="L1092" s="82">
        <v>1.1599999999999999E-2</v>
      </c>
      <c r="M1092" s="82">
        <v>1.2999999999999999E-3</v>
      </c>
      <c r="N1092" s="82">
        <f t="shared" ref="N1092:N1155" si="17">L1092+M1092</f>
        <v>1.2899999999999998E-2</v>
      </c>
      <c r="O1092" s="82" t="s">
        <v>1579</v>
      </c>
    </row>
    <row r="1093" spans="1:15" hidden="1" x14ac:dyDescent="0.2">
      <c r="A1093" s="82" t="s">
        <v>1577</v>
      </c>
      <c r="B1093" s="82" t="s">
        <v>1576</v>
      </c>
      <c r="C1093" s="82">
        <v>0.5</v>
      </c>
      <c r="D1093" s="82" t="s">
        <v>276</v>
      </c>
      <c r="E1093" s="82" t="s">
        <v>280</v>
      </c>
      <c r="F1093" s="82" t="s">
        <v>280</v>
      </c>
      <c r="G1093" s="82">
        <v>-0.1</v>
      </c>
      <c r="I1093" s="82">
        <v>16</v>
      </c>
      <c r="J1093" s="82">
        <v>60</v>
      </c>
      <c r="K1093" s="83">
        <v>43101</v>
      </c>
      <c r="L1093" s="82">
        <v>1.1599999999999999E-2</v>
      </c>
      <c r="M1093" s="82">
        <v>1.2999999999999999E-3</v>
      </c>
      <c r="N1093" s="82">
        <f t="shared" si="17"/>
        <v>1.2899999999999998E-2</v>
      </c>
    </row>
    <row r="1094" spans="1:15" hidden="1" x14ac:dyDescent="0.2">
      <c r="A1094" s="82" t="s">
        <v>1575</v>
      </c>
      <c r="B1094" s="82" t="s">
        <v>111</v>
      </c>
      <c r="C1094" s="82">
        <v>0.5</v>
      </c>
      <c r="D1094" s="82" t="s">
        <v>276</v>
      </c>
      <c r="E1094" s="82" t="s">
        <v>280</v>
      </c>
      <c r="F1094" s="82" t="s">
        <v>280</v>
      </c>
      <c r="G1094" s="82">
        <v>-0.1</v>
      </c>
      <c r="I1094" s="82">
        <v>16</v>
      </c>
      <c r="J1094" s="82">
        <v>60</v>
      </c>
      <c r="K1094" s="83">
        <v>43101</v>
      </c>
      <c r="L1094" s="82">
        <v>1.1599999999999999E-2</v>
      </c>
      <c r="M1094" s="82">
        <v>1.2999999999999999E-3</v>
      </c>
      <c r="N1094" s="82">
        <f t="shared" si="17"/>
        <v>1.2899999999999998E-2</v>
      </c>
    </row>
    <row r="1095" spans="1:15" hidden="1" x14ac:dyDescent="0.2">
      <c r="A1095" s="82" t="s">
        <v>111</v>
      </c>
      <c r="B1095" s="82" t="s">
        <v>111</v>
      </c>
      <c r="C1095" s="82">
        <v>0.5</v>
      </c>
      <c r="D1095" s="82" t="s">
        <v>276</v>
      </c>
      <c r="E1095" s="82" t="s">
        <v>280</v>
      </c>
      <c r="F1095" s="82" t="s">
        <v>280</v>
      </c>
      <c r="G1095" s="82">
        <v>-0.1</v>
      </c>
      <c r="I1095" s="82">
        <v>16</v>
      </c>
      <c r="J1095" s="82">
        <v>60</v>
      </c>
      <c r="K1095" s="83">
        <v>43101</v>
      </c>
      <c r="L1095" s="82">
        <v>1.1599999999999999E-2</v>
      </c>
      <c r="M1095" s="82">
        <v>1.2999999999999999E-3</v>
      </c>
      <c r="N1095" s="82">
        <f t="shared" si="17"/>
        <v>1.2899999999999998E-2</v>
      </c>
      <c r="O1095" s="82" t="s">
        <v>111</v>
      </c>
    </row>
    <row r="1096" spans="1:15" hidden="1" x14ac:dyDescent="0.2">
      <c r="A1096" s="82" t="s">
        <v>1574</v>
      </c>
      <c r="B1096" s="82" t="s">
        <v>111</v>
      </c>
      <c r="C1096" s="82">
        <v>0.5</v>
      </c>
      <c r="D1096" s="82" t="s">
        <v>276</v>
      </c>
      <c r="E1096" s="82" t="s">
        <v>280</v>
      </c>
      <c r="F1096" s="82" t="s">
        <v>280</v>
      </c>
      <c r="G1096" s="82">
        <v>-0.1</v>
      </c>
      <c r="I1096" s="82">
        <v>16</v>
      </c>
      <c r="J1096" s="82">
        <v>60</v>
      </c>
      <c r="K1096" s="83">
        <v>43101</v>
      </c>
      <c r="L1096" s="82">
        <v>1.1599999999999999E-2</v>
      </c>
      <c r="M1096" s="82">
        <v>1.2999999999999999E-3</v>
      </c>
      <c r="N1096" s="82">
        <f t="shared" si="17"/>
        <v>1.2899999999999998E-2</v>
      </c>
    </row>
    <row r="1097" spans="1:15" hidden="1" x14ac:dyDescent="0.2">
      <c r="A1097" s="82" t="s">
        <v>85</v>
      </c>
      <c r="B1097" s="82" t="s">
        <v>85</v>
      </c>
      <c r="C1097" s="82">
        <v>0.5</v>
      </c>
      <c r="D1097" s="82" t="s">
        <v>276</v>
      </c>
      <c r="E1097" s="82" t="s">
        <v>280</v>
      </c>
      <c r="F1097" s="82" t="s">
        <v>280</v>
      </c>
      <c r="G1097" s="82">
        <v>-0.1</v>
      </c>
      <c r="I1097" s="82">
        <v>16</v>
      </c>
      <c r="J1097" s="82">
        <v>60</v>
      </c>
      <c r="K1097" s="83">
        <v>43101</v>
      </c>
      <c r="L1097" s="82">
        <v>1.6299999999999999E-2</v>
      </c>
      <c r="M1097" s="82">
        <v>1.8E-3</v>
      </c>
      <c r="N1097" s="82">
        <f t="shared" si="17"/>
        <v>1.8099999999999998E-2</v>
      </c>
      <c r="O1097" s="82" t="s">
        <v>85</v>
      </c>
    </row>
    <row r="1098" spans="1:15" hidden="1" x14ac:dyDescent="0.2">
      <c r="A1098" s="82" t="s">
        <v>1573</v>
      </c>
      <c r="B1098" s="82" t="s">
        <v>85</v>
      </c>
      <c r="C1098" s="82">
        <v>0.5</v>
      </c>
      <c r="D1098" s="82" t="s">
        <v>276</v>
      </c>
      <c r="E1098" s="82" t="s">
        <v>280</v>
      </c>
      <c r="F1098" s="82" t="s">
        <v>280</v>
      </c>
      <c r="G1098" s="82">
        <v>-0.1</v>
      </c>
      <c r="I1098" s="82">
        <v>16</v>
      </c>
      <c r="J1098" s="82">
        <v>60</v>
      </c>
      <c r="K1098" s="83">
        <v>43101</v>
      </c>
      <c r="L1098" s="82">
        <v>1.6299999999999999E-2</v>
      </c>
      <c r="M1098" s="82">
        <v>1.8E-3</v>
      </c>
      <c r="N1098" s="82">
        <f t="shared" si="17"/>
        <v>1.8099999999999998E-2</v>
      </c>
    </row>
    <row r="1099" spans="1:15" hidden="1" x14ac:dyDescent="0.2">
      <c r="A1099" s="82" t="s">
        <v>1572</v>
      </c>
      <c r="B1099" s="82" t="s">
        <v>1572</v>
      </c>
      <c r="C1099" s="82">
        <v>0.5</v>
      </c>
      <c r="D1099" s="82" t="s">
        <v>276</v>
      </c>
      <c r="E1099" s="82" t="s">
        <v>280</v>
      </c>
      <c r="F1099" s="82" t="s">
        <v>280</v>
      </c>
      <c r="G1099" s="82">
        <v>0</v>
      </c>
      <c r="K1099" s="83">
        <v>43101</v>
      </c>
      <c r="L1099" s="82">
        <v>0</v>
      </c>
      <c r="M1099" s="82">
        <v>0</v>
      </c>
      <c r="N1099" s="82">
        <f t="shared" si="17"/>
        <v>0</v>
      </c>
      <c r="O1099" s="82" t="s">
        <v>1572</v>
      </c>
    </row>
    <row r="1100" spans="1:15" hidden="1" x14ac:dyDescent="0.2">
      <c r="A1100" s="82" t="s">
        <v>1570</v>
      </c>
      <c r="B1100" s="82" t="s">
        <v>1570</v>
      </c>
      <c r="C1100" s="82">
        <v>0.5</v>
      </c>
      <c r="D1100" s="82" t="s">
        <v>276</v>
      </c>
      <c r="E1100" s="82" t="s">
        <v>280</v>
      </c>
      <c r="F1100" s="82" t="s">
        <v>280</v>
      </c>
      <c r="G1100" s="82">
        <v>-0.1</v>
      </c>
      <c r="I1100" s="82">
        <v>16</v>
      </c>
      <c r="J1100" s="82">
        <v>60</v>
      </c>
      <c r="K1100" s="83">
        <v>43101</v>
      </c>
      <c r="L1100" s="82">
        <v>1.18E-2</v>
      </c>
      <c r="M1100" s="82">
        <v>1.2999999999999999E-3</v>
      </c>
      <c r="N1100" s="82">
        <f t="shared" si="17"/>
        <v>1.3100000000000001E-2</v>
      </c>
      <c r="O1100" s="82" t="s">
        <v>1570</v>
      </c>
    </row>
    <row r="1101" spans="1:15" hidden="1" x14ac:dyDescent="0.2">
      <c r="A1101" s="82" t="s">
        <v>1571</v>
      </c>
      <c r="B1101" s="82" t="s">
        <v>1570</v>
      </c>
      <c r="C1101" s="82">
        <v>0.5</v>
      </c>
      <c r="D1101" s="82" t="s">
        <v>276</v>
      </c>
      <c r="E1101" s="82" t="s">
        <v>280</v>
      </c>
      <c r="F1101" s="82" t="s">
        <v>280</v>
      </c>
      <c r="G1101" s="82">
        <v>-0.1</v>
      </c>
      <c r="I1101" s="82">
        <v>16</v>
      </c>
      <c r="J1101" s="82">
        <v>60</v>
      </c>
      <c r="K1101" s="83">
        <v>43101</v>
      </c>
      <c r="L1101" s="82">
        <v>1.18E-2</v>
      </c>
      <c r="M1101" s="82">
        <v>1.2999999999999999E-3</v>
      </c>
      <c r="N1101" s="82">
        <f t="shared" si="17"/>
        <v>1.3100000000000001E-2</v>
      </c>
    </row>
    <row r="1102" spans="1:15" hidden="1" x14ac:dyDescent="0.2">
      <c r="A1102" s="82" t="s">
        <v>1569</v>
      </c>
      <c r="B1102" s="82" t="s">
        <v>1568</v>
      </c>
      <c r="C1102" s="82">
        <v>0.5</v>
      </c>
      <c r="D1102" s="82" t="s">
        <v>276</v>
      </c>
      <c r="E1102" s="82" t="s">
        <v>280</v>
      </c>
      <c r="F1102" s="82" t="s">
        <v>280</v>
      </c>
      <c r="G1102" s="82">
        <v>-0.1</v>
      </c>
      <c r="I1102" s="82">
        <v>16</v>
      </c>
      <c r="J1102" s="82">
        <v>60</v>
      </c>
      <c r="K1102" s="83">
        <v>43101</v>
      </c>
      <c r="L1102" s="82">
        <v>1.18E-2</v>
      </c>
      <c r="M1102" s="82">
        <v>1.2999999999999999E-3</v>
      </c>
      <c r="N1102" s="82">
        <f t="shared" si="17"/>
        <v>1.3100000000000001E-2</v>
      </c>
    </row>
    <row r="1103" spans="1:15" hidden="1" x14ac:dyDescent="0.2">
      <c r="A1103" s="82" t="s">
        <v>1568</v>
      </c>
      <c r="B1103" s="82" t="s">
        <v>1568</v>
      </c>
      <c r="C1103" s="82">
        <v>0.5</v>
      </c>
      <c r="D1103" s="82" t="s">
        <v>276</v>
      </c>
      <c r="E1103" s="82" t="s">
        <v>280</v>
      </c>
      <c r="F1103" s="82" t="s">
        <v>280</v>
      </c>
      <c r="G1103" s="82">
        <v>-0.1</v>
      </c>
      <c r="I1103" s="82">
        <v>16</v>
      </c>
      <c r="J1103" s="82">
        <v>60</v>
      </c>
      <c r="K1103" s="83">
        <v>43101</v>
      </c>
      <c r="L1103" s="82">
        <v>1.18E-2</v>
      </c>
      <c r="M1103" s="82">
        <v>1.2999999999999999E-3</v>
      </c>
      <c r="N1103" s="82">
        <f t="shared" si="17"/>
        <v>1.3100000000000001E-2</v>
      </c>
    </row>
    <row r="1104" spans="1:15" hidden="1" x14ac:dyDescent="0.2">
      <c r="A1104" s="82" t="s">
        <v>1566</v>
      </c>
      <c r="B1104" s="82" t="s">
        <v>1566</v>
      </c>
      <c r="C1104" s="82">
        <v>0.5</v>
      </c>
      <c r="D1104" s="82" t="s">
        <v>276</v>
      </c>
      <c r="E1104" s="82" t="s">
        <v>280</v>
      </c>
      <c r="F1104" s="82" t="s">
        <v>280</v>
      </c>
      <c r="G1104" s="82">
        <v>-0.1</v>
      </c>
      <c r="I1104" s="82">
        <v>16</v>
      </c>
      <c r="J1104" s="82">
        <v>60</v>
      </c>
      <c r="K1104" s="83">
        <v>43101</v>
      </c>
      <c r="L1104" s="82">
        <v>1.18E-2</v>
      </c>
      <c r="M1104" s="82">
        <v>1.2999999999999999E-3</v>
      </c>
      <c r="N1104" s="82">
        <f t="shared" si="17"/>
        <v>1.3100000000000001E-2</v>
      </c>
    </row>
    <row r="1105" spans="1:15" hidden="1" x14ac:dyDescent="0.2">
      <c r="A1105" s="82" t="s">
        <v>1567</v>
      </c>
      <c r="B1105" s="82" t="s">
        <v>1566</v>
      </c>
      <c r="C1105" s="82">
        <v>0.5</v>
      </c>
      <c r="D1105" s="82" t="s">
        <v>276</v>
      </c>
      <c r="E1105" s="82" t="s">
        <v>280</v>
      </c>
      <c r="F1105" s="82" t="s">
        <v>280</v>
      </c>
      <c r="G1105" s="82">
        <v>-0.1</v>
      </c>
      <c r="I1105" s="82">
        <v>16</v>
      </c>
      <c r="J1105" s="82">
        <v>60</v>
      </c>
      <c r="K1105" s="83">
        <v>43101</v>
      </c>
      <c r="L1105" s="82">
        <v>1.18E-2</v>
      </c>
      <c r="M1105" s="82">
        <v>1.2999999999999999E-3</v>
      </c>
      <c r="N1105" s="82">
        <f t="shared" si="17"/>
        <v>1.3100000000000001E-2</v>
      </c>
    </row>
    <row r="1106" spans="1:15" hidden="1" x14ac:dyDescent="0.2">
      <c r="A1106" s="82" t="s">
        <v>1565</v>
      </c>
      <c r="B1106" s="82" t="s">
        <v>1563</v>
      </c>
      <c r="C1106" s="82">
        <v>0.5</v>
      </c>
      <c r="D1106" s="82" t="s">
        <v>276</v>
      </c>
      <c r="E1106" s="82" t="s">
        <v>280</v>
      </c>
      <c r="F1106" s="82" t="s">
        <v>280</v>
      </c>
      <c r="G1106" s="82">
        <v>-0.1</v>
      </c>
      <c r="I1106" s="82">
        <v>16</v>
      </c>
      <c r="J1106" s="82">
        <v>60</v>
      </c>
      <c r="K1106" s="83">
        <v>43101</v>
      </c>
      <c r="L1106" s="82">
        <v>1.18E-2</v>
      </c>
      <c r="M1106" s="82">
        <v>1.2999999999999999E-3</v>
      </c>
      <c r="N1106" s="82">
        <f t="shared" si="17"/>
        <v>1.3100000000000001E-2</v>
      </c>
    </row>
    <row r="1107" spans="1:15" hidden="1" x14ac:dyDescent="0.2">
      <c r="A1107" s="82" t="s">
        <v>1564</v>
      </c>
      <c r="B1107" s="82" t="s">
        <v>1562</v>
      </c>
      <c r="C1107" s="82">
        <v>0.5</v>
      </c>
      <c r="D1107" s="82" t="s">
        <v>276</v>
      </c>
      <c r="E1107" s="82" t="s">
        <v>280</v>
      </c>
      <c r="F1107" s="82" t="s">
        <v>280</v>
      </c>
      <c r="G1107" s="82">
        <v>-0.1</v>
      </c>
      <c r="I1107" s="82">
        <v>16</v>
      </c>
      <c r="J1107" s="82">
        <v>60</v>
      </c>
      <c r="K1107" s="83">
        <v>43101</v>
      </c>
      <c r="L1107" s="82">
        <v>1.18E-2</v>
      </c>
      <c r="M1107" s="82">
        <v>1.2999999999999999E-3</v>
      </c>
      <c r="N1107" s="82">
        <f t="shared" si="17"/>
        <v>1.3100000000000001E-2</v>
      </c>
    </row>
    <row r="1108" spans="1:15" hidden="1" x14ac:dyDescent="0.2">
      <c r="A1108" s="82" t="s">
        <v>1563</v>
      </c>
      <c r="B1108" s="82" t="s">
        <v>1563</v>
      </c>
      <c r="C1108" s="82">
        <v>0.5</v>
      </c>
      <c r="D1108" s="82" t="s">
        <v>276</v>
      </c>
      <c r="E1108" s="82" t="s">
        <v>280</v>
      </c>
      <c r="F1108" s="82" t="s">
        <v>280</v>
      </c>
      <c r="G1108" s="82">
        <v>-0.1</v>
      </c>
      <c r="I1108" s="82">
        <v>16</v>
      </c>
      <c r="J1108" s="82">
        <v>60</v>
      </c>
      <c r="K1108" s="83">
        <v>43101</v>
      </c>
      <c r="L1108" s="82">
        <v>1.18E-2</v>
      </c>
      <c r="M1108" s="82">
        <v>1.2999999999999999E-3</v>
      </c>
      <c r="N1108" s="82">
        <f t="shared" si="17"/>
        <v>1.3100000000000001E-2</v>
      </c>
    </row>
    <row r="1109" spans="1:15" hidden="1" x14ac:dyDescent="0.2">
      <c r="A1109" s="82" t="s">
        <v>1562</v>
      </c>
      <c r="B1109" s="82" t="s">
        <v>1562</v>
      </c>
      <c r="C1109" s="82">
        <v>0.5</v>
      </c>
      <c r="D1109" s="82" t="s">
        <v>276</v>
      </c>
      <c r="E1109" s="82" t="s">
        <v>280</v>
      </c>
      <c r="F1109" s="82" t="s">
        <v>280</v>
      </c>
      <c r="G1109" s="82">
        <v>-0.1</v>
      </c>
      <c r="I1109" s="82">
        <v>16</v>
      </c>
      <c r="J1109" s="82">
        <v>60</v>
      </c>
      <c r="K1109" s="83">
        <v>43101</v>
      </c>
      <c r="L1109" s="82">
        <v>1.18E-2</v>
      </c>
      <c r="M1109" s="82">
        <v>1.2999999999999999E-3</v>
      </c>
      <c r="N1109" s="82">
        <f t="shared" si="17"/>
        <v>1.3100000000000001E-2</v>
      </c>
    </row>
    <row r="1110" spans="1:15" hidden="1" x14ac:dyDescent="0.2">
      <c r="A1110" s="82" t="s">
        <v>1558</v>
      </c>
      <c r="B1110" s="82" t="s">
        <v>1558</v>
      </c>
      <c r="C1110" s="82">
        <v>0.5</v>
      </c>
      <c r="D1110" s="82" t="s">
        <v>276</v>
      </c>
      <c r="E1110" s="82" t="s">
        <v>280</v>
      </c>
      <c r="F1110" s="82" t="s">
        <v>280</v>
      </c>
      <c r="G1110" s="82">
        <v>-0.1</v>
      </c>
      <c r="I1110" s="82">
        <v>16</v>
      </c>
      <c r="J1110" s="82">
        <v>60</v>
      </c>
      <c r="K1110" s="83">
        <v>43101</v>
      </c>
      <c r="L1110" s="82">
        <v>1.18E-2</v>
      </c>
      <c r="M1110" s="82">
        <v>1.2999999999999999E-3</v>
      </c>
      <c r="N1110" s="82">
        <f t="shared" si="17"/>
        <v>1.3100000000000001E-2</v>
      </c>
    </row>
    <row r="1111" spans="1:15" hidden="1" x14ac:dyDescent="0.2">
      <c r="A1111" s="82" t="s">
        <v>1561</v>
      </c>
      <c r="B1111" s="82" t="s">
        <v>1558</v>
      </c>
      <c r="C1111" s="82">
        <v>0.5</v>
      </c>
      <c r="D1111" s="82" t="s">
        <v>276</v>
      </c>
      <c r="E1111" s="82" t="s">
        <v>280</v>
      </c>
      <c r="F1111" s="82" t="s">
        <v>280</v>
      </c>
      <c r="G1111" s="82">
        <v>-0.1</v>
      </c>
      <c r="I1111" s="82">
        <v>16</v>
      </c>
      <c r="J1111" s="82">
        <v>60</v>
      </c>
      <c r="K1111" s="83">
        <v>43101</v>
      </c>
      <c r="L1111" s="82">
        <v>1.18E-2</v>
      </c>
      <c r="M1111" s="82">
        <v>1.2999999999999999E-3</v>
      </c>
      <c r="N1111" s="82">
        <f t="shared" si="17"/>
        <v>1.3100000000000001E-2</v>
      </c>
    </row>
    <row r="1112" spans="1:15" hidden="1" x14ac:dyDescent="0.2">
      <c r="A1112" s="82" t="s">
        <v>1560</v>
      </c>
      <c r="B1112" s="82" t="s">
        <v>1558</v>
      </c>
      <c r="C1112" s="82">
        <v>0.5</v>
      </c>
      <c r="D1112" s="82" t="s">
        <v>276</v>
      </c>
      <c r="E1112" s="82" t="s">
        <v>280</v>
      </c>
      <c r="F1112" s="82" t="s">
        <v>280</v>
      </c>
      <c r="G1112" s="82">
        <v>-0.1</v>
      </c>
      <c r="I1112" s="82">
        <v>16</v>
      </c>
      <c r="J1112" s="82">
        <v>60</v>
      </c>
      <c r="K1112" s="83">
        <v>43101</v>
      </c>
      <c r="L1112" s="82">
        <v>1.18E-2</v>
      </c>
      <c r="M1112" s="82">
        <v>1.2999999999999999E-3</v>
      </c>
      <c r="N1112" s="82">
        <f t="shared" si="17"/>
        <v>1.3100000000000001E-2</v>
      </c>
    </row>
    <row r="1113" spans="1:15" hidden="1" x14ac:dyDescent="0.2">
      <c r="A1113" s="82" t="s">
        <v>1559</v>
      </c>
      <c r="B1113" s="82" t="s">
        <v>1558</v>
      </c>
      <c r="C1113" s="82">
        <v>0.5</v>
      </c>
      <c r="D1113" s="82" t="s">
        <v>276</v>
      </c>
      <c r="E1113" s="82" t="s">
        <v>280</v>
      </c>
      <c r="F1113" s="82" t="s">
        <v>280</v>
      </c>
      <c r="G1113" s="82">
        <v>-0.1</v>
      </c>
      <c r="I1113" s="82">
        <v>16</v>
      </c>
      <c r="J1113" s="82">
        <v>60</v>
      </c>
      <c r="K1113" s="83">
        <v>43101</v>
      </c>
      <c r="L1113" s="82">
        <v>1.18E-2</v>
      </c>
      <c r="M1113" s="82">
        <v>1.2999999999999999E-3</v>
      </c>
      <c r="N1113" s="82">
        <f t="shared" si="17"/>
        <v>1.3100000000000001E-2</v>
      </c>
    </row>
    <row r="1114" spans="1:15" hidden="1" x14ac:dyDescent="0.2">
      <c r="A1114" s="82" t="s">
        <v>1556</v>
      </c>
      <c r="B1114" s="82" t="s">
        <v>1556</v>
      </c>
      <c r="C1114" s="82">
        <v>0.5</v>
      </c>
      <c r="D1114" s="82" t="s">
        <v>276</v>
      </c>
      <c r="E1114" s="82" t="s">
        <v>280</v>
      </c>
      <c r="F1114" s="82" t="s">
        <v>280</v>
      </c>
      <c r="G1114" s="82">
        <v>-0.1</v>
      </c>
      <c r="I1114" s="82">
        <v>16</v>
      </c>
      <c r="J1114" s="82">
        <v>60</v>
      </c>
      <c r="K1114" s="83">
        <v>43101</v>
      </c>
      <c r="L1114" s="82">
        <v>1.18E-2</v>
      </c>
      <c r="M1114" s="82">
        <v>1.2999999999999999E-3</v>
      </c>
      <c r="N1114" s="82">
        <f t="shared" si="17"/>
        <v>1.3100000000000001E-2</v>
      </c>
      <c r="O1114" s="82" t="s">
        <v>1556</v>
      </c>
    </row>
    <row r="1115" spans="1:15" hidden="1" x14ac:dyDescent="0.2">
      <c r="A1115" s="82" t="s">
        <v>1557</v>
      </c>
      <c r="B1115" s="82" t="s">
        <v>1556</v>
      </c>
      <c r="C1115" s="82">
        <v>0.5</v>
      </c>
      <c r="D1115" s="82" t="s">
        <v>276</v>
      </c>
      <c r="E1115" s="82" t="s">
        <v>280</v>
      </c>
      <c r="F1115" s="82" t="s">
        <v>280</v>
      </c>
      <c r="G1115" s="82">
        <v>-0.1</v>
      </c>
      <c r="I1115" s="82">
        <v>16</v>
      </c>
      <c r="J1115" s="82">
        <v>60</v>
      </c>
      <c r="K1115" s="83">
        <v>43101</v>
      </c>
      <c r="L1115" s="82">
        <v>1.18E-2</v>
      </c>
      <c r="M1115" s="82">
        <v>1.2999999999999999E-3</v>
      </c>
      <c r="N1115" s="82">
        <f t="shared" si="17"/>
        <v>1.3100000000000001E-2</v>
      </c>
    </row>
    <row r="1116" spans="1:15" hidden="1" x14ac:dyDescent="0.2">
      <c r="A1116" s="82" t="s">
        <v>86</v>
      </c>
      <c r="B1116" s="82" t="s">
        <v>86</v>
      </c>
      <c r="C1116" s="82">
        <v>0.5</v>
      </c>
      <c r="D1116" s="82" t="s">
        <v>276</v>
      </c>
      <c r="E1116" s="82" t="s">
        <v>280</v>
      </c>
      <c r="F1116" s="82" t="s">
        <v>280</v>
      </c>
      <c r="G1116" s="82">
        <v>-0.1</v>
      </c>
      <c r="I1116" s="82">
        <v>16</v>
      </c>
      <c r="J1116" s="82">
        <v>60</v>
      </c>
      <c r="K1116" s="83">
        <v>43101</v>
      </c>
      <c r="L1116" s="82">
        <v>1.18E-2</v>
      </c>
      <c r="M1116" s="82">
        <v>1.2999999999999999E-3</v>
      </c>
      <c r="N1116" s="82">
        <f t="shared" si="17"/>
        <v>1.3100000000000001E-2</v>
      </c>
      <c r="O1116" s="82" t="s">
        <v>86</v>
      </c>
    </row>
    <row r="1117" spans="1:15" hidden="1" x14ac:dyDescent="0.2">
      <c r="A1117" s="82" t="s">
        <v>1555</v>
      </c>
      <c r="B1117" s="82" t="s">
        <v>86</v>
      </c>
      <c r="C1117" s="82">
        <v>0.5</v>
      </c>
      <c r="D1117" s="82" t="s">
        <v>276</v>
      </c>
      <c r="E1117" s="82" t="s">
        <v>280</v>
      </c>
      <c r="F1117" s="82" t="s">
        <v>280</v>
      </c>
      <c r="G1117" s="82">
        <v>-0.1</v>
      </c>
      <c r="I1117" s="82">
        <v>16</v>
      </c>
      <c r="J1117" s="82">
        <v>60</v>
      </c>
      <c r="K1117" s="83">
        <v>43101</v>
      </c>
      <c r="L1117" s="82">
        <v>1.18E-2</v>
      </c>
      <c r="M1117" s="82">
        <v>1.2999999999999999E-3</v>
      </c>
      <c r="N1117" s="82">
        <f t="shared" si="17"/>
        <v>1.3100000000000001E-2</v>
      </c>
    </row>
    <row r="1118" spans="1:15" hidden="1" x14ac:dyDescent="0.2">
      <c r="A1118" s="82" t="s">
        <v>1554</v>
      </c>
      <c r="B1118" s="82" t="s">
        <v>86</v>
      </c>
      <c r="C1118" s="82">
        <v>0.5</v>
      </c>
      <c r="D1118" s="82" t="s">
        <v>276</v>
      </c>
      <c r="E1118" s="82" t="s">
        <v>280</v>
      </c>
      <c r="F1118" s="82" t="s">
        <v>280</v>
      </c>
      <c r="G1118" s="82">
        <v>-0.1</v>
      </c>
      <c r="I1118" s="82">
        <v>16</v>
      </c>
      <c r="J1118" s="82">
        <v>60</v>
      </c>
      <c r="K1118" s="83">
        <v>43101</v>
      </c>
      <c r="L1118" s="82">
        <v>1.18E-2</v>
      </c>
      <c r="M1118" s="82">
        <v>1.2999999999999999E-3</v>
      </c>
      <c r="N1118" s="82">
        <f t="shared" si="17"/>
        <v>1.3100000000000001E-2</v>
      </c>
    </row>
    <row r="1119" spans="1:15" hidden="1" x14ac:dyDescent="0.2">
      <c r="A1119" s="82" t="s">
        <v>1552</v>
      </c>
      <c r="B1119" s="82" t="s">
        <v>1552</v>
      </c>
      <c r="C1119" s="82">
        <v>0.5</v>
      </c>
      <c r="D1119" s="82" t="s">
        <v>276</v>
      </c>
      <c r="E1119" s="82" t="s">
        <v>280</v>
      </c>
      <c r="F1119" s="82" t="s">
        <v>280</v>
      </c>
      <c r="G1119" s="82">
        <v>-0.1</v>
      </c>
      <c r="I1119" s="82">
        <v>16</v>
      </c>
      <c r="J1119" s="82">
        <v>60</v>
      </c>
      <c r="K1119" s="83">
        <v>43101</v>
      </c>
      <c r="L1119" s="82">
        <v>1.44E-2</v>
      </c>
      <c r="M1119" s="82">
        <v>1.6000000000000001E-3</v>
      </c>
      <c r="N1119" s="82">
        <f t="shared" si="17"/>
        <v>1.6E-2</v>
      </c>
    </row>
    <row r="1120" spans="1:15" hidden="1" x14ac:dyDescent="0.2">
      <c r="A1120" s="82" t="s">
        <v>51</v>
      </c>
      <c r="B1120" s="82" t="s">
        <v>51</v>
      </c>
      <c r="C1120" s="82">
        <v>0.5</v>
      </c>
      <c r="D1120" s="82" t="s">
        <v>276</v>
      </c>
      <c r="E1120" s="82" t="s">
        <v>280</v>
      </c>
      <c r="F1120" s="82" t="s">
        <v>280</v>
      </c>
      <c r="G1120" s="82">
        <v>-0.1</v>
      </c>
      <c r="I1120" s="82">
        <v>16</v>
      </c>
      <c r="J1120" s="82">
        <v>60</v>
      </c>
      <c r="K1120" s="83">
        <v>43101</v>
      </c>
      <c r="L1120" s="82">
        <v>1.44E-2</v>
      </c>
      <c r="M1120" s="82">
        <v>1.6000000000000001E-3</v>
      </c>
      <c r="N1120" s="82">
        <f t="shared" si="17"/>
        <v>1.6E-2</v>
      </c>
      <c r="O1120" s="82" t="s">
        <v>51</v>
      </c>
    </row>
    <row r="1121" spans="1:15" hidden="1" x14ac:dyDescent="0.2">
      <c r="A1121" s="82" t="s">
        <v>1553</v>
      </c>
      <c r="B1121" s="82" t="s">
        <v>1552</v>
      </c>
      <c r="C1121" s="82">
        <v>0.5</v>
      </c>
      <c r="D1121" s="82" t="s">
        <v>276</v>
      </c>
      <c r="E1121" s="82" t="s">
        <v>280</v>
      </c>
      <c r="F1121" s="82" t="s">
        <v>280</v>
      </c>
      <c r="G1121" s="82">
        <v>-0.1</v>
      </c>
      <c r="I1121" s="82">
        <v>16</v>
      </c>
      <c r="J1121" s="82">
        <v>60</v>
      </c>
      <c r="K1121" s="83">
        <v>43101</v>
      </c>
      <c r="L1121" s="82">
        <v>1.44E-2</v>
      </c>
      <c r="M1121" s="82">
        <v>1.6000000000000001E-3</v>
      </c>
      <c r="N1121" s="82">
        <f t="shared" si="17"/>
        <v>1.6E-2</v>
      </c>
    </row>
    <row r="1122" spans="1:15" hidden="1" x14ac:dyDescent="0.2">
      <c r="A1122" s="82" t="s">
        <v>1551</v>
      </c>
      <c r="B1122" s="82" t="s">
        <v>51</v>
      </c>
      <c r="C1122" s="82">
        <v>0.5</v>
      </c>
      <c r="D1122" s="82" t="s">
        <v>276</v>
      </c>
      <c r="E1122" s="82" t="s">
        <v>280</v>
      </c>
      <c r="F1122" s="82" t="s">
        <v>280</v>
      </c>
      <c r="G1122" s="82">
        <v>-0.1</v>
      </c>
      <c r="I1122" s="82">
        <v>16</v>
      </c>
      <c r="J1122" s="82">
        <v>60</v>
      </c>
      <c r="K1122" s="83">
        <v>43101</v>
      </c>
      <c r="L1122" s="82">
        <v>1.44E-2</v>
      </c>
      <c r="M1122" s="82">
        <v>1.6000000000000001E-3</v>
      </c>
      <c r="N1122" s="82">
        <f t="shared" si="17"/>
        <v>1.6E-2</v>
      </c>
    </row>
    <row r="1123" spans="1:15" hidden="1" x14ac:dyDescent="0.2">
      <c r="A1123" s="82" t="s">
        <v>1550</v>
      </c>
      <c r="B1123" s="82" t="s">
        <v>1549</v>
      </c>
      <c r="C1123" s="82">
        <v>0.5</v>
      </c>
      <c r="D1123" s="82" t="s">
        <v>276</v>
      </c>
      <c r="E1123" s="82" t="s">
        <v>280</v>
      </c>
      <c r="F1123" s="82" t="s">
        <v>280</v>
      </c>
      <c r="G1123" s="82">
        <v>0</v>
      </c>
      <c r="I1123" s="82">
        <v>16</v>
      </c>
      <c r="J1123" s="82">
        <v>40</v>
      </c>
      <c r="K1123" s="83">
        <v>43101</v>
      </c>
      <c r="L1123" s="82">
        <v>0</v>
      </c>
      <c r="M1123" s="82">
        <v>0</v>
      </c>
      <c r="N1123" s="82">
        <f t="shared" si="17"/>
        <v>0</v>
      </c>
    </row>
    <row r="1124" spans="1:15" hidden="1" x14ac:dyDescent="0.2">
      <c r="A1124" s="82" t="s">
        <v>1547</v>
      </c>
      <c r="B1124" s="82" t="s">
        <v>1547</v>
      </c>
      <c r="C1124" s="82">
        <v>0.5</v>
      </c>
      <c r="D1124" s="82" t="s">
        <v>276</v>
      </c>
      <c r="E1124" s="82" t="s">
        <v>280</v>
      </c>
      <c r="F1124" s="82" t="s">
        <v>280</v>
      </c>
      <c r="G1124" s="82">
        <v>-0.1</v>
      </c>
      <c r="I1124" s="82">
        <v>16</v>
      </c>
      <c r="J1124" s="82">
        <v>60</v>
      </c>
      <c r="K1124" s="83">
        <v>43101</v>
      </c>
      <c r="L1124" s="82">
        <v>1.44E-2</v>
      </c>
      <c r="M1124" s="82">
        <v>1.6000000000000001E-3</v>
      </c>
      <c r="N1124" s="82">
        <f t="shared" si="17"/>
        <v>1.6E-2</v>
      </c>
      <c r="O1124" s="82" t="s">
        <v>1547</v>
      </c>
    </row>
    <row r="1125" spans="1:15" hidden="1" x14ac:dyDescent="0.2">
      <c r="A1125" s="82" t="s">
        <v>1548</v>
      </c>
      <c r="B1125" s="82" t="s">
        <v>1547</v>
      </c>
      <c r="C1125" s="82">
        <v>0.5</v>
      </c>
      <c r="D1125" s="82" t="s">
        <v>276</v>
      </c>
      <c r="E1125" s="82" t="s">
        <v>280</v>
      </c>
      <c r="F1125" s="82" t="s">
        <v>280</v>
      </c>
      <c r="G1125" s="82">
        <v>-0.1</v>
      </c>
      <c r="I1125" s="82">
        <v>16</v>
      </c>
      <c r="J1125" s="82">
        <v>60</v>
      </c>
      <c r="K1125" s="83">
        <v>43101</v>
      </c>
      <c r="L1125" s="82">
        <v>1.44E-2</v>
      </c>
      <c r="M1125" s="82">
        <v>1.6000000000000001E-3</v>
      </c>
      <c r="N1125" s="82">
        <f t="shared" si="17"/>
        <v>1.6E-2</v>
      </c>
    </row>
    <row r="1126" spans="1:15" hidden="1" x14ac:dyDescent="0.2">
      <c r="A1126" s="82" t="s">
        <v>1545</v>
      </c>
      <c r="B1126" s="82" t="s">
        <v>1545</v>
      </c>
      <c r="C1126" s="82">
        <v>0.5</v>
      </c>
      <c r="D1126" s="82" t="s">
        <v>276</v>
      </c>
      <c r="E1126" s="82" t="s">
        <v>280</v>
      </c>
      <c r="F1126" s="82" t="s">
        <v>280</v>
      </c>
      <c r="G1126" s="82">
        <v>-0.1</v>
      </c>
      <c r="I1126" s="82">
        <v>16</v>
      </c>
      <c r="J1126" s="82">
        <v>60</v>
      </c>
      <c r="K1126" s="83">
        <v>43101</v>
      </c>
      <c r="L1126" s="82">
        <v>1.44E-2</v>
      </c>
      <c r="M1126" s="82">
        <v>1.6000000000000001E-3</v>
      </c>
      <c r="N1126" s="82">
        <f t="shared" si="17"/>
        <v>1.6E-2</v>
      </c>
      <c r="O1126" s="82" t="s">
        <v>1545</v>
      </c>
    </row>
    <row r="1127" spans="1:15" hidden="1" x14ac:dyDescent="0.2">
      <c r="A1127" s="82" t="s">
        <v>1546</v>
      </c>
      <c r="B1127" s="82" t="s">
        <v>1545</v>
      </c>
      <c r="C1127" s="82">
        <v>0.5</v>
      </c>
      <c r="D1127" s="82" t="s">
        <v>276</v>
      </c>
      <c r="E1127" s="82" t="s">
        <v>280</v>
      </c>
      <c r="F1127" s="82" t="s">
        <v>280</v>
      </c>
      <c r="G1127" s="82">
        <v>-0.1</v>
      </c>
      <c r="I1127" s="82">
        <v>16</v>
      </c>
      <c r="J1127" s="82">
        <v>60</v>
      </c>
      <c r="K1127" s="83">
        <v>43101</v>
      </c>
      <c r="L1127" s="82">
        <v>1.44E-2</v>
      </c>
      <c r="M1127" s="82">
        <v>1.6000000000000001E-3</v>
      </c>
      <c r="N1127" s="82">
        <f t="shared" si="17"/>
        <v>1.6E-2</v>
      </c>
    </row>
    <row r="1128" spans="1:15" hidden="1" x14ac:dyDescent="0.2">
      <c r="A1128" s="82" t="s">
        <v>1544</v>
      </c>
      <c r="B1128" s="82" t="s">
        <v>1543</v>
      </c>
      <c r="C1128" s="82">
        <v>0.5</v>
      </c>
      <c r="D1128" s="82" t="s">
        <v>276</v>
      </c>
      <c r="E1128" s="82" t="s">
        <v>280</v>
      </c>
      <c r="F1128" s="82" t="s">
        <v>280</v>
      </c>
      <c r="G1128" s="82">
        <v>-0.1</v>
      </c>
      <c r="I1128" s="82">
        <v>16</v>
      </c>
      <c r="J1128" s="82">
        <v>60</v>
      </c>
      <c r="K1128" s="83">
        <v>43101</v>
      </c>
      <c r="L1128" s="82">
        <v>1.44E-2</v>
      </c>
      <c r="M1128" s="82">
        <v>1.6000000000000001E-3</v>
      </c>
      <c r="N1128" s="82">
        <f t="shared" si="17"/>
        <v>1.6E-2</v>
      </c>
    </row>
    <row r="1129" spans="1:15" hidden="1" x14ac:dyDescent="0.2">
      <c r="A1129" s="82" t="s">
        <v>1543</v>
      </c>
      <c r="B1129" s="82" t="s">
        <v>1543</v>
      </c>
      <c r="C1129" s="82">
        <v>0.5</v>
      </c>
      <c r="D1129" s="82" t="s">
        <v>276</v>
      </c>
      <c r="E1129" s="82" t="s">
        <v>280</v>
      </c>
      <c r="F1129" s="82" t="s">
        <v>280</v>
      </c>
      <c r="G1129" s="82">
        <v>-0.1</v>
      </c>
      <c r="I1129" s="82">
        <v>16</v>
      </c>
      <c r="J1129" s="82">
        <v>60</v>
      </c>
      <c r="K1129" s="83">
        <v>43101</v>
      </c>
      <c r="L1129" s="82">
        <v>1.44E-2</v>
      </c>
      <c r="M1129" s="82">
        <v>1.6000000000000001E-3</v>
      </c>
      <c r="N1129" s="82">
        <f t="shared" si="17"/>
        <v>1.6E-2</v>
      </c>
      <c r="O1129" s="82" t="s">
        <v>1543</v>
      </c>
    </row>
    <row r="1130" spans="1:15" hidden="1" x14ac:dyDescent="0.2">
      <c r="A1130" s="82" t="s">
        <v>1541</v>
      </c>
      <c r="B1130" s="82" t="s">
        <v>1541</v>
      </c>
      <c r="C1130" s="82">
        <v>0.5</v>
      </c>
      <c r="D1130" s="82" t="s">
        <v>276</v>
      </c>
      <c r="E1130" s="82" t="s">
        <v>280</v>
      </c>
      <c r="F1130" s="82" t="s">
        <v>280</v>
      </c>
      <c r="G1130" s="82">
        <v>-0.1</v>
      </c>
      <c r="I1130" s="82">
        <v>16</v>
      </c>
      <c r="J1130" s="82">
        <v>60</v>
      </c>
      <c r="K1130" s="83">
        <v>43101</v>
      </c>
      <c r="L1130" s="82">
        <v>1.44E-2</v>
      </c>
      <c r="M1130" s="82">
        <v>1.6000000000000001E-3</v>
      </c>
      <c r="N1130" s="82">
        <f t="shared" si="17"/>
        <v>1.6E-2</v>
      </c>
      <c r="O1130" s="82" t="s">
        <v>1541</v>
      </c>
    </row>
    <row r="1131" spans="1:15" hidden="1" x14ac:dyDescent="0.2">
      <c r="A1131" s="82" t="s">
        <v>1542</v>
      </c>
      <c r="B1131" s="82" t="s">
        <v>1541</v>
      </c>
      <c r="C1131" s="82">
        <v>0.5</v>
      </c>
      <c r="D1131" s="82" t="s">
        <v>276</v>
      </c>
      <c r="E1131" s="82" t="s">
        <v>280</v>
      </c>
      <c r="F1131" s="82" t="s">
        <v>280</v>
      </c>
      <c r="G1131" s="82">
        <v>-0.1</v>
      </c>
      <c r="I1131" s="82">
        <v>16</v>
      </c>
      <c r="J1131" s="82">
        <v>60</v>
      </c>
      <c r="K1131" s="83">
        <v>43101</v>
      </c>
      <c r="L1131" s="82">
        <v>1.44E-2</v>
      </c>
      <c r="M1131" s="82">
        <v>1.6000000000000001E-3</v>
      </c>
      <c r="N1131" s="82">
        <f t="shared" si="17"/>
        <v>1.6E-2</v>
      </c>
    </row>
    <row r="1132" spans="1:15" hidden="1" x14ac:dyDescent="0.2">
      <c r="A1132" s="82" t="s">
        <v>1540</v>
      </c>
      <c r="B1132" s="82" t="s">
        <v>1538</v>
      </c>
      <c r="C1132" s="82">
        <v>0.5</v>
      </c>
      <c r="D1132" s="82" t="s">
        <v>276</v>
      </c>
      <c r="E1132" s="82" t="s">
        <v>280</v>
      </c>
      <c r="F1132" s="82" t="s">
        <v>280</v>
      </c>
      <c r="G1132" s="82">
        <v>-0.1</v>
      </c>
      <c r="I1132" s="82">
        <v>16</v>
      </c>
      <c r="J1132" s="82">
        <v>60</v>
      </c>
      <c r="K1132" s="83">
        <v>43101</v>
      </c>
      <c r="L1132" s="82">
        <v>1.44E-2</v>
      </c>
      <c r="M1132" s="82">
        <v>1.6000000000000001E-3</v>
      </c>
      <c r="N1132" s="82">
        <f t="shared" si="17"/>
        <v>1.6E-2</v>
      </c>
    </row>
    <row r="1133" spans="1:15" hidden="1" x14ac:dyDescent="0.2">
      <c r="A1133" s="82" t="s">
        <v>1539</v>
      </c>
      <c r="B1133" s="82" t="s">
        <v>1537</v>
      </c>
      <c r="C1133" s="82">
        <v>0.5</v>
      </c>
      <c r="D1133" s="82" t="s">
        <v>276</v>
      </c>
      <c r="E1133" s="82" t="s">
        <v>280</v>
      </c>
      <c r="F1133" s="82" t="s">
        <v>280</v>
      </c>
      <c r="G1133" s="82">
        <v>-0.1</v>
      </c>
      <c r="I1133" s="82">
        <v>16</v>
      </c>
      <c r="J1133" s="82">
        <v>60</v>
      </c>
      <c r="K1133" s="83">
        <v>43101</v>
      </c>
      <c r="L1133" s="82">
        <v>1.44E-2</v>
      </c>
      <c r="M1133" s="82">
        <v>1.6000000000000001E-3</v>
      </c>
      <c r="N1133" s="82">
        <f t="shared" si="17"/>
        <v>1.6E-2</v>
      </c>
    </row>
    <row r="1134" spans="1:15" hidden="1" x14ac:dyDescent="0.2">
      <c r="A1134" s="82" t="s">
        <v>1538</v>
      </c>
      <c r="B1134" s="82" t="s">
        <v>1538</v>
      </c>
      <c r="C1134" s="82">
        <v>0.5</v>
      </c>
      <c r="D1134" s="82" t="s">
        <v>276</v>
      </c>
      <c r="E1134" s="82" t="s">
        <v>280</v>
      </c>
      <c r="F1134" s="82" t="s">
        <v>280</v>
      </c>
      <c r="G1134" s="82">
        <v>-0.1</v>
      </c>
      <c r="I1134" s="82">
        <v>16</v>
      </c>
      <c r="J1134" s="82">
        <v>60</v>
      </c>
      <c r="K1134" s="83">
        <v>43101</v>
      </c>
      <c r="L1134" s="82">
        <v>1.44E-2</v>
      </c>
      <c r="M1134" s="82">
        <v>1.6000000000000001E-3</v>
      </c>
      <c r="N1134" s="82">
        <f t="shared" si="17"/>
        <v>1.6E-2</v>
      </c>
      <c r="O1134" s="82" t="s">
        <v>1538</v>
      </c>
    </row>
    <row r="1135" spans="1:15" hidden="1" x14ac:dyDescent="0.2">
      <c r="A1135" s="82" t="s">
        <v>1537</v>
      </c>
      <c r="B1135" s="82" t="s">
        <v>1537</v>
      </c>
      <c r="C1135" s="82">
        <v>0.5</v>
      </c>
      <c r="D1135" s="82" t="s">
        <v>276</v>
      </c>
      <c r="E1135" s="82" t="s">
        <v>280</v>
      </c>
      <c r="F1135" s="82" t="s">
        <v>280</v>
      </c>
      <c r="G1135" s="82">
        <v>-0.1</v>
      </c>
      <c r="I1135" s="82">
        <v>16</v>
      </c>
      <c r="J1135" s="82">
        <v>60</v>
      </c>
      <c r="K1135" s="83">
        <v>43101</v>
      </c>
      <c r="L1135" s="82">
        <v>1.44E-2</v>
      </c>
      <c r="M1135" s="82">
        <v>1.6000000000000001E-3</v>
      </c>
      <c r="N1135" s="82">
        <f t="shared" si="17"/>
        <v>1.6E-2</v>
      </c>
      <c r="O1135" s="82" t="s">
        <v>1537</v>
      </c>
    </row>
    <row r="1136" spans="1:15" hidden="1" x14ac:dyDescent="0.2">
      <c r="A1136" s="82" t="s">
        <v>1535</v>
      </c>
      <c r="B1136" s="82" t="s">
        <v>1535</v>
      </c>
      <c r="C1136" s="82">
        <v>0.5</v>
      </c>
      <c r="D1136" s="82" t="s">
        <v>276</v>
      </c>
      <c r="E1136" s="82" t="s">
        <v>280</v>
      </c>
      <c r="F1136" s="82" t="s">
        <v>280</v>
      </c>
      <c r="G1136" s="82">
        <v>-0.1</v>
      </c>
      <c r="I1136" s="82">
        <v>16</v>
      </c>
      <c r="J1136" s="82">
        <v>60</v>
      </c>
      <c r="K1136" s="83">
        <v>43101</v>
      </c>
      <c r="L1136" s="82">
        <v>1.44E-2</v>
      </c>
      <c r="M1136" s="82">
        <v>1.6000000000000001E-3</v>
      </c>
      <c r="N1136" s="82">
        <f t="shared" si="17"/>
        <v>1.6E-2</v>
      </c>
      <c r="O1136" s="82" t="s">
        <v>1535</v>
      </c>
    </row>
    <row r="1137" spans="1:15" hidden="1" x14ac:dyDescent="0.2">
      <c r="A1137" s="82" t="s">
        <v>1536</v>
      </c>
      <c r="B1137" s="82" t="s">
        <v>1535</v>
      </c>
      <c r="C1137" s="82">
        <v>0.5</v>
      </c>
      <c r="D1137" s="82" t="s">
        <v>276</v>
      </c>
      <c r="E1137" s="82" t="s">
        <v>280</v>
      </c>
      <c r="F1137" s="82" t="s">
        <v>280</v>
      </c>
      <c r="G1137" s="82">
        <v>-0.1</v>
      </c>
      <c r="I1137" s="82">
        <v>16</v>
      </c>
      <c r="J1137" s="82">
        <v>60</v>
      </c>
      <c r="K1137" s="83">
        <v>43101</v>
      </c>
      <c r="L1137" s="82">
        <v>1.44E-2</v>
      </c>
      <c r="M1137" s="82">
        <v>1.6000000000000001E-3</v>
      </c>
      <c r="N1137" s="82">
        <f t="shared" si="17"/>
        <v>1.6E-2</v>
      </c>
    </row>
    <row r="1138" spans="1:15" hidden="1" x14ac:dyDescent="0.2">
      <c r="A1138" s="82" t="s">
        <v>239</v>
      </c>
      <c r="B1138" s="82" t="s">
        <v>239</v>
      </c>
      <c r="C1138" s="82">
        <v>0.5</v>
      </c>
      <c r="D1138" s="82" t="s">
        <v>276</v>
      </c>
      <c r="E1138" s="82" t="s">
        <v>280</v>
      </c>
      <c r="F1138" s="82" t="s">
        <v>280</v>
      </c>
      <c r="G1138" s="82">
        <v>-0.1</v>
      </c>
      <c r="I1138" s="82">
        <v>16</v>
      </c>
      <c r="J1138" s="82">
        <v>60</v>
      </c>
      <c r="K1138" s="83">
        <v>43101</v>
      </c>
      <c r="L1138" s="82">
        <v>1.44E-2</v>
      </c>
      <c r="M1138" s="82">
        <v>1.6000000000000001E-3</v>
      </c>
      <c r="N1138" s="82">
        <f t="shared" si="17"/>
        <v>1.6E-2</v>
      </c>
      <c r="O1138" s="82" t="s">
        <v>239</v>
      </c>
    </row>
    <row r="1139" spans="1:15" hidden="1" x14ac:dyDescent="0.2">
      <c r="A1139" s="82" t="s">
        <v>1534</v>
      </c>
      <c r="B1139" s="82" t="s">
        <v>239</v>
      </c>
      <c r="C1139" s="82">
        <v>0.5</v>
      </c>
      <c r="D1139" s="82" t="s">
        <v>276</v>
      </c>
      <c r="E1139" s="82" t="s">
        <v>280</v>
      </c>
      <c r="F1139" s="82" t="s">
        <v>280</v>
      </c>
      <c r="G1139" s="82">
        <v>-0.1</v>
      </c>
      <c r="I1139" s="82">
        <v>16</v>
      </c>
      <c r="J1139" s="82">
        <v>60</v>
      </c>
      <c r="K1139" s="83">
        <v>43101</v>
      </c>
      <c r="L1139" s="82">
        <v>1.44E-2</v>
      </c>
      <c r="M1139" s="82">
        <v>1.6000000000000001E-3</v>
      </c>
      <c r="N1139" s="82">
        <f t="shared" si="17"/>
        <v>1.6E-2</v>
      </c>
    </row>
    <row r="1140" spans="1:15" hidden="1" x14ac:dyDescent="0.2">
      <c r="A1140" s="82" t="s">
        <v>1532</v>
      </c>
      <c r="B1140" s="82" t="s">
        <v>1532</v>
      </c>
      <c r="C1140" s="82">
        <v>0.5</v>
      </c>
      <c r="D1140" s="82" t="s">
        <v>276</v>
      </c>
      <c r="E1140" s="82" t="s">
        <v>280</v>
      </c>
      <c r="F1140" s="82" t="s">
        <v>280</v>
      </c>
      <c r="G1140" s="82">
        <v>-0.1</v>
      </c>
      <c r="I1140" s="82">
        <v>16</v>
      </c>
      <c r="J1140" s="82">
        <v>60</v>
      </c>
      <c r="K1140" s="83">
        <v>43101</v>
      </c>
      <c r="L1140" s="82">
        <v>1.44E-2</v>
      </c>
      <c r="M1140" s="82">
        <v>1.6000000000000001E-3</v>
      </c>
      <c r="N1140" s="82">
        <f t="shared" si="17"/>
        <v>1.6E-2</v>
      </c>
      <c r="O1140" s="82" t="s">
        <v>1532</v>
      </c>
    </row>
    <row r="1141" spans="1:15" hidden="1" x14ac:dyDescent="0.2">
      <c r="A1141" s="82" t="s">
        <v>1533</v>
      </c>
      <c r="B1141" s="82" t="s">
        <v>1532</v>
      </c>
      <c r="C1141" s="82">
        <v>0.5</v>
      </c>
      <c r="D1141" s="82" t="s">
        <v>276</v>
      </c>
      <c r="E1141" s="82" t="s">
        <v>280</v>
      </c>
      <c r="F1141" s="82" t="s">
        <v>280</v>
      </c>
      <c r="G1141" s="82">
        <v>-0.1</v>
      </c>
      <c r="I1141" s="82">
        <v>16</v>
      </c>
      <c r="J1141" s="82">
        <v>60</v>
      </c>
      <c r="K1141" s="83">
        <v>43101</v>
      </c>
      <c r="L1141" s="82">
        <v>1.44E-2</v>
      </c>
      <c r="M1141" s="82">
        <v>1.6000000000000001E-3</v>
      </c>
      <c r="N1141" s="82">
        <f t="shared" si="17"/>
        <v>1.6E-2</v>
      </c>
    </row>
    <row r="1142" spans="1:15" hidden="1" x14ac:dyDescent="0.2">
      <c r="A1142" s="82" t="s">
        <v>1530</v>
      </c>
      <c r="B1142" s="82" t="s">
        <v>1530</v>
      </c>
      <c r="C1142" s="82">
        <v>0.5</v>
      </c>
      <c r="D1142" s="82" t="s">
        <v>276</v>
      </c>
      <c r="E1142" s="82" t="s">
        <v>280</v>
      </c>
      <c r="F1142" s="82" t="s">
        <v>280</v>
      </c>
      <c r="G1142" s="82">
        <v>-0.1</v>
      </c>
      <c r="I1142" s="82">
        <v>16</v>
      </c>
      <c r="J1142" s="82">
        <v>60</v>
      </c>
      <c r="K1142" s="83">
        <v>43101</v>
      </c>
      <c r="L1142" s="82">
        <v>1.44E-2</v>
      </c>
      <c r="M1142" s="82">
        <v>1.6000000000000001E-3</v>
      </c>
      <c r="N1142" s="82">
        <f t="shared" si="17"/>
        <v>1.6E-2</v>
      </c>
      <c r="O1142" s="82" t="s">
        <v>1530</v>
      </c>
    </row>
    <row r="1143" spans="1:15" hidden="1" x14ac:dyDescent="0.2">
      <c r="A1143" s="82" t="s">
        <v>1531</v>
      </c>
      <c r="B1143" s="82" t="s">
        <v>1530</v>
      </c>
      <c r="C1143" s="82">
        <v>0.5</v>
      </c>
      <c r="D1143" s="82" t="s">
        <v>276</v>
      </c>
      <c r="E1143" s="82" t="s">
        <v>280</v>
      </c>
      <c r="F1143" s="82" t="s">
        <v>280</v>
      </c>
      <c r="G1143" s="82">
        <v>-0.1</v>
      </c>
      <c r="I1143" s="82">
        <v>16</v>
      </c>
      <c r="J1143" s="82">
        <v>60</v>
      </c>
      <c r="K1143" s="83">
        <v>43101</v>
      </c>
      <c r="L1143" s="82">
        <v>1.44E-2</v>
      </c>
      <c r="M1143" s="82">
        <v>1.6000000000000001E-3</v>
      </c>
      <c r="N1143" s="82">
        <f t="shared" si="17"/>
        <v>1.6E-2</v>
      </c>
    </row>
    <row r="1144" spans="1:15" hidden="1" x14ac:dyDescent="0.2">
      <c r="A1144" s="82" t="s">
        <v>240</v>
      </c>
      <c r="B1144" s="82" t="s">
        <v>1528</v>
      </c>
      <c r="C1144" s="82">
        <v>0.5</v>
      </c>
      <c r="D1144" s="82" t="s">
        <v>276</v>
      </c>
      <c r="E1144" s="82" t="s">
        <v>280</v>
      </c>
      <c r="F1144" s="82" t="s">
        <v>280</v>
      </c>
      <c r="G1144" s="82">
        <v>-0.1</v>
      </c>
      <c r="I1144" s="82">
        <v>16</v>
      </c>
      <c r="J1144" s="82">
        <v>60</v>
      </c>
      <c r="K1144" s="83">
        <v>43101</v>
      </c>
      <c r="L1144" s="82">
        <v>1.44E-2</v>
      </c>
      <c r="M1144" s="82">
        <v>1.6000000000000001E-3</v>
      </c>
      <c r="N1144" s="82">
        <f t="shared" si="17"/>
        <v>1.6E-2</v>
      </c>
      <c r="O1144" s="82" t="s">
        <v>240</v>
      </c>
    </row>
    <row r="1145" spans="1:15" hidden="1" x14ac:dyDescent="0.2">
      <c r="A1145" s="82" t="s">
        <v>1529</v>
      </c>
      <c r="B1145" s="82" t="s">
        <v>1528</v>
      </c>
      <c r="C1145" s="82">
        <v>0.5</v>
      </c>
      <c r="D1145" s="82" t="s">
        <v>276</v>
      </c>
      <c r="E1145" s="82" t="s">
        <v>280</v>
      </c>
      <c r="F1145" s="82" t="s">
        <v>280</v>
      </c>
      <c r="G1145" s="82">
        <v>-0.1</v>
      </c>
      <c r="I1145" s="82">
        <v>16</v>
      </c>
      <c r="J1145" s="82">
        <v>60</v>
      </c>
      <c r="K1145" s="83">
        <v>43101</v>
      </c>
      <c r="L1145" s="82">
        <v>1.44E-2</v>
      </c>
      <c r="M1145" s="82">
        <v>1.6000000000000001E-3</v>
      </c>
      <c r="N1145" s="82">
        <f t="shared" si="17"/>
        <v>1.6E-2</v>
      </c>
    </row>
    <row r="1146" spans="1:15" hidden="1" x14ac:dyDescent="0.2">
      <c r="A1146" s="82" t="s">
        <v>1527</v>
      </c>
      <c r="B1146" s="82" t="s">
        <v>1526</v>
      </c>
      <c r="C1146" s="82">
        <v>0.5</v>
      </c>
      <c r="D1146" s="82" t="s">
        <v>276</v>
      </c>
      <c r="E1146" s="82" t="s">
        <v>280</v>
      </c>
      <c r="F1146" s="82" t="s">
        <v>280</v>
      </c>
      <c r="G1146" s="82">
        <v>0</v>
      </c>
      <c r="I1146" s="82">
        <v>17</v>
      </c>
      <c r="J1146" s="82">
        <v>50</v>
      </c>
      <c r="K1146" s="83">
        <v>43101</v>
      </c>
      <c r="L1146" s="82">
        <v>0</v>
      </c>
      <c r="M1146" s="82">
        <v>0</v>
      </c>
      <c r="N1146" s="82">
        <f t="shared" si="17"/>
        <v>0</v>
      </c>
    </row>
    <row r="1147" spans="1:15" hidden="1" x14ac:dyDescent="0.2">
      <c r="A1147" s="82" t="s">
        <v>1525</v>
      </c>
      <c r="B1147" s="82" t="s">
        <v>1524</v>
      </c>
      <c r="C1147" s="82">
        <v>0.5</v>
      </c>
      <c r="D1147" s="82" t="s">
        <v>276</v>
      </c>
      <c r="E1147" s="82" t="s">
        <v>280</v>
      </c>
      <c r="F1147" s="82" t="s">
        <v>280</v>
      </c>
      <c r="G1147" s="82">
        <v>0</v>
      </c>
      <c r="I1147" s="82">
        <v>17</v>
      </c>
      <c r="J1147" s="82">
        <v>50</v>
      </c>
      <c r="K1147" s="83">
        <v>43101</v>
      </c>
      <c r="L1147" s="82">
        <v>0</v>
      </c>
      <c r="M1147" s="82">
        <v>0</v>
      </c>
      <c r="N1147" s="82">
        <f t="shared" si="17"/>
        <v>0</v>
      </c>
    </row>
    <row r="1148" spans="1:15" hidden="1" x14ac:dyDescent="0.2">
      <c r="A1148" s="82" t="s">
        <v>1523</v>
      </c>
      <c r="B1148" s="82" t="s">
        <v>1522</v>
      </c>
      <c r="C1148" s="82">
        <v>0.5</v>
      </c>
      <c r="D1148" s="82" t="s">
        <v>276</v>
      </c>
      <c r="E1148" s="82" t="s">
        <v>280</v>
      </c>
      <c r="F1148" s="82" t="s">
        <v>280</v>
      </c>
      <c r="G1148" s="82">
        <v>0</v>
      </c>
      <c r="I1148" s="82">
        <v>18</v>
      </c>
      <c r="J1148" s="82">
        <v>50</v>
      </c>
      <c r="K1148" s="83">
        <v>43101</v>
      </c>
      <c r="L1148" s="82">
        <v>0</v>
      </c>
      <c r="M1148" s="82">
        <v>0</v>
      </c>
      <c r="N1148" s="82">
        <f t="shared" si="17"/>
        <v>0</v>
      </c>
    </row>
    <row r="1149" spans="1:15" hidden="1" x14ac:dyDescent="0.2">
      <c r="A1149" s="82" t="s">
        <v>274</v>
      </c>
      <c r="B1149" s="82" t="s">
        <v>274</v>
      </c>
      <c r="C1149" s="82">
        <v>0.5</v>
      </c>
      <c r="D1149" s="82" t="s">
        <v>276</v>
      </c>
      <c r="E1149" s="82" t="s">
        <v>280</v>
      </c>
      <c r="F1149" s="82" t="s">
        <v>280</v>
      </c>
      <c r="G1149" s="82">
        <v>0</v>
      </c>
      <c r="I1149" s="82">
        <v>18</v>
      </c>
      <c r="J1149" s="82">
        <v>55</v>
      </c>
      <c r="K1149" s="83">
        <v>43101</v>
      </c>
      <c r="L1149" s="82">
        <v>2.5499999999999998E-2</v>
      </c>
      <c r="M1149" s="82">
        <v>0</v>
      </c>
      <c r="N1149" s="82">
        <f t="shared" si="17"/>
        <v>2.5499999999999998E-2</v>
      </c>
      <c r="O1149" s="82" t="s">
        <v>274</v>
      </c>
    </row>
    <row r="1150" spans="1:15" hidden="1" x14ac:dyDescent="0.2">
      <c r="A1150" s="82" t="s">
        <v>1521</v>
      </c>
      <c r="B1150" s="82" t="s">
        <v>1519</v>
      </c>
      <c r="C1150" s="82">
        <v>0.5</v>
      </c>
      <c r="D1150" s="82" t="s">
        <v>276</v>
      </c>
      <c r="E1150" s="82" t="s">
        <v>280</v>
      </c>
      <c r="F1150" s="82" t="s">
        <v>280</v>
      </c>
      <c r="G1150" s="82">
        <v>0</v>
      </c>
      <c r="I1150" s="82">
        <v>18</v>
      </c>
      <c r="J1150" s="82">
        <v>55</v>
      </c>
      <c r="K1150" s="83">
        <v>43101</v>
      </c>
      <c r="L1150" s="82">
        <v>2.5499999999999998E-2</v>
      </c>
      <c r="M1150" s="82">
        <v>0</v>
      </c>
      <c r="N1150" s="82">
        <f t="shared" si="17"/>
        <v>2.5499999999999998E-2</v>
      </c>
    </row>
    <row r="1151" spans="1:15" hidden="1" x14ac:dyDescent="0.2">
      <c r="A1151" s="82" t="s">
        <v>1520</v>
      </c>
      <c r="B1151" s="82" t="s">
        <v>1519</v>
      </c>
      <c r="C1151" s="82">
        <v>0.5</v>
      </c>
      <c r="D1151" s="82" t="s">
        <v>276</v>
      </c>
      <c r="E1151" s="82" t="s">
        <v>280</v>
      </c>
      <c r="F1151" s="82" t="s">
        <v>280</v>
      </c>
      <c r="G1151" s="82">
        <v>0</v>
      </c>
      <c r="I1151" s="82">
        <v>18</v>
      </c>
      <c r="J1151" s="82">
        <v>55</v>
      </c>
      <c r="K1151" s="83">
        <v>43101</v>
      </c>
      <c r="L1151" s="82">
        <v>2.5499999999999998E-2</v>
      </c>
      <c r="M1151" s="82">
        <v>0</v>
      </c>
      <c r="N1151" s="82">
        <f t="shared" si="17"/>
        <v>2.5499999999999998E-2</v>
      </c>
    </row>
    <row r="1152" spans="1:15" hidden="1" x14ac:dyDescent="0.2">
      <c r="A1152" s="82" t="s">
        <v>1518</v>
      </c>
      <c r="B1152" s="82" t="s">
        <v>274</v>
      </c>
      <c r="C1152" s="82">
        <v>0.5</v>
      </c>
      <c r="D1152" s="82" t="s">
        <v>276</v>
      </c>
      <c r="E1152" s="82" t="s">
        <v>280</v>
      </c>
      <c r="F1152" s="82" t="s">
        <v>280</v>
      </c>
      <c r="G1152" s="82">
        <v>0</v>
      </c>
      <c r="I1152" s="82">
        <v>18</v>
      </c>
      <c r="J1152" s="82">
        <v>55</v>
      </c>
      <c r="K1152" s="83">
        <v>43101</v>
      </c>
      <c r="L1152" s="82">
        <v>2.5499999999999998E-2</v>
      </c>
      <c r="M1152" s="82">
        <v>0</v>
      </c>
      <c r="N1152" s="82">
        <f t="shared" si="17"/>
        <v>2.5499999999999998E-2</v>
      </c>
    </row>
    <row r="1153" spans="1:15" hidden="1" x14ac:dyDescent="0.2">
      <c r="A1153" s="82" t="s">
        <v>1517</v>
      </c>
      <c r="B1153" s="82" t="s">
        <v>1515</v>
      </c>
      <c r="C1153" s="82">
        <v>0.5</v>
      </c>
      <c r="D1153" s="82" t="s">
        <v>276</v>
      </c>
      <c r="E1153" s="82" t="s">
        <v>280</v>
      </c>
      <c r="F1153" s="82" t="s">
        <v>280</v>
      </c>
      <c r="G1153" s="82">
        <v>0</v>
      </c>
      <c r="I1153" s="82">
        <v>18</v>
      </c>
      <c r="J1153" s="82">
        <v>55</v>
      </c>
      <c r="K1153" s="83">
        <v>43101</v>
      </c>
      <c r="L1153" s="82">
        <v>1.7299999999999999E-2</v>
      </c>
      <c r="M1153" s="82">
        <v>0</v>
      </c>
      <c r="N1153" s="82">
        <f t="shared" si="17"/>
        <v>1.7299999999999999E-2</v>
      </c>
    </row>
    <row r="1154" spans="1:15" hidden="1" x14ac:dyDescent="0.2">
      <c r="A1154" s="82" t="s">
        <v>1516</v>
      </c>
      <c r="B1154" s="82" t="s">
        <v>1515</v>
      </c>
      <c r="C1154" s="82">
        <v>0.5</v>
      </c>
      <c r="D1154" s="82" t="s">
        <v>276</v>
      </c>
      <c r="E1154" s="82" t="s">
        <v>280</v>
      </c>
      <c r="F1154" s="82" t="s">
        <v>280</v>
      </c>
      <c r="G1154" s="82">
        <v>0</v>
      </c>
      <c r="I1154" s="82">
        <v>18</v>
      </c>
      <c r="J1154" s="82">
        <v>55</v>
      </c>
      <c r="K1154" s="83">
        <v>43101</v>
      </c>
      <c r="L1154" s="82">
        <v>1.7299999999999999E-2</v>
      </c>
      <c r="M1154" s="82">
        <v>0</v>
      </c>
      <c r="N1154" s="82">
        <f t="shared" si="17"/>
        <v>1.7299999999999999E-2</v>
      </c>
    </row>
    <row r="1155" spans="1:15" hidden="1" x14ac:dyDescent="0.2">
      <c r="A1155" s="82" t="s">
        <v>1514</v>
      </c>
      <c r="B1155" s="82" t="s">
        <v>1512</v>
      </c>
      <c r="C1155" s="82">
        <v>0.5</v>
      </c>
      <c r="D1155" s="82" t="s">
        <v>276</v>
      </c>
      <c r="E1155" s="82" t="s">
        <v>280</v>
      </c>
      <c r="F1155" s="82" t="s">
        <v>280</v>
      </c>
      <c r="G1155" s="82">
        <v>0</v>
      </c>
      <c r="I1155" s="82">
        <v>18</v>
      </c>
      <c r="J1155" s="82">
        <v>55</v>
      </c>
      <c r="K1155" s="83">
        <v>43101</v>
      </c>
      <c r="L1155" s="82">
        <v>1.7299999999999999E-2</v>
      </c>
      <c r="M1155" s="82">
        <v>0</v>
      </c>
      <c r="N1155" s="82">
        <f t="shared" si="17"/>
        <v>1.7299999999999999E-2</v>
      </c>
    </row>
    <row r="1156" spans="1:15" hidden="1" x14ac:dyDescent="0.2">
      <c r="A1156" s="82" t="s">
        <v>1513</v>
      </c>
      <c r="B1156" s="82" t="s">
        <v>1512</v>
      </c>
      <c r="C1156" s="82">
        <v>0.5</v>
      </c>
      <c r="D1156" s="82" t="s">
        <v>276</v>
      </c>
      <c r="E1156" s="82" t="s">
        <v>280</v>
      </c>
      <c r="F1156" s="82" t="s">
        <v>280</v>
      </c>
      <c r="G1156" s="82">
        <v>0</v>
      </c>
      <c r="I1156" s="82">
        <v>18</v>
      </c>
      <c r="J1156" s="82">
        <v>55</v>
      </c>
      <c r="K1156" s="83">
        <v>43101</v>
      </c>
      <c r="L1156" s="82">
        <v>1.7299999999999999E-2</v>
      </c>
      <c r="M1156" s="82">
        <v>0</v>
      </c>
      <c r="N1156" s="82">
        <f t="shared" ref="N1156:N1219" si="18">L1156+M1156</f>
        <v>1.7299999999999999E-2</v>
      </c>
      <c r="O1156" s="82" t="s">
        <v>1513</v>
      </c>
    </row>
    <row r="1157" spans="1:15" hidden="1" x14ac:dyDescent="0.2">
      <c r="A1157" s="82" t="s">
        <v>1511</v>
      </c>
      <c r="B1157" s="82" t="s">
        <v>1510</v>
      </c>
      <c r="C1157" s="82">
        <v>0.5</v>
      </c>
      <c r="D1157" s="82" t="s">
        <v>276</v>
      </c>
      <c r="E1157" s="82" t="s">
        <v>280</v>
      </c>
      <c r="F1157" s="82" t="s">
        <v>280</v>
      </c>
      <c r="G1157" s="82">
        <v>0</v>
      </c>
      <c r="I1157" s="82">
        <v>17</v>
      </c>
      <c r="J1157" s="82">
        <v>50</v>
      </c>
      <c r="K1157" s="83">
        <v>43101</v>
      </c>
      <c r="L1157" s="82">
        <v>0</v>
      </c>
      <c r="M1157" s="82">
        <v>0</v>
      </c>
      <c r="N1157" s="82">
        <f t="shared" si="18"/>
        <v>0</v>
      </c>
    </row>
    <row r="1158" spans="1:15" hidden="1" x14ac:dyDescent="0.2">
      <c r="A1158" s="82" t="s">
        <v>1509</v>
      </c>
      <c r="B1158" s="82" t="s">
        <v>1508</v>
      </c>
      <c r="C1158" s="82">
        <v>0.5</v>
      </c>
      <c r="D1158" s="82" t="s">
        <v>276</v>
      </c>
      <c r="E1158" s="82" t="s">
        <v>280</v>
      </c>
      <c r="F1158" s="82" t="s">
        <v>280</v>
      </c>
      <c r="G1158" s="82">
        <v>0</v>
      </c>
      <c r="I1158" s="82">
        <v>17</v>
      </c>
      <c r="J1158" s="82">
        <v>50</v>
      </c>
      <c r="K1158" s="83">
        <v>43101</v>
      </c>
      <c r="L1158" s="82">
        <v>0</v>
      </c>
      <c r="M1158" s="82">
        <v>0</v>
      </c>
      <c r="N1158" s="82">
        <f t="shared" si="18"/>
        <v>0</v>
      </c>
    </row>
    <row r="1159" spans="1:15" hidden="1" x14ac:dyDescent="0.2">
      <c r="A1159" s="82" t="s">
        <v>1507</v>
      </c>
      <c r="B1159" s="82" t="s">
        <v>1506</v>
      </c>
      <c r="C1159" s="82">
        <v>0.5</v>
      </c>
      <c r="D1159" s="82" t="s">
        <v>276</v>
      </c>
      <c r="E1159" s="82" t="s">
        <v>280</v>
      </c>
      <c r="F1159" s="82" t="s">
        <v>280</v>
      </c>
      <c r="G1159" s="82">
        <v>0</v>
      </c>
      <c r="I1159" s="82">
        <v>17</v>
      </c>
      <c r="J1159" s="82">
        <v>50</v>
      </c>
      <c r="K1159" s="83">
        <v>43101</v>
      </c>
      <c r="L1159" s="82">
        <v>0</v>
      </c>
      <c r="M1159" s="82">
        <v>0</v>
      </c>
      <c r="N1159" s="82">
        <f t="shared" si="18"/>
        <v>0</v>
      </c>
    </row>
    <row r="1160" spans="1:15" hidden="1" x14ac:dyDescent="0.2">
      <c r="A1160" s="82" t="s">
        <v>1505</v>
      </c>
      <c r="B1160" s="82" t="s">
        <v>1504</v>
      </c>
      <c r="C1160" s="82">
        <v>0.5</v>
      </c>
      <c r="D1160" s="82" t="s">
        <v>276</v>
      </c>
      <c r="E1160" s="82" t="s">
        <v>280</v>
      </c>
      <c r="F1160" s="82" t="s">
        <v>280</v>
      </c>
      <c r="G1160" s="82">
        <v>0</v>
      </c>
      <c r="I1160" s="82">
        <v>16</v>
      </c>
      <c r="J1160" s="82">
        <v>35</v>
      </c>
      <c r="K1160" s="83">
        <v>43101</v>
      </c>
      <c r="L1160" s="82">
        <v>0</v>
      </c>
      <c r="M1160" s="82">
        <v>0</v>
      </c>
      <c r="N1160" s="82">
        <f t="shared" si="18"/>
        <v>0</v>
      </c>
    </row>
    <row r="1161" spans="1:15" hidden="1" x14ac:dyDescent="0.2">
      <c r="A1161" s="82" t="s">
        <v>1502</v>
      </c>
      <c r="B1161" s="82" t="s">
        <v>1502</v>
      </c>
      <c r="C1161" s="82">
        <v>0.5</v>
      </c>
      <c r="D1161" s="82" t="s">
        <v>276</v>
      </c>
      <c r="E1161" s="82" t="s">
        <v>280</v>
      </c>
      <c r="F1161" s="82" t="s">
        <v>280</v>
      </c>
      <c r="G1161" s="82">
        <v>0</v>
      </c>
      <c r="I1161" s="82">
        <v>18</v>
      </c>
      <c r="J1161" s="82">
        <v>55</v>
      </c>
      <c r="K1161" s="83">
        <v>43101</v>
      </c>
      <c r="L1161" s="82">
        <v>7.4000000000000003E-3</v>
      </c>
      <c r="M1161" s="82">
        <v>0</v>
      </c>
      <c r="N1161" s="82">
        <f t="shared" si="18"/>
        <v>7.4000000000000003E-3</v>
      </c>
    </row>
    <row r="1162" spans="1:15" hidden="1" x14ac:dyDescent="0.2">
      <c r="A1162" s="82" t="s">
        <v>1503</v>
      </c>
      <c r="B1162" s="82" t="s">
        <v>1502</v>
      </c>
      <c r="C1162" s="82">
        <v>0.5</v>
      </c>
      <c r="D1162" s="82" t="s">
        <v>276</v>
      </c>
      <c r="E1162" s="82" t="s">
        <v>280</v>
      </c>
      <c r="F1162" s="82" t="s">
        <v>280</v>
      </c>
      <c r="G1162" s="82">
        <v>0</v>
      </c>
      <c r="I1162" s="82">
        <v>18</v>
      </c>
      <c r="J1162" s="82">
        <v>55</v>
      </c>
      <c r="K1162" s="83">
        <v>43101</v>
      </c>
      <c r="L1162" s="82">
        <v>7.4000000000000003E-3</v>
      </c>
      <c r="M1162" s="82">
        <v>0</v>
      </c>
      <c r="N1162" s="82">
        <f t="shared" si="18"/>
        <v>7.4000000000000003E-3</v>
      </c>
    </row>
    <row r="1163" spans="1:15" hidden="1" x14ac:dyDescent="0.2">
      <c r="A1163" s="82" t="s">
        <v>275</v>
      </c>
      <c r="B1163" s="82" t="s">
        <v>275</v>
      </c>
      <c r="C1163" s="82">
        <v>0.5</v>
      </c>
      <c r="D1163" s="82" t="s">
        <v>276</v>
      </c>
      <c r="E1163" s="82" t="s">
        <v>280</v>
      </c>
      <c r="F1163" s="82" t="s">
        <v>280</v>
      </c>
      <c r="G1163" s="82">
        <v>0</v>
      </c>
      <c r="I1163" s="82">
        <v>18</v>
      </c>
      <c r="J1163" s="82">
        <v>55</v>
      </c>
      <c r="K1163" s="83">
        <v>43101</v>
      </c>
      <c r="L1163" s="82">
        <v>7.4000000000000003E-3</v>
      </c>
      <c r="M1163" s="82">
        <v>0</v>
      </c>
      <c r="N1163" s="82">
        <f t="shared" si="18"/>
        <v>7.4000000000000003E-3</v>
      </c>
      <c r="O1163" s="82" t="s">
        <v>275</v>
      </c>
    </row>
    <row r="1164" spans="1:15" hidden="1" x14ac:dyDescent="0.2">
      <c r="A1164" s="82" t="s">
        <v>1501</v>
      </c>
      <c r="B1164" s="82" t="s">
        <v>275</v>
      </c>
      <c r="C1164" s="82">
        <v>0.5</v>
      </c>
      <c r="D1164" s="82" t="s">
        <v>276</v>
      </c>
      <c r="E1164" s="82" t="s">
        <v>280</v>
      </c>
      <c r="F1164" s="82" t="s">
        <v>280</v>
      </c>
      <c r="G1164" s="82">
        <v>0</v>
      </c>
      <c r="I1164" s="82">
        <v>18</v>
      </c>
      <c r="J1164" s="82">
        <v>55</v>
      </c>
      <c r="K1164" s="83">
        <v>43101</v>
      </c>
      <c r="L1164" s="82">
        <v>7.4000000000000003E-3</v>
      </c>
      <c r="M1164" s="82">
        <v>0</v>
      </c>
      <c r="N1164" s="82">
        <f t="shared" si="18"/>
        <v>7.4000000000000003E-3</v>
      </c>
    </row>
    <row r="1165" spans="1:15" hidden="1" x14ac:dyDescent="0.2">
      <c r="A1165" s="82" t="s">
        <v>1500</v>
      </c>
      <c r="B1165" s="82" t="s">
        <v>1498</v>
      </c>
      <c r="C1165" s="82">
        <v>0.5</v>
      </c>
      <c r="D1165" s="82" t="s">
        <v>276</v>
      </c>
      <c r="E1165" s="82" t="s">
        <v>280</v>
      </c>
      <c r="F1165" s="82" t="s">
        <v>280</v>
      </c>
      <c r="G1165" s="82">
        <v>0</v>
      </c>
      <c r="I1165" s="82">
        <v>18</v>
      </c>
      <c r="J1165" s="82">
        <v>55</v>
      </c>
      <c r="K1165" s="83">
        <v>43101</v>
      </c>
      <c r="L1165" s="82">
        <v>1.55E-2</v>
      </c>
      <c r="M1165" s="82">
        <v>0</v>
      </c>
      <c r="N1165" s="82">
        <f t="shared" si="18"/>
        <v>1.55E-2</v>
      </c>
      <c r="O1165" s="82" t="s">
        <v>1500</v>
      </c>
    </row>
    <row r="1166" spans="1:15" hidden="1" x14ac:dyDescent="0.2">
      <c r="A1166" s="82" t="s">
        <v>1499</v>
      </c>
      <c r="B1166" s="82" t="s">
        <v>1498</v>
      </c>
      <c r="C1166" s="82">
        <v>0.5</v>
      </c>
      <c r="D1166" s="82" t="s">
        <v>276</v>
      </c>
      <c r="E1166" s="82" t="s">
        <v>280</v>
      </c>
      <c r="F1166" s="82" t="s">
        <v>280</v>
      </c>
      <c r="G1166" s="82">
        <v>0</v>
      </c>
      <c r="I1166" s="82">
        <v>18</v>
      </c>
      <c r="J1166" s="82">
        <v>55</v>
      </c>
      <c r="K1166" s="83">
        <v>43101</v>
      </c>
      <c r="L1166" s="82">
        <v>1.55E-2</v>
      </c>
      <c r="M1166" s="82">
        <v>0</v>
      </c>
      <c r="N1166" s="82">
        <f t="shared" si="18"/>
        <v>1.55E-2</v>
      </c>
    </row>
    <row r="1167" spans="1:15" hidden="1" x14ac:dyDescent="0.2">
      <c r="A1167" s="82" t="s">
        <v>241</v>
      </c>
      <c r="B1167" s="82" t="s">
        <v>1496</v>
      </c>
      <c r="C1167" s="82">
        <v>0.5</v>
      </c>
      <c r="D1167" s="82" t="s">
        <v>276</v>
      </c>
      <c r="E1167" s="82" t="s">
        <v>280</v>
      </c>
      <c r="F1167" s="82" t="s">
        <v>280</v>
      </c>
      <c r="G1167" s="82">
        <v>0</v>
      </c>
      <c r="I1167" s="82">
        <v>18</v>
      </c>
      <c r="J1167" s="82">
        <v>55</v>
      </c>
      <c r="K1167" s="83">
        <v>43101</v>
      </c>
      <c r="L1167" s="82">
        <v>1.55E-2</v>
      </c>
      <c r="M1167" s="82">
        <v>0</v>
      </c>
      <c r="N1167" s="82">
        <f t="shared" si="18"/>
        <v>1.55E-2</v>
      </c>
      <c r="O1167" s="82" t="s">
        <v>241</v>
      </c>
    </row>
    <row r="1168" spans="1:15" hidden="1" x14ac:dyDescent="0.2">
      <c r="A1168" s="82" t="s">
        <v>1497</v>
      </c>
      <c r="B1168" s="82" t="s">
        <v>1496</v>
      </c>
      <c r="C1168" s="82">
        <v>0.5</v>
      </c>
      <c r="D1168" s="82" t="s">
        <v>276</v>
      </c>
      <c r="E1168" s="82" t="s">
        <v>280</v>
      </c>
      <c r="F1168" s="82" t="s">
        <v>280</v>
      </c>
      <c r="G1168" s="82">
        <v>0</v>
      </c>
      <c r="I1168" s="82">
        <v>18</v>
      </c>
      <c r="J1168" s="82">
        <v>55</v>
      </c>
      <c r="K1168" s="83">
        <v>43101</v>
      </c>
      <c r="L1168" s="82">
        <v>1.55E-2</v>
      </c>
      <c r="M1168" s="82">
        <v>0</v>
      </c>
      <c r="N1168" s="82">
        <f t="shared" si="18"/>
        <v>1.55E-2</v>
      </c>
    </row>
    <row r="1169" spans="1:15" hidden="1" x14ac:dyDescent="0.2">
      <c r="A1169" s="82" t="s">
        <v>1495</v>
      </c>
      <c r="B1169" s="82" t="s">
        <v>1493</v>
      </c>
      <c r="C1169" s="82">
        <v>0.5</v>
      </c>
      <c r="D1169" s="82" t="s">
        <v>276</v>
      </c>
      <c r="E1169" s="82" t="s">
        <v>280</v>
      </c>
      <c r="F1169" s="82" t="s">
        <v>280</v>
      </c>
      <c r="G1169" s="82">
        <v>0</v>
      </c>
      <c r="I1169" s="82">
        <v>18</v>
      </c>
      <c r="J1169" s="82">
        <v>55</v>
      </c>
      <c r="K1169" s="83">
        <v>43101</v>
      </c>
      <c r="L1169" s="82">
        <v>1.55E-2</v>
      </c>
      <c r="M1169" s="82">
        <v>0</v>
      </c>
      <c r="N1169" s="82">
        <f t="shared" si="18"/>
        <v>1.55E-2</v>
      </c>
      <c r="O1169" s="82" t="s">
        <v>1495</v>
      </c>
    </row>
    <row r="1170" spans="1:15" hidden="1" x14ac:dyDescent="0.2">
      <c r="A1170" s="82" t="s">
        <v>1494</v>
      </c>
      <c r="B1170" s="82" t="s">
        <v>1493</v>
      </c>
      <c r="C1170" s="82">
        <v>0.5</v>
      </c>
      <c r="D1170" s="82" t="s">
        <v>276</v>
      </c>
      <c r="E1170" s="82" t="s">
        <v>280</v>
      </c>
      <c r="F1170" s="82" t="s">
        <v>280</v>
      </c>
      <c r="G1170" s="82">
        <v>0</v>
      </c>
      <c r="I1170" s="82">
        <v>18</v>
      </c>
      <c r="J1170" s="82">
        <v>55</v>
      </c>
      <c r="K1170" s="83">
        <v>43101</v>
      </c>
      <c r="L1170" s="82">
        <v>1.55E-2</v>
      </c>
      <c r="M1170" s="82">
        <v>0</v>
      </c>
      <c r="N1170" s="82">
        <f t="shared" si="18"/>
        <v>1.55E-2</v>
      </c>
    </row>
    <row r="1171" spans="1:15" hidden="1" x14ac:dyDescent="0.2">
      <c r="A1171" s="82" t="s">
        <v>1492</v>
      </c>
      <c r="B1171" s="82" t="s">
        <v>1490</v>
      </c>
      <c r="C1171" s="82">
        <v>0.5</v>
      </c>
      <c r="D1171" s="82" t="s">
        <v>276</v>
      </c>
      <c r="E1171" s="82" t="s">
        <v>280</v>
      </c>
      <c r="F1171" s="82" t="s">
        <v>280</v>
      </c>
      <c r="G1171" s="82">
        <v>0</v>
      </c>
      <c r="I1171" s="82">
        <v>18</v>
      </c>
      <c r="J1171" s="82">
        <v>55</v>
      </c>
      <c r="K1171" s="83">
        <v>43101</v>
      </c>
      <c r="L1171" s="82">
        <v>1.55E-2</v>
      </c>
      <c r="M1171" s="82">
        <v>0</v>
      </c>
      <c r="N1171" s="82">
        <f t="shared" si="18"/>
        <v>1.55E-2</v>
      </c>
    </row>
    <row r="1172" spans="1:15" hidden="1" x14ac:dyDescent="0.2">
      <c r="A1172" s="82" t="s">
        <v>1491</v>
      </c>
      <c r="B1172" s="82" t="s">
        <v>1490</v>
      </c>
      <c r="C1172" s="82">
        <v>0.5</v>
      </c>
      <c r="D1172" s="82" t="s">
        <v>276</v>
      </c>
      <c r="E1172" s="82" t="s">
        <v>280</v>
      </c>
      <c r="F1172" s="82" t="s">
        <v>280</v>
      </c>
      <c r="G1172" s="82">
        <v>0</v>
      </c>
      <c r="I1172" s="82">
        <v>18</v>
      </c>
      <c r="J1172" s="82">
        <v>55</v>
      </c>
      <c r="K1172" s="83">
        <v>43101</v>
      </c>
      <c r="L1172" s="82">
        <v>1.55E-2</v>
      </c>
      <c r="M1172" s="82">
        <v>0</v>
      </c>
      <c r="N1172" s="82">
        <f t="shared" si="18"/>
        <v>1.55E-2</v>
      </c>
      <c r="O1172" s="82" t="s">
        <v>1491</v>
      </c>
    </row>
    <row r="1173" spans="1:15" hidden="1" x14ac:dyDescent="0.2">
      <c r="A1173" s="82" t="s">
        <v>1489</v>
      </c>
      <c r="B1173" s="82" t="s">
        <v>1488</v>
      </c>
      <c r="C1173" s="82">
        <v>0.5</v>
      </c>
      <c r="D1173" s="82" t="s">
        <v>276</v>
      </c>
      <c r="E1173" s="82" t="s">
        <v>280</v>
      </c>
      <c r="F1173" s="82" t="s">
        <v>280</v>
      </c>
      <c r="G1173" s="82">
        <v>0</v>
      </c>
      <c r="I1173" s="82">
        <v>18</v>
      </c>
      <c r="J1173" s="82">
        <v>55</v>
      </c>
      <c r="K1173" s="83">
        <v>43101</v>
      </c>
      <c r="L1173" s="82">
        <v>1.55E-2</v>
      </c>
      <c r="M1173" s="82">
        <v>0</v>
      </c>
      <c r="N1173" s="82">
        <f t="shared" si="18"/>
        <v>1.55E-2</v>
      </c>
      <c r="O1173" s="82" t="s">
        <v>1489</v>
      </c>
    </row>
    <row r="1174" spans="1:15" hidden="1" x14ac:dyDescent="0.2">
      <c r="A1174" s="82" t="s">
        <v>1487</v>
      </c>
      <c r="B1174" s="82" t="s">
        <v>1485</v>
      </c>
      <c r="C1174" s="82">
        <v>0.5</v>
      </c>
      <c r="D1174" s="82" t="s">
        <v>276</v>
      </c>
      <c r="E1174" s="82" t="s">
        <v>280</v>
      </c>
      <c r="F1174" s="82" t="s">
        <v>280</v>
      </c>
      <c r="G1174" s="82">
        <v>0</v>
      </c>
      <c r="I1174" s="82">
        <v>18</v>
      </c>
      <c r="J1174" s="82">
        <v>65</v>
      </c>
      <c r="K1174" s="83">
        <v>43101</v>
      </c>
      <c r="L1174" s="82">
        <v>1.4E-2</v>
      </c>
      <c r="M1174" s="82">
        <v>0</v>
      </c>
      <c r="N1174" s="82">
        <f t="shared" si="18"/>
        <v>1.4E-2</v>
      </c>
      <c r="O1174" s="82" t="s">
        <v>1487</v>
      </c>
    </row>
    <row r="1175" spans="1:15" hidden="1" x14ac:dyDescent="0.2">
      <c r="A1175" s="82" t="s">
        <v>1486</v>
      </c>
      <c r="B1175" s="82" t="s">
        <v>1485</v>
      </c>
      <c r="C1175" s="82">
        <v>0.5</v>
      </c>
      <c r="D1175" s="82" t="s">
        <v>276</v>
      </c>
      <c r="E1175" s="82" t="s">
        <v>280</v>
      </c>
      <c r="F1175" s="82" t="s">
        <v>280</v>
      </c>
      <c r="G1175" s="82">
        <v>0</v>
      </c>
      <c r="I1175" s="82">
        <v>18</v>
      </c>
      <c r="J1175" s="82">
        <v>65</v>
      </c>
      <c r="K1175" s="83">
        <v>43101</v>
      </c>
      <c r="L1175" s="82">
        <v>1.4E-2</v>
      </c>
      <c r="M1175" s="82">
        <v>0</v>
      </c>
      <c r="N1175" s="82">
        <f t="shared" si="18"/>
        <v>1.4E-2</v>
      </c>
    </row>
    <row r="1176" spans="1:15" hidden="1" x14ac:dyDescent="0.2">
      <c r="A1176" s="82" t="s">
        <v>242</v>
      </c>
      <c r="B1176" s="82" t="s">
        <v>1483</v>
      </c>
      <c r="C1176" s="82">
        <v>0.5</v>
      </c>
      <c r="D1176" s="82" t="s">
        <v>276</v>
      </c>
      <c r="E1176" s="82" t="s">
        <v>280</v>
      </c>
      <c r="F1176" s="82" t="s">
        <v>280</v>
      </c>
      <c r="G1176" s="82">
        <v>0</v>
      </c>
      <c r="I1176" s="82">
        <v>18</v>
      </c>
      <c r="J1176" s="82">
        <v>65</v>
      </c>
      <c r="K1176" s="83">
        <v>43101</v>
      </c>
      <c r="L1176" s="82">
        <v>1.4E-2</v>
      </c>
      <c r="M1176" s="82">
        <v>0</v>
      </c>
      <c r="N1176" s="82">
        <f t="shared" si="18"/>
        <v>1.4E-2</v>
      </c>
      <c r="O1176" s="82" t="s">
        <v>242</v>
      </c>
    </row>
    <row r="1177" spans="1:15" hidden="1" x14ac:dyDescent="0.2">
      <c r="A1177" s="82" t="s">
        <v>1484</v>
      </c>
      <c r="B1177" s="82" t="s">
        <v>1483</v>
      </c>
      <c r="C1177" s="82">
        <v>0.5</v>
      </c>
      <c r="D1177" s="82" t="s">
        <v>276</v>
      </c>
      <c r="E1177" s="82" t="s">
        <v>280</v>
      </c>
      <c r="F1177" s="82" t="s">
        <v>280</v>
      </c>
      <c r="G1177" s="82">
        <v>0</v>
      </c>
      <c r="I1177" s="82">
        <v>18</v>
      </c>
      <c r="J1177" s="82">
        <v>65</v>
      </c>
      <c r="K1177" s="83">
        <v>43101</v>
      </c>
      <c r="L1177" s="82">
        <v>1.4E-2</v>
      </c>
      <c r="M1177" s="82">
        <v>0</v>
      </c>
      <c r="N1177" s="82">
        <f t="shared" si="18"/>
        <v>1.4E-2</v>
      </c>
    </row>
    <row r="1178" spans="1:15" hidden="1" x14ac:dyDescent="0.2">
      <c r="A1178" s="82" t="s">
        <v>1482</v>
      </c>
      <c r="B1178" s="82" t="s">
        <v>1474</v>
      </c>
      <c r="C1178" s="82">
        <v>0.5</v>
      </c>
      <c r="D1178" s="82" t="s">
        <v>276</v>
      </c>
      <c r="E1178" s="82" t="s">
        <v>280</v>
      </c>
      <c r="F1178" s="82" t="s">
        <v>280</v>
      </c>
      <c r="G1178" s="82">
        <v>0</v>
      </c>
      <c r="I1178" s="82">
        <v>5</v>
      </c>
      <c r="J1178" s="82">
        <v>95</v>
      </c>
      <c r="K1178" s="83">
        <v>43101</v>
      </c>
      <c r="L1178" s="82">
        <v>0</v>
      </c>
      <c r="M1178" s="82">
        <v>0</v>
      </c>
      <c r="N1178" s="82">
        <f t="shared" si="18"/>
        <v>0</v>
      </c>
    </row>
    <row r="1179" spans="1:15" hidden="1" x14ac:dyDescent="0.2">
      <c r="A1179" s="82" t="s">
        <v>1481</v>
      </c>
      <c r="B1179" s="82" t="s">
        <v>1478</v>
      </c>
      <c r="C1179" s="82">
        <v>0.5</v>
      </c>
      <c r="D1179" s="82" t="s">
        <v>276</v>
      </c>
      <c r="E1179" s="82" t="s">
        <v>280</v>
      </c>
      <c r="F1179" s="82" t="s">
        <v>280</v>
      </c>
      <c r="G1179" s="82">
        <v>0</v>
      </c>
      <c r="I1179" s="82">
        <v>18</v>
      </c>
      <c r="J1179" s="82">
        <v>65</v>
      </c>
      <c r="K1179" s="83">
        <v>43101</v>
      </c>
      <c r="L1179" s="82">
        <v>1.4E-2</v>
      </c>
      <c r="M1179" s="82">
        <v>0</v>
      </c>
      <c r="N1179" s="82">
        <f t="shared" si="18"/>
        <v>1.4E-2</v>
      </c>
      <c r="O1179" s="82" t="s">
        <v>1481</v>
      </c>
    </row>
    <row r="1180" spans="1:15" hidden="1" x14ac:dyDescent="0.2">
      <c r="A1180" s="82" t="s">
        <v>1480</v>
      </c>
      <c r="B1180" s="82" t="s">
        <v>1476</v>
      </c>
      <c r="C1180" s="82">
        <v>0.5</v>
      </c>
      <c r="D1180" s="82" t="s">
        <v>276</v>
      </c>
      <c r="E1180" s="82" t="s">
        <v>280</v>
      </c>
      <c r="F1180" s="82" t="s">
        <v>280</v>
      </c>
      <c r="G1180" s="82">
        <v>0</v>
      </c>
      <c r="I1180" s="82">
        <v>18</v>
      </c>
      <c r="J1180" s="82">
        <v>65</v>
      </c>
      <c r="K1180" s="83">
        <v>43101</v>
      </c>
      <c r="L1180" s="82">
        <v>1.4E-2</v>
      </c>
      <c r="M1180" s="82">
        <v>0</v>
      </c>
      <c r="N1180" s="82">
        <f t="shared" si="18"/>
        <v>1.4E-2</v>
      </c>
      <c r="O1180" s="82" t="s">
        <v>1480</v>
      </c>
    </row>
    <row r="1181" spans="1:15" hidden="1" x14ac:dyDescent="0.2">
      <c r="A1181" s="82" t="s">
        <v>1479</v>
      </c>
      <c r="B1181" s="82" t="s">
        <v>1478</v>
      </c>
      <c r="C1181" s="82">
        <v>0.5</v>
      </c>
      <c r="D1181" s="82" t="s">
        <v>276</v>
      </c>
      <c r="E1181" s="82" t="s">
        <v>280</v>
      </c>
      <c r="F1181" s="82" t="s">
        <v>280</v>
      </c>
      <c r="G1181" s="82">
        <v>0</v>
      </c>
      <c r="I1181" s="82">
        <v>18</v>
      </c>
      <c r="J1181" s="82">
        <v>65</v>
      </c>
      <c r="K1181" s="83">
        <v>43101</v>
      </c>
      <c r="L1181" s="82">
        <v>1.4E-2</v>
      </c>
      <c r="M1181" s="82">
        <v>0</v>
      </c>
      <c r="N1181" s="82">
        <f t="shared" si="18"/>
        <v>1.4E-2</v>
      </c>
    </row>
    <row r="1182" spans="1:15" hidden="1" x14ac:dyDescent="0.2">
      <c r="A1182" s="82" t="s">
        <v>1477</v>
      </c>
      <c r="B1182" s="82" t="s">
        <v>1476</v>
      </c>
      <c r="C1182" s="82">
        <v>0.5</v>
      </c>
      <c r="D1182" s="82" t="s">
        <v>276</v>
      </c>
      <c r="E1182" s="82" t="s">
        <v>280</v>
      </c>
      <c r="F1182" s="82" t="s">
        <v>280</v>
      </c>
      <c r="G1182" s="82">
        <v>0</v>
      </c>
      <c r="I1182" s="82">
        <v>18</v>
      </c>
      <c r="J1182" s="82">
        <v>65</v>
      </c>
      <c r="K1182" s="83">
        <v>43101</v>
      </c>
      <c r="L1182" s="82">
        <v>1.4E-2</v>
      </c>
      <c r="M1182" s="82">
        <v>0</v>
      </c>
      <c r="N1182" s="82">
        <f t="shared" si="18"/>
        <v>1.4E-2</v>
      </c>
    </row>
    <row r="1183" spans="1:15" hidden="1" x14ac:dyDescent="0.2">
      <c r="A1183" s="82" t="s">
        <v>1475</v>
      </c>
      <c r="B1183" s="82" t="s">
        <v>1474</v>
      </c>
      <c r="C1183" s="82">
        <v>0.5</v>
      </c>
      <c r="D1183" s="82" t="s">
        <v>276</v>
      </c>
      <c r="E1183" s="82" t="s">
        <v>280</v>
      </c>
      <c r="F1183" s="82" t="s">
        <v>280</v>
      </c>
      <c r="G1183" s="82">
        <v>0</v>
      </c>
      <c r="I1183" s="82">
        <v>5</v>
      </c>
      <c r="J1183" s="82">
        <v>95</v>
      </c>
      <c r="K1183" s="83">
        <v>43101</v>
      </c>
      <c r="L1183" s="82">
        <v>0</v>
      </c>
      <c r="M1183" s="82">
        <v>0</v>
      </c>
      <c r="N1183" s="82">
        <f t="shared" si="18"/>
        <v>0</v>
      </c>
    </row>
    <row r="1184" spans="1:15" hidden="1" x14ac:dyDescent="0.2">
      <c r="A1184" s="82" t="s">
        <v>1473</v>
      </c>
      <c r="B1184" s="82" t="s">
        <v>1472</v>
      </c>
      <c r="C1184" s="82">
        <v>0.5</v>
      </c>
      <c r="D1184" s="82" t="s">
        <v>276</v>
      </c>
      <c r="E1184" s="82" t="s">
        <v>280</v>
      </c>
      <c r="F1184" s="82" t="s">
        <v>280</v>
      </c>
      <c r="G1184" s="82">
        <v>0</v>
      </c>
      <c r="I1184" s="82">
        <v>15</v>
      </c>
      <c r="J1184" s="82">
        <v>45</v>
      </c>
      <c r="K1184" s="83">
        <v>43101</v>
      </c>
      <c r="L1184" s="82">
        <v>0</v>
      </c>
      <c r="M1184" s="82">
        <v>0</v>
      </c>
      <c r="N1184" s="82">
        <f t="shared" si="18"/>
        <v>0</v>
      </c>
    </row>
    <row r="1185" spans="1:15" hidden="1" x14ac:dyDescent="0.2">
      <c r="A1185" s="82" t="s">
        <v>1466</v>
      </c>
      <c r="B1185" s="82" t="s">
        <v>1466</v>
      </c>
      <c r="C1185" s="82">
        <v>0.5</v>
      </c>
      <c r="D1185" s="82" t="s">
        <v>276</v>
      </c>
      <c r="E1185" s="82" t="s">
        <v>280</v>
      </c>
      <c r="F1185" s="82" t="s">
        <v>280</v>
      </c>
      <c r="G1185" s="82">
        <v>0</v>
      </c>
      <c r="I1185" s="82">
        <v>18</v>
      </c>
      <c r="J1185" s="82">
        <v>65</v>
      </c>
      <c r="K1185" s="83">
        <v>43101</v>
      </c>
      <c r="L1185" s="82">
        <v>1.6799999999999999E-2</v>
      </c>
      <c r="M1185" s="82">
        <v>0</v>
      </c>
      <c r="N1185" s="82">
        <f t="shared" si="18"/>
        <v>1.6799999999999999E-2</v>
      </c>
      <c r="O1185" s="82" t="s">
        <v>1466</v>
      </c>
    </row>
    <row r="1186" spans="1:15" hidden="1" x14ac:dyDescent="0.2">
      <c r="A1186" s="82" t="s">
        <v>1471</v>
      </c>
      <c r="B1186" s="82" t="s">
        <v>1466</v>
      </c>
      <c r="C1186" s="82">
        <v>0.5</v>
      </c>
      <c r="D1186" s="82" t="s">
        <v>276</v>
      </c>
      <c r="E1186" s="82" t="s">
        <v>280</v>
      </c>
      <c r="F1186" s="82" t="s">
        <v>280</v>
      </c>
      <c r="G1186" s="82">
        <v>0</v>
      </c>
      <c r="I1186" s="82">
        <v>18</v>
      </c>
      <c r="J1186" s="82">
        <v>65</v>
      </c>
      <c r="K1186" s="83">
        <v>43101</v>
      </c>
      <c r="L1186" s="82">
        <v>1.6799999999999999E-2</v>
      </c>
      <c r="M1186" s="82">
        <v>0</v>
      </c>
      <c r="N1186" s="82">
        <f t="shared" si="18"/>
        <v>1.6799999999999999E-2</v>
      </c>
    </row>
    <row r="1187" spans="1:15" hidden="1" x14ac:dyDescent="0.2">
      <c r="A1187" s="82" t="s">
        <v>1470</v>
      </c>
      <c r="B1187" s="82" t="s">
        <v>1466</v>
      </c>
      <c r="C1187" s="82">
        <v>0.5</v>
      </c>
      <c r="D1187" s="82" t="s">
        <v>276</v>
      </c>
      <c r="E1187" s="82" t="s">
        <v>280</v>
      </c>
      <c r="F1187" s="82" t="s">
        <v>280</v>
      </c>
      <c r="G1187" s="82">
        <v>0</v>
      </c>
      <c r="I1187" s="82">
        <v>18</v>
      </c>
      <c r="J1187" s="82">
        <v>65</v>
      </c>
      <c r="K1187" s="83">
        <v>43101</v>
      </c>
      <c r="L1187" s="82">
        <v>1.6799999999999999E-2</v>
      </c>
      <c r="M1187" s="82">
        <v>0</v>
      </c>
      <c r="N1187" s="82">
        <f t="shared" si="18"/>
        <v>1.6799999999999999E-2</v>
      </c>
    </row>
    <row r="1188" spans="1:15" hidden="1" x14ac:dyDescent="0.2">
      <c r="A1188" s="82" t="s">
        <v>1469</v>
      </c>
      <c r="B1188" s="82" t="s">
        <v>1466</v>
      </c>
      <c r="C1188" s="82">
        <v>0.5</v>
      </c>
      <c r="D1188" s="82" t="s">
        <v>276</v>
      </c>
      <c r="E1188" s="82" t="s">
        <v>280</v>
      </c>
      <c r="F1188" s="82" t="s">
        <v>280</v>
      </c>
      <c r="G1188" s="82">
        <v>0</v>
      </c>
      <c r="I1188" s="82">
        <v>18</v>
      </c>
      <c r="J1188" s="82">
        <v>65</v>
      </c>
      <c r="K1188" s="83">
        <v>43101</v>
      </c>
      <c r="L1188" s="82">
        <v>1.6799999999999999E-2</v>
      </c>
      <c r="M1188" s="82">
        <v>0</v>
      </c>
      <c r="N1188" s="82">
        <f t="shared" si="18"/>
        <v>1.6799999999999999E-2</v>
      </c>
    </row>
    <row r="1189" spans="1:15" hidden="1" x14ac:dyDescent="0.2">
      <c r="A1189" s="82" t="s">
        <v>1468</v>
      </c>
      <c r="B1189" s="82" t="s">
        <v>1466</v>
      </c>
      <c r="C1189" s="82">
        <v>0.5</v>
      </c>
      <c r="D1189" s="82" t="s">
        <v>276</v>
      </c>
      <c r="E1189" s="82" t="s">
        <v>280</v>
      </c>
      <c r="F1189" s="82" t="s">
        <v>280</v>
      </c>
      <c r="G1189" s="82">
        <v>0</v>
      </c>
      <c r="I1189" s="82">
        <v>18</v>
      </c>
      <c r="J1189" s="82">
        <v>65</v>
      </c>
      <c r="K1189" s="83">
        <v>43101</v>
      </c>
      <c r="L1189" s="82">
        <v>1.6799999999999999E-2</v>
      </c>
      <c r="M1189" s="82">
        <v>0</v>
      </c>
      <c r="N1189" s="82">
        <f t="shared" si="18"/>
        <v>1.6799999999999999E-2</v>
      </c>
    </row>
    <row r="1190" spans="1:15" hidden="1" x14ac:dyDescent="0.2">
      <c r="A1190" s="82" t="s">
        <v>1467</v>
      </c>
      <c r="B1190" s="82" t="s">
        <v>1466</v>
      </c>
      <c r="C1190" s="82">
        <v>0.5</v>
      </c>
      <c r="D1190" s="82" t="s">
        <v>276</v>
      </c>
      <c r="E1190" s="82" t="s">
        <v>280</v>
      </c>
      <c r="F1190" s="82" t="s">
        <v>280</v>
      </c>
      <c r="G1190" s="82">
        <v>0</v>
      </c>
      <c r="I1190" s="82">
        <v>18</v>
      </c>
      <c r="J1190" s="82">
        <v>65</v>
      </c>
      <c r="K1190" s="83">
        <v>43101</v>
      </c>
      <c r="L1190" s="82">
        <v>1.6799999999999999E-2</v>
      </c>
      <c r="M1190" s="82">
        <v>0</v>
      </c>
      <c r="N1190" s="82">
        <f t="shared" si="18"/>
        <v>1.6799999999999999E-2</v>
      </c>
    </row>
    <row r="1191" spans="1:15" hidden="1" x14ac:dyDescent="0.2">
      <c r="A1191" s="82" t="s">
        <v>1465</v>
      </c>
      <c r="B1191" s="82" t="s">
        <v>870</v>
      </c>
      <c r="C1191" s="82">
        <v>0.5</v>
      </c>
      <c r="D1191" s="82" t="s">
        <v>544</v>
      </c>
      <c r="E1191" s="82" t="s">
        <v>280</v>
      </c>
      <c r="F1191" s="82" t="s">
        <v>280</v>
      </c>
      <c r="G1191" s="82">
        <v>0</v>
      </c>
      <c r="K1191" s="83">
        <v>42979</v>
      </c>
      <c r="L1191" s="82">
        <v>0</v>
      </c>
      <c r="M1191" s="82">
        <v>0</v>
      </c>
      <c r="N1191" s="82">
        <f t="shared" si="18"/>
        <v>0</v>
      </c>
      <c r="O1191" s="82" t="s">
        <v>1465</v>
      </c>
    </row>
    <row r="1192" spans="1:15" hidden="1" x14ac:dyDescent="0.2">
      <c r="A1192" s="82" t="s">
        <v>1464</v>
      </c>
      <c r="B1192" s="82" t="s">
        <v>1462</v>
      </c>
      <c r="C1192" s="82">
        <v>0.5</v>
      </c>
      <c r="D1192" s="82" t="s">
        <v>276</v>
      </c>
      <c r="E1192" s="82" t="s">
        <v>280</v>
      </c>
      <c r="F1192" s="82" t="s">
        <v>280</v>
      </c>
      <c r="G1192" s="82">
        <v>0</v>
      </c>
      <c r="I1192" s="82">
        <v>18</v>
      </c>
      <c r="J1192" s="82">
        <v>65</v>
      </c>
      <c r="K1192" s="83">
        <v>43101</v>
      </c>
      <c r="L1192" s="82">
        <v>1.46E-2</v>
      </c>
      <c r="M1192" s="82">
        <v>0</v>
      </c>
      <c r="N1192" s="82">
        <f t="shared" si="18"/>
        <v>1.46E-2</v>
      </c>
      <c r="O1192" s="82" t="s">
        <v>1464</v>
      </c>
    </row>
    <row r="1193" spans="1:15" hidden="1" x14ac:dyDescent="0.2">
      <c r="A1193" s="82" t="s">
        <v>1463</v>
      </c>
      <c r="B1193" s="82" t="s">
        <v>1462</v>
      </c>
      <c r="C1193" s="82">
        <v>0.5</v>
      </c>
      <c r="D1193" s="82" t="s">
        <v>276</v>
      </c>
      <c r="E1193" s="82" t="s">
        <v>280</v>
      </c>
      <c r="F1193" s="82" t="s">
        <v>280</v>
      </c>
      <c r="G1193" s="82">
        <v>0</v>
      </c>
      <c r="I1193" s="82">
        <v>18</v>
      </c>
      <c r="J1193" s="82">
        <v>65</v>
      </c>
      <c r="K1193" s="83">
        <v>43101</v>
      </c>
      <c r="L1193" s="82">
        <v>1.46E-2</v>
      </c>
      <c r="M1193" s="82">
        <v>0</v>
      </c>
      <c r="N1193" s="82">
        <f t="shared" si="18"/>
        <v>1.46E-2</v>
      </c>
    </row>
    <row r="1194" spans="1:15" hidden="1" x14ac:dyDescent="0.2">
      <c r="A1194" s="82" t="s">
        <v>1460</v>
      </c>
      <c r="B1194" s="82" t="s">
        <v>1460</v>
      </c>
      <c r="C1194" s="82">
        <v>0.5</v>
      </c>
      <c r="D1194" s="82" t="s">
        <v>276</v>
      </c>
      <c r="E1194" s="82" t="s">
        <v>280</v>
      </c>
      <c r="F1194" s="82" t="s">
        <v>280</v>
      </c>
      <c r="G1194" s="82">
        <v>0</v>
      </c>
      <c r="I1194" s="82">
        <v>18</v>
      </c>
      <c r="J1194" s="82">
        <v>65</v>
      </c>
      <c r="K1194" s="83">
        <v>43101</v>
      </c>
      <c r="L1194" s="82">
        <v>1.46E-2</v>
      </c>
      <c r="M1194" s="82">
        <v>0</v>
      </c>
      <c r="N1194" s="82">
        <f t="shared" si="18"/>
        <v>1.46E-2</v>
      </c>
    </row>
    <row r="1195" spans="1:15" hidden="1" x14ac:dyDescent="0.2">
      <c r="A1195" s="82" t="s">
        <v>1461</v>
      </c>
      <c r="B1195" s="82" t="s">
        <v>1460</v>
      </c>
      <c r="C1195" s="82">
        <v>0.5</v>
      </c>
      <c r="D1195" s="82" t="s">
        <v>276</v>
      </c>
      <c r="E1195" s="82" t="s">
        <v>280</v>
      </c>
      <c r="F1195" s="82" t="s">
        <v>280</v>
      </c>
      <c r="G1195" s="82">
        <v>0</v>
      </c>
      <c r="I1195" s="82">
        <v>18</v>
      </c>
      <c r="J1195" s="82">
        <v>65</v>
      </c>
      <c r="K1195" s="83">
        <v>43101</v>
      </c>
      <c r="L1195" s="82">
        <v>1.46E-2</v>
      </c>
      <c r="M1195" s="82">
        <v>0</v>
      </c>
      <c r="N1195" s="82">
        <f t="shared" si="18"/>
        <v>1.46E-2</v>
      </c>
    </row>
    <row r="1196" spans="1:15" hidden="1" x14ac:dyDescent="0.2">
      <c r="A1196" s="82" t="s">
        <v>1459</v>
      </c>
      <c r="B1196" s="82" t="s">
        <v>299</v>
      </c>
      <c r="C1196" s="82">
        <v>0.5</v>
      </c>
      <c r="D1196" s="82" t="s">
        <v>276</v>
      </c>
      <c r="E1196" s="82" t="s">
        <v>280</v>
      </c>
      <c r="F1196" s="82" t="s">
        <v>280</v>
      </c>
      <c r="G1196" s="82">
        <v>0</v>
      </c>
      <c r="K1196" s="83">
        <v>40391</v>
      </c>
      <c r="L1196" s="82">
        <v>0</v>
      </c>
      <c r="M1196" s="82">
        <v>0</v>
      </c>
      <c r="N1196" s="82">
        <f t="shared" si="18"/>
        <v>0</v>
      </c>
      <c r="O1196" s="82" t="s">
        <v>1459</v>
      </c>
    </row>
    <row r="1197" spans="1:15" hidden="1" x14ac:dyDescent="0.2">
      <c r="A1197" s="82" t="s">
        <v>121</v>
      </c>
      <c r="B1197" s="82" t="s">
        <v>299</v>
      </c>
      <c r="C1197" s="82">
        <v>0.5</v>
      </c>
      <c r="D1197" s="82" t="s">
        <v>276</v>
      </c>
      <c r="E1197" s="82" t="s">
        <v>280</v>
      </c>
      <c r="F1197" s="82" t="s">
        <v>280</v>
      </c>
      <c r="G1197" s="82">
        <v>0</v>
      </c>
      <c r="K1197" s="83">
        <v>40391</v>
      </c>
      <c r="L1197" s="82">
        <v>0</v>
      </c>
      <c r="M1197" s="82">
        <v>0</v>
      </c>
      <c r="N1197" s="82">
        <f t="shared" si="18"/>
        <v>0</v>
      </c>
      <c r="O1197" s="82" t="s">
        <v>121</v>
      </c>
    </row>
    <row r="1198" spans="1:15" hidden="1" x14ac:dyDescent="0.2">
      <c r="A1198" s="82" t="s">
        <v>1458</v>
      </c>
      <c r="B1198" s="82" t="s">
        <v>299</v>
      </c>
      <c r="C1198" s="82">
        <v>0.5</v>
      </c>
      <c r="D1198" s="82" t="s">
        <v>276</v>
      </c>
      <c r="E1198" s="82" t="s">
        <v>280</v>
      </c>
      <c r="F1198" s="82" t="s">
        <v>280</v>
      </c>
      <c r="G1198" s="82">
        <v>0</v>
      </c>
      <c r="K1198" s="83">
        <v>40391</v>
      </c>
      <c r="L1198" s="82">
        <v>0</v>
      </c>
      <c r="M1198" s="82">
        <v>0</v>
      </c>
      <c r="N1198" s="82">
        <f t="shared" si="18"/>
        <v>0</v>
      </c>
      <c r="O1198" s="82" t="s">
        <v>1458</v>
      </c>
    </row>
    <row r="1199" spans="1:15" hidden="1" x14ac:dyDescent="0.2">
      <c r="A1199" s="82" t="s">
        <v>1457</v>
      </c>
      <c r="B1199" s="82" t="s">
        <v>299</v>
      </c>
      <c r="C1199" s="82">
        <v>0.5</v>
      </c>
      <c r="D1199" s="82" t="s">
        <v>276</v>
      </c>
      <c r="E1199" s="82" t="s">
        <v>280</v>
      </c>
      <c r="F1199" s="82" t="s">
        <v>280</v>
      </c>
      <c r="G1199" s="82">
        <v>0</v>
      </c>
      <c r="K1199" s="83">
        <v>40391</v>
      </c>
      <c r="L1199" s="82">
        <v>0</v>
      </c>
      <c r="M1199" s="82">
        <v>0</v>
      </c>
      <c r="N1199" s="82">
        <f t="shared" si="18"/>
        <v>0</v>
      </c>
      <c r="O1199" s="82" t="s">
        <v>1457</v>
      </c>
    </row>
    <row r="1200" spans="1:15" hidden="1" x14ac:dyDescent="0.2">
      <c r="A1200" s="82" t="s">
        <v>1456</v>
      </c>
      <c r="B1200" s="82" t="s">
        <v>299</v>
      </c>
      <c r="C1200" s="82">
        <v>0.5</v>
      </c>
      <c r="D1200" s="82" t="s">
        <v>276</v>
      </c>
      <c r="E1200" s="82" t="s">
        <v>280</v>
      </c>
      <c r="F1200" s="82" t="s">
        <v>280</v>
      </c>
      <c r="G1200" s="82">
        <v>0</v>
      </c>
      <c r="K1200" s="83">
        <v>40391</v>
      </c>
      <c r="L1200" s="82">
        <v>0</v>
      </c>
      <c r="M1200" s="82">
        <v>0</v>
      </c>
      <c r="N1200" s="82">
        <f t="shared" si="18"/>
        <v>0</v>
      </c>
      <c r="O1200" s="82" t="s">
        <v>1456</v>
      </c>
    </row>
    <row r="1201" spans="1:15" hidden="1" x14ac:dyDescent="0.2">
      <c r="A1201" s="82" t="s">
        <v>1455</v>
      </c>
      <c r="B1201" s="82" t="s">
        <v>299</v>
      </c>
      <c r="C1201" s="82">
        <v>0.5</v>
      </c>
      <c r="D1201" s="82" t="s">
        <v>276</v>
      </c>
      <c r="E1201" s="82" t="s">
        <v>280</v>
      </c>
      <c r="F1201" s="82" t="s">
        <v>280</v>
      </c>
      <c r="G1201" s="82">
        <v>0</v>
      </c>
      <c r="K1201" s="83">
        <v>40391</v>
      </c>
      <c r="L1201" s="82">
        <v>0</v>
      </c>
      <c r="M1201" s="82">
        <v>0</v>
      </c>
      <c r="N1201" s="82">
        <f t="shared" si="18"/>
        <v>0</v>
      </c>
      <c r="O1201" s="82" t="s">
        <v>1455</v>
      </c>
    </row>
    <row r="1202" spans="1:15" hidden="1" x14ac:dyDescent="0.2">
      <c r="A1202" s="82" t="s">
        <v>1454</v>
      </c>
      <c r="B1202" s="82" t="s">
        <v>299</v>
      </c>
      <c r="C1202" s="82">
        <v>0.5</v>
      </c>
      <c r="D1202" s="82" t="s">
        <v>276</v>
      </c>
      <c r="E1202" s="82" t="s">
        <v>280</v>
      </c>
      <c r="F1202" s="82" t="s">
        <v>280</v>
      </c>
      <c r="G1202" s="82">
        <v>0</v>
      </c>
      <c r="K1202" s="83">
        <v>40391</v>
      </c>
      <c r="L1202" s="82">
        <v>0</v>
      </c>
      <c r="M1202" s="82">
        <v>0</v>
      </c>
      <c r="N1202" s="82">
        <f t="shared" si="18"/>
        <v>0</v>
      </c>
      <c r="O1202" s="82" t="s">
        <v>1454</v>
      </c>
    </row>
    <row r="1203" spans="1:15" hidden="1" x14ac:dyDescent="0.2">
      <c r="A1203" s="82" t="s">
        <v>1453</v>
      </c>
      <c r="B1203" s="82" t="s">
        <v>299</v>
      </c>
      <c r="C1203" s="82">
        <v>0.5</v>
      </c>
      <c r="D1203" s="82" t="s">
        <v>276</v>
      </c>
      <c r="E1203" s="82" t="s">
        <v>280</v>
      </c>
      <c r="F1203" s="82" t="s">
        <v>280</v>
      </c>
      <c r="G1203" s="82">
        <v>0</v>
      </c>
      <c r="K1203" s="83">
        <v>40391</v>
      </c>
      <c r="L1203" s="82">
        <v>0</v>
      </c>
      <c r="M1203" s="82">
        <v>0</v>
      </c>
      <c r="N1203" s="82">
        <f t="shared" si="18"/>
        <v>0</v>
      </c>
      <c r="O1203" s="82" t="s">
        <v>1453</v>
      </c>
    </row>
    <row r="1204" spans="1:15" hidden="1" x14ac:dyDescent="0.2">
      <c r="A1204" s="82" t="s">
        <v>1452</v>
      </c>
      <c r="B1204" s="82" t="s">
        <v>299</v>
      </c>
      <c r="C1204" s="82">
        <v>0.5</v>
      </c>
      <c r="D1204" s="82" t="s">
        <v>276</v>
      </c>
      <c r="E1204" s="82" t="s">
        <v>280</v>
      </c>
      <c r="F1204" s="82" t="s">
        <v>280</v>
      </c>
      <c r="G1204" s="82">
        <v>0</v>
      </c>
      <c r="K1204" s="83">
        <v>40391</v>
      </c>
      <c r="L1204" s="82">
        <v>0</v>
      </c>
      <c r="M1204" s="82">
        <v>0</v>
      </c>
      <c r="N1204" s="82">
        <f t="shared" si="18"/>
        <v>0</v>
      </c>
    </row>
    <row r="1205" spans="1:15" hidden="1" x14ac:dyDescent="0.2">
      <c r="A1205" s="82" t="s">
        <v>1451</v>
      </c>
      <c r="B1205" s="82" t="s">
        <v>299</v>
      </c>
      <c r="C1205" s="82">
        <v>0.5</v>
      </c>
      <c r="D1205" s="82" t="s">
        <v>276</v>
      </c>
      <c r="E1205" s="82" t="s">
        <v>280</v>
      </c>
      <c r="F1205" s="82" t="s">
        <v>280</v>
      </c>
      <c r="G1205" s="82">
        <v>0</v>
      </c>
      <c r="K1205" s="83">
        <v>40391</v>
      </c>
      <c r="L1205" s="82">
        <v>0</v>
      </c>
      <c r="M1205" s="82">
        <v>0</v>
      </c>
      <c r="N1205" s="82">
        <f t="shared" si="18"/>
        <v>0</v>
      </c>
      <c r="O1205" s="82" t="s">
        <v>1451</v>
      </c>
    </row>
    <row r="1206" spans="1:15" hidden="1" x14ac:dyDescent="0.2">
      <c r="A1206" s="82" t="s">
        <v>1450</v>
      </c>
      <c r="B1206" s="82" t="s">
        <v>299</v>
      </c>
      <c r="C1206" s="82">
        <v>0.5</v>
      </c>
      <c r="D1206" s="82" t="s">
        <v>276</v>
      </c>
      <c r="E1206" s="82" t="s">
        <v>280</v>
      </c>
      <c r="F1206" s="82" t="s">
        <v>280</v>
      </c>
      <c r="G1206" s="82">
        <v>0</v>
      </c>
      <c r="K1206" s="83">
        <v>40391</v>
      </c>
      <c r="L1206" s="82">
        <v>0</v>
      </c>
      <c r="M1206" s="82">
        <v>0</v>
      </c>
      <c r="N1206" s="82">
        <f t="shared" si="18"/>
        <v>0</v>
      </c>
      <c r="O1206" s="82" t="s">
        <v>1450</v>
      </c>
    </row>
    <row r="1207" spans="1:15" hidden="1" x14ac:dyDescent="0.2">
      <c r="A1207" s="82" t="s">
        <v>1449</v>
      </c>
      <c r="B1207" s="82" t="s">
        <v>281</v>
      </c>
      <c r="C1207" s="82">
        <v>0.5</v>
      </c>
      <c r="D1207" s="82" t="s">
        <v>276</v>
      </c>
      <c r="E1207" s="82" t="s">
        <v>280</v>
      </c>
      <c r="F1207" s="82" t="s">
        <v>280</v>
      </c>
      <c r="G1207" s="82">
        <v>0</v>
      </c>
      <c r="K1207" s="83">
        <v>41730</v>
      </c>
      <c r="L1207" s="82">
        <v>0</v>
      </c>
      <c r="M1207" s="82">
        <v>0</v>
      </c>
      <c r="N1207" s="82">
        <f t="shared" si="18"/>
        <v>0</v>
      </c>
      <c r="O1207" s="82" t="s">
        <v>1449</v>
      </c>
    </row>
    <row r="1208" spans="1:15" hidden="1" x14ac:dyDescent="0.2">
      <c r="A1208" s="82" t="s">
        <v>1448</v>
      </c>
      <c r="B1208" s="82" t="s">
        <v>122</v>
      </c>
      <c r="C1208" s="82">
        <v>0.5</v>
      </c>
      <c r="D1208" s="82" t="s">
        <v>276</v>
      </c>
      <c r="E1208" s="82" t="s">
        <v>280</v>
      </c>
      <c r="F1208" s="82" t="s">
        <v>280</v>
      </c>
      <c r="G1208" s="82">
        <v>0</v>
      </c>
      <c r="I1208" s="82">
        <v>18</v>
      </c>
      <c r="J1208" s="82">
        <v>65</v>
      </c>
      <c r="K1208" s="83">
        <v>43101</v>
      </c>
      <c r="L1208" s="82">
        <v>1.1299999999999999E-2</v>
      </c>
      <c r="M1208" s="82">
        <v>0</v>
      </c>
      <c r="N1208" s="82">
        <f t="shared" si="18"/>
        <v>1.1299999999999999E-2</v>
      </c>
    </row>
    <row r="1209" spans="1:15" hidden="1" x14ac:dyDescent="0.2">
      <c r="A1209" s="82" t="s">
        <v>122</v>
      </c>
      <c r="B1209" s="82" t="s">
        <v>122</v>
      </c>
      <c r="C1209" s="82">
        <v>0.5</v>
      </c>
      <c r="D1209" s="82" t="s">
        <v>276</v>
      </c>
      <c r="E1209" s="82" t="s">
        <v>280</v>
      </c>
      <c r="F1209" s="82" t="s">
        <v>280</v>
      </c>
      <c r="G1209" s="82">
        <v>0</v>
      </c>
      <c r="I1209" s="82">
        <v>18</v>
      </c>
      <c r="J1209" s="82">
        <v>65</v>
      </c>
      <c r="K1209" s="83">
        <v>43101</v>
      </c>
      <c r="L1209" s="82">
        <v>1.1299999999999999E-2</v>
      </c>
      <c r="M1209" s="82">
        <v>0</v>
      </c>
      <c r="N1209" s="82">
        <f t="shared" si="18"/>
        <v>1.1299999999999999E-2</v>
      </c>
      <c r="O1209" s="82" t="s">
        <v>122</v>
      </c>
    </row>
    <row r="1210" spans="1:15" hidden="1" x14ac:dyDescent="0.2">
      <c r="A1210" s="82" t="s">
        <v>1447</v>
      </c>
      <c r="B1210" s="82" t="s">
        <v>1447</v>
      </c>
      <c r="C1210" s="82">
        <v>0.5</v>
      </c>
      <c r="D1210" s="82" t="s">
        <v>276</v>
      </c>
      <c r="E1210" s="82" t="s">
        <v>280</v>
      </c>
      <c r="F1210" s="82" t="s">
        <v>280</v>
      </c>
      <c r="G1210" s="82">
        <v>0</v>
      </c>
      <c r="I1210" s="82">
        <v>18</v>
      </c>
      <c r="J1210" s="82">
        <v>65</v>
      </c>
      <c r="K1210" s="83">
        <v>43101</v>
      </c>
      <c r="L1210" s="82">
        <v>1.1299999999999999E-2</v>
      </c>
      <c r="M1210" s="82">
        <v>0</v>
      </c>
      <c r="N1210" s="82">
        <f t="shared" si="18"/>
        <v>1.1299999999999999E-2</v>
      </c>
    </row>
    <row r="1211" spans="1:15" hidden="1" x14ac:dyDescent="0.2">
      <c r="A1211" s="82" t="s">
        <v>1446</v>
      </c>
      <c r="B1211" s="82" t="s">
        <v>1446</v>
      </c>
      <c r="C1211" s="82">
        <v>0.5</v>
      </c>
      <c r="D1211" s="82" t="s">
        <v>276</v>
      </c>
      <c r="E1211" s="82" t="s">
        <v>280</v>
      </c>
      <c r="F1211" s="82" t="s">
        <v>280</v>
      </c>
      <c r="G1211" s="82">
        <v>0</v>
      </c>
      <c r="I1211" s="82">
        <v>34</v>
      </c>
      <c r="J1211" s="82">
        <v>50</v>
      </c>
      <c r="K1211" s="83">
        <v>40360</v>
      </c>
      <c r="L1211" s="82">
        <v>0</v>
      </c>
      <c r="M1211" s="82">
        <v>0</v>
      </c>
      <c r="N1211" s="82">
        <f t="shared" si="18"/>
        <v>0</v>
      </c>
    </row>
    <row r="1212" spans="1:15" hidden="1" x14ac:dyDescent="0.2">
      <c r="A1212" s="82" t="s">
        <v>1445</v>
      </c>
      <c r="B1212" s="82" t="s">
        <v>1445</v>
      </c>
      <c r="C1212" s="82">
        <v>0.5</v>
      </c>
      <c r="D1212" s="82" t="s">
        <v>276</v>
      </c>
      <c r="E1212" s="82" t="s">
        <v>280</v>
      </c>
      <c r="F1212" s="82" t="s">
        <v>280</v>
      </c>
      <c r="G1212" s="82">
        <v>0</v>
      </c>
      <c r="I1212" s="82">
        <v>34</v>
      </c>
      <c r="J1212" s="82">
        <v>50</v>
      </c>
      <c r="K1212" s="83">
        <v>40360</v>
      </c>
      <c r="L1212" s="82">
        <v>0</v>
      </c>
      <c r="M1212" s="82">
        <v>0</v>
      </c>
      <c r="N1212" s="82">
        <f t="shared" si="18"/>
        <v>0</v>
      </c>
    </row>
    <row r="1213" spans="1:15" hidden="1" x14ac:dyDescent="0.2">
      <c r="A1213" s="82" t="s">
        <v>1444</v>
      </c>
      <c r="B1213" s="82" t="s">
        <v>1444</v>
      </c>
      <c r="C1213" s="82">
        <v>0.5</v>
      </c>
      <c r="D1213" s="82" t="s">
        <v>276</v>
      </c>
      <c r="E1213" s="82" t="s">
        <v>280</v>
      </c>
      <c r="F1213" s="82" t="s">
        <v>280</v>
      </c>
      <c r="G1213" s="82">
        <v>0</v>
      </c>
      <c r="K1213" s="83">
        <v>40360</v>
      </c>
      <c r="L1213" s="82">
        <v>0</v>
      </c>
      <c r="M1213" s="82">
        <v>0</v>
      </c>
      <c r="N1213" s="82">
        <f t="shared" si="18"/>
        <v>0</v>
      </c>
    </row>
    <row r="1214" spans="1:15" hidden="1" x14ac:dyDescent="0.2">
      <c r="A1214" s="82" t="s">
        <v>1443</v>
      </c>
      <c r="B1214" s="82" t="s">
        <v>243</v>
      </c>
      <c r="C1214" s="82">
        <v>0.5</v>
      </c>
      <c r="D1214" s="82" t="s">
        <v>276</v>
      </c>
      <c r="E1214" s="82" t="s">
        <v>280</v>
      </c>
      <c r="F1214" s="82" t="s">
        <v>280</v>
      </c>
      <c r="G1214" s="82">
        <v>-0.1</v>
      </c>
      <c r="I1214" s="82">
        <v>15</v>
      </c>
      <c r="J1214" s="82">
        <v>60</v>
      </c>
      <c r="K1214" s="83">
        <v>43101</v>
      </c>
      <c r="L1214" s="82">
        <v>1.6E-2</v>
      </c>
      <c r="M1214" s="82">
        <v>1.6000000000000001E-3</v>
      </c>
      <c r="N1214" s="82">
        <f t="shared" si="18"/>
        <v>1.7600000000000001E-2</v>
      </c>
    </row>
    <row r="1215" spans="1:15" hidden="1" x14ac:dyDescent="0.2">
      <c r="A1215" s="82" t="s">
        <v>1442</v>
      </c>
      <c r="B1215" s="82" t="s">
        <v>243</v>
      </c>
      <c r="C1215" s="82">
        <v>0.5</v>
      </c>
      <c r="D1215" s="82" t="s">
        <v>276</v>
      </c>
      <c r="E1215" s="82" t="s">
        <v>280</v>
      </c>
      <c r="F1215" s="82" t="s">
        <v>280</v>
      </c>
      <c r="G1215" s="82">
        <v>-0.1</v>
      </c>
      <c r="I1215" s="82">
        <v>15</v>
      </c>
      <c r="J1215" s="82">
        <v>60</v>
      </c>
      <c r="K1215" s="83">
        <v>43101</v>
      </c>
      <c r="L1215" s="82">
        <v>1.6E-2</v>
      </c>
      <c r="M1215" s="82">
        <v>1.6000000000000001E-3</v>
      </c>
      <c r="N1215" s="82">
        <f t="shared" si="18"/>
        <v>1.7600000000000001E-2</v>
      </c>
    </row>
    <row r="1216" spans="1:15" hidden="1" x14ac:dyDescent="0.2">
      <c r="A1216" s="82" t="s">
        <v>1441</v>
      </c>
      <c r="B1216" s="82" t="s">
        <v>243</v>
      </c>
      <c r="C1216" s="82">
        <v>0.5</v>
      </c>
      <c r="D1216" s="82" t="s">
        <v>276</v>
      </c>
      <c r="E1216" s="82" t="s">
        <v>280</v>
      </c>
      <c r="F1216" s="82" t="s">
        <v>280</v>
      </c>
      <c r="G1216" s="82">
        <v>-0.1</v>
      </c>
      <c r="I1216" s="82">
        <v>15</v>
      </c>
      <c r="J1216" s="82">
        <v>60</v>
      </c>
      <c r="K1216" s="83">
        <v>43101</v>
      </c>
      <c r="L1216" s="82">
        <v>1.6E-2</v>
      </c>
      <c r="M1216" s="82">
        <v>1.6000000000000001E-3</v>
      </c>
      <c r="N1216" s="82">
        <f t="shared" si="18"/>
        <v>1.7600000000000001E-2</v>
      </c>
    </row>
    <row r="1217" spans="1:15" hidden="1" x14ac:dyDescent="0.2">
      <c r="A1217" s="82" t="s">
        <v>1440</v>
      </c>
      <c r="B1217" s="82" t="s">
        <v>243</v>
      </c>
      <c r="C1217" s="82">
        <v>0.5</v>
      </c>
      <c r="D1217" s="82" t="s">
        <v>276</v>
      </c>
      <c r="E1217" s="82" t="s">
        <v>280</v>
      </c>
      <c r="F1217" s="82" t="s">
        <v>280</v>
      </c>
      <c r="G1217" s="82">
        <v>-0.1</v>
      </c>
      <c r="I1217" s="82">
        <v>15</v>
      </c>
      <c r="J1217" s="82">
        <v>60</v>
      </c>
      <c r="K1217" s="83">
        <v>43101</v>
      </c>
      <c r="L1217" s="82">
        <v>1.6E-2</v>
      </c>
      <c r="M1217" s="82">
        <v>1.6000000000000001E-3</v>
      </c>
      <c r="N1217" s="82">
        <f t="shared" si="18"/>
        <v>1.7600000000000001E-2</v>
      </c>
    </row>
    <row r="1218" spans="1:15" hidden="1" x14ac:dyDescent="0.2">
      <c r="A1218" s="82" t="s">
        <v>1439</v>
      </c>
      <c r="B1218" s="82" t="s">
        <v>243</v>
      </c>
      <c r="C1218" s="82">
        <v>0.5</v>
      </c>
      <c r="D1218" s="82" t="s">
        <v>276</v>
      </c>
      <c r="E1218" s="82" t="s">
        <v>280</v>
      </c>
      <c r="F1218" s="82" t="s">
        <v>280</v>
      </c>
      <c r="G1218" s="82">
        <v>-0.1</v>
      </c>
      <c r="I1218" s="82">
        <v>15</v>
      </c>
      <c r="J1218" s="82">
        <v>60</v>
      </c>
      <c r="K1218" s="83">
        <v>43101</v>
      </c>
      <c r="L1218" s="82">
        <v>1.6E-2</v>
      </c>
      <c r="M1218" s="82">
        <v>1.6000000000000001E-3</v>
      </c>
      <c r="N1218" s="82">
        <f t="shared" si="18"/>
        <v>1.7600000000000001E-2</v>
      </c>
    </row>
    <row r="1219" spans="1:15" hidden="1" x14ac:dyDescent="0.2">
      <c r="A1219" s="82" t="s">
        <v>1438</v>
      </c>
      <c r="B1219" s="82" t="s">
        <v>243</v>
      </c>
      <c r="C1219" s="82">
        <v>0.5</v>
      </c>
      <c r="D1219" s="82" t="s">
        <v>276</v>
      </c>
      <c r="E1219" s="82" t="s">
        <v>280</v>
      </c>
      <c r="F1219" s="82" t="s">
        <v>280</v>
      </c>
      <c r="G1219" s="82">
        <v>-0.1</v>
      </c>
      <c r="I1219" s="82">
        <v>15</v>
      </c>
      <c r="J1219" s="82">
        <v>60</v>
      </c>
      <c r="K1219" s="83">
        <v>43101</v>
      </c>
      <c r="L1219" s="82">
        <v>1.6E-2</v>
      </c>
      <c r="M1219" s="82">
        <v>1.6000000000000001E-3</v>
      </c>
      <c r="N1219" s="82">
        <f t="shared" si="18"/>
        <v>1.7600000000000001E-2</v>
      </c>
    </row>
    <row r="1220" spans="1:15" hidden="1" x14ac:dyDescent="0.2">
      <c r="A1220" s="82" t="s">
        <v>1437</v>
      </c>
      <c r="B1220" s="82" t="s">
        <v>243</v>
      </c>
      <c r="C1220" s="82">
        <v>0.5</v>
      </c>
      <c r="D1220" s="82" t="s">
        <v>276</v>
      </c>
      <c r="E1220" s="82" t="s">
        <v>280</v>
      </c>
      <c r="F1220" s="82" t="s">
        <v>280</v>
      </c>
      <c r="G1220" s="82">
        <v>-0.1</v>
      </c>
      <c r="I1220" s="82">
        <v>15</v>
      </c>
      <c r="J1220" s="82">
        <v>60</v>
      </c>
      <c r="K1220" s="83">
        <v>43101</v>
      </c>
      <c r="L1220" s="82">
        <v>1.6E-2</v>
      </c>
      <c r="M1220" s="82">
        <v>1.6000000000000001E-3</v>
      </c>
      <c r="N1220" s="82">
        <f t="shared" ref="N1220:N1283" si="19">L1220+M1220</f>
        <v>1.7600000000000001E-2</v>
      </c>
    </row>
    <row r="1221" spans="1:15" hidden="1" x14ac:dyDescent="0.2">
      <c r="A1221" s="82" t="s">
        <v>1436</v>
      </c>
      <c r="B1221" s="82" t="s">
        <v>243</v>
      </c>
      <c r="C1221" s="82">
        <v>0.5</v>
      </c>
      <c r="D1221" s="82" t="s">
        <v>276</v>
      </c>
      <c r="E1221" s="82" t="s">
        <v>280</v>
      </c>
      <c r="F1221" s="82" t="s">
        <v>280</v>
      </c>
      <c r="G1221" s="82">
        <v>-0.1</v>
      </c>
      <c r="I1221" s="82">
        <v>15</v>
      </c>
      <c r="J1221" s="82">
        <v>60</v>
      </c>
      <c r="K1221" s="83">
        <v>43101</v>
      </c>
      <c r="L1221" s="82">
        <v>1.6E-2</v>
      </c>
      <c r="M1221" s="82">
        <v>1.6000000000000001E-3</v>
      </c>
      <c r="N1221" s="82">
        <f t="shared" si="19"/>
        <v>1.7600000000000001E-2</v>
      </c>
    </row>
    <row r="1222" spans="1:15" hidden="1" x14ac:dyDescent="0.2">
      <c r="A1222" s="82" t="s">
        <v>1435</v>
      </c>
      <c r="B1222" s="82" t="s">
        <v>243</v>
      </c>
      <c r="C1222" s="82">
        <v>0.5</v>
      </c>
      <c r="D1222" s="82" t="s">
        <v>276</v>
      </c>
      <c r="E1222" s="82" t="s">
        <v>280</v>
      </c>
      <c r="F1222" s="82" t="s">
        <v>280</v>
      </c>
      <c r="G1222" s="82">
        <v>-0.1</v>
      </c>
      <c r="I1222" s="82">
        <v>15</v>
      </c>
      <c r="J1222" s="82">
        <v>60</v>
      </c>
      <c r="K1222" s="83">
        <v>43101</v>
      </c>
      <c r="L1222" s="82">
        <v>1.6E-2</v>
      </c>
      <c r="M1222" s="82">
        <v>1.6000000000000001E-3</v>
      </c>
      <c r="N1222" s="82">
        <f t="shared" si="19"/>
        <v>1.7600000000000001E-2</v>
      </c>
    </row>
    <row r="1223" spans="1:15" hidden="1" x14ac:dyDescent="0.2">
      <c r="A1223" s="82" t="s">
        <v>1434</v>
      </c>
      <c r="B1223" s="82" t="s">
        <v>243</v>
      </c>
      <c r="C1223" s="82">
        <v>0.5</v>
      </c>
      <c r="D1223" s="82" t="s">
        <v>276</v>
      </c>
      <c r="E1223" s="82" t="s">
        <v>280</v>
      </c>
      <c r="F1223" s="82" t="s">
        <v>280</v>
      </c>
      <c r="G1223" s="82">
        <v>-0.1</v>
      </c>
      <c r="I1223" s="82">
        <v>15</v>
      </c>
      <c r="J1223" s="82">
        <v>60</v>
      </c>
      <c r="K1223" s="83">
        <v>43101</v>
      </c>
      <c r="L1223" s="82">
        <v>1.6E-2</v>
      </c>
      <c r="M1223" s="82">
        <v>1.6000000000000001E-3</v>
      </c>
      <c r="N1223" s="82">
        <f t="shared" si="19"/>
        <v>1.7600000000000001E-2</v>
      </c>
    </row>
    <row r="1224" spans="1:15" hidden="1" x14ac:dyDescent="0.2">
      <c r="A1224" s="82" t="s">
        <v>1433</v>
      </c>
      <c r="B1224" s="82" t="s">
        <v>243</v>
      </c>
      <c r="C1224" s="82">
        <v>0.5</v>
      </c>
      <c r="D1224" s="82" t="s">
        <v>276</v>
      </c>
      <c r="E1224" s="82" t="s">
        <v>280</v>
      </c>
      <c r="F1224" s="82" t="s">
        <v>280</v>
      </c>
      <c r="G1224" s="82">
        <v>-0.1</v>
      </c>
      <c r="I1224" s="82">
        <v>15</v>
      </c>
      <c r="J1224" s="82">
        <v>60</v>
      </c>
      <c r="K1224" s="83">
        <v>43101</v>
      </c>
      <c r="L1224" s="82">
        <v>1.6E-2</v>
      </c>
      <c r="M1224" s="82">
        <v>1.6000000000000001E-3</v>
      </c>
      <c r="N1224" s="82">
        <f t="shared" si="19"/>
        <v>1.7600000000000001E-2</v>
      </c>
    </row>
    <row r="1225" spans="1:15" hidden="1" x14ac:dyDescent="0.2">
      <c r="A1225" s="82" t="s">
        <v>243</v>
      </c>
      <c r="B1225" s="82" t="s">
        <v>243</v>
      </c>
      <c r="C1225" s="82">
        <v>0.5</v>
      </c>
      <c r="D1225" s="82" t="s">
        <v>276</v>
      </c>
      <c r="E1225" s="82" t="s">
        <v>280</v>
      </c>
      <c r="F1225" s="82" t="s">
        <v>280</v>
      </c>
      <c r="G1225" s="82">
        <v>-0.1</v>
      </c>
      <c r="I1225" s="82">
        <v>15</v>
      </c>
      <c r="J1225" s="82">
        <v>60</v>
      </c>
      <c r="K1225" s="83">
        <v>43101</v>
      </c>
      <c r="L1225" s="82">
        <v>1.6E-2</v>
      </c>
      <c r="M1225" s="82">
        <v>1.6000000000000001E-3</v>
      </c>
      <c r="N1225" s="82">
        <f t="shared" si="19"/>
        <v>1.7600000000000001E-2</v>
      </c>
      <c r="O1225" s="82" t="s">
        <v>243</v>
      </c>
    </row>
    <row r="1226" spans="1:15" hidden="1" x14ac:dyDescent="0.2">
      <c r="A1226" s="82" t="s">
        <v>1432</v>
      </c>
      <c r="B1226" s="82" t="s">
        <v>243</v>
      </c>
      <c r="C1226" s="82">
        <v>0.5</v>
      </c>
      <c r="D1226" s="82" t="s">
        <v>276</v>
      </c>
      <c r="E1226" s="82" t="s">
        <v>280</v>
      </c>
      <c r="F1226" s="82" t="s">
        <v>280</v>
      </c>
      <c r="G1226" s="82">
        <v>-0.1</v>
      </c>
      <c r="I1226" s="82">
        <v>15</v>
      </c>
      <c r="J1226" s="82">
        <v>60</v>
      </c>
      <c r="K1226" s="83">
        <v>43101</v>
      </c>
      <c r="L1226" s="82">
        <v>1.6E-2</v>
      </c>
      <c r="M1226" s="82">
        <v>1.6000000000000001E-3</v>
      </c>
      <c r="N1226" s="82">
        <f t="shared" si="19"/>
        <v>1.7600000000000001E-2</v>
      </c>
    </row>
    <row r="1227" spans="1:15" hidden="1" x14ac:dyDescent="0.2">
      <c r="A1227" s="82" t="s">
        <v>1431</v>
      </c>
      <c r="B1227" s="82" t="s">
        <v>281</v>
      </c>
      <c r="C1227" s="82">
        <v>0.5</v>
      </c>
      <c r="D1227" s="82" t="s">
        <v>276</v>
      </c>
      <c r="E1227" s="82" t="s">
        <v>280</v>
      </c>
      <c r="F1227" s="82" t="s">
        <v>280</v>
      </c>
      <c r="G1227" s="82">
        <v>0</v>
      </c>
      <c r="K1227" s="83">
        <v>41730</v>
      </c>
      <c r="L1227" s="82">
        <v>0</v>
      </c>
      <c r="M1227" s="82">
        <v>0</v>
      </c>
      <c r="N1227" s="82">
        <f t="shared" si="19"/>
        <v>0</v>
      </c>
    </row>
    <row r="1228" spans="1:15" hidden="1" x14ac:dyDescent="0.2">
      <c r="A1228" s="82" t="s">
        <v>1430</v>
      </c>
      <c r="B1228" s="82" t="s">
        <v>281</v>
      </c>
      <c r="C1228" s="82">
        <v>0.5</v>
      </c>
      <c r="D1228" s="82" t="s">
        <v>276</v>
      </c>
      <c r="E1228" s="82" t="s">
        <v>280</v>
      </c>
      <c r="F1228" s="82" t="s">
        <v>280</v>
      </c>
      <c r="G1228" s="82">
        <v>0</v>
      </c>
      <c r="K1228" s="83">
        <v>41730</v>
      </c>
      <c r="L1228" s="82">
        <v>0</v>
      </c>
      <c r="M1228" s="82">
        <v>0</v>
      </c>
      <c r="N1228" s="82">
        <f t="shared" si="19"/>
        <v>0</v>
      </c>
    </row>
    <row r="1229" spans="1:15" hidden="1" x14ac:dyDescent="0.2">
      <c r="A1229" s="82" t="s">
        <v>1429</v>
      </c>
      <c r="B1229" s="82" t="s">
        <v>87</v>
      </c>
      <c r="C1229" s="82">
        <v>0.5</v>
      </c>
      <c r="D1229" s="82" t="s">
        <v>276</v>
      </c>
      <c r="E1229" s="82" t="s">
        <v>280</v>
      </c>
      <c r="F1229" s="82" t="s">
        <v>280</v>
      </c>
      <c r="G1229" s="82">
        <v>-0.15</v>
      </c>
      <c r="I1229" s="82">
        <v>21</v>
      </c>
      <c r="J1229" s="82">
        <v>52</v>
      </c>
      <c r="K1229" s="83">
        <v>43101</v>
      </c>
      <c r="L1229" s="82">
        <v>1.6899999999999998E-2</v>
      </c>
      <c r="M1229" s="82">
        <v>3.5000000000000001E-3</v>
      </c>
      <c r="N1229" s="82">
        <f t="shared" si="19"/>
        <v>2.0399999999999998E-2</v>
      </c>
    </row>
    <row r="1230" spans="1:15" hidden="1" x14ac:dyDescent="0.2">
      <c r="A1230" s="82" t="s">
        <v>1428</v>
      </c>
      <c r="B1230" s="82" t="s">
        <v>87</v>
      </c>
      <c r="C1230" s="82">
        <v>0.5</v>
      </c>
      <c r="D1230" s="82" t="s">
        <v>276</v>
      </c>
      <c r="E1230" s="82" t="s">
        <v>280</v>
      </c>
      <c r="F1230" s="82" t="s">
        <v>280</v>
      </c>
      <c r="G1230" s="82">
        <v>-0.15</v>
      </c>
      <c r="I1230" s="82">
        <v>21</v>
      </c>
      <c r="J1230" s="82">
        <v>52</v>
      </c>
      <c r="K1230" s="83">
        <v>43101</v>
      </c>
      <c r="L1230" s="82">
        <v>1.6899999999999998E-2</v>
      </c>
      <c r="M1230" s="82">
        <v>3.5000000000000001E-3</v>
      </c>
      <c r="N1230" s="82">
        <f t="shared" si="19"/>
        <v>2.0399999999999998E-2</v>
      </c>
    </row>
    <row r="1231" spans="1:15" hidden="1" x14ac:dyDescent="0.2">
      <c r="A1231" s="82" t="s">
        <v>1427</v>
      </c>
      <c r="B1231" s="82" t="s">
        <v>87</v>
      </c>
      <c r="C1231" s="82">
        <v>0.5</v>
      </c>
      <c r="D1231" s="82" t="s">
        <v>276</v>
      </c>
      <c r="E1231" s="82" t="s">
        <v>280</v>
      </c>
      <c r="F1231" s="82" t="s">
        <v>280</v>
      </c>
      <c r="G1231" s="82">
        <v>-0.15</v>
      </c>
      <c r="I1231" s="82">
        <v>21</v>
      </c>
      <c r="J1231" s="82">
        <v>52</v>
      </c>
      <c r="K1231" s="83">
        <v>43101</v>
      </c>
      <c r="L1231" s="82">
        <v>1.6899999999999998E-2</v>
      </c>
      <c r="M1231" s="82">
        <v>3.5000000000000001E-3</v>
      </c>
      <c r="N1231" s="82">
        <f t="shared" si="19"/>
        <v>2.0399999999999998E-2</v>
      </c>
    </row>
    <row r="1232" spans="1:15" hidden="1" x14ac:dyDescent="0.2">
      <c r="A1232" s="82" t="s">
        <v>1426</v>
      </c>
      <c r="B1232" s="82" t="s">
        <v>87</v>
      </c>
      <c r="C1232" s="82">
        <v>0.5</v>
      </c>
      <c r="D1232" s="82" t="s">
        <v>276</v>
      </c>
      <c r="E1232" s="82" t="s">
        <v>280</v>
      </c>
      <c r="F1232" s="82" t="s">
        <v>280</v>
      </c>
      <c r="G1232" s="82">
        <v>-0.15</v>
      </c>
      <c r="I1232" s="82">
        <v>21</v>
      </c>
      <c r="J1232" s="82">
        <v>52</v>
      </c>
      <c r="K1232" s="83">
        <v>43101</v>
      </c>
      <c r="L1232" s="82">
        <v>1.6899999999999998E-2</v>
      </c>
      <c r="M1232" s="82">
        <v>3.5000000000000001E-3</v>
      </c>
      <c r="N1232" s="82">
        <f t="shared" si="19"/>
        <v>2.0399999999999998E-2</v>
      </c>
    </row>
    <row r="1233" spans="1:14" hidden="1" x14ac:dyDescent="0.2">
      <c r="A1233" s="82" t="s">
        <v>1425</v>
      </c>
      <c r="B1233" s="82" t="s">
        <v>87</v>
      </c>
      <c r="C1233" s="82">
        <v>0.5</v>
      </c>
      <c r="D1233" s="82" t="s">
        <v>276</v>
      </c>
      <c r="E1233" s="82" t="s">
        <v>280</v>
      </c>
      <c r="F1233" s="82" t="s">
        <v>280</v>
      </c>
      <c r="G1233" s="82">
        <v>-0.15</v>
      </c>
      <c r="I1233" s="82">
        <v>21</v>
      </c>
      <c r="J1233" s="82">
        <v>52</v>
      </c>
      <c r="K1233" s="83">
        <v>43101</v>
      </c>
      <c r="L1233" s="82">
        <v>1.6899999999999998E-2</v>
      </c>
      <c r="M1233" s="82">
        <v>3.5000000000000001E-3</v>
      </c>
      <c r="N1233" s="82">
        <f t="shared" si="19"/>
        <v>2.0399999999999998E-2</v>
      </c>
    </row>
    <row r="1234" spans="1:14" hidden="1" x14ac:dyDescent="0.2">
      <c r="A1234" s="82" t="s">
        <v>1424</v>
      </c>
      <c r="B1234" s="82" t="s">
        <v>87</v>
      </c>
      <c r="C1234" s="82">
        <v>0.5</v>
      </c>
      <c r="D1234" s="82" t="s">
        <v>276</v>
      </c>
      <c r="E1234" s="82" t="s">
        <v>280</v>
      </c>
      <c r="F1234" s="82" t="s">
        <v>280</v>
      </c>
      <c r="G1234" s="82">
        <v>-0.15</v>
      </c>
      <c r="I1234" s="82">
        <v>21</v>
      </c>
      <c r="J1234" s="82">
        <v>52</v>
      </c>
      <c r="K1234" s="83">
        <v>43101</v>
      </c>
      <c r="L1234" s="82">
        <v>1.6899999999999998E-2</v>
      </c>
      <c r="M1234" s="82">
        <v>3.5000000000000001E-3</v>
      </c>
      <c r="N1234" s="82">
        <f t="shared" si="19"/>
        <v>2.0399999999999998E-2</v>
      </c>
    </row>
    <row r="1235" spans="1:14" hidden="1" x14ac:dyDescent="0.2">
      <c r="A1235" s="82" t="s">
        <v>1423</v>
      </c>
      <c r="B1235" s="82" t="s">
        <v>87</v>
      </c>
      <c r="C1235" s="82">
        <v>0.5</v>
      </c>
      <c r="D1235" s="82" t="s">
        <v>276</v>
      </c>
      <c r="E1235" s="82" t="s">
        <v>280</v>
      </c>
      <c r="F1235" s="82" t="s">
        <v>280</v>
      </c>
      <c r="G1235" s="82">
        <v>-0.15</v>
      </c>
      <c r="I1235" s="82">
        <v>21</v>
      </c>
      <c r="J1235" s="82">
        <v>52</v>
      </c>
      <c r="K1235" s="83">
        <v>43101</v>
      </c>
      <c r="L1235" s="82">
        <v>1.6899999999999998E-2</v>
      </c>
      <c r="M1235" s="82">
        <v>3.5000000000000001E-3</v>
      </c>
      <c r="N1235" s="82">
        <f t="shared" si="19"/>
        <v>2.0399999999999998E-2</v>
      </c>
    </row>
    <row r="1236" spans="1:14" hidden="1" x14ac:dyDescent="0.2">
      <c r="A1236" s="82" t="s">
        <v>1422</v>
      </c>
      <c r="B1236" s="82" t="s">
        <v>87</v>
      </c>
      <c r="C1236" s="82">
        <v>0.5</v>
      </c>
      <c r="D1236" s="82" t="s">
        <v>276</v>
      </c>
      <c r="E1236" s="82" t="s">
        <v>280</v>
      </c>
      <c r="F1236" s="82" t="s">
        <v>280</v>
      </c>
      <c r="G1236" s="82">
        <v>-0.15</v>
      </c>
      <c r="I1236" s="82">
        <v>21</v>
      </c>
      <c r="J1236" s="82">
        <v>52</v>
      </c>
      <c r="K1236" s="83">
        <v>43101</v>
      </c>
      <c r="L1236" s="82">
        <v>1.6899999999999998E-2</v>
      </c>
      <c r="M1236" s="82">
        <v>3.5000000000000001E-3</v>
      </c>
      <c r="N1236" s="82">
        <f t="shared" si="19"/>
        <v>2.0399999999999998E-2</v>
      </c>
    </row>
    <row r="1237" spans="1:14" hidden="1" x14ac:dyDescent="0.2">
      <c r="A1237" s="82" t="s">
        <v>1421</v>
      </c>
      <c r="B1237" s="82" t="s">
        <v>87</v>
      </c>
      <c r="C1237" s="82">
        <v>0.5</v>
      </c>
      <c r="D1237" s="82" t="s">
        <v>276</v>
      </c>
      <c r="E1237" s="82" t="s">
        <v>280</v>
      </c>
      <c r="F1237" s="82" t="s">
        <v>280</v>
      </c>
      <c r="G1237" s="82">
        <v>-0.15</v>
      </c>
      <c r="I1237" s="82">
        <v>21</v>
      </c>
      <c r="J1237" s="82">
        <v>52</v>
      </c>
      <c r="K1237" s="83">
        <v>43101</v>
      </c>
      <c r="L1237" s="82">
        <v>1.6899999999999998E-2</v>
      </c>
      <c r="M1237" s="82">
        <v>3.5000000000000001E-3</v>
      </c>
      <c r="N1237" s="82">
        <f t="shared" si="19"/>
        <v>2.0399999999999998E-2</v>
      </c>
    </row>
    <row r="1238" spans="1:14" hidden="1" x14ac:dyDescent="0.2">
      <c r="A1238" s="82" t="s">
        <v>1420</v>
      </c>
      <c r="B1238" s="82" t="s">
        <v>87</v>
      </c>
      <c r="C1238" s="82">
        <v>0.5</v>
      </c>
      <c r="D1238" s="82" t="s">
        <v>276</v>
      </c>
      <c r="E1238" s="82" t="s">
        <v>280</v>
      </c>
      <c r="F1238" s="82" t="s">
        <v>280</v>
      </c>
      <c r="G1238" s="82">
        <v>-0.15</v>
      </c>
      <c r="I1238" s="82">
        <v>21</v>
      </c>
      <c r="J1238" s="82">
        <v>52</v>
      </c>
      <c r="K1238" s="83">
        <v>43101</v>
      </c>
      <c r="L1238" s="82">
        <v>1.6899999999999998E-2</v>
      </c>
      <c r="M1238" s="82">
        <v>3.5000000000000001E-3</v>
      </c>
      <c r="N1238" s="82">
        <f t="shared" si="19"/>
        <v>2.0399999999999998E-2</v>
      </c>
    </row>
    <row r="1239" spans="1:14" hidden="1" x14ac:dyDescent="0.2">
      <c r="A1239" s="82" t="s">
        <v>1419</v>
      </c>
      <c r="B1239" s="82" t="s">
        <v>87</v>
      </c>
      <c r="C1239" s="82">
        <v>0.5</v>
      </c>
      <c r="D1239" s="82" t="s">
        <v>276</v>
      </c>
      <c r="E1239" s="82" t="s">
        <v>280</v>
      </c>
      <c r="F1239" s="82" t="s">
        <v>280</v>
      </c>
      <c r="G1239" s="82">
        <v>-0.15</v>
      </c>
      <c r="I1239" s="82">
        <v>21</v>
      </c>
      <c r="J1239" s="82">
        <v>52</v>
      </c>
      <c r="K1239" s="83">
        <v>43101</v>
      </c>
      <c r="L1239" s="82">
        <v>1.6899999999999998E-2</v>
      </c>
      <c r="M1239" s="82">
        <v>3.5000000000000001E-3</v>
      </c>
      <c r="N1239" s="82">
        <f t="shared" si="19"/>
        <v>2.0399999999999998E-2</v>
      </c>
    </row>
    <row r="1240" spans="1:14" hidden="1" x14ac:dyDescent="0.2">
      <c r="A1240" s="82" t="s">
        <v>1418</v>
      </c>
      <c r="B1240" s="82" t="s">
        <v>87</v>
      </c>
      <c r="C1240" s="82">
        <v>0.5</v>
      </c>
      <c r="D1240" s="82" t="s">
        <v>276</v>
      </c>
      <c r="E1240" s="82" t="s">
        <v>280</v>
      </c>
      <c r="F1240" s="82" t="s">
        <v>280</v>
      </c>
      <c r="G1240" s="82">
        <v>-0.15</v>
      </c>
      <c r="I1240" s="82">
        <v>21</v>
      </c>
      <c r="J1240" s="82">
        <v>52</v>
      </c>
      <c r="K1240" s="83">
        <v>43101</v>
      </c>
      <c r="L1240" s="82">
        <v>1.6899999999999998E-2</v>
      </c>
      <c r="M1240" s="82">
        <v>3.5000000000000001E-3</v>
      </c>
      <c r="N1240" s="82">
        <f t="shared" si="19"/>
        <v>2.0399999999999998E-2</v>
      </c>
    </row>
    <row r="1241" spans="1:14" hidden="1" x14ac:dyDescent="0.2">
      <c r="A1241" s="82" t="s">
        <v>1417</v>
      </c>
      <c r="B1241" s="82" t="s">
        <v>87</v>
      </c>
      <c r="C1241" s="82">
        <v>0.5</v>
      </c>
      <c r="D1241" s="82" t="s">
        <v>276</v>
      </c>
      <c r="E1241" s="82" t="s">
        <v>280</v>
      </c>
      <c r="F1241" s="82" t="s">
        <v>280</v>
      </c>
      <c r="G1241" s="82">
        <v>-0.15</v>
      </c>
      <c r="I1241" s="82">
        <v>21</v>
      </c>
      <c r="J1241" s="82">
        <v>52</v>
      </c>
      <c r="K1241" s="83">
        <v>43101</v>
      </c>
      <c r="L1241" s="82">
        <v>1.6899999999999998E-2</v>
      </c>
      <c r="M1241" s="82">
        <v>3.5000000000000001E-3</v>
      </c>
      <c r="N1241" s="82">
        <f t="shared" si="19"/>
        <v>2.0399999999999998E-2</v>
      </c>
    </row>
    <row r="1242" spans="1:14" hidden="1" x14ac:dyDescent="0.2">
      <c r="A1242" s="82" t="s">
        <v>1416</v>
      </c>
      <c r="B1242" s="82" t="s">
        <v>87</v>
      </c>
      <c r="C1242" s="82">
        <v>0.5</v>
      </c>
      <c r="D1242" s="82" t="s">
        <v>276</v>
      </c>
      <c r="E1242" s="82" t="s">
        <v>280</v>
      </c>
      <c r="F1242" s="82" t="s">
        <v>280</v>
      </c>
      <c r="G1242" s="82">
        <v>-0.15</v>
      </c>
      <c r="I1242" s="82">
        <v>21</v>
      </c>
      <c r="J1242" s="82">
        <v>52</v>
      </c>
      <c r="K1242" s="83">
        <v>43101</v>
      </c>
      <c r="L1242" s="82">
        <v>1.6899999999999998E-2</v>
      </c>
      <c r="M1242" s="82">
        <v>3.5000000000000001E-3</v>
      </c>
      <c r="N1242" s="82">
        <f t="shared" si="19"/>
        <v>2.0399999999999998E-2</v>
      </c>
    </row>
    <row r="1243" spans="1:14" hidden="1" x14ac:dyDescent="0.2">
      <c r="A1243" s="82" t="s">
        <v>1415</v>
      </c>
      <c r="B1243" s="82" t="s">
        <v>87</v>
      </c>
      <c r="C1243" s="82">
        <v>0.5</v>
      </c>
      <c r="D1243" s="82" t="s">
        <v>276</v>
      </c>
      <c r="E1243" s="82" t="s">
        <v>280</v>
      </c>
      <c r="F1243" s="82" t="s">
        <v>280</v>
      </c>
      <c r="G1243" s="82">
        <v>-0.15</v>
      </c>
      <c r="I1243" s="82">
        <v>21</v>
      </c>
      <c r="J1243" s="82">
        <v>52</v>
      </c>
      <c r="K1243" s="83">
        <v>43101</v>
      </c>
      <c r="L1243" s="82">
        <v>1.6899999999999998E-2</v>
      </c>
      <c r="M1243" s="82">
        <v>3.5000000000000001E-3</v>
      </c>
      <c r="N1243" s="82">
        <f t="shared" si="19"/>
        <v>2.0399999999999998E-2</v>
      </c>
    </row>
    <row r="1244" spans="1:14" hidden="1" x14ac:dyDescent="0.2">
      <c r="A1244" s="82" t="s">
        <v>1414</v>
      </c>
      <c r="B1244" s="82" t="s">
        <v>87</v>
      </c>
      <c r="C1244" s="82">
        <v>0.5</v>
      </c>
      <c r="D1244" s="82" t="s">
        <v>276</v>
      </c>
      <c r="E1244" s="82" t="s">
        <v>280</v>
      </c>
      <c r="F1244" s="82" t="s">
        <v>280</v>
      </c>
      <c r="G1244" s="82">
        <v>-0.15</v>
      </c>
      <c r="I1244" s="82">
        <v>21</v>
      </c>
      <c r="J1244" s="82">
        <v>52</v>
      </c>
      <c r="K1244" s="83">
        <v>43101</v>
      </c>
      <c r="L1244" s="82">
        <v>1.6899999999999998E-2</v>
      </c>
      <c r="M1244" s="82">
        <v>3.5000000000000001E-3</v>
      </c>
      <c r="N1244" s="82">
        <f t="shared" si="19"/>
        <v>2.0399999999999998E-2</v>
      </c>
    </row>
    <row r="1245" spans="1:14" hidden="1" x14ac:dyDescent="0.2">
      <c r="A1245" s="82" t="s">
        <v>1413</v>
      </c>
      <c r="B1245" s="82" t="s">
        <v>87</v>
      </c>
      <c r="C1245" s="82">
        <v>0.5</v>
      </c>
      <c r="D1245" s="82" t="s">
        <v>276</v>
      </c>
      <c r="E1245" s="82" t="s">
        <v>280</v>
      </c>
      <c r="F1245" s="82" t="s">
        <v>280</v>
      </c>
      <c r="G1245" s="82">
        <v>-0.15</v>
      </c>
      <c r="I1245" s="82">
        <v>21</v>
      </c>
      <c r="J1245" s="82">
        <v>52</v>
      </c>
      <c r="K1245" s="83">
        <v>43101</v>
      </c>
      <c r="L1245" s="82">
        <v>1.6899999999999998E-2</v>
      </c>
      <c r="M1245" s="82">
        <v>3.5000000000000001E-3</v>
      </c>
      <c r="N1245" s="82">
        <f t="shared" si="19"/>
        <v>2.0399999999999998E-2</v>
      </c>
    </row>
    <row r="1246" spans="1:14" hidden="1" x14ac:dyDescent="0.2">
      <c r="A1246" s="82" t="s">
        <v>1412</v>
      </c>
      <c r="B1246" s="82" t="s">
        <v>87</v>
      </c>
      <c r="C1246" s="82">
        <v>0.5</v>
      </c>
      <c r="D1246" s="82" t="s">
        <v>276</v>
      </c>
      <c r="E1246" s="82" t="s">
        <v>280</v>
      </c>
      <c r="F1246" s="82" t="s">
        <v>280</v>
      </c>
      <c r="G1246" s="82">
        <v>-0.15</v>
      </c>
      <c r="I1246" s="82">
        <v>21</v>
      </c>
      <c r="J1246" s="82">
        <v>52</v>
      </c>
      <c r="K1246" s="83">
        <v>43101</v>
      </c>
      <c r="L1246" s="82">
        <v>1.6899999999999998E-2</v>
      </c>
      <c r="M1246" s="82">
        <v>3.5000000000000001E-3</v>
      </c>
      <c r="N1246" s="82">
        <f t="shared" si="19"/>
        <v>2.0399999999999998E-2</v>
      </c>
    </row>
    <row r="1247" spans="1:14" hidden="1" x14ac:dyDescent="0.2">
      <c r="A1247" s="82" t="s">
        <v>1411</v>
      </c>
      <c r="B1247" s="82" t="s">
        <v>87</v>
      </c>
      <c r="C1247" s="82">
        <v>0.5</v>
      </c>
      <c r="D1247" s="82" t="s">
        <v>276</v>
      </c>
      <c r="E1247" s="82" t="s">
        <v>280</v>
      </c>
      <c r="F1247" s="82" t="s">
        <v>280</v>
      </c>
      <c r="G1247" s="82">
        <v>-0.15</v>
      </c>
      <c r="I1247" s="82">
        <v>21</v>
      </c>
      <c r="J1247" s="82">
        <v>52</v>
      </c>
      <c r="K1247" s="83">
        <v>43101</v>
      </c>
      <c r="L1247" s="82">
        <v>1.6899999999999998E-2</v>
      </c>
      <c r="M1247" s="82">
        <v>3.5000000000000001E-3</v>
      </c>
      <c r="N1247" s="82">
        <f t="shared" si="19"/>
        <v>2.0399999999999998E-2</v>
      </c>
    </row>
    <row r="1248" spans="1:14" hidden="1" x14ac:dyDescent="0.2">
      <c r="A1248" s="82" t="s">
        <v>1410</v>
      </c>
      <c r="B1248" s="82" t="s">
        <v>87</v>
      </c>
      <c r="C1248" s="82">
        <v>0.5</v>
      </c>
      <c r="D1248" s="82" t="s">
        <v>276</v>
      </c>
      <c r="E1248" s="82" t="s">
        <v>280</v>
      </c>
      <c r="F1248" s="82" t="s">
        <v>280</v>
      </c>
      <c r="G1248" s="82">
        <v>-0.15</v>
      </c>
      <c r="I1248" s="82">
        <v>21</v>
      </c>
      <c r="J1248" s="82">
        <v>52</v>
      </c>
      <c r="K1248" s="83">
        <v>43101</v>
      </c>
      <c r="L1248" s="82">
        <v>1.6899999999999998E-2</v>
      </c>
      <c r="M1248" s="82">
        <v>3.5000000000000001E-3</v>
      </c>
      <c r="N1248" s="82">
        <f t="shared" si="19"/>
        <v>2.0399999999999998E-2</v>
      </c>
    </row>
    <row r="1249" spans="1:15" hidden="1" x14ac:dyDescent="0.2">
      <c r="A1249" s="82" t="s">
        <v>1409</v>
      </c>
      <c r="B1249" s="82" t="s">
        <v>87</v>
      </c>
      <c r="C1249" s="82">
        <v>0.5</v>
      </c>
      <c r="D1249" s="82" t="s">
        <v>276</v>
      </c>
      <c r="E1249" s="82" t="s">
        <v>280</v>
      </c>
      <c r="F1249" s="82" t="s">
        <v>280</v>
      </c>
      <c r="G1249" s="82">
        <v>-0.15</v>
      </c>
      <c r="I1249" s="82">
        <v>21</v>
      </c>
      <c r="J1249" s="82">
        <v>52</v>
      </c>
      <c r="K1249" s="83">
        <v>43101</v>
      </c>
      <c r="L1249" s="82">
        <v>1.6899999999999998E-2</v>
      </c>
      <c r="M1249" s="82">
        <v>3.5000000000000001E-3</v>
      </c>
      <c r="N1249" s="82">
        <f t="shared" si="19"/>
        <v>2.0399999999999998E-2</v>
      </c>
    </row>
    <row r="1250" spans="1:15" hidden="1" x14ac:dyDescent="0.2">
      <c r="A1250" s="82" t="s">
        <v>1408</v>
      </c>
      <c r="B1250" s="82" t="s">
        <v>87</v>
      </c>
      <c r="C1250" s="82">
        <v>0.5</v>
      </c>
      <c r="D1250" s="82" t="s">
        <v>276</v>
      </c>
      <c r="E1250" s="82" t="s">
        <v>280</v>
      </c>
      <c r="F1250" s="82" t="s">
        <v>280</v>
      </c>
      <c r="G1250" s="82">
        <v>-0.15</v>
      </c>
      <c r="I1250" s="82">
        <v>21</v>
      </c>
      <c r="J1250" s="82">
        <v>52</v>
      </c>
      <c r="K1250" s="83">
        <v>43101</v>
      </c>
      <c r="L1250" s="82">
        <v>1.6899999999999998E-2</v>
      </c>
      <c r="M1250" s="82">
        <v>3.5000000000000001E-3</v>
      </c>
      <c r="N1250" s="82">
        <f t="shared" si="19"/>
        <v>2.0399999999999998E-2</v>
      </c>
    </row>
    <row r="1251" spans="1:15" hidden="1" x14ac:dyDescent="0.2">
      <c r="A1251" s="82" t="s">
        <v>1407</v>
      </c>
      <c r="B1251" s="82" t="s">
        <v>87</v>
      </c>
      <c r="C1251" s="82">
        <v>0.5</v>
      </c>
      <c r="D1251" s="82" t="s">
        <v>276</v>
      </c>
      <c r="E1251" s="82" t="s">
        <v>280</v>
      </c>
      <c r="F1251" s="82" t="s">
        <v>280</v>
      </c>
      <c r="G1251" s="82">
        <v>-0.15</v>
      </c>
      <c r="I1251" s="82">
        <v>21</v>
      </c>
      <c r="J1251" s="82">
        <v>52</v>
      </c>
      <c r="K1251" s="83">
        <v>43101</v>
      </c>
      <c r="L1251" s="82">
        <v>1.6899999999999998E-2</v>
      </c>
      <c r="M1251" s="82">
        <v>3.5000000000000001E-3</v>
      </c>
      <c r="N1251" s="82">
        <f t="shared" si="19"/>
        <v>2.0399999999999998E-2</v>
      </c>
    </row>
    <row r="1252" spans="1:15" hidden="1" x14ac:dyDescent="0.2">
      <c r="A1252" s="82" t="s">
        <v>1406</v>
      </c>
      <c r="B1252" s="82" t="s">
        <v>87</v>
      </c>
      <c r="C1252" s="82">
        <v>0.5</v>
      </c>
      <c r="D1252" s="82" t="s">
        <v>276</v>
      </c>
      <c r="E1252" s="82" t="s">
        <v>280</v>
      </c>
      <c r="F1252" s="82" t="s">
        <v>280</v>
      </c>
      <c r="G1252" s="82">
        <v>-0.15</v>
      </c>
      <c r="I1252" s="82">
        <v>21</v>
      </c>
      <c r="J1252" s="82">
        <v>52</v>
      </c>
      <c r="K1252" s="83">
        <v>43101</v>
      </c>
      <c r="L1252" s="82">
        <v>1.6899999999999998E-2</v>
      </c>
      <c r="M1252" s="82">
        <v>3.5000000000000001E-3</v>
      </c>
      <c r="N1252" s="82">
        <f t="shared" si="19"/>
        <v>2.0399999999999998E-2</v>
      </c>
    </row>
    <row r="1253" spans="1:15" hidden="1" x14ac:dyDescent="0.2">
      <c r="A1253" s="82" t="s">
        <v>1405</v>
      </c>
      <c r="B1253" s="82" t="s">
        <v>1403</v>
      </c>
      <c r="C1253" s="82">
        <v>0.5</v>
      </c>
      <c r="D1253" s="82" t="s">
        <v>276</v>
      </c>
      <c r="E1253" s="82" t="s">
        <v>280</v>
      </c>
      <c r="F1253" s="82" t="s">
        <v>280</v>
      </c>
      <c r="G1253" s="82">
        <v>-0.15</v>
      </c>
      <c r="I1253" s="82">
        <v>21</v>
      </c>
      <c r="J1253" s="82">
        <v>52</v>
      </c>
      <c r="K1253" s="83">
        <v>43101</v>
      </c>
      <c r="L1253" s="82">
        <v>1.6899999999999998E-2</v>
      </c>
      <c r="M1253" s="82">
        <v>3.5000000000000001E-3</v>
      </c>
      <c r="N1253" s="82">
        <f t="shared" si="19"/>
        <v>2.0399999999999998E-2</v>
      </c>
      <c r="O1253" s="82" t="s">
        <v>1405</v>
      </c>
    </row>
    <row r="1254" spans="1:15" hidden="1" x14ac:dyDescent="0.2">
      <c r="A1254" s="82" t="s">
        <v>1404</v>
      </c>
      <c r="B1254" s="82" t="s">
        <v>1403</v>
      </c>
      <c r="C1254" s="82">
        <v>0.5</v>
      </c>
      <c r="D1254" s="82" t="s">
        <v>276</v>
      </c>
      <c r="E1254" s="82" t="s">
        <v>280</v>
      </c>
      <c r="F1254" s="82" t="s">
        <v>280</v>
      </c>
      <c r="G1254" s="82">
        <v>-0.15</v>
      </c>
      <c r="I1254" s="82">
        <v>21</v>
      </c>
      <c r="J1254" s="82">
        <v>52</v>
      </c>
      <c r="K1254" s="83">
        <v>43101</v>
      </c>
      <c r="L1254" s="82">
        <v>1.6899999999999998E-2</v>
      </c>
      <c r="M1254" s="82">
        <v>3.5000000000000001E-3</v>
      </c>
      <c r="N1254" s="82">
        <f t="shared" si="19"/>
        <v>2.0399999999999998E-2</v>
      </c>
    </row>
    <row r="1255" spans="1:15" hidden="1" x14ac:dyDescent="0.2">
      <c r="A1255" s="82" t="s">
        <v>1402</v>
      </c>
      <c r="B1255" s="82" t="s">
        <v>1399</v>
      </c>
      <c r="C1255" s="82">
        <v>0.5</v>
      </c>
      <c r="D1255" s="82" t="s">
        <v>276</v>
      </c>
      <c r="E1255" s="82" t="s">
        <v>280</v>
      </c>
      <c r="F1255" s="82" t="s">
        <v>280</v>
      </c>
      <c r="G1255" s="82">
        <v>-0.15</v>
      </c>
      <c r="I1255" s="82">
        <v>21</v>
      </c>
      <c r="J1255" s="82">
        <v>52</v>
      </c>
      <c r="K1255" s="83">
        <v>43101</v>
      </c>
      <c r="L1255" s="82">
        <v>1.6899999999999998E-2</v>
      </c>
      <c r="M1255" s="82">
        <v>3.5000000000000001E-3</v>
      </c>
      <c r="N1255" s="82">
        <f t="shared" si="19"/>
        <v>2.0399999999999998E-2</v>
      </c>
    </row>
    <row r="1256" spans="1:15" hidden="1" x14ac:dyDescent="0.2">
      <c r="A1256" s="82" t="s">
        <v>1401</v>
      </c>
      <c r="B1256" s="82" t="s">
        <v>1397</v>
      </c>
      <c r="C1256" s="82">
        <v>0.5</v>
      </c>
      <c r="D1256" s="82" t="s">
        <v>276</v>
      </c>
      <c r="E1256" s="82" t="s">
        <v>280</v>
      </c>
      <c r="F1256" s="82" t="s">
        <v>280</v>
      </c>
      <c r="G1256" s="82">
        <v>-0.15</v>
      </c>
      <c r="I1256" s="82">
        <v>21</v>
      </c>
      <c r="J1256" s="82">
        <v>52</v>
      </c>
      <c r="K1256" s="83">
        <v>43101</v>
      </c>
      <c r="L1256" s="82">
        <v>1.6899999999999998E-2</v>
      </c>
      <c r="M1256" s="82">
        <v>3.5000000000000001E-3</v>
      </c>
      <c r="N1256" s="82">
        <f t="shared" si="19"/>
        <v>2.0399999999999998E-2</v>
      </c>
      <c r="O1256" s="82" t="s">
        <v>1401</v>
      </c>
    </row>
    <row r="1257" spans="1:15" hidden="1" x14ac:dyDescent="0.2">
      <c r="A1257" s="82" t="s">
        <v>1400</v>
      </c>
      <c r="B1257" s="82" t="s">
        <v>1399</v>
      </c>
      <c r="C1257" s="82">
        <v>0.5</v>
      </c>
      <c r="D1257" s="82" t="s">
        <v>276</v>
      </c>
      <c r="E1257" s="82" t="s">
        <v>280</v>
      </c>
      <c r="F1257" s="82" t="s">
        <v>280</v>
      </c>
      <c r="G1257" s="82">
        <v>-0.15</v>
      </c>
      <c r="I1257" s="82">
        <v>21</v>
      </c>
      <c r="J1257" s="82">
        <v>52</v>
      </c>
      <c r="K1257" s="83">
        <v>43101</v>
      </c>
      <c r="L1257" s="82">
        <v>1.6899999999999998E-2</v>
      </c>
      <c r="M1257" s="82">
        <v>3.5000000000000001E-3</v>
      </c>
      <c r="N1257" s="82">
        <f t="shared" si="19"/>
        <v>2.0399999999999998E-2</v>
      </c>
    </row>
    <row r="1258" spans="1:15" hidden="1" x14ac:dyDescent="0.2">
      <c r="A1258" s="82" t="s">
        <v>1398</v>
      </c>
      <c r="B1258" s="82" t="s">
        <v>1397</v>
      </c>
      <c r="C1258" s="82">
        <v>0.5</v>
      </c>
      <c r="D1258" s="82" t="s">
        <v>276</v>
      </c>
      <c r="E1258" s="82" t="s">
        <v>280</v>
      </c>
      <c r="F1258" s="82" t="s">
        <v>280</v>
      </c>
      <c r="G1258" s="82">
        <v>-0.15</v>
      </c>
      <c r="I1258" s="82">
        <v>21</v>
      </c>
      <c r="J1258" s="82">
        <v>52</v>
      </c>
      <c r="K1258" s="83">
        <v>43101</v>
      </c>
      <c r="L1258" s="82">
        <v>1.6899999999999998E-2</v>
      </c>
      <c r="M1258" s="82">
        <v>3.5000000000000001E-3</v>
      </c>
      <c r="N1258" s="82">
        <f t="shared" si="19"/>
        <v>2.0399999999999998E-2</v>
      </c>
    </row>
    <row r="1259" spans="1:15" hidden="1" x14ac:dyDescent="0.2">
      <c r="A1259" s="82" t="s">
        <v>1396</v>
      </c>
      <c r="B1259" s="82" t="s">
        <v>1394</v>
      </c>
      <c r="C1259" s="82">
        <v>0.5</v>
      </c>
      <c r="D1259" s="82" t="s">
        <v>276</v>
      </c>
      <c r="E1259" s="82" t="s">
        <v>280</v>
      </c>
      <c r="F1259" s="82" t="s">
        <v>280</v>
      </c>
      <c r="G1259" s="82">
        <v>-0.15</v>
      </c>
      <c r="I1259" s="82">
        <v>21</v>
      </c>
      <c r="J1259" s="82">
        <v>52</v>
      </c>
      <c r="K1259" s="83">
        <v>43101</v>
      </c>
      <c r="L1259" s="82">
        <v>1.6899999999999998E-2</v>
      </c>
      <c r="M1259" s="82">
        <v>3.5000000000000001E-3</v>
      </c>
      <c r="N1259" s="82">
        <f t="shared" si="19"/>
        <v>2.0399999999999998E-2</v>
      </c>
    </row>
    <row r="1260" spans="1:15" hidden="1" x14ac:dyDescent="0.2">
      <c r="A1260" s="82" t="s">
        <v>1395</v>
      </c>
      <c r="B1260" s="82" t="s">
        <v>1394</v>
      </c>
      <c r="C1260" s="82">
        <v>0.5</v>
      </c>
      <c r="D1260" s="82" t="s">
        <v>276</v>
      </c>
      <c r="E1260" s="82" t="s">
        <v>280</v>
      </c>
      <c r="F1260" s="82" t="s">
        <v>280</v>
      </c>
      <c r="G1260" s="82">
        <v>-0.15</v>
      </c>
      <c r="I1260" s="82">
        <v>21</v>
      </c>
      <c r="J1260" s="82">
        <v>52</v>
      </c>
      <c r="K1260" s="83">
        <v>43101</v>
      </c>
      <c r="L1260" s="82">
        <v>1.6899999999999998E-2</v>
      </c>
      <c r="M1260" s="82">
        <v>3.5000000000000001E-3</v>
      </c>
      <c r="N1260" s="82">
        <f t="shared" si="19"/>
        <v>2.0399999999999998E-2</v>
      </c>
    </row>
    <row r="1261" spans="1:15" hidden="1" x14ac:dyDescent="0.2">
      <c r="A1261" s="82" t="s">
        <v>87</v>
      </c>
      <c r="B1261" s="82" t="s">
        <v>87</v>
      </c>
      <c r="C1261" s="82">
        <v>0.5</v>
      </c>
      <c r="D1261" s="82" t="s">
        <v>276</v>
      </c>
      <c r="E1261" s="82" t="s">
        <v>280</v>
      </c>
      <c r="F1261" s="82" t="s">
        <v>280</v>
      </c>
      <c r="G1261" s="82">
        <v>-0.15</v>
      </c>
      <c r="I1261" s="82">
        <v>21</v>
      </c>
      <c r="J1261" s="82">
        <v>52</v>
      </c>
      <c r="K1261" s="83">
        <v>43101</v>
      </c>
      <c r="L1261" s="82">
        <v>1.6899999999999998E-2</v>
      </c>
      <c r="M1261" s="82">
        <v>3.5000000000000001E-3</v>
      </c>
      <c r="N1261" s="82">
        <f t="shared" si="19"/>
        <v>2.0399999999999998E-2</v>
      </c>
      <c r="O1261" s="82" t="s">
        <v>87</v>
      </c>
    </row>
    <row r="1262" spans="1:15" hidden="1" x14ac:dyDescent="0.2">
      <c r="A1262" s="82" t="s">
        <v>1393</v>
      </c>
      <c r="B1262" s="82" t="s">
        <v>87</v>
      </c>
      <c r="C1262" s="82">
        <v>0.5</v>
      </c>
      <c r="D1262" s="82" t="s">
        <v>276</v>
      </c>
      <c r="E1262" s="82" t="s">
        <v>280</v>
      </c>
      <c r="F1262" s="82" t="s">
        <v>280</v>
      </c>
      <c r="G1262" s="82">
        <v>-0.15</v>
      </c>
      <c r="I1262" s="82">
        <v>21</v>
      </c>
      <c r="J1262" s="82">
        <v>52</v>
      </c>
      <c r="K1262" s="83">
        <v>43101</v>
      </c>
      <c r="L1262" s="82">
        <v>1.6899999999999998E-2</v>
      </c>
      <c r="M1262" s="82">
        <v>3.5000000000000001E-3</v>
      </c>
      <c r="N1262" s="82">
        <f t="shared" si="19"/>
        <v>2.0399999999999998E-2</v>
      </c>
    </row>
    <row r="1263" spans="1:15" hidden="1" x14ac:dyDescent="0.2">
      <c r="A1263" s="82" t="s">
        <v>131</v>
      </c>
      <c r="B1263" s="82" t="s">
        <v>131</v>
      </c>
      <c r="C1263" s="82">
        <v>0.5</v>
      </c>
      <c r="D1263" s="82" t="s">
        <v>276</v>
      </c>
      <c r="E1263" s="82" t="s">
        <v>280</v>
      </c>
      <c r="F1263" s="82" t="s">
        <v>280</v>
      </c>
      <c r="G1263" s="82">
        <v>0</v>
      </c>
      <c r="I1263" s="82">
        <v>26</v>
      </c>
      <c r="J1263" s="82">
        <v>20</v>
      </c>
      <c r="K1263" s="83">
        <v>43101</v>
      </c>
      <c r="L1263" s="82">
        <v>4.99E-2</v>
      </c>
      <c r="M1263" s="82">
        <v>0</v>
      </c>
      <c r="N1263" s="82">
        <f t="shared" si="19"/>
        <v>4.99E-2</v>
      </c>
      <c r="O1263" s="82" t="s">
        <v>131</v>
      </c>
    </row>
    <row r="1264" spans="1:15" hidden="1" x14ac:dyDescent="0.2">
      <c r="A1264" s="82" t="s">
        <v>1392</v>
      </c>
      <c r="B1264" s="82" t="s">
        <v>131</v>
      </c>
      <c r="C1264" s="82">
        <v>0.5</v>
      </c>
      <c r="D1264" s="82" t="s">
        <v>276</v>
      </c>
      <c r="E1264" s="82" t="s">
        <v>280</v>
      </c>
      <c r="F1264" s="82" t="s">
        <v>280</v>
      </c>
      <c r="G1264" s="82">
        <v>0</v>
      </c>
      <c r="I1264" s="82">
        <v>26</v>
      </c>
      <c r="J1264" s="82">
        <v>20</v>
      </c>
      <c r="K1264" s="83">
        <v>43101</v>
      </c>
      <c r="L1264" s="82">
        <v>4.99E-2</v>
      </c>
      <c r="M1264" s="82">
        <v>0</v>
      </c>
      <c r="N1264" s="82">
        <f t="shared" si="19"/>
        <v>4.99E-2</v>
      </c>
    </row>
    <row r="1265" spans="1:15" hidden="1" x14ac:dyDescent="0.2">
      <c r="A1265" s="82" t="s">
        <v>1391</v>
      </c>
      <c r="B1265" s="82" t="s">
        <v>1390</v>
      </c>
      <c r="C1265" s="82">
        <v>0.5</v>
      </c>
      <c r="D1265" s="82" t="s">
        <v>276</v>
      </c>
      <c r="E1265" s="82" t="s">
        <v>280</v>
      </c>
      <c r="F1265" s="82" t="s">
        <v>280</v>
      </c>
      <c r="G1265" s="82">
        <v>0</v>
      </c>
      <c r="K1265" s="83">
        <v>43647</v>
      </c>
      <c r="L1265" s="82">
        <v>0.1</v>
      </c>
      <c r="M1265" s="82">
        <v>0</v>
      </c>
      <c r="N1265" s="82">
        <f t="shared" si="19"/>
        <v>0.1</v>
      </c>
    </row>
    <row r="1266" spans="1:15" hidden="1" x14ac:dyDescent="0.2">
      <c r="A1266" s="82" t="s">
        <v>1390</v>
      </c>
      <c r="B1266" s="82" t="s">
        <v>1390</v>
      </c>
      <c r="C1266" s="82">
        <v>0.5</v>
      </c>
      <c r="D1266" s="82" t="s">
        <v>276</v>
      </c>
      <c r="E1266" s="82" t="s">
        <v>280</v>
      </c>
      <c r="F1266" s="82" t="s">
        <v>280</v>
      </c>
      <c r="G1266" s="82">
        <v>0</v>
      </c>
      <c r="K1266" s="83">
        <v>43647</v>
      </c>
      <c r="L1266" s="82">
        <v>0.1</v>
      </c>
      <c r="M1266" s="82">
        <v>0</v>
      </c>
      <c r="N1266" s="82">
        <f t="shared" si="19"/>
        <v>0.1</v>
      </c>
      <c r="O1266" s="82" t="s">
        <v>1390</v>
      </c>
    </row>
    <row r="1267" spans="1:15" hidden="1" x14ac:dyDescent="0.2">
      <c r="A1267" s="82" t="s">
        <v>1388</v>
      </c>
      <c r="B1267" s="82" t="s">
        <v>1388</v>
      </c>
      <c r="C1267" s="82">
        <v>0.5</v>
      </c>
      <c r="D1267" s="82" t="s">
        <v>276</v>
      </c>
      <c r="E1267" s="82" t="s">
        <v>280</v>
      </c>
      <c r="F1267" s="82" t="s">
        <v>280</v>
      </c>
      <c r="G1267" s="82">
        <v>-0.5</v>
      </c>
      <c r="I1267" s="82">
        <v>14</v>
      </c>
      <c r="J1267" s="82">
        <v>46</v>
      </c>
      <c r="K1267" s="83">
        <v>43101</v>
      </c>
      <c r="L1267" s="82">
        <v>2.0500000000000001E-2</v>
      </c>
      <c r="M1267" s="82">
        <v>1.09E-2</v>
      </c>
      <c r="N1267" s="82">
        <f t="shared" si="19"/>
        <v>3.1399999999999997E-2</v>
      </c>
    </row>
    <row r="1268" spans="1:15" hidden="1" x14ac:dyDescent="0.2">
      <c r="A1268" s="82" t="s">
        <v>1389</v>
      </c>
      <c r="B1268" s="82" t="s">
        <v>1388</v>
      </c>
      <c r="C1268" s="82">
        <v>0.5</v>
      </c>
      <c r="D1268" s="82" t="s">
        <v>276</v>
      </c>
      <c r="E1268" s="82" t="s">
        <v>280</v>
      </c>
      <c r="F1268" s="82" t="s">
        <v>280</v>
      </c>
      <c r="G1268" s="82">
        <v>-0.5</v>
      </c>
      <c r="I1268" s="82">
        <v>14</v>
      </c>
      <c r="J1268" s="82">
        <v>46</v>
      </c>
      <c r="K1268" s="83">
        <v>43101</v>
      </c>
      <c r="L1268" s="82">
        <v>2.0500000000000001E-2</v>
      </c>
      <c r="M1268" s="82">
        <v>1.09E-2</v>
      </c>
      <c r="N1268" s="82">
        <f t="shared" si="19"/>
        <v>3.1399999999999997E-2</v>
      </c>
    </row>
    <row r="1269" spans="1:15" hidden="1" x14ac:dyDescent="0.2">
      <c r="A1269" s="82" t="s">
        <v>1386</v>
      </c>
      <c r="B1269" s="82" t="s">
        <v>1386</v>
      </c>
      <c r="C1269" s="82">
        <v>0.5</v>
      </c>
      <c r="D1269" s="82" t="s">
        <v>276</v>
      </c>
      <c r="E1269" s="82" t="s">
        <v>280</v>
      </c>
      <c r="F1269" s="82" t="s">
        <v>280</v>
      </c>
      <c r="G1269" s="82">
        <v>-0.5</v>
      </c>
      <c r="I1269" s="82">
        <v>14</v>
      </c>
      <c r="J1269" s="82">
        <v>46</v>
      </c>
      <c r="K1269" s="83">
        <v>43101</v>
      </c>
      <c r="L1269" s="82">
        <v>2.0500000000000001E-2</v>
      </c>
      <c r="M1269" s="82">
        <v>1.09E-2</v>
      </c>
      <c r="N1269" s="82">
        <f t="shared" si="19"/>
        <v>3.1399999999999997E-2</v>
      </c>
    </row>
    <row r="1270" spans="1:15" hidden="1" x14ac:dyDescent="0.2">
      <c r="A1270" s="82" t="s">
        <v>1387</v>
      </c>
      <c r="B1270" s="82" t="s">
        <v>1386</v>
      </c>
      <c r="C1270" s="82">
        <v>0.5</v>
      </c>
      <c r="D1270" s="82" t="s">
        <v>276</v>
      </c>
      <c r="E1270" s="82" t="s">
        <v>280</v>
      </c>
      <c r="F1270" s="82" t="s">
        <v>280</v>
      </c>
      <c r="G1270" s="82">
        <v>-0.5</v>
      </c>
      <c r="I1270" s="82">
        <v>14</v>
      </c>
      <c r="J1270" s="82">
        <v>46</v>
      </c>
      <c r="K1270" s="83">
        <v>43101</v>
      </c>
      <c r="L1270" s="82">
        <v>2.0500000000000001E-2</v>
      </c>
      <c r="M1270" s="82">
        <v>1.09E-2</v>
      </c>
      <c r="N1270" s="82">
        <f t="shared" si="19"/>
        <v>3.1399999999999997E-2</v>
      </c>
    </row>
    <row r="1271" spans="1:15" hidden="1" x14ac:dyDescent="0.2">
      <c r="A1271" s="82" t="s">
        <v>1385</v>
      </c>
      <c r="B1271" s="82" t="s">
        <v>1381</v>
      </c>
      <c r="C1271" s="82">
        <v>0.5</v>
      </c>
      <c r="D1271" s="82" t="s">
        <v>276</v>
      </c>
      <c r="E1271" s="82" t="s">
        <v>280</v>
      </c>
      <c r="F1271" s="82" t="s">
        <v>280</v>
      </c>
      <c r="G1271" s="82">
        <v>-0.5</v>
      </c>
      <c r="I1271" s="82">
        <v>14</v>
      </c>
      <c r="J1271" s="82">
        <v>46</v>
      </c>
      <c r="K1271" s="83">
        <v>43101</v>
      </c>
      <c r="L1271" s="82">
        <v>2.0500000000000001E-2</v>
      </c>
      <c r="M1271" s="82">
        <v>1.09E-2</v>
      </c>
      <c r="N1271" s="82">
        <f t="shared" si="19"/>
        <v>3.1399999999999997E-2</v>
      </c>
    </row>
    <row r="1272" spans="1:15" hidden="1" x14ac:dyDescent="0.2">
      <c r="A1272" s="82" t="s">
        <v>1384</v>
      </c>
      <c r="B1272" s="82" t="s">
        <v>1379</v>
      </c>
      <c r="C1272" s="82">
        <v>0.5</v>
      </c>
      <c r="D1272" s="82" t="s">
        <v>276</v>
      </c>
      <c r="E1272" s="82" t="s">
        <v>280</v>
      </c>
      <c r="F1272" s="82" t="s">
        <v>280</v>
      </c>
      <c r="G1272" s="82">
        <v>-0.5</v>
      </c>
      <c r="I1272" s="82">
        <v>14</v>
      </c>
      <c r="J1272" s="82">
        <v>46</v>
      </c>
      <c r="K1272" s="83">
        <v>43101</v>
      </c>
      <c r="L1272" s="82">
        <v>2.0500000000000001E-2</v>
      </c>
      <c r="M1272" s="82">
        <v>1.09E-2</v>
      </c>
      <c r="N1272" s="82">
        <f t="shared" si="19"/>
        <v>3.1399999999999997E-2</v>
      </c>
    </row>
    <row r="1273" spans="1:15" hidden="1" x14ac:dyDescent="0.2">
      <c r="A1273" s="82" t="s">
        <v>1383</v>
      </c>
      <c r="B1273" s="82" t="s">
        <v>1377</v>
      </c>
      <c r="C1273" s="82">
        <v>0.5</v>
      </c>
      <c r="D1273" s="82" t="s">
        <v>276</v>
      </c>
      <c r="E1273" s="82" t="s">
        <v>280</v>
      </c>
      <c r="F1273" s="82" t="s">
        <v>280</v>
      </c>
      <c r="G1273" s="82">
        <v>-0.5</v>
      </c>
      <c r="I1273" s="82">
        <v>14</v>
      </c>
      <c r="J1273" s="82">
        <v>46</v>
      </c>
      <c r="K1273" s="83">
        <v>43101</v>
      </c>
      <c r="L1273" s="82">
        <v>2.0500000000000001E-2</v>
      </c>
      <c r="M1273" s="82">
        <v>1.09E-2</v>
      </c>
      <c r="N1273" s="82">
        <f t="shared" si="19"/>
        <v>3.1399999999999997E-2</v>
      </c>
      <c r="O1273" s="82" t="s">
        <v>1383</v>
      </c>
    </row>
    <row r="1274" spans="1:15" hidden="1" x14ac:dyDescent="0.2">
      <c r="A1274" s="82" t="s">
        <v>1382</v>
      </c>
      <c r="B1274" s="82" t="s">
        <v>1381</v>
      </c>
      <c r="C1274" s="82">
        <v>0.5</v>
      </c>
      <c r="D1274" s="82" t="s">
        <v>276</v>
      </c>
      <c r="E1274" s="82" t="s">
        <v>280</v>
      </c>
      <c r="F1274" s="82" t="s">
        <v>280</v>
      </c>
      <c r="G1274" s="82">
        <v>-0.5</v>
      </c>
      <c r="I1274" s="82">
        <v>14</v>
      </c>
      <c r="J1274" s="82">
        <v>46</v>
      </c>
      <c r="K1274" s="83">
        <v>43101</v>
      </c>
      <c r="L1274" s="82">
        <v>2.0500000000000001E-2</v>
      </c>
      <c r="M1274" s="82">
        <v>1.09E-2</v>
      </c>
      <c r="N1274" s="82">
        <f t="shared" si="19"/>
        <v>3.1399999999999997E-2</v>
      </c>
    </row>
    <row r="1275" spans="1:15" hidden="1" x14ac:dyDescent="0.2">
      <c r="A1275" s="82" t="s">
        <v>1380</v>
      </c>
      <c r="B1275" s="82" t="s">
        <v>1379</v>
      </c>
      <c r="C1275" s="82">
        <v>0.5</v>
      </c>
      <c r="D1275" s="82" t="s">
        <v>276</v>
      </c>
      <c r="E1275" s="82" t="s">
        <v>280</v>
      </c>
      <c r="F1275" s="82" t="s">
        <v>280</v>
      </c>
      <c r="G1275" s="82">
        <v>-0.5</v>
      </c>
      <c r="I1275" s="82">
        <v>14</v>
      </c>
      <c r="J1275" s="82">
        <v>46</v>
      </c>
      <c r="K1275" s="83">
        <v>43101</v>
      </c>
      <c r="L1275" s="82">
        <v>2.0500000000000001E-2</v>
      </c>
      <c r="M1275" s="82">
        <v>1.09E-2</v>
      </c>
      <c r="N1275" s="82">
        <f t="shared" si="19"/>
        <v>3.1399999999999997E-2</v>
      </c>
    </row>
    <row r="1276" spans="1:15" hidden="1" x14ac:dyDescent="0.2">
      <c r="A1276" s="82" t="s">
        <v>1378</v>
      </c>
      <c r="B1276" s="82" t="s">
        <v>1377</v>
      </c>
      <c r="C1276" s="82">
        <v>0.5</v>
      </c>
      <c r="D1276" s="82" t="s">
        <v>276</v>
      </c>
      <c r="E1276" s="82" t="s">
        <v>280</v>
      </c>
      <c r="F1276" s="82" t="s">
        <v>280</v>
      </c>
      <c r="G1276" s="82">
        <v>-0.5</v>
      </c>
      <c r="I1276" s="82">
        <v>14</v>
      </c>
      <c r="J1276" s="82">
        <v>46</v>
      </c>
      <c r="K1276" s="83">
        <v>43101</v>
      </c>
      <c r="L1276" s="82">
        <v>2.0500000000000001E-2</v>
      </c>
      <c r="M1276" s="82">
        <v>1.09E-2</v>
      </c>
      <c r="N1276" s="82">
        <f t="shared" si="19"/>
        <v>3.1399999999999997E-2</v>
      </c>
    </row>
    <row r="1277" spans="1:15" hidden="1" x14ac:dyDescent="0.2">
      <c r="A1277" s="82" t="s">
        <v>64</v>
      </c>
      <c r="B1277" s="82" t="s">
        <v>64</v>
      </c>
      <c r="C1277" s="82">
        <v>0.5</v>
      </c>
      <c r="D1277" s="82" t="s">
        <v>276</v>
      </c>
      <c r="E1277" s="82" t="s">
        <v>280</v>
      </c>
      <c r="F1277" s="82" t="s">
        <v>280</v>
      </c>
      <c r="G1277" s="82">
        <v>-0.5</v>
      </c>
      <c r="I1277" s="82">
        <v>14</v>
      </c>
      <c r="J1277" s="82">
        <v>46</v>
      </c>
      <c r="K1277" s="83">
        <v>43101</v>
      </c>
      <c r="L1277" s="82">
        <v>2.0500000000000001E-2</v>
      </c>
      <c r="M1277" s="82">
        <v>1.09E-2</v>
      </c>
      <c r="N1277" s="82">
        <f t="shared" si="19"/>
        <v>3.1399999999999997E-2</v>
      </c>
      <c r="O1277" s="82" t="s">
        <v>64</v>
      </c>
    </row>
    <row r="1278" spans="1:15" hidden="1" x14ac:dyDescent="0.2">
      <c r="A1278" s="82" t="s">
        <v>1376</v>
      </c>
      <c r="B1278" s="82" t="s">
        <v>64</v>
      </c>
      <c r="C1278" s="82">
        <v>0.5</v>
      </c>
      <c r="D1278" s="82" t="s">
        <v>276</v>
      </c>
      <c r="E1278" s="82" t="s">
        <v>280</v>
      </c>
      <c r="F1278" s="82" t="s">
        <v>280</v>
      </c>
      <c r="G1278" s="82">
        <v>-0.5</v>
      </c>
      <c r="I1278" s="82">
        <v>14</v>
      </c>
      <c r="J1278" s="82">
        <v>46</v>
      </c>
      <c r="K1278" s="83">
        <v>43101</v>
      </c>
      <c r="L1278" s="82">
        <v>2.0500000000000001E-2</v>
      </c>
      <c r="M1278" s="82">
        <v>1.09E-2</v>
      </c>
      <c r="N1278" s="82">
        <f t="shared" si="19"/>
        <v>3.1399999999999997E-2</v>
      </c>
    </row>
    <row r="1279" spans="1:15" hidden="1" x14ac:dyDescent="0.2">
      <c r="A1279" s="82" t="s">
        <v>1375</v>
      </c>
      <c r="B1279" s="82" t="s">
        <v>281</v>
      </c>
      <c r="C1279" s="82">
        <v>0.5</v>
      </c>
      <c r="D1279" s="82" t="s">
        <v>276</v>
      </c>
      <c r="E1279" s="82" t="s">
        <v>280</v>
      </c>
      <c r="F1279" s="82" t="s">
        <v>280</v>
      </c>
      <c r="G1279" s="82">
        <v>0</v>
      </c>
      <c r="K1279" s="83">
        <v>41730</v>
      </c>
      <c r="L1279" s="82">
        <v>0</v>
      </c>
      <c r="M1279" s="82">
        <v>0</v>
      </c>
      <c r="N1279" s="82">
        <f t="shared" si="19"/>
        <v>0</v>
      </c>
    </row>
    <row r="1280" spans="1:15" hidden="1" x14ac:dyDescent="0.2">
      <c r="A1280" s="82" t="s">
        <v>1374</v>
      </c>
      <c r="B1280" s="82" t="s">
        <v>1373</v>
      </c>
      <c r="C1280" s="82">
        <v>0.5</v>
      </c>
      <c r="D1280" s="82" t="s">
        <v>276</v>
      </c>
      <c r="E1280" s="82" t="s">
        <v>280</v>
      </c>
      <c r="F1280" s="82" t="s">
        <v>280</v>
      </c>
      <c r="G1280" s="82">
        <v>-0.25</v>
      </c>
      <c r="I1280" s="82">
        <v>16</v>
      </c>
      <c r="J1280" s="82">
        <v>38</v>
      </c>
      <c r="K1280" s="83">
        <v>43101</v>
      </c>
      <c r="L1280" s="82">
        <v>2.9000000000000001E-2</v>
      </c>
      <c r="M1280" s="82">
        <v>8.3999999999999995E-3</v>
      </c>
      <c r="N1280" s="82">
        <f t="shared" si="19"/>
        <v>3.7400000000000003E-2</v>
      </c>
    </row>
    <row r="1281" spans="1:15" hidden="1" x14ac:dyDescent="0.2">
      <c r="A1281" s="82" t="s">
        <v>1373</v>
      </c>
      <c r="B1281" s="82" t="s">
        <v>1373</v>
      </c>
      <c r="C1281" s="82">
        <v>0.5</v>
      </c>
      <c r="D1281" s="82" t="s">
        <v>276</v>
      </c>
      <c r="E1281" s="82" t="s">
        <v>280</v>
      </c>
      <c r="F1281" s="82" t="s">
        <v>280</v>
      </c>
      <c r="G1281" s="82">
        <v>-0.25</v>
      </c>
      <c r="I1281" s="82">
        <v>16</v>
      </c>
      <c r="J1281" s="82">
        <v>38</v>
      </c>
      <c r="K1281" s="83">
        <v>43101</v>
      </c>
      <c r="L1281" s="82">
        <v>2.9000000000000001E-2</v>
      </c>
      <c r="M1281" s="82">
        <v>8.3999999999999995E-3</v>
      </c>
      <c r="N1281" s="82">
        <f t="shared" si="19"/>
        <v>3.7400000000000003E-2</v>
      </c>
    </row>
    <row r="1282" spans="1:15" hidden="1" x14ac:dyDescent="0.2">
      <c r="A1282" s="82" t="s">
        <v>1371</v>
      </c>
      <c r="B1282" s="82" t="s">
        <v>1371</v>
      </c>
      <c r="C1282" s="82">
        <v>0.5</v>
      </c>
      <c r="D1282" s="82" t="s">
        <v>276</v>
      </c>
      <c r="E1282" s="82" t="s">
        <v>280</v>
      </c>
      <c r="F1282" s="82" t="s">
        <v>280</v>
      </c>
      <c r="G1282" s="82">
        <v>-0.25</v>
      </c>
      <c r="I1282" s="82">
        <v>16</v>
      </c>
      <c r="J1282" s="82">
        <v>38</v>
      </c>
      <c r="K1282" s="83">
        <v>43101</v>
      </c>
      <c r="L1282" s="82">
        <v>2.9000000000000001E-2</v>
      </c>
      <c r="M1282" s="82">
        <v>8.3999999999999995E-3</v>
      </c>
      <c r="N1282" s="82">
        <f t="shared" si="19"/>
        <v>3.7400000000000003E-2</v>
      </c>
    </row>
    <row r="1283" spans="1:15" hidden="1" x14ac:dyDescent="0.2">
      <c r="A1283" s="82" t="s">
        <v>1372</v>
      </c>
      <c r="B1283" s="82" t="s">
        <v>1371</v>
      </c>
      <c r="C1283" s="82">
        <v>0.5</v>
      </c>
      <c r="D1283" s="82" t="s">
        <v>276</v>
      </c>
      <c r="E1283" s="82" t="s">
        <v>280</v>
      </c>
      <c r="F1283" s="82" t="s">
        <v>280</v>
      </c>
      <c r="G1283" s="82">
        <v>-0.25</v>
      </c>
      <c r="I1283" s="82">
        <v>16</v>
      </c>
      <c r="J1283" s="82">
        <v>38</v>
      </c>
      <c r="K1283" s="83">
        <v>43101</v>
      </c>
      <c r="L1283" s="82">
        <v>2.9000000000000001E-2</v>
      </c>
      <c r="M1283" s="82">
        <v>8.3999999999999995E-3</v>
      </c>
      <c r="N1283" s="82">
        <f t="shared" si="19"/>
        <v>3.7400000000000003E-2</v>
      </c>
    </row>
    <row r="1284" spans="1:15" hidden="1" x14ac:dyDescent="0.2">
      <c r="A1284" s="82" t="s">
        <v>244</v>
      </c>
      <c r="B1284" s="82" t="s">
        <v>1369</v>
      </c>
      <c r="C1284" s="82">
        <v>0.5</v>
      </c>
      <c r="D1284" s="82" t="s">
        <v>276</v>
      </c>
      <c r="E1284" s="82" t="s">
        <v>280</v>
      </c>
      <c r="F1284" s="82" t="s">
        <v>280</v>
      </c>
      <c r="G1284" s="82">
        <v>-0.25</v>
      </c>
      <c r="I1284" s="82">
        <v>16</v>
      </c>
      <c r="J1284" s="82">
        <v>38</v>
      </c>
      <c r="K1284" s="83">
        <v>43101</v>
      </c>
      <c r="L1284" s="82">
        <v>2.9000000000000001E-2</v>
      </c>
      <c r="M1284" s="82">
        <v>8.3999999999999995E-3</v>
      </c>
      <c r="N1284" s="82">
        <f t="shared" ref="N1284:N1347" si="20">L1284+M1284</f>
        <v>3.7400000000000003E-2</v>
      </c>
      <c r="O1284" s="82" t="s">
        <v>244</v>
      </c>
    </row>
    <row r="1285" spans="1:15" hidden="1" x14ac:dyDescent="0.2">
      <c r="A1285" s="82" t="s">
        <v>1370</v>
      </c>
      <c r="B1285" s="82" t="s">
        <v>1369</v>
      </c>
      <c r="C1285" s="82">
        <v>0.5</v>
      </c>
      <c r="D1285" s="82" t="s">
        <v>276</v>
      </c>
      <c r="E1285" s="82" t="s">
        <v>280</v>
      </c>
      <c r="F1285" s="82" t="s">
        <v>280</v>
      </c>
      <c r="G1285" s="82">
        <v>-0.25</v>
      </c>
      <c r="I1285" s="82">
        <v>16</v>
      </c>
      <c r="J1285" s="82">
        <v>38</v>
      </c>
      <c r="K1285" s="83">
        <v>43101</v>
      </c>
      <c r="L1285" s="82">
        <v>2.9000000000000001E-2</v>
      </c>
      <c r="M1285" s="82">
        <v>8.3999999999999995E-3</v>
      </c>
      <c r="N1285" s="82">
        <f t="shared" si="20"/>
        <v>3.7400000000000003E-2</v>
      </c>
    </row>
    <row r="1286" spans="1:15" hidden="1" x14ac:dyDescent="0.2">
      <c r="A1286" s="82" t="s">
        <v>1368</v>
      </c>
      <c r="B1286" s="82" t="s">
        <v>1367</v>
      </c>
      <c r="C1286" s="82">
        <v>0.5</v>
      </c>
      <c r="D1286" s="82" t="s">
        <v>276</v>
      </c>
      <c r="E1286" s="82" t="s">
        <v>280</v>
      </c>
      <c r="F1286" s="82" t="s">
        <v>280</v>
      </c>
      <c r="G1286" s="82">
        <v>-0.25</v>
      </c>
      <c r="I1286" s="82">
        <v>16</v>
      </c>
      <c r="J1286" s="82">
        <v>38</v>
      </c>
      <c r="K1286" s="83">
        <v>43101</v>
      </c>
      <c r="L1286" s="82">
        <v>2.9000000000000001E-2</v>
      </c>
      <c r="M1286" s="82">
        <v>8.3999999999999995E-3</v>
      </c>
      <c r="N1286" s="82">
        <f t="shared" si="20"/>
        <v>3.7400000000000003E-2</v>
      </c>
    </row>
    <row r="1287" spans="1:15" hidden="1" x14ac:dyDescent="0.2">
      <c r="A1287" s="82" t="s">
        <v>1367</v>
      </c>
      <c r="B1287" s="82" t="s">
        <v>1367</v>
      </c>
      <c r="C1287" s="82">
        <v>0.5</v>
      </c>
      <c r="D1287" s="82" t="s">
        <v>276</v>
      </c>
      <c r="E1287" s="82" t="s">
        <v>280</v>
      </c>
      <c r="F1287" s="82" t="s">
        <v>280</v>
      </c>
      <c r="G1287" s="82">
        <v>-0.25</v>
      </c>
      <c r="I1287" s="82">
        <v>16</v>
      </c>
      <c r="J1287" s="82">
        <v>38</v>
      </c>
      <c r="K1287" s="83">
        <v>43101</v>
      </c>
      <c r="L1287" s="82">
        <v>2.9000000000000001E-2</v>
      </c>
      <c r="M1287" s="82">
        <v>8.3999999999999995E-3</v>
      </c>
      <c r="N1287" s="82">
        <f t="shared" si="20"/>
        <v>3.7400000000000003E-2</v>
      </c>
    </row>
    <row r="1288" spans="1:15" hidden="1" x14ac:dyDescent="0.2">
      <c r="A1288" s="82" t="s">
        <v>1366</v>
      </c>
      <c r="B1288" s="82" t="s">
        <v>1365</v>
      </c>
      <c r="C1288" s="82">
        <v>0.5</v>
      </c>
      <c r="D1288" s="82" t="s">
        <v>276</v>
      </c>
      <c r="E1288" s="82" t="s">
        <v>280</v>
      </c>
      <c r="F1288" s="82" t="s">
        <v>280</v>
      </c>
      <c r="G1288" s="82">
        <v>-0.25</v>
      </c>
      <c r="I1288" s="82">
        <v>16</v>
      </c>
      <c r="J1288" s="82">
        <v>38</v>
      </c>
      <c r="K1288" s="83">
        <v>43101</v>
      </c>
      <c r="L1288" s="82">
        <v>2.9000000000000001E-2</v>
      </c>
      <c r="M1288" s="82">
        <v>8.3999999999999995E-3</v>
      </c>
      <c r="N1288" s="82">
        <f t="shared" si="20"/>
        <v>3.7400000000000003E-2</v>
      </c>
    </row>
    <row r="1289" spans="1:15" hidden="1" x14ac:dyDescent="0.2">
      <c r="A1289" s="82" t="s">
        <v>1365</v>
      </c>
      <c r="B1289" s="82" t="s">
        <v>1365</v>
      </c>
      <c r="C1289" s="82">
        <v>0.5</v>
      </c>
      <c r="D1289" s="82" t="s">
        <v>276</v>
      </c>
      <c r="E1289" s="82" t="s">
        <v>280</v>
      </c>
      <c r="F1289" s="82" t="s">
        <v>280</v>
      </c>
      <c r="G1289" s="82">
        <v>-0.25</v>
      </c>
      <c r="I1289" s="82">
        <v>16</v>
      </c>
      <c r="J1289" s="82">
        <v>38</v>
      </c>
      <c r="K1289" s="83">
        <v>43101</v>
      </c>
      <c r="L1289" s="82">
        <v>2.9000000000000001E-2</v>
      </c>
      <c r="M1289" s="82">
        <v>8.3999999999999995E-3</v>
      </c>
      <c r="N1289" s="82">
        <f t="shared" si="20"/>
        <v>3.7400000000000003E-2</v>
      </c>
      <c r="O1289" s="82" t="s">
        <v>1365</v>
      </c>
    </row>
    <row r="1290" spans="1:15" hidden="1" x14ac:dyDescent="0.2">
      <c r="A1290" s="82" t="s">
        <v>65</v>
      </c>
      <c r="B1290" s="82" t="s">
        <v>65</v>
      </c>
      <c r="C1290" s="82">
        <v>0.5</v>
      </c>
      <c r="D1290" s="82" t="s">
        <v>276</v>
      </c>
      <c r="E1290" s="82" t="s">
        <v>280</v>
      </c>
      <c r="F1290" s="82" t="s">
        <v>280</v>
      </c>
      <c r="G1290" s="82">
        <v>-0.25</v>
      </c>
      <c r="I1290" s="82">
        <v>16</v>
      </c>
      <c r="J1290" s="82">
        <v>38</v>
      </c>
      <c r="K1290" s="83">
        <v>43101</v>
      </c>
      <c r="L1290" s="82">
        <v>2.9000000000000001E-2</v>
      </c>
      <c r="M1290" s="82">
        <v>8.3999999999999995E-3</v>
      </c>
      <c r="N1290" s="82">
        <f t="shared" si="20"/>
        <v>3.7400000000000003E-2</v>
      </c>
      <c r="O1290" s="82" t="s">
        <v>65</v>
      </c>
    </row>
    <row r="1291" spans="1:15" hidden="1" x14ac:dyDescent="0.2">
      <c r="A1291" s="82" t="s">
        <v>1364</v>
      </c>
      <c r="B1291" s="82" t="s">
        <v>65</v>
      </c>
      <c r="C1291" s="82">
        <v>0.5</v>
      </c>
      <c r="D1291" s="82" t="s">
        <v>276</v>
      </c>
      <c r="E1291" s="82" t="s">
        <v>280</v>
      </c>
      <c r="F1291" s="82" t="s">
        <v>280</v>
      </c>
      <c r="G1291" s="82">
        <v>-0.25</v>
      </c>
      <c r="I1291" s="82">
        <v>16</v>
      </c>
      <c r="J1291" s="82">
        <v>38</v>
      </c>
      <c r="K1291" s="83">
        <v>43101</v>
      </c>
      <c r="L1291" s="82">
        <v>2.9000000000000001E-2</v>
      </c>
      <c r="M1291" s="82">
        <v>8.3999999999999995E-3</v>
      </c>
      <c r="N1291" s="82">
        <f t="shared" si="20"/>
        <v>3.7400000000000003E-2</v>
      </c>
    </row>
    <row r="1292" spans="1:15" hidden="1" x14ac:dyDescent="0.2">
      <c r="A1292" s="82" t="s">
        <v>1363</v>
      </c>
      <c r="B1292" s="82" t="s">
        <v>1359</v>
      </c>
      <c r="C1292" s="82">
        <v>0.5</v>
      </c>
      <c r="D1292" s="82" t="s">
        <v>276</v>
      </c>
      <c r="E1292" s="82" t="s">
        <v>280</v>
      </c>
      <c r="F1292" s="82" t="s">
        <v>280</v>
      </c>
      <c r="G1292" s="82">
        <v>-0.1</v>
      </c>
      <c r="I1292" s="82">
        <v>17</v>
      </c>
      <c r="J1292" s="82">
        <v>55</v>
      </c>
      <c r="K1292" s="83">
        <v>43101</v>
      </c>
      <c r="L1292" s="82">
        <v>1.61E-2</v>
      </c>
      <c r="M1292" s="82">
        <v>1.6000000000000001E-3</v>
      </c>
      <c r="N1292" s="82">
        <f t="shared" si="20"/>
        <v>1.77E-2</v>
      </c>
    </row>
    <row r="1293" spans="1:15" hidden="1" x14ac:dyDescent="0.2">
      <c r="A1293" s="82" t="s">
        <v>1362</v>
      </c>
      <c r="B1293" s="82" t="s">
        <v>1357</v>
      </c>
      <c r="C1293" s="82">
        <v>0.5</v>
      </c>
      <c r="D1293" s="82" t="s">
        <v>276</v>
      </c>
      <c r="E1293" s="82" t="s">
        <v>280</v>
      </c>
      <c r="F1293" s="82" t="s">
        <v>280</v>
      </c>
      <c r="G1293" s="82">
        <v>-0.1</v>
      </c>
      <c r="I1293" s="82">
        <v>17</v>
      </c>
      <c r="J1293" s="82">
        <v>55</v>
      </c>
      <c r="K1293" s="83">
        <v>43101</v>
      </c>
      <c r="L1293" s="82">
        <v>1.61E-2</v>
      </c>
      <c r="M1293" s="82">
        <v>1.6000000000000001E-3</v>
      </c>
      <c r="N1293" s="82">
        <f t="shared" si="20"/>
        <v>1.77E-2</v>
      </c>
    </row>
    <row r="1294" spans="1:15" hidden="1" x14ac:dyDescent="0.2">
      <c r="A1294" s="82" t="s">
        <v>1361</v>
      </c>
      <c r="B1294" s="82" t="s">
        <v>1355</v>
      </c>
      <c r="C1294" s="82">
        <v>0.5</v>
      </c>
      <c r="D1294" s="82" t="s">
        <v>276</v>
      </c>
      <c r="E1294" s="82" t="s">
        <v>280</v>
      </c>
      <c r="F1294" s="82" t="s">
        <v>280</v>
      </c>
      <c r="G1294" s="82">
        <v>-0.1</v>
      </c>
      <c r="I1294" s="82">
        <v>17</v>
      </c>
      <c r="J1294" s="82">
        <v>55</v>
      </c>
      <c r="K1294" s="83">
        <v>43101</v>
      </c>
      <c r="L1294" s="82">
        <v>1.61E-2</v>
      </c>
      <c r="M1294" s="82">
        <v>1.6000000000000001E-3</v>
      </c>
      <c r="N1294" s="82">
        <f t="shared" si="20"/>
        <v>1.77E-2</v>
      </c>
    </row>
    <row r="1295" spans="1:15" hidden="1" x14ac:dyDescent="0.2">
      <c r="A1295" s="82" t="s">
        <v>1360</v>
      </c>
      <c r="B1295" s="82" t="s">
        <v>1359</v>
      </c>
      <c r="C1295" s="82">
        <v>0.5</v>
      </c>
      <c r="D1295" s="82" t="s">
        <v>276</v>
      </c>
      <c r="E1295" s="82" t="s">
        <v>280</v>
      </c>
      <c r="F1295" s="82" t="s">
        <v>280</v>
      </c>
      <c r="G1295" s="82">
        <v>-0.1</v>
      </c>
      <c r="I1295" s="82">
        <v>17</v>
      </c>
      <c r="J1295" s="82">
        <v>55</v>
      </c>
      <c r="K1295" s="83">
        <v>43101</v>
      </c>
      <c r="L1295" s="82">
        <v>1.61E-2</v>
      </c>
      <c r="M1295" s="82">
        <v>1.6000000000000001E-3</v>
      </c>
      <c r="N1295" s="82">
        <f t="shared" si="20"/>
        <v>1.77E-2</v>
      </c>
    </row>
    <row r="1296" spans="1:15" hidden="1" x14ac:dyDescent="0.2">
      <c r="A1296" s="82" t="s">
        <v>1358</v>
      </c>
      <c r="B1296" s="82" t="s">
        <v>1357</v>
      </c>
      <c r="C1296" s="82">
        <v>0.5</v>
      </c>
      <c r="D1296" s="82" t="s">
        <v>276</v>
      </c>
      <c r="E1296" s="82" t="s">
        <v>280</v>
      </c>
      <c r="F1296" s="82" t="s">
        <v>280</v>
      </c>
      <c r="G1296" s="82">
        <v>-0.1</v>
      </c>
      <c r="I1296" s="82">
        <v>17</v>
      </c>
      <c r="J1296" s="82">
        <v>55</v>
      </c>
      <c r="K1296" s="83">
        <v>43101</v>
      </c>
      <c r="L1296" s="82">
        <v>1.61E-2</v>
      </c>
      <c r="M1296" s="82">
        <v>1.6000000000000001E-3</v>
      </c>
      <c r="N1296" s="82">
        <f t="shared" si="20"/>
        <v>1.77E-2</v>
      </c>
    </row>
    <row r="1297" spans="1:15" hidden="1" x14ac:dyDescent="0.2">
      <c r="A1297" s="82" t="s">
        <v>1356</v>
      </c>
      <c r="B1297" s="82" t="s">
        <v>1355</v>
      </c>
      <c r="C1297" s="82">
        <v>0.5</v>
      </c>
      <c r="D1297" s="82" t="s">
        <v>276</v>
      </c>
      <c r="E1297" s="82" t="s">
        <v>280</v>
      </c>
      <c r="F1297" s="82" t="s">
        <v>280</v>
      </c>
      <c r="G1297" s="82">
        <v>-0.1</v>
      </c>
      <c r="I1297" s="82">
        <v>17</v>
      </c>
      <c r="J1297" s="82">
        <v>55</v>
      </c>
      <c r="K1297" s="83">
        <v>43101</v>
      </c>
      <c r="L1297" s="82">
        <v>1.61E-2</v>
      </c>
      <c r="M1297" s="82">
        <v>1.6000000000000001E-3</v>
      </c>
      <c r="N1297" s="82">
        <f t="shared" si="20"/>
        <v>1.77E-2</v>
      </c>
    </row>
    <row r="1298" spans="1:15" hidden="1" x14ac:dyDescent="0.2">
      <c r="A1298" s="82" t="s">
        <v>76</v>
      </c>
      <c r="B1298" s="82" t="s">
        <v>76</v>
      </c>
      <c r="C1298" s="82">
        <v>0.5</v>
      </c>
      <c r="D1298" s="82" t="s">
        <v>276</v>
      </c>
      <c r="E1298" s="82" t="s">
        <v>280</v>
      </c>
      <c r="F1298" s="82" t="s">
        <v>280</v>
      </c>
      <c r="G1298" s="82">
        <v>-0.1</v>
      </c>
      <c r="I1298" s="82">
        <v>17</v>
      </c>
      <c r="J1298" s="82">
        <v>55</v>
      </c>
      <c r="K1298" s="83">
        <v>43101</v>
      </c>
      <c r="L1298" s="82">
        <v>1.61E-2</v>
      </c>
      <c r="M1298" s="82">
        <v>1.6000000000000001E-3</v>
      </c>
      <c r="N1298" s="82">
        <f t="shared" si="20"/>
        <v>1.77E-2</v>
      </c>
      <c r="O1298" s="82" t="s">
        <v>76</v>
      </c>
    </row>
    <row r="1299" spans="1:15" hidden="1" x14ac:dyDescent="0.2">
      <c r="A1299" s="82" t="s">
        <v>1353</v>
      </c>
      <c r="B1299" s="82" t="s">
        <v>1353</v>
      </c>
      <c r="C1299" s="82">
        <v>0.5</v>
      </c>
      <c r="D1299" s="82" t="s">
        <v>276</v>
      </c>
      <c r="E1299" s="82" t="s">
        <v>280</v>
      </c>
      <c r="F1299" s="82" t="s">
        <v>280</v>
      </c>
      <c r="G1299" s="82">
        <v>-0.1</v>
      </c>
      <c r="I1299" s="82">
        <v>17</v>
      </c>
      <c r="J1299" s="82">
        <v>55</v>
      </c>
      <c r="K1299" s="83">
        <v>43101</v>
      </c>
      <c r="L1299" s="82">
        <v>1.61E-2</v>
      </c>
      <c r="M1299" s="82">
        <v>1.6000000000000001E-3</v>
      </c>
      <c r="N1299" s="82">
        <f t="shared" si="20"/>
        <v>1.77E-2</v>
      </c>
    </row>
    <row r="1300" spans="1:15" hidden="1" x14ac:dyDescent="0.2">
      <c r="A1300" s="82" t="s">
        <v>1354</v>
      </c>
      <c r="B1300" s="82" t="s">
        <v>1353</v>
      </c>
      <c r="C1300" s="82">
        <v>0.5</v>
      </c>
      <c r="D1300" s="82" t="s">
        <v>276</v>
      </c>
      <c r="E1300" s="82" t="s">
        <v>280</v>
      </c>
      <c r="F1300" s="82" t="s">
        <v>280</v>
      </c>
      <c r="G1300" s="82">
        <v>-0.1</v>
      </c>
      <c r="I1300" s="82">
        <v>17</v>
      </c>
      <c r="J1300" s="82">
        <v>55</v>
      </c>
      <c r="K1300" s="83">
        <v>43101</v>
      </c>
      <c r="L1300" s="82">
        <v>1.61E-2</v>
      </c>
      <c r="M1300" s="82">
        <v>1.6000000000000001E-3</v>
      </c>
      <c r="N1300" s="82">
        <f t="shared" si="20"/>
        <v>1.77E-2</v>
      </c>
    </row>
    <row r="1301" spans="1:15" hidden="1" x14ac:dyDescent="0.2">
      <c r="A1301" s="82" t="s">
        <v>1351</v>
      </c>
      <c r="B1301" s="82" t="s">
        <v>1351</v>
      </c>
      <c r="C1301" s="82">
        <v>0.5</v>
      </c>
      <c r="D1301" s="82" t="s">
        <v>276</v>
      </c>
      <c r="E1301" s="82" t="s">
        <v>280</v>
      </c>
      <c r="F1301" s="82" t="s">
        <v>280</v>
      </c>
      <c r="G1301" s="82">
        <v>-0.1</v>
      </c>
      <c r="I1301" s="82">
        <v>17</v>
      </c>
      <c r="J1301" s="82">
        <v>55</v>
      </c>
      <c r="K1301" s="83">
        <v>43101</v>
      </c>
      <c r="L1301" s="82">
        <v>1.61E-2</v>
      </c>
      <c r="M1301" s="82">
        <v>1.6000000000000001E-3</v>
      </c>
      <c r="N1301" s="82">
        <f t="shared" si="20"/>
        <v>1.77E-2</v>
      </c>
    </row>
    <row r="1302" spans="1:15" hidden="1" x14ac:dyDescent="0.2">
      <c r="A1302" s="82" t="s">
        <v>1352</v>
      </c>
      <c r="B1302" s="82" t="s">
        <v>1351</v>
      </c>
      <c r="C1302" s="82">
        <v>0.5</v>
      </c>
      <c r="D1302" s="82" t="s">
        <v>276</v>
      </c>
      <c r="E1302" s="82" t="s">
        <v>280</v>
      </c>
      <c r="F1302" s="82" t="s">
        <v>280</v>
      </c>
      <c r="G1302" s="82">
        <v>-0.1</v>
      </c>
      <c r="I1302" s="82">
        <v>17</v>
      </c>
      <c r="J1302" s="82">
        <v>55</v>
      </c>
      <c r="K1302" s="83">
        <v>43101</v>
      </c>
      <c r="L1302" s="82">
        <v>1.61E-2</v>
      </c>
      <c r="M1302" s="82">
        <v>1.6000000000000001E-3</v>
      </c>
      <c r="N1302" s="82">
        <f t="shared" si="20"/>
        <v>1.77E-2</v>
      </c>
    </row>
    <row r="1303" spans="1:15" hidden="1" x14ac:dyDescent="0.2">
      <c r="A1303" s="82" t="s">
        <v>1350</v>
      </c>
      <c r="B1303" s="82" t="s">
        <v>76</v>
      </c>
      <c r="C1303" s="82">
        <v>0.5</v>
      </c>
      <c r="D1303" s="82" t="s">
        <v>276</v>
      </c>
      <c r="E1303" s="82" t="s">
        <v>280</v>
      </c>
      <c r="F1303" s="82" t="s">
        <v>280</v>
      </c>
      <c r="G1303" s="82">
        <v>-0.1</v>
      </c>
      <c r="I1303" s="82">
        <v>17</v>
      </c>
      <c r="J1303" s="82">
        <v>55</v>
      </c>
      <c r="K1303" s="83">
        <v>43101</v>
      </c>
      <c r="L1303" s="82">
        <v>1.61E-2</v>
      </c>
      <c r="M1303" s="82">
        <v>1.6000000000000001E-3</v>
      </c>
      <c r="N1303" s="82">
        <f t="shared" si="20"/>
        <v>1.77E-2</v>
      </c>
    </row>
    <row r="1304" spans="1:15" hidden="1" x14ac:dyDescent="0.2">
      <c r="A1304" s="82" t="s">
        <v>1349</v>
      </c>
      <c r="B1304" s="82" t="s">
        <v>1348</v>
      </c>
      <c r="C1304" s="82">
        <v>0.5</v>
      </c>
      <c r="D1304" s="82" t="s">
        <v>276</v>
      </c>
      <c r="E1304" s="82" t="s">
        <v>280</v>
      </c>
      <c r="F1304" s="82" t="s">
        <v>280</v>
      </c>
      <c r="G1304" s="82">
        <v>-0.4</v>
      </c>
      <c r="I1304" s="82">
        <v>16</v>
      </c>
      <c r="J1304" s="82">
        <v>38</v>
      </c>
      <c r="K1304" s="83">
        <v>43101</v>
      </c>
      <c r="L1304" s="82">
        <v>2.75E-2</v>
      </c>
      <c r="M1304" s="82">
        <v>1.18E-2</v>
      </c>
      <c r="N1304" s="82">
        <f t="shared" si="20"/>
        <v>3.9300000000000002E-2</v>
      </c>
    </row>
    <row r="1305" spans="1:15" hidden="1" x14ac:dyDescent="0.2">
      <c r="A1305" s="82" t="s">
        <v>1348</v>
      </c>
      <c r="B1305" s="82" t="s">
        <v>1348</v>
      </c>
      <c r="C1305" s="82">
        <v>0.5</v>
      </c>
      <c r="D1305" s="82" t="s">
        <v>276</v>
      </c>
      <c r="E1305" s="82" t="s">
        <v>280</v>
      </c>
      <c r="F1305" s="82" t="s">
        <v>280</v>
      </c>
      <c r="G1305" s="82">
        <v>-0.4</v>
      </c>
      <c r="I1305" s="82">
        <v>16</v>
      </c>
      <c r="J1305" s="82">
        <v>38</v>
      </c>
      <c r="K1305" s="83">
        <v>43101</v>
      </c>
      <c r="L1305" s="82">
        <v>2.75E-2</v>
      </c>
      <c r="M1305" s="82">
        <v>1.18E-2</v>
      </c>
      <c r="N1305" s="82">
        <f t="shared" si="20"/>
        <v>3.9300000000000002E-2</v>
      </c>
    </row>
    <row r="1306" spans="1:15" hidden="1" x14ac:dyDescent="0.2">
      <c r="A1306" s="82" t="s">
        <v>1346</v>
      </c>
      <c r="B1306" s="82" t="s">
        <v>1346</v>
      </c>
      <c r="C1306" s="82">
        <v>0.5</v>
      </c>
      <c r="D1306" s="82" t="s">
        <v>276</v>
      </c>
      <c r="E1306" s="82" t="s">
        <v>280</v>
      </c>
      <c r="F1306" s="82" t="s">
        <v>280</v>
      </c>
      <c r="G1306" s="82">
        <v>-0.4</v>
      </c>
      <c r="I1306" s="82">
        <v>16</v>
      </c>
      <c r="J1306" s="82">
        <v>38</v>
      </c>
      <c r="K1306" s="83">
        <v>43101</v>
      </c>
      <c r="L1306" s="82">
        <v>2.75E-2</v>
      </c>
      <c r="M1306" s="82">
        <v>1.18E-2</v>
      </c>
      <c r="N1306" s="82">
        <f t="shared" si="20"/>
        <v>3.9300000000000002E-2</v>
      </c>
      <c r="O1306" s="82" t="s">
        <v>1346</v>
      </c>
    </row>
    <row r="1307" spans="1:15" hidden="1" x14ac:dyDescent="0.2">
      <c r="A1307" s="82" t="s">
        <v>1347</v>
      </c>
      <c r="B1307" s="82" t="s">
        <v>1346</v>
      </c>
      <c r="C1307" s="82">
        <v>0.5</v>
      </c>
      <c r="D1307" s="82" t="s">
        <v>276</v>
      </c>
      <c r="E1307" s="82" t="s">
        <v>280</v>
      </c>
      <c r="F1307" s="82" t="s">
        <v>280</v>
      </c>
      <c r="G1307" s="82">
        <v>-0.4</v>
      </c>
      <c r="I1307" s="82">
        <v>16</v>
      </c>
      <c r="J1307" s="82">
        <v>38</v>
      </c>
      <c r="K1307" s="83">
        <v>43101</v>
      </c>
      <c r="L1307" s="82">
        <v>2.75E-2</v>
      </c>
      <c r="M1307" s="82">
        <v>1.18E-2</v>
      </c>
      <c r="N1307" s="82">
        <f t="shared" si="20"/>
        <v>3.9300000000000002E-2</v>
      </c>
    </row>
    <row r="1308" spans="1:15" hidden="1" x14ac:dyDescent="0.2">
      <c r="A1308" s="82" t="s">
        <v>1345</v>
      </c>
      <c r="B1308" s="82" t="s">
        <v>1342</v>
      </c>
      <c r="C1308" s="82">
        <v>0.5</v>
      </c>
      <c r="D1308" s="82" t="s">
        <v>276</v>
      </c>
      <c r="E1308" s="82" t="s">
        <v>280</v>
      </c>
      <c r="F1308" s="82" t="s">
        <v>280</v>
      </c>
      <c r="G1308" s="82">
        <v>-0.4</v>
      </c>
      <c r="I1308" s="82">
        <v>16</v>
      </c>
      <c r="J1308" s="82">
        <v>38</v>
      </c>
      <c r="K1308" s="83">
        <v>43101</v>
      </c>
      <c r="L1308" s="82">
        <v>2.75E-2</v>
      </c>
      <c r="M1308" s="82">
        <v>1.18E-2</v>
      </c>
      <c r="N1308" s="82">
        <f t="shared" si="20"/>
        <v>3.9300000000000002E-2</v>
      </c>
    </row>
    <row r="1309" spans="1:15" hidden="1" x14ac:dyDescent="0.2">
      <c r="A1309" s="82" t="s">
        <v>1344</v>
      </c>
      <c r="B1309" s="82" t="s">
        <v>1340</v>
      </c>
      <c r="C1309" s="82">
        <v>0.5</v>
      </c>
      <c r="D1309" s="82" t="s">
        <v>276</v>
      </c>
      <c r="E1309" s="82" t="s">
        <v>280</v>
      </c>
      <c r="F1309" s="82" t="s">
        <v>280</v>
      </c>
      <c r="G1309" s="82">
        <v>-0.4</v>
      </c>
      <c r="I1309" s="82">
        <v>16</v>
      </c>
      <c r="J1309" s="82">
        <v>38</v>
      </c>
      <c r="K1309" s="83">
        <v>43101</v>
      </c>
      <c r="L1309" s="82">
        <v>2.75E-2</v>
      </c>
      <c r="M1309" s="82">
        <v>1.18E-2</v>
      </c>
      <c r="N1309" s="82">
        <f t="shared" si="20"/>
        <v>3.9300000000000002E-2</v>
      </c>
    </row>
    <row r="1310" spans="1:15" hidden="1" x14ac:dyDescent="0.2">
      <c r="A1310" s="82" t="s">
        <v>1343</v>
      </c>
      <c r="B1310" s="82" t="s">
        <v>1342</v>
      </c>
      <c r="C1310" s="82">
        <v>0.5</v>
      </c>
      <c r="D1310" s="82" t="s">
        <v>276</v>
      </c>
      <c r="E1310" s="82" t="s">
        <v>280</v>
      </c>
      <c r="F1310" s="82" t="s">
        <v>280</v>
      </c>
      <c r="G1310" s="82">
        <v>-0.4</v>
      </c>
      <c r="I1310" s="82">
        <v>16</v>
      </c>
      <c r="J1310" s="82">
        <v>38</v>
      </c>
      <c r="K1310" s="83">
        <v>43101</v>
      </c>
      <c r="L1310" s="82">
        <v>2.75E-2</v>
      </c>
      <c r="M1310" s="82">
        <v>1.18E-2</v>
      </c>
      <c r="N1310" s="82">
        <f t="shared" si="20"/>
        <v>3.9300000000000002E-2</v>
      </c>
    </row>
    <row r="1311" spans="1:15" hidden="1" x14ac:dyDescent="0.2">
      <c r="A1311" s="82" t="s">
        <v>1341</v>
      </c>
      <c r="B1311" s="82" t="s">
        <v>1340</v>
      </c>
      <c r="C1311" s="82">
        <v>0.5</v>
      </c>
      <c r="D1311" s="82" t="s">
        <v>276</v>
      </c>
      <c r="E1311" s="82" t="s">
        <v>280</v>
      </c>
      <c r="F1311" s="82" t="s">
        <v>280</v>
      </c>
      <c r="G1311" s="82">
        <v>-0.4</v>
      </c>
      <c r="I1311" s="82">
        <v>16</v>
      </c>
      <c r="J1311" s="82">
        <v>38</v>
      </c>
      <c r="K1311" s="83">
        <v>43101</v>
      </c>
      <c r="L1311" s="82">
        <v>2.75E-2</v>
      </c>
      <c r="M1311" s="82">
        <v>1.18E-2</v>
      </c>
      <c r="N1311" s="82">
        <f t="shared" si="20"/>
        <v>3.9300000000000002E-2</v>
      </c>
    </row>
    <row r="1312" spans="1:15" hidden="1" x14ac:dyDescent="0.2">
      <c r="A1312" s="82" t="s">
        <v>77</v>
      </c>
      <c r="B1312" s="82" t="s">
        <v>1338</v>
      </c>
      <c r="C1312" s="82">
        <v>0.5</v>
      </c>
      <c r="D1312" s="82" t="s">
        <v>276</v>
      </c>
      <c r="E1312" s="82" t="s">
        <v>280</v>
      </c>
      <c r="F1312" s="82" t="s">
        <v>280</v>
      </c>
      <c r="G1312" s="82">
        <v>-0.4</v>
      </c>
      <c r="I1312" s="82">
        <v>16</v>
      </c>
      <c r="J1312" s="82">
        <v>38</v>
      </c>
      <c r="K1312" s="83">
        <v>43101</v>
      </c>
      <c r="L1312" s="82">
        <v>2.75E-2</v>
      </c>
      <c r="M1312" s="82">
        <v>1.18E-2</v>
      </c>
      <c r="N1312" s="82">
        <f t="shared" si="20"/>
        <v>3.9300000000000002E-2</v>
      </c>
      <c r="O1312" s="82" t="s">
        <v>77</v>
      </c>
    </row>
    <row r="1313" spans="1:15" hidden="1" x14ac:dyDescent="0.2">
      <c r="A1313" s="82" t="s">
        <v>1339</v>
      </c>
      <c r="B1313" s="82" t="s">
        <v>1338</v>
      </c>
      <c r="C1313" s="82">
        <v>0.5</v>
      </c>
      <c r="D1313" s="82" t="s">
        <v>276</v>
      </c>
      <c r="E1313" s="82" t="s">
        <v>280</v>
      </c>
      <c r="F1313" s="82" t="s">
        <v>280</v>
      </c>
      <c r="G1313" s="82">
        <v>-0.4</v>
      </c>
      <c r="I1313" s="82">
        <v>16</v>
      </c>
      <c r="J1313" s="82">
        <v>38</v>
      </c>
      <c r="K1313" s="83">
        <v>43101</v>
      </c>
      <c r="L1313" s="82">
        <v>2.75E-2</v>
      </c>
      <c r="M1313" s="82">
        <v>1.18E-2</v>
      </c>
      <c r="N1313" s="82">
        <f t="shared" si="20"/>
        <v>3.9300000000000002E-2</v>
      </c>
    </row>
    <row r="1314" spans="1:15" hidden="1" x14ac:dyDescent="0.2">
      <c r="A1314" s="82" t="s">
        <v>66</v>
      </c>
      <c r="B1314" s="82" t="s">
        <v>66</v>
      </c>
      <c r="C1314" s="82">
        <v>0.5</v>
      </c>
      <c r="D1314" s="82" t="s">
        <v>276</v>
      </c>
      <c r="E1314" s="82" t="s">
        <v>280</v>
      </c>
      <c r="F1314" s="82" t="s">
        <v>280</v>
      </c>
      <c r="G1314" s="82">
        <v>-0.5</v>
      </c>
      <c r="I1314" s="82">
        <v>15</v>
      </c>
      <c r="J1314" s="82">
        <v>44</v>
      </c>
      <c r="K1314" s="83">
        <v>43101</v>
      </c>
      <c r="L1314" s="82">
        <v>2.6499999999999999E-2</v>
      </c>
      <c r="M1314" s="82">
        <v>1.41E-2</v>
      </c>
      <c r="N1314" s="82">
        <f t="shared" si="20"/>
        <v>4.0599999999999997E-2</v>
      </c>
      <c r="O1314" s="82" t="s">
        <v>66</v>
      </c>
    </row>
    <row r="1315" spans="1:15" hidden="1" x14ac:dyDescent="0.2">
      <c r="A1315" s="82" t="s">
        <v>1337</v>
      </c>
      <c r="B1315" s="82" t="s">
        <v>66</v>
      </c>
      <c r="C1315" s="82">
        <v>0.5</v>
      </c>
      <c r="D1315" s="82" t="s">
        <v>276</v>
      </c>
      <c r="E1315" s="82" t="s">
        <v>280</v>
      </c>
      <c r="F1315" s="82" t="s">
        <v>280</v>
      </c>
      <c r="G1315" s="82">
        <v>-0.5</v>
      </c>
      <c r="I1315" s="82">
        <v>15</v>
      </c>
      <c r="J1315" s="82">
        <v>44</v>
      </c>
      <c r="K1315" s="83">
        <v>43101</v>
      </c>
      <c r="L1315" s="82">
        <v>2.6499999999999999E-2</v>
      </c>
      <c r="M1315" s="82">
        <v>1.41E-2</v>
      </c>
      <c r="N1315" s="82">
        <f t="shared" si="20"/>
        <v>4.0599999999999997E-2</v>
      </c>
    </row>
    <row r="1316" spans="1:15" hidden="1" x14ac:dyDescent="0.2">
      <c r="A1316" s="82" t="s">
        <v>88</v>
      </c>
      <c r="B1316" s="82" t="s">
        <v>88</v>
      </c>
      <c r="C1316" s="82">
        <v>0.5</v>
      </c>
      <c r="D1316" s="82" t="s">
        <v>276</v>
      </c>
      <c r="E1316" s="82" t="s">
        <v>280</v>
      </c>
      <c r="F1316" s="82" t="s">
        <v>280</v>
      </c>
      <c r="G1316" s="82">
        <v>-0.6</v>
      </c>
      <c r="I1316" s="82">
        <v>17</v>
      </c>
      <c r="J1316" s="82">
        <v>55</v>
      </c>
      <c r="K1316" s="83">
        <v>43101</v>
      </c>
      <c r="L1316" s="82">
        <v>1.9699999999999999E-2</v>
      </c>
      <c r="M1316" s="82">
        <v>1.18E-2</v>
      </c>
      <c r="N1316" s="82">
        <f t="shared" si="20"/>
        <v>3.15E-2</v>
      </c>
      <c r="O1316" s="82" t="s">
        <v>88</v>
      </c>
    </row>
    <row r="1317" spans="1:15" hidden="1" x14ac:dyDescent="0.2">
      <c r="A1317" s="82" t="s">
        <v>1336</v>
      </c>
      <c r="B1317" s="82" t="s">
        <v>88</v>
      </c>
      <c r="C1317" s="82">
        <v>0.5</v>
      </c>
      <c r="D1317" s="82" t="s">
        <v>276</v>
      </c>
      <c r="E1317" s="82" t="s">
        <v>280</v>
      </c>
      <c r="F1317" s="82" t="s">
        <v>280</v>
      </c>
      <c r="G1317" s="82">
        <v>-0.6</v>
      </c>
      <c r="I1317" s="82">
        <v>17</v>
      </c>
      <c r="J1317" s="82">
        <v>55</v>
      </c>
      <c r="K1317" s="83">
        <v>43101</v>
      </c>
      <c r="L1317" s="82">
        <v>1.9699999999999999E-2</v>
      </c>
      <c r="M1317" s="82">
        <v>1.18E-2</v>
      </c>
      <c r="N1317" s="82">
        <f t="shared" si="20"/>
        <v>3.15E-2</v>
      </c>
    </row>
    <row r="1318" spans="1:15" hidden="1" x14ac:dyDescent="0.2">
      <c r="A1318" s="82" t="s">
        <v>1335</v>
      </c>
      <c r="B1318" s="82" t="s">
        <v>281</v>
      </c>
      <c r="C1318" s="82">
        <v>0.5</v>
      </c>
      <c r="D1318" s="82" t="s">
        <v>276</v>
      </c>
      <c r="E1318" s="82" t="s">
        <v>280</v>
      </c>
      <c r="F1318" s="82" t="s">
        <v>280</v>
      </c>
      <c r="G1318" s="82">
        <v>0</v>
      </c>
      <c r="K1318" s="83">
        <v>41730</v>
      </c>
      <c r="L1318" s="82">
        <v>0</v>
      </c>
      <c r="M1318" s="82">
        <v>0</v>
      </c>
      <c r="N1318" s="82">
        <f t="shared" si="20"/>
        <v>0</v>
      </c>
    </row>
    <row r="1319" spans="1:15" hidden="1" x14ac:dyDescent="0.2">
      <c r="A1319" s="82" t="s">
        <v>245</v>
      </c>
      <c r="B1319" s="82" t="s">
        <v>245</v>
      </c>
      <c r="C1319" s="82">
        <v>0.5</v>
      </c>
      <c r="D1319" s="82" t="s">
        <v>276</v>
      </c>
      <c r="E1319" s="82" t="s">
        <v>280</v>
      </c>
      <c r="F1319" s="82" t="s">
        <v>280</v>
      </c>
      <c r="G1319" s="82">
        <v>-0.1</v>
      </c>
      <c r="I1319" s="82">
        <v>3</v>
      </c>
      <c r="J1319" s="82">
        <v>20</v>
      </c>
      <c r="K1319" s="83">
        <v>43101</v>
      </c>
      <c r="L1319" s="82">
        <v>7.5800000000000006E-2</v>
      </c>
      <c r="M1319" s="82">
        <v>7.6E-3</v>
      </c>
      <c r="N1319" s="82">
        <f t="shared" si="20"/>
        <v>8.3400000000000002E-2</v>
      </c>
      <c r="O1319" s="82" t="s">
        <v>245</v>
      </c>
    </row>
    <row r="1320" spans="1:15" hidden="1" x14ac:dyDescent="0.2">
      <c r="A1320" s="82" t="s">
        <v>1334</v>
      </c>
      <c r="B1320" s="82" t="s">
        <v>245</v>
      </c>
      <c r="C1320" s="82">
        <v>0.5</v>
      </c>
      <c r="D1320" s="82" t="s">
        <v>276</v>
      </c>
      <c r="E1320" s="82" t="s">
        <v>280</v>
      </c>
      <c r="F1320" s="82" t="s">
        <v>280</v>
      </c>
      <c r="G1320" s="82">
        <v>-0.1</v>
      </c>
      <c r="I1320" s="82">
        <v>3</v>
      </c>
      <c r="J1320" s="82">
        <v>20</v>
      </c>
      <c r="K1320" s="83">
        <v>43101</v>
      </c>
      <c r="L1320" s="82">
        <v>7.5800000000000006E-2</v>
      </c>
      <c r="M1320" s="82">
        <v>7.6E-3</v>
      </c>
      <c r="N1320" s="82">
        <f t="shared" si="20"/>
        <v>8.3400000000000002E-2</v>
      </c>
    </row>
    <row r="1321" spans="1:15" hidden="1" x14ac:dyDescent="0.2">
      <c r="A1321" s="82" t="s">
        <v>67</v>
      </c>
      <c r="B1321" s="82" t="s">
        <v>67</v>
      </c>
      <c r="C1321" s="82">
        <v>0.5</v>
      </c>
      <c r="D1321" s="82" t="s">
        <v>276</v>
      </c>
      <c r="E1321" s="82" t="s">
        <v>280</v>
      </c>
      <c r="F1321" s="82" t="s">
        <v>280</v>
      </c>
      <c r="G1321" s="82">
        <v>-0.1</v>
      </c>
      <c r="I1321" s="82">
        <v>32</v>
      </c>
      <c r="J1321" s="82">
        <v>20</v>
      </c>
      <c r="K1321" s="83">
        <v>43101</v>
      </c>
      <c r="L1321" s="82">
        <v>0.05</v>
      </c>
      <c r="M1321" s="82">
        <v>5.0000000000000001E-3</v>
      </c>
      <c r="N1321" s="82">
        <f t="shared" si="20"/>
        <v>5.5E-2</v>
      </c>
      <c r="O1321" s="82" t="s">
        <v>67</v>
      </c>
    </row>
    <row r="1322" spans="1:15" hidden="1" x14ac:dyDescent="0.2">
      <c r="A1322" s="82" t="s">
        <v>1333</v>
      </c>
      <c r="B1322" s="82" t="s">
        <v>67</v>
      </c>
      <c r="C1322" s="82">
        <v>0.5</v>
      </c>
      <c r="D1322" s="82" t="s">
        <v>276</v>
      </c>
      <c r="E1322" s="82" t="s">
        <v>280</v>
      </c>
      <c r="F1322" s="82" t="s">
        <v>280</v>
      </c>
      <c r="G1322" s="82">
        <v>-0.1</v>
      </c>
      <c r="I1322" s="82">
        <v>32</v>
      </c>
      <c r="J1322" s="82">
        <v>20</v>
      </c>
      <c r="K1322" s="83">
        <v>43101</v>
      </c>
      <c r="L1322" s="82">
        <v>0.05</v>
      </c>
      <c r="M1322" s="82">
        <v>5.0000000000000001E-3</v>
      </c>
      <c r="N1322" s="82">
        <f t="shared" si="20"/>
        <v>5.5E-2</v>
      </c>
    </row>
    <row r="1323" spans="1:15" hidden="1" x14ac:dyDescent="0.2">
      <c r="A1323" s="82" t="s">
        <v>104</v>
      </c>
      <c r="B1323" s="82" t="s">
        <v>104</v>
      </c>
      <c r="C1323" s="82">
        <v>0.5</v>
      </c>
      <c r="D1323" s="82" t="s">
        <v>276</v>
      </c>
      <c r="E1323" s="82" t="s">
        <v>280</v>
      </c>
      <c r="F1323" s="82" t="s">
        <v>280</v>
      </c>
      <c r="G1323" s="82">
        <v>0</v>
      </c>
      <c r="K1323" s="83">
        <v>43647</v>
      </c>
      <c r="L1323" s="82">
        <v>0.1429</v>
      </c>
      <c r="M1323" s="82">
        <v>0</v>
      </c>
      <c r="N1323" s="82">
        <f t="shared" si="20"/>
        <v>0.1429</v>
      </c>
      <c r="O1323" s="82" t="s">
        <v>104</v>
      </c>
    </row>
    <row r="1324" spans="1:15" hidden="1" x14ac:dyDescent="0.2">
      <c r="A1324" s="82" t="s">
        <v>1332</v>
      </c>
      <c r="B1324" s="82" t="s">
        <v>104</v>
      </c>
      <c r="C1324" s="82">
        <v>0.5</v>
      </c>
      <c r="D1324" s="82" t="s">
        <v>276</v>
      </c>
      <c r="E1324" s="82" t="s">
        <v>280</v>
      </c>
      <c r="F1324" s="82" t="s">
        <v>280</v>
      </c>
      <c r="G1324" s="82">
        <v>0</v>
      </c>
      <c r="K1324" s="83">
        <v>43647</v>
      </c>
      <c r="L1324" s="82">
        <v>0.1429</v>
      </c>
      <c r="M1324" s="82">
        <v>0</v>
      </c>
      <c r="N1324" s="82">
        <f t="shared" si="20"/>
        <v>0.1429</v>
      </c>
    </row>
    <row r="1325" spans="1:15" hidden="1" x14ac:dyDescent="0.2">
      <c r="A1325" s="82" t="s">
        <v>1331</v>
      </c>
      <c r="B1325" s="82" t="s">
        <v>104</v>
      </c>
      <c r="C1325" s="82">
        <v>0.5</v>
      </c>
      <c r="D1325" s="82" t="s">
        <v>276</v>
      </c>
      <c r="E1325" s="82" t="s">
        <v>280</v>
      </c>
      <c r="F1325" s="82" t="s">
        <v>280</v>
      </c>
      <c r="G1325" s="82">
        <v>0</v>
      </c>
      <c r="K1325" s="83">
        <v>43647</v>
      </c>
      <c r="L1325" s="82">
        <v>0.1429</v>
      </c>
      <c r="M1325" s="82">
        <v>0</v>
      </c>
      <c r="N1325" s="82">
        <f t="shared" si="20"/>
        <v>0.1429</v>
      </c>
    </row>
    <row r="1326" spans="1:15" hidden="1" x14ac:dyDescent="0.2">
      <c r="A1326" s="82" t="s">
        <v>1330</v>
      </c>
      <c r="B1326" s="82" t="s">
        <v>1329</v>
      </c>
      <c r="C1326" s="82">
        <v>0.5</v>
      </c>
      <c r="D1326" s="82" t="s">
        <v>276</v>
      </c>
      <c r="E1326" s="82" t="s">
        <v>280</v>
      </c>
      <c r="F1326" s="82" t="s">
        <v>280</v>
      </c>
      <c r="G1326" s="82">
        <v>0</v>
      </c>
      <c r="K1326" s="83">
        <v>43101</v>
      </c>
      <c r="L1326" s="82">
        <v>0</v>
      </c>
      <c r="M1326" s="82">
        <v>0</v>
      </c>
      <c r="N1326" s="82">
        <f t="shared" si="20"/>
        <v>0</v>
      </c>
    </row>
    <row r="1327" spans="1:15" hidden="1" x14ac:dyDescent="0.2">
      <c r="A1327" s="82" t="s">
        <v>1328</v>
      </c>
      <c r="B1327" s="82" t="s">
        <v>1327</v>
      </c>
      <c r="C1327" s="82">
        <v>0.5</v>
      </c>
      <c r="D1327" s="82" t="s">
        <v>276</v>
      </c>
      <c r="E1327" s="82" t="s">
        <v>280</v>
      </c>
      <c r="F1327" s="82" t="s">
        <v>280</v>
      </c>
      <c r="G1327" s="82">
        <v>0</v>
      </c>
      <c r="K1327" s="83">
        <v>41760</v>
      </c>
      <c r="L1327" s="82">
        <v>0</v>
      </c>
      <c r="M1327" s="82">
        <v>0</v>
      </c>
      <c r="N1327" s="82">
        <f t="shared" si="20"/>
        <v>0</v>
      </c>
    </row>
    <row r="1328" spans="1:15" hidden="1" x14ac:dyDescent="0.2">
      <c r="A1328" s="82" t="s">
        <v>1326</v>
      </c>
      <c r="B1328" s="82" t="s">
        <v>1325</v>
      </c>
      <c r="C1328" s="82">
        <v>0.5</v>
      </c>
      <c r="D1328" s="82" t="s">
        <v>276</v>
      </c>
      <c r="E1328" s="82" t="s">
        <v>280</v>
      </c>
      <c r="F1328" s="82" t="s">
        <v>280</v>
      </c>
      <c r="G1328" s="82">
        <v>0</v>
      </c>
      <c r="K1328" s="83">
        <v>41760</v>
      </c>
      <c r="L1328" s="82">
        <v>0</v>
      </c>
      <c r="M1328" s="82">
        <v>0</v>
      </c>
      <c r="N1328" s="82">
        <f t="shared" si="20"/>
        <v>0</v>
      </c>
    </row>
    <row r="1329" spans="1:15" hidden="1" x14ac:dyDescent="0.2">
      <c r="A1329" s="82" t="s">
        <v>68</v>
      </c>
      <c r="B1329" s="82" t="s">
        <v>68</v>
      </c>
      <c r="C1329" s="82">
        <v>0.5</v>
      </c>
      <c r="D1329" s="82" t="s">
        <v>276</v>
      </c>
      <c r="E1329" s="82" t="s">
        <v>280</v>
      </c>
      <c r="F1329" s="82" t="s">
        <v>280</v>
      </c>
      <c r="G1329" s="82">
        <v>-0.15</v>
      </c>
      <c r="I1329" s="82">
        <v>22</v>
      </c>
      <c r="J1329" s="82">
        <v>31</v>
      </c>
      <c r="K1329" s="83">
        <v>43101</v>
      </c>
      <c r="L1329" s="82">
        <v>4.0899999999999999E-2</v>
      </c>
      <c r="M1329" s="82">
        <v>6.6E-3</v>
      </c>
      <c r="N1329" s="82">
        <f t="shared" si="20"/>
        <v>4.7500000000000001E-2</v>
      </c>
      <c r="O1329" s="82" t="s">
        <v>68</v>
      </c>
    </row>
    <row r="1330" spans="1:15" hidden="1" x14ac:dyDescent="0.2">
      <c r="A1330" s="82" t="s">
        <v>1324</v>
      </c>
      <c r="B1330" s="82" t="s">
        <v>68</v>
      </c>
      <c r="C1330" s="82">
        <v>0.5</v>
      </c>
      <c r="D1330" s="82" t="s">
        <v>276</v>
      </c>
      <c r="E1330" s="82" t="s">
        <v>280</v>
      </c>
      <c r="F1330" s="82" t="s">
        <v>280</v>
      </c>
      <c r="G1330" s="82">
        <v>-0.15</v>
      </c>
      <c r="I1330" s="82">
        <v>22</v>
      </c>
      <c r="J1330" s="82">
        <v>31</v>
      </c>
      <c r="K1330" s="83">
        <v>43101</v>
      </c>
      <c r="L1330" s="82">
        <v>4.0899999999999999E-2</v>
      </c>
      <c r="M1330" s="82">
        <v>6.6E-3</v>
      </c>
      <c r="N1330" s="82">
        <f t="shared" si="20"/>
        <v>4.7500000000000001E-2</v>
      </c>
    </row>
    <row r="1331" spans="1:15" hidden="1" x14ac:dyDescent="0.2">
      <c r="A1331" s="82" t="s">
        <v>1323</v>
      </c>
      <c r="B1331" s="82" t="s">
        <v>870</v>
      </c>
      <c r="C1331" s="82">
        <v>0.5</v>
      </c>
      <c r="D1331" s="82" t="s">
        <v>544</v>
      </c>
      <c r="E1331" s="82" t="s">
        <v>280</v>
      </c>
      <c r="F1331" s="82" t="s">
        <v>280</v>
      </c>
      <c r="G1331" s="82">
        <v>0</v>
      </c>
      <c r="K1331" s="83">
        <v>42979</v>
      </c>
      <c r="L1331" s="82">
        <v>0</v>
      </c>
      <c r="M1331" s="82">
        <v>0</v>
      </c>
      <c r="N1331" s="82">
        <f t="shared" si="20"/>
        <v>0</v>
      </c>
      <c r="O1331" s="82" t="s">
        <v>1323</v>
      </c>
    </row>
    <row r="1332" spans="1:15" hidden="1" x14ac:dyDescent="0.2">
      <c r="A1332" s="82" t="s">
        <v>1322</v>
      </c>
      <c r="B1332" s="82" t="s">
        <v>299</v>
      </c>
      <c r="C1332" s="82">
        <v>0.5</v>
      </c>
      <c r="D1332" s="82" t="s">
        <v>276</v>
      </c>
      <c r="E1332" s="82" t="s">
        <v>280</v>
      </c>
      <c r="F1332" s="82" t="s">
        <v>280</v>
      </c>
      <c r="G1332" s="82">
        <v>0</v>
      </c>
      <c r="K1332" s="83">
        <v>40391</v>
      </c>
      <c r="L1332" s="82">
        <v>0</v>
      </c>
      <c r="M1332" s="82">
        <v>0</v>
      </c>
      <c r="N1332" s="82">
        <f t="shared" si="20"/>
        <v>0</v>
      </c>
      <c r="O1332" s="82" t="s">
        <v>1322</v>
      </c>
    </row>
    <row r="1333" spans="1:15" hidden="1" x14ac:dyDescent="0.2">
      <c r="A1333" s="82" t="s">
        <v>1321</v>
      </c>
      <c r="B1333" s="82" t="s">
        <v>299</v>
      </c>
      <c r="C1333" s="82">
        <v>0.5</v>
      </c>
      <c r="D1333" s="82" t="s">
        <v>276</v>
      </c>
      <c r="E1333" s="82" t="s">
        <v>280</v>
      </c>
      <c r="F1333" s="82" t="s">
        <v>280</v>
      </c>
      <c r="G1333" s="82">
        <v>0</v>
      </c>
      <c r="K1333" s="83">
        <v>40391</v>
      </c>
      <c r="L1333" s="82">
        <v>0</v>
      </c>
      <c r="M1333" s="82">
        <v>0</v>
      </c>
      <c r="N1333" s="82">
        <f t="shared" si="20"/>
        <v>0</v>
      </c>
      <c r="O1333" s="82" t="s">
        <v>1321</v>
      </c>
    </row>
    <row r="1334" spans="1:15" hidden="1" x14ac:dyDescent="0.2">
      <c r="A1334" s="82" t="s">
        <v>1320</v>
      </c>
      <c r="B1334" s="82" t="s">
        <v>132</v>
      </c>
      <c r="C1334" s="82">
        <v>0.5</v>
      </c>
      <c r="D1334" s="82" t="s">
        <v>276</v>
      </c>
      <c r="E1334" s="82" t="s">
        <v>280</v>
      </c>
      <c r="F1334" s="82" t="s">
        <v>280</v>
      </c>
      <c r="G1334" s="82">
        <v>-0.05</v>
      </c>
      <c r="I1334" s="82">
        <v>24</v>
      </c>
      <c r="J1334" s="82">
        <v>45</v>
      </c>
      <c r="K1334" s="83">
        <v>43101</v>
      </c>
      <c r="L1334" s="82">
        <v>8.9999999999999993E-3</v>
      </c>
      <c r="M1334" s="82">
        <v>5.0000000000000001E-4</v>
      </c>
      <c r="N1334" s="82">
        <f t="shared" si="20"/>
        <v>9.4999999999999998E-3</v>
      </c>
    </row>
    <row r="1335" spans="1:15" hidden="1" x14ac:dyDescent="0.2">
      <c r="A1335" s="82" t="s">
        <v>1319</v>
      </c>
      <c r="B1335" s="82" t="s">
        <v>1319</v>
      </c>
      <c r="C1335" s="82">
        <v>0.5</v>
      </c>
      <c r="D1335" s="82" t="s">
        <v>276</v>
      </c>
      <c r="E1335" s="82" t="s">
        <v>280</v>
      </c>
      <c r="F1335" s="82" t="s">
        <v>280</v>
      </c>
      <c r="G1335" s="82">
        <v>0</v>
      </c>
      <c r="I1335" s="82">
        <v>18</v>
      </c>
      <c r="K1335" s="83">
        <v>42461</v>
      </c>
      <c r="L1335" s="82">
        <v>0</v>
      </c>
      <c r="M1335" s="82">
        <v>0</v>
      </c>
      <c r="N1335" s="82">
        <f t="shared" si="20"/>
        <v>0</v>
      </c>
    </row>
    <row r="1336" spans="1:15" hidden="1" x14ac:dyDescent="0.2">
      <c r="A1336" s="82" t="s">
        <v>1318</v>
      </c>
      <c r="B1336" s="82" t="s">
        <v>132</v>
      </c>
      <c r="C1336" s="82">
        <v>0.5</v>
      </c>
      <c r="D1336" s="82" t="s">
        <v>276</v>
      </c>
      <c r="E1336" s="82" t="s">
        <v>280</v>
      </c>
      <c r="F1336" s="82" t="s">
        <v>280</v>
      </c>
      <c r="G1336" s="82">
        <v>-0.05</v>
      </c>
      <c r="I1336" s="82">
        <v>24</v>
      </c>
      <c r="J1336" s="82">
        <v>45</v>
      </c>
      <c r="K1336" s="83">
        <v>43101</v>
      </c>
      <c r="L1336" s="82">
        <v>8.9999999999999993E-3</v>
      </c>
      <c r="M1336" s="82">
        <v>5.0000000000000001E-4</v>
      </c>
      <c r="N1336" s="82">
        <f t="shared" si="20"/>
        <v>9.4999999999999998E-3</v>
      </c>
    </row>
    <row r="1337" spans="1:15" hidden="1" x14ac:dyDescent="0.2">
      <c r="A1337" s="82" t="s">
        <v>1317</v>
      </c>
      <c r="B1337" s="82" t="s">
        <v>132</v>
      </c>
      <c r="C1337" s="82">
        <v>0.5</v>
      </c>
      <c r="D1337" s="82" t="s">
        <v>276</v>
      </c>
      <c r="E1337" s="82" t="s">
        <v>280</v>
      </c>
      <c r="F1337" s="82" t="s">
        <v>280</v>
      </c>
      <c r="G1337" s="82">
        <v>-0.05</v>
      </c>
      <c r="I1337" s="82">
        <v>24</v>
      </c>
      <c r="J1337" s="82">
        <v>45</v>
      </c>
      <c r="K1337" s="83">
        <v>43101</v>
      </c>
      <c r="L1337" s="82">
        <v>8.9999999999999993E-3</v>
      </c>
      <c r="M1337" s="82">
        <v>5.0000000000000001E-4</v>
      </c>
      <c r="N1337" s="82">
        <f t="shared" si="20"/>
        <v>9.4999999999999998E-3</v>
      </c>
    </row>
    <row r="1338" spans="1:15" hidden="1" x14ac:dyDescent="0.2">
      <c r="A1338" s="82" t="s">
        <v>1316</v>
      </c>
      <c r="B1338" s="82" t="s">
        <v>132</v>
      </c>
      <c r="C1338" s="82">
        <v>0.5</v>
      </c>
      <c r="D1338" s="82" t="s">
        <v>276</v>
      </c>
      <c r="E1338" s="82" t="s">
        <v>280</v>
      </c>
      <c r="F1338" s="82" t="s">
        <v>280</v>
      </c>
      <c r="G1338" s="82">
        <v>-0.05</v>
      </c>
      <c r="I1338" s="82">
        <v>24</v>
      </c>
      <c r="J1338" s="82">
        <v>45</v>
      </c>
      <c r="K1338" s="83">
        <v>43101</v>
      </c>
      <c r="L1338" s="82">
        <v>8.9999999999999993E-3</v>
      </c>
      <c r="M1338" s="82">
        <v>5.0000000000000001E-4</v>
      </c>
      <c r="N1338" s="82">
        <f t="shared" si="20"/>
        <v>9.4999999999999998E-3</v>
      </c>
    </row>
    <row r="1339" spans="1:15" hidden="1" x14ac:dyDescent="0.2">
      <c r="A1339" s="82" t="s">
        <v>1315</v>
      </c>
      <c r="B1339" s="82" t="s">
        <v>132</v>
      </c>
      <c r="C1339" s="82">
        <v>0.5</v>
      </c>
      <c r="D1339" s="82" t="s">
        <v>276</v>
      </c>
      <c r="E1339" s="82" t="s">
        <v>280</v>
      </c>
      <c r="F1339" s="82" t="s">
        <v>280</v>
      </c>
      <c r="G1339" s="82">
        <v>-0.05</v>
      </c>
      <c r="I1339" s="82">
        <v>24</v>
      </c>
      <c r="J1339" s="82">
        <v>45</v>
      </c>
      <c r="K1339" s="83">
        <v>43101</v>
      </c>
      <c r="L1339" s="82">
        <v>8.9999999999999993E-3</v>
      </c>
      <c r="M1339" s="82">
        <v>5.0000000000000001E-4</v>
      </c>
      <c r="N1339" s="82">
        <f t="shared" si="20"/>
        <v>9.4999999999999998E-3</v>
      </c>
    </row>
    <row r="1340" spans="1:15" hidden="1" x14ac:dyDescent="0.2">
      <c r="A1340" s="82" t="s">
        <v>1314</v>
      </c>
      <c r="B1340" s="82" t="s">
        <v>132</v>
      </c>
      <c r="C1340" s="82">
        <v>0.5</v>
      </c>
      <c r="D1340" s="82" t="s">
        <v>276</v>
      </c>
      <c r="E1340" s="82" t="s">
        <v>280</v>
      </c>
      <c r="F1340" s="82" t="s">
        <v>280</v>
      </c>
      <c r="G1340" s="82">
        <v>-0.05</v>
      </c>
      <c r="I1340" s="82">
        <v>24</v>
      </c>
      <c r="J1340" s="82">
        <v>45</v>
      </c>
      <c r="K1340" s="83">
        <v>43101</v>
      </c>
      <c r="L1340" s="82">
        <v>8.9999999999999993E-3</v>
      </c>
      <c r="M1340" s="82">
        <v>5.0000000000000001E-4</v>
      </c>
      <c r="N1340" s="82">
        <f t="shared" si="20"/>
        <v>9.4999999999999998E-3</v>
      </c>
    </row>
    <row r="1341" spans="1:15" hidden="1" x14ac:dyDescent="0.2">
      <c r="A1341" s="82" t="s">
        <v>1313</v>
      </c>
      <c r="B1341" s="82" t="s">
        <v>132</v>
      </c>
      <c r="C1341" s="82">
        <v>0.5</v>
      </c>
      <c r="D1341" s="82" t="s">
        <v>276</v>
      </c>
      <c r="E1341" s="82" t="s">
        <v>280</v>
      </c>
      <c r="F1341" s="82" t="s">
        <v>280</v>
      </c>
      <c r="G1341" s="82">
        <v>-0.05</v>
      </c>
      <c r="I1341" s="82">
        <v>24</v>
      </c>
      <c r="J1341" s="82">
        <v>45</v>
      </c>
      <c r="K1341" s="83">
        <v>43101</v>
      </c>
      <c r="L1341" s="82">
        <v>8.9999999999999993E-3</v>
      </c>
      <c r="M1341" s="82">
        <v>5.0000000000000001E-4</v>
      </c>
      <c r="N1341" s="82">
        <f t="shared" si="20"/>
        <v>9.4999999999999998E-3</v>
      </c>
    </row>
    <row r="1342" spans="1:15" hidden="1" x14ac:dyDescent="0.2">
      <c r="A1342" s="82" t="s">
        <v>1312</v>
      </c>
      <c r="B1342" s="82" t="s">
        <v>132</v>
      </c>
      <c r="C1342" s="82">
        <v>0.5</v>
      </c>
      <c r="D1342" s="82" t="s">
        <v>276</v>
      </c>
      <c r="E1342" s="82" t="s">
        <v>280</v>
      </c>
      <c r="F1342" s="82" t="s">
        <v>280</v>
      </c>
      <c r="G1342" s="82">
        <v>-0.05</v>
      </c>
      <c r="I1342" s="82">
        <v>24</v>
      </c>
      <c r="J1342" s="82">
        <v>45</v>
      </c>
      <c r="K1342" s="83">
        <v>43101</v>
      </c>
      <c r="L1342" s="82">
        <v>8.9999999999999993E-3</v>
      </c>
      <c r="M1342" s="82">
        <v>5.0000000000000001E-4</v>
      </c>
      <c r="N1342" s="82">
        <f t="shared" si="20"/>
        <v>9.4999999999999998E-3</v>
      </c>
    </row>
    <row r="1343" spans="1:15" hidden="1" x14ac:dyDescent="0.2">
      <c r="A1343" s="82" t="s">
        <v>1311</v>
      </c>
      <c r="B1343" s="82" t="s">
        <v>132</v>
      </c>
      <c r="C1343" s="82">
        <v>0.5</v>
      </c>
      <c r="D1343" s="82" t="s">
        <v>276</v>
      </c>
      <c r="E1343" s="82" t="s">
        <v>280</v>
      </c>
      <c r="F1343" s="82" t="s">
        <v>280</v>
      </c>
      <c r="G1343" s="82">
        <v>-0.05</v>
      </c>
      <c r="I1343" s="82">
        <v>24</v>
      </c>
      <c r="J1343" s="82">
        <v>45</v>
      </c>
      <c r="K1343" s="83">
        <v>43101</v>
      </c>
      <c r="L1343" s="82">
        <v>8.9999999999999993E-3</v>
      </c>
      <c r="M1343" s="82">
        <v>5.0000000000000001E-4</v>
      </c>
      <c r="N1343" s="82">
        <f t="shared" si="20"/>
        <v>9.4999999999999998E-3</v>
      </c>
    </row>
    <row r="1344" spans="1:15" hidden="1" x14ac:dyDescent="0.2">
      <c r="A1344" s="82" t="s">
        <v>1310</v>
      </c>
      <c r="B1344" s="82" t="s">
        <v>132</v>
      </c>
      <c r="C1344" s="82">
        <v>0.5</v>
      </c>
      <c r="D1344" s="82" t="s">
        <v>276</v>
      </c>
      <c r="E1344" s="82" t="s">
        <v>280</v>
      </c>
      <c r="F1344" s="82" t="s">
        <v>280</v>
      </c>
      <c r="G1344" s="82">
        <v>-0.05</v>
      </c>
      <c r="I1344" s="82">
        <v>24</v>
      </c>
      <c r="J1344" s="82">
        <v>45</v>
      </c>
      <c r="K1344" s="83">
        <v>43101</v>
      </c>
      <c r="L1344" s="82">
        <v>8.9999999999999993E-3</v>
      </c>
      <c r="M1344" s="82">
        <v>5.0000000000000001E-4</v>
      </c>
      <c r="N1344" s="82">
        <f t="shared" si="20"/>
        <v>9.4999999999999998E-3</v>
      </c>
    </row>
    <row r="1345" spans="1:15" hidden="1" x14ac:dyDescent="0.2">
      <c r="A1345" s="82" t="s">
        <v>1309</v>
      </c>
      <c r="B1345" s="82" t="s">
        <v>132</v>
      </c>
      <c r="C1345" s="82">
        <v>0.5</v>
      </c>
      <c r="D1345" s="82" t="s">
        <v>276</v>
      </c>
      <c r="E1345" s="82" t="s">
        <v>280</v>
      </c>
      <c r="F1345" s="82" t="s">
        <v>280</v>
      </c>
      <c r="G1345" s="82">
        <v>-0.05</v>
      </c>
      <c r="I1345" s="82">
        <v>24</v>
      </c>
      <c r="J1345" s="82">
        <v>45</v>
      </c>
      <c r="K1345" s="83">
        <v>43101</v>
      </c>
      <c r="L1345" s="82">
        <v>8.9999999999999993E-3</v>
      </c>
      <c r="M1345" s="82">
        <v>5.0000000000000001E-4</v>
      </c>
      <c r="N1345" s="82">
        <f t="shared" si="20"/>
        <v>9.4999999999999998E-3</v>
      </c>
    </row>
    <row r="1346" spans="1:15" hidden="1" x14ac:dyDescent="0.2">
      <c r="A1346" s="82" t="s">
        <v>1308</v>
      </c>
      <c r="B1346" s="82" t="s">
        <v>132</v>
      </c>
      <c r="C1346" s="82">
        <v>0.5</v>
      </c>
      <c r="D1346" s="82" t="s">
        <v>276</v>
      </c>
      <c r="E1346" s="82" t="s">
        <v>280</v>
      </c>
      <c r="F1346" s="82" t="s">
        <v>280</v>
      </c>
      <c r="G1346" s="82">
        <v>-0.05</v>
      </c>
      <c r="I1346" s="82">
        <v>24</v>
      </c>
      <c r="J1346" s="82">
        <v>45</v>
      </c>
      <c r="K1346" s="83">
        <v>43101</v>
      </c>
      <c r="L1346" s="82">
        <v>8.9999999999999993E-3</v>
      </c>
      <c r="M1346" s="82">
        <v>5.0000000000000001E-4</v>
      </c>
      <c r="N1346" s="82">
        <f t="shared" si="20"/>
        <v>9.4999999999999998E-3</v>
      </c>
    </row>
    <row r="1347" spans="1:15" hidden="1" x14ac:dyDescent="0.2">
      <c r="A1347" s="82" t="s">
        <v>1307</v>
      </c>
      <c r="B1347" s="82" t="s">
        <v>1306</v>
      </c>
      <c r="C1347" s="82">
        <v>0.5</v>
      </c>
      <c r="D1347" s="82" t="s">
        <v>276</v>
      </c>
      <c r="E1347" s="82" t="s">
        <v>280</v>
      </c>
      <c r="F1347" s="82" t="s">
        <v>280</v>
      </c>
      <c r="G1347" s="82">
        <v>-0.05</v>
      </c>
      <c r="I1347" s="82">
        <v>24</v>
      </c>
      <c r="J1347" s="82">
        <v>75</v>
      </c>
      <c r="K1347" s="83">
        <v>43101</v>
      </c>
      <c r="L1347" s="82">
        <v>1.7000000000000001E-2</v>
      </c>
      <c r="M1347" s="82">
        <v>8.9999999999999998E-4</v>
      </c>
      <c r="N1347" s="82">
        <f t="shared" si="20"/>
        <v>1.7900000000000003E-2</v>
      </c>
    </row>
    <row r="1348" spans="1:15" hidden="1" x14ac:dyDescent="0.2">
      <c r="A1348" s="82" t="s">
        <v>1306</v>
      </c>
      <c r="B1348" s="82" t="s">
        <v>1306</v>
      </c>
      <c r="C1348" s="82">
        <v>0.5</v>
      </c>
      <c r="D1348" s="82" t="s">
        <v>276</v>
      </c>
      <c r="E1348" s="82" t="s">
        <v>280</v>
      </c>
      <c r="F1348" s="82" t="s">
        <v>280</v>
      </c>
      <c r="G1348" s="82">
        <v>-0.05</v>
      </c>
      <c r="I1348" s="82">
        <v>24</v>
      </c>
      <c r="J1348" s="82">
        <v>75</v>
      </c>
      <c r="K1348" s="83">
        <v>43101</v>
      </c>
      <c r="L1348" s="82">
        <v>1.7000000000000001E-2</v>
      </c>
      <c r="M1348" s="82">
        <v>8.9999999999999998E-4</v>
      </c>
      <c r="N1348" s="82">
        <f t="shared" ref="N1348:N1411" si="21">L1348+M1348</f>
        <v>1.7900000000000003E-2</v>
      </c>
      <c r="O1348" s="82" t="s">
        <v>1306</v>
      </c>
    </row>
    <row r="1349" spans="1:15" hidden="1" x14ac:dyDescent="0.2">
      <c r="A1349" s="82" t="s">
        <v>60</v>
      </c>
      <c r="B1349" s="82" t="s">
        <v>1304</v>
      </c>
      <c r="C1349" s="82">
        <v>0.5</v>
      </c>
      <c r="D1349" s="82" t="s">
        <v>276</v>
      </c>
      <c r="E1349" s="82" t="s">
        <v>280</v>
      </c>
      <c r="F1349" s="82" t="s">
        <v>280</v>
      </c>
      <c r="G1349" s="82">
        <v>-0.05</v>
      </c>
      <c r="I1349" s="82">
        <v>24</v>
      </c>
      <c r="J1349" s="82">
        <v>45</v>
      </c>
      <c r="K1349" s="83">
        <v>43101</v>
      </c>
      <c r="L1349" s="82">
        <v>8.9999999999999993E-3</v>
      </c>
      <c r="M1349" s="82">
        <v>5.0000000000000001E-4</v>
      </c>
      <c r="N1349" s="82">
        <f t="shared" si="21"/>
        <v>9.4999999999999998E-3</v>
      </c>
      <c r="O1349" s="82" t="s">
        <v>60</v>
      </c>
    </row>
    <row r="1350" spans="1:15" hidden="1" x14ac:dyDescent="0.2">
      <c r="A1350" s="82" t="s">
        <v>1305</v>
      </c>
      <c r="B1350" s="82" t="s">
        <v>1304</v>
      </c>
      <c r="C1350" s="82">
        <v>0.5</v>
      </c>
      <c r="D1350" s="82" t="s">
        <v>276</v>
      </c>
      <c r="E1350" s="82" t="s">
        <v>280</v>
      </c>
      <c r="F1350" s="82" t="s">
        <v>280</v>
      </c>
      <c r="G1350" s="82">
        <v>-0.05</v>
      </c>
      <c r="I1350" s="82">
        <v>24</v>
      </c>
      <c r="J1350" s="82">
        <v>45</v>
      </c>
      <c r="K1350" s="83">
        <v>43101</v>
      </c>
      <c r="L1350" s="82">
        <v>8.9999999999999993E-3</v>
      </c>
      <c r="M1350" s="82">
        <v>5.0000000000000001E-4</v>
      </c>
      <c r="N1350" s="82">
        <f t="shared" si="21"/>
        <v>9.4999999999999998E-3</v>
      </c>
    </row>
    <row r="1351" spans="1:15" hidden="1" x14ac:dyDescent="0.2">
      <c r="A1351" s="82" t="s">
        <v>1303</v>
      </c>
      <c r="B1351" s="82" t="s">
        <v>1301</v>
      </c>
      <c r="C1351" s="82">
        <v>0.5</v>
      </c>
      <c r="D1351" s="82" t="s">
        <v>276</v>
      </c>
      <c r="E1351" s="82" t="s">
        <v>280</v>
      </c>
      <c r="F1351" s="82" t="s">
        <v>280</v>
      </c>
      <c r="G1351" s="82">
        <v>-0.05</v>
      </c>
      <c r="I1351" s="82">
        <v>24</v>
      </c>
      <c r="J1351" s="82">
        <v>45</v>
      </c>
      <c r="K1351" s="83">
        <v>43101</v>
      </c>
      <c r="L1351" s="82">
        <v>8.9999999999999993E-3</v>
      </c>
      <c r="M1351" s="82">
        <v>5.0000000000000001E-4</v>
      </c>
      <c r="N1351" s="82">
        <f t="shared" si="21"/>
        <v>9.4999999999999998E-3</v>
      </c>
      <c r="O1351" s="82" t="s">
        <v>1303</v>
      </c>
    </row>
    <row r="1352" spans="1:15" hidden="1" x14ac:dyDescent="0.2">
      <c r="A1352" s="82" t="s">
        <v>1302</v>
      </c>
      <c r="B1352" s="82" t="s">
        <v>1301</v>
      </c>
      <c r="C1352" s="82">
        <v>0.5</v>
      </c>
      <c r="D1352" s="82" t="s">
        <v>276</v>
      </c>
      <c r="E1352" s="82" t="s">
        <v>280</v>
      </c>
      <c r="F1352" s="82" t="s">
        <v>280</v>
      </c>
      <c r="G1352" s="82">
        <v>-0.05</v>
      </c>
      <c r="I1352" s="82">
        <v>24</v>
      </c>
      <c r="J1352" s="82">
        <v>45</v>
      </c>
      <c r="K1352" s="83">
        <v>43101</v>
      </c>
      <c r="L1352" s="82">
        <v>8.9999999999999993E-3</v>
      </c>
      <c r="M1352" s="82">
        <v>5.0000000000000001E-4</v>
      </c>
      <c r="N1352" s="82">
        <f t="shared" si="21"/>
        <v>9.4999999999999998E-3</v>
      </c>
    </row>
    <row r="1353" spans="1:15" hidden="1" x14ac:dyDescent="0.2">
      <c r="A1353" s="82" t="s">
        <v>132</v>
      </c>
      <c r="B1353" s="82" t="s">
        <v>132</v>
      </c>
      <c r="C1353" s="82">
        <v>0.5</v>
      </c>
      <c r="D1353" s="82" t="s">
        <v>276</v>
      </c>
      <c r="E1353" s="82" t="s">
        <v>280</v>
      </c>
      <c r="F1353" s="82" t="s">
        <v>280</v>
      </c>
      <c r="G1353" s="82">
        <v>-0.05</v>
      </c>
      <c r="I1353" s="82">
        <v>24</v>
      </c>
      <c r="J1353" s="82">
        <v>45</v>
      </c>
      <c r="K1353" s="83">
        <v>43101</v>
      </c>
      <c r="L1353" s="82">
        <v>8.9999999999999993E-3</v>
      </c>
      <c r="M1353" s="82">
        <v>5.0000000000000001E-4</v>
      </c>
      <c r="N1353" s="82">
        <f t="shared" si="21"/>
        <v>9.4999999999999998E-3</v>
      </c>
      <c r="O1353" s="82" t="s">
        <v>132</v>
      </c>
    </row>
    <row r="1354" spans="1:15" hidden="1" x14ac:dyDescent="0.2">
      <c r="A1354" s="82" t="s">
        <v>1300</v>
      </c>
      <c r="B1354" s="82" t="s">
        <v>132</v>
      </c>
      <c r="C1354" s="82">
        <v>0.5</v>
      </c>
      <c r="D1354" s="82" t="s">
        <v>276</v>
      </c>
      <c r="E1354" s="82" t="s">
        <v>280</v>
      </c>
      <c r="F1354" s="82" t="s">
        <v>280</v>
      </c>
      <c r="G1354" s="82">
        <v>-0.05</v>
      </c>
      <c r="I1354" s="82">
        <v>24</v>
      </c>
      <c r="J1354" s="82">
        <v>45</v>
      </c>
      <c r="K1354" s="83">
        <v>43101</v>
      </c>
      <c r="L1354" s="82">
        <v>8.9999999999999993E-3</v>
      </c>
      <c r="M1354" s="82">
        <v>5.0000000000000001E-4</v>
      </c>
      <c r="N1354" s="82">
        <f t="shared" si="21"/>
        <v>9.4999999999999998E-3</v>
      </c>
    </row>
    <row r="1355" spans="1:15" hidden="1" x14ac:dyDescent="0.2">
      <c r="A1355" s="82" t="s">
        <v>1299</v>
      </c>
      <c r="B1355" s="82" t="s">
        <v>1298</v>
      </c>
      <c r="C1355" s="82">
        <v>0.5</v>
      </c>
      <c r="D1355" s="82" t="s">
        <v>801</v>
      </c>
      <c r="E1355" s="82" t="s">
        <v>280</v>
      </c>
      <c r="F1355" s="82" t="s">
        <v>280</v>
      </c>
      <c r="G1355" s="82">
        <v>0</v>
      </c>
      <c r="H1355" s="82">
        <v>201811</v>
      </c>
      <c r="K1355" s="83">
        <v>43101</v>
      </c>
      <c r="L1355" s="82">
        <v>0</v>
      </c>
      <c r="M1355" s="82">
        <v>0</v>
      </c>
      <c r="N1355" s="82">
        <f t="shared" si="21"/>
        <v>0</v>
      </c>
      <c r="O1355" s="82" t="s">
        <v>1299</v>
      </c>
    </row>
    <row r="1356" spans="1:15" hidden="1" x14ac:dyDescent="0.2">
      <c r="A1356" s="82" t="s">
        <v>1297</v>
      </c>
      <c r="B1356" s="82" t="s">
        <v>1296</v>
      </c>
      <c r="C1356" s="82">
        <v>0.5</v>
      </c>
      <c r="D1356" s="82" t="s">
        <v>801</v>
      </c>
      <c r="E1356" s="82" t="s">
        <v>280</v>
      </c>
      <c r="F1356" s="82" t="s">
        <v>280</v>
      </c>
      <c r="G1356" s="82">
        <v>0</v>
      </c>
      <c r="H1356" s="82">
        <v>201807</v>
      </c>
      <c r="K1356" s="83">
        <v>43101</v>
      </c>
      <c r="L1356" s="82">
        <v>0</v>
      </c>
      <c r="M1356" s="82">
        <v>0</v>
      </c>
      <c r="N1356" s="82">
        <f t="shared" si="21"/>
        <v>0</v>
      </c>
      <c r="O1356" s="82" t="s">
        <v>1297</v>
      </c>
    </row>
    <row r="1357" spans="1:15" hidden="1" x14ac:dyDescent="0.2">
      <c r="A1357" s="82" t="s">
        <v>1295</v>
      </c>
      <c r="B1357" s="82" t="s">
        <v>281</v>
      </c>
      <c r="C1357" s="82">
        <v>0.5</v>
      </c>
      <c r="D1357" s="82" t="s">
        <v>276</v>
      </c>
      <c r="E1357" s="82" t="s">
        <v>280</v>
      </c>
      <c r="F1357" s="82" t="s">
        <v>280</v>
      </c>
      <c r="G1357" s="82">
        <v>0</v>
      </c>
      <c r="K1357" s="83">
        <v>41730</v>
      </c>
      <c r="L1357" s="82">
        <v>0</v>
      </c>
      <c r="M1357" s="82">
        <v>0</v>
      </c>
      <c r="N1357" s="82">
        <f t="shared" si="21"/>
        <v>0</v>
      </c>
    </row>
    <row r="1358" spans="1:15" hidden="1" x14ac:dyDescent="0.2">
      <c r="A1358" s="82" t="s">
        <v>1294</v>
      </c>
      <c r="B1358" s="82" t="s">
        <v>1293</v>
      </c>
      <c r="C1358" s="82">
        <v>0.5</v>
      </c>
      <c r="D1358" s="82" t="s">
        <v>801</v>
      </c>
      <c r="E1358" s="82" t="s">
        <v>280</v>
      </c>
      <c r="F1358" s="82" t="s">
        <v>280</v>
      </c>
      <c r="G1358" s="82">
        <v>0</v>
      </c>
      <c r="H1358" s="82">
        <v>201211</v>
      </c>
      <c r="K1358" s="83">
        <v>41214</v>
      </c>
      <c r="L1358" s="82">
        <v>0</v>
      </c>
      <c r="M1358" s="82">
        <v>0</v>
      </c>
      <c r="N1358" s="82">
        <f t="shared" si="21"/>
        <v>0</v>
      </c>
    </row>
    <row r="1359" spans="1:15" hidden="1" x14ac:dyDescent="0.2">
      <c r="A1359" s="82" t="s">
        <v>1292</v>
      </c>
      <c r="B1359" s="82" t="s">
        <v>1291</v>
      </c>
      <c r="C1359" s="82">
        <v>0.5</v>
      </c>
      <c r="D1359" s="82" t="s">
        <v>801</v>
      </c>
      <c r="E1359" s="82" t="s">
        <v>280</v>
      </c>
      <c r="F1359" s="82" t="s">
        <v>280</v>
      </c>
      <c r="G1359" s="82">
        <v>0</v>
      </c>
      <c r="H1359" s="82">
        <v>201211</v>
      </c>
      <c r="K1359" s="83">
        <v>41214</v>
      </c>
      <c r="L1359" s="82">
        <v>0</v>
      </c>
      <c r="M1359" s="82">
        <v>0</v>
      </c>
      <c r="N1359" s="82">
        <f t="shared" si="21"/>
        <v>0</v>
      </c>
    </row>
    <row r="1360" spans="1:15" hidden="1" x14ac:dyDescent="0.2">
      <c r="A1360" s="82" t="s">
        <v>1290</v>
      </c>
      <c r="B1360" s="82" t="s">
        <v>1289</v>
      </c>
      <c r="C1360" s="82">
        <v>0.5</v>
      </c>
      <c r="D1360" s="82" t="s">
        <v>801</v>
      </c>
      <c r="E1360" s="82" t="s">
        <v>280</v>
      </c>
      <c r="F1360" s="82" t="s">
        <v>280</v>
      </c>
      <c r="G1360" s="82">
        <v>0</v>
      </c>
      <c r="H1360" s="82">
        <v>201307</v>
      </c>
      <c r="K1360" s="83">
        <v>41456</v>
      </c>
      <c r="L1360" s="82">
        <v>0</v>
      </c>
      <c r="M1360" s="82">
        <v>0</v>
      </c>
      <c r="N1360" s="82">
        <f t="shared" si="21"/>
        <v>0</v>
      </c>
    </row>
    <row r="1361" spans="1:15" hidden="1" x14ac:dyDescent="0.2">
      <c r="A1361" s="82" t="s">
        <v>1288</v>
      </c>
      <c r="B1361" s="82" t="s">
        <v>1287</v>
      </c>
      <c r="C1361" s="82">
        <v>0.5</v>
      </c>
      <c r="D1361" s="82" t="s">
        <v>276</v>
      </c>
      <c r="E1361" s="82" t="s">
        <v>280</v>
      </c>
      <c r="F1361" s="82" t="s">
        <v>280</v>
      </c>
      <c r="G1361" s="82">
        <v>0</v>
      </c>
      <c r="K1361" s="83">
        <v>40664</v>
      </c>
      <c r="L1361" s="82">
        <v>0</v>
      </c>
      <c r="M1361" s="82">
        <v>0</v>
      </c>
      <c r="N1361" s="82">
        <f t="shared" si="21"/>
        <v>0</v>
      </c>
    </row>
    <row r="1362" spans="1:15" hidden="1" x14ac:dyDescent="0.2">
      <c r="A1362" s="82" t="s">
        <v>1286</v>
      </c>
      <c r="B1362" s="82" t="s">
        <v>1285</v>
      </c>
      <c r="C1362" s="82">
        <v>0.5</v>
      </c>
      <c r="D1362" s="82" t="s">
        <v>276</v>
      </c>
      <c r="E1362" s="82" t="s">
        <v>280</v>
      </c>
      <c r="F1362" s="82" t="s">
        <v>280</v>
      </c>
      <c r="G1362" s="82">
        <v>0</v>
      </c>
      <c r="K1362" s="83">
        <v>40664</v>
      </c>
      <c r="L1362" s="82">
        <v>0</v>
      </c>
      <c r="M1362" s="82">
        <v>0</v>
      </c>
      <c r="N1362" s="82">
        <f t="shared" si="21"/>
        <v>0</v>
      </c>
    </row>
    <row r="1363" spans="1:15" hidden="1" x14ac:dyDescent="0.2">
      <c r="A1363" s="82" t="s">
        <v>1284</v>
      </c>
      <c r="B1363" s="82" t="s">
        <v>1283</v>
      </c>
      <c r="C1363" s="82">
        <v>0.5</v>
      </c>
      <c r="D1363" s="82" t="s">
        <v>276</v>
      </c>
      <c r="E1363" s="82" t="s">
        <v>280</v>
      </c>
      <c r="F1363" s="82" t="s">
        <v>280</v>
      </c>
      <c r="G1363" s="82">
        <v>0</v>
      </c>
      <c r="K1363" s="83">
        <v>40664</v>
      </c>
      <c r="L1363" s="82">
        <v>0</v>
      </c>
      <c r="M1363" s="82">
        <v>0</v>
      </c>
      <c r="N1363" s="82">
        <f t="shared" si="21"/>
        <v>0</v>
      </c>
    </row>
    <row r="1364" spans="1:15" hidden="1" x14ac:dyDescent="0.2">
      <c r="A1364" s="82" t="s">
        <v>1282</v>
      </c>
      <c r="B1364" s="82" t="s">
        <v>1280</v>
      </c>
      <c r="C1364" s="82">
        <v>0.5</v>
      </c>
      <c r="D1364" s="82" t="s">
        <v>801</v>
      </c>
      <c r="E1364" s="82" t="s">
        <v>280</v>
      </c>
      <c r="F1364" s="82" t="s">
        <v>280</v>
      </c>
      <c r="G1364" s="82">
        <v>0</v>
      </c>
      <c r="H1364" s="82">
        <v>202212</v>
      </c>
      <c r="K1364" s="83">
        <v>43132</v>
      </c>
      <c r="L1364" s="82">
        <v>0</v>
      </c>
      <c r="M1364" s="82">
        <v>0</v>
      </c>
      <c r="N1364" s="82">
        <f t="shared" si="21"/>
        <v>0</v>
      </c>
    </row>
    <row r="1365" spans="1:15" hidden="1" x14ac:dyDescent="0.2">
      <c r="A1365" s="82" t="s">
        <v>1281</v>
      </c>
      <c r="B1365" s="82" t="s">
        <v>1280</v>
      </c>
      <c r="C1365" s="82">
        <v>0.5</v>
      </c>
      <c r="D1365" s="82" t="s">
        <v>801</v>
      </c>
      <c r="E1365" s="82" t="s">
        <v>280</v>
      </c>
      <c r="F1365" s="82" t="s">
        <v>280</v>
      </c>
      <c r="G1365" s="82">
        <v>0</v>
      </c>
      <c r="H1365" s="82">
        <v>202212</v>
      </c>
      <c r="K1365" s="83">
        <v>43132</v>
      </c>
      <c r="L1365" s="82">
        <v>0</v>
      </c>
      <c r="M1365" s="82">
        <v>0</v>
      </c>
      <c r="N1365" s="82">
        <f t="shared" si="21"/>
        <v>0</v>
      </c>
    </row>
    <row r="1366" spans="1:15" hidden="1" x14ac:dyDescent="0.2">
      <c r="A1366" s="82" t="s">
        <v>246</v>
      </c>
      <c r="B1366" s="82" t="s">
        <v>1278</v>
      </c>
      <c r="C1366" s="82">
        <v>0.5</v>
      </c>
      <c r="D1366" s="82" t="s">
        <v>276</v>
      </c>
      <c r="E1366" s="82" t="s">
        <v>280</v>
      </c>
      <c r="F1366" s="82" t="s">
        <v>280</v>
      </c>
      <c r="G1366" s="82">
        <v>0</v>
      </c>
      <c r="I1366" s="82">
        <v>34</v>
      </c>
      <c r="J1366" s="82">
        <v>20</v>
      </c>
      <c r="K1366" s="83">
        <v>43101</v>
      </c>
      <c r="L1366" s="82">
        <v>0.05</v>
      </c>
      <c r="M1366" s="82">
        <v>0</v>
      </c>
      <c r="N1366" s="82">
        <f t="shared" si="21"/>
        <v>0.05</v>
      </c>
      <c r="O1366" s="82" t="s">
        <v>246</v>
      </c>
    </row>
    <row r="1367" spans="1:15" hidden="1" x14ac:dyDescent="0.2">
      <c r="A1367" s="82" t="s">
        <v>1279</v>
      </c>
      <c r="B1367" s="82" t="s">
        <v>1278</v>
      </c>
      <c r="C1367" s="82">
        <v>0.5</v>
      </c>
      <c r="D1367" s="82" t="s">
        <v>276</v>
      </c>
      <c r="E1367" s="82" t="s">
        <v>280</v>
      </c>
      <c r="F1367" s="82" t="s">
        <v>280</v>
      </c>
      <c r="G1367" s="82">
        <v>0</v>
      </c>
      <c r="I1367" s="82">
        <v>34</v>
      </c>
      <c r="J1367" s="82">
        <v>20</v>
      </c>
      <c r="K1367" s="83">
        <v>43101</v>
      </c>
      <c r="L1367" s="82">
        <v>0.05</v>
      </c>
      <c r="M1367" s="82">
        <v>0</v>
      </c>
      <c r="N1367" s="82">
        <f t="shared" si="21"/>
        <v>0.05</v>
      </c>
    </row>
    <row r="1368" spans="1:15" hidden="1" x14ac:dyDescent="0.2">
      <c r="A1368" s="82" t="s">
        <v>1277</v>
      </c>
      <c r="B1368" s="82" t="s">
        <v>1275</v>
      </c>
      <c r="C1368" s="82">
        <v>0.5</v>
      </c>
      <c r="D1368" s="82" t="s">
        <v>276</v>
      </c>
      <c r="E1368" s="82" t="s">
        <v>280</v>
      </c>
      <c r="F1368" s="82" t="s">
        <v>280</v>
      </c>
      <c r="G1368" s="82">
        <v>0</v>
      </c>
      <c r="I1368" s="82">
        <v>34</v>
      </c>
      <c r="J1368" s="82">
        <v>20</v>
      </c>
      <c r="K1368" s="83">
        <v>43101</v>
      </c>
      <c r="L1368" s="82">
        <v>0.05</v>
      </c>
      <c r="M1368" s="82">
        <v>0</v>
      </c>
      <c r="N1368" s="82">
        <f t="shared" si="21"/>
        <v>0.05</v>
      </c>
    </row>
    <row r="1369" spans="1:15" hidden="1" x14ac:dyDescent="0.2">
      <c r="A1369" s="82" t="s">
        <v>1276</v>
      </c>
      <c r="B1369" s="82" t="s">
        <v>1275</v>
      </c>
      <c r="C1369" s="82">
        <v>0.5</v>
      </c>
      <c r="D1369" s="82" t="s">
        <v>276</v>
      </c>
      <c r="E1369" s="82" t="s">
        <v>280</v>
      </c>
      <c r="F1369" s="82" t="s">
        <v>280</v>
      </c>
      <c r="G1369" s="82">
        <v>0</v>
      </c>
      <c r="I1369" s="82">
        <v>34</v>
      </c>
      <c r="J1369" s="82">
        <v>20</v>
      </c>
      <c r="K1369" s="83">
        <v>43101</v>
      </c>
      <c r="L1369" s="82">
        <v>0.05</v>
      </c>
      <c r="M1369" s="82">
        <v>0</v>
      </c>
      <c r="N1369" s="82">
        <f t="shared" si="21"/>
        <v>0.05</v>
      </c>
    </row>
    <row r="1370" spans="1:15" hidden="1" x14ac:dyDescent="0.2">
      <c r="A1370" s="82" t="s">
        <v>1274</v>
      </c>
      <c r="B1370" s="82" t="s">
        <v>1272</v>
      </c>
      <c r="C1370" s="82">
        <v>0.5</v>
      </c>
      <c r="D1370" s="82" t="s">
        <v>276</v>
      </c>
      <c r="E1370" s="82" t="s">
        <v>280</v>
      </c>
      <c r="F1370" s="82" t="s">
        <v>280</v>
      </c>
      <c r="G1370" s="82">
        <v>0</v>
      </c>
      <c r="I1370" s="82">
        <v>34</v>
      </c>
      <c r="J1370" s="82">
        <v>20</v>
      </c>
      <c r="K1370" s="83">
        <v>43101</v>
      </c>
      <c r="L1370" s="82">
        <v>0.05</v>
      </c>
      <c r="M1370" s="82">
        <v>0</v>
      </c>
      <c r="N1370" s="82">
        <f t="shared" si="21"/>
        <v>0.05</v>
      </c>
      <c r="O1370" s="82" t="s">
        <v>1274</v>
      </c>
    </row>
    <row r="1371" spans="1:15" hidden="1" x14ac:dyDescent="0.2">
      <c r="A1371" s="82" t="s">
        <v>1273</v>
      </c>
      <c r="B1371" s="82" t="s">
        <v>1272</v>
      </c>
      <c r="C1371" s="82">
        <v>0.5</v>
      </c>
      <c r="D1371" s="82" t="s">
        <v>276</v>
      </c>
      <c r="E1371" s="82" t="s">
        <v>280</v>
      </c>
      <c r="F1371" s="82" t="s">
        <v>280</v>
      </c>
      <c r="G1371" s="82">
        <v>0</v>
      </c>
      <c r="I1371" s="82">
        <v>34</v>
      </c>
      <c r="J1371" s="82">
        <v>20</v>
      </c>
      <c r="K1371" s="83">
        <v>43101</v>
      </c>
      <c r="L1371" s="82">
        <v>0.05</v>
      </c>
      <c r="M1371" s="82">
        <v>0</v>
      </c>
      <c r="N1371" s="82">
        <f t="shared" si="21"/>
        <v>0.05</v>
      </c>
    </row>
    <row r="1372" spans="1:15" hidden="1" x14ac:dyDescent="0.2">
      <c r="A1372" s="82" t="s">
        <v>1271</v>
      </c>
      <c r="B1372" s="82" t="s">
        <v>1269</v>
      </c>
      <c r="C1372" s="82">
        <v>0.5</v>
      </c>
      <c r="D1372" s="82" t="s">
        <v>276</v>
      </c>
      <c r="E1372" s="82" t="s">
        <v>280</v>
      </c>
      <c r="F1372" s="82" t="s">
        <v>280</v>
      </c>
      <c r="G1372" s="82">
        <v>0</v>
      </c>
      <c r="I1372" s="82">
        <v>34</v>
      </c>
      <c r="J1372" s="82">
        <v>20</v>
      </c>
      <c r="K1372" s="83">
        <v>43101</v>
      </c>
      <c r="L1372" s="82">
        <v>0.05</v>
      </c>
      <c r="M1372" s="82">
        <v>0</v>
      </c>
      <c r="N1372" s="82">
        <f t="shared" si="21"/>
        <v>0.05</v>
      </c>
    </row>
    <row r="1373" spans="1:15" hidden="1" x14ac:dyDescent="0.2">
      <c r="A1373" s="82" t="s">
        <v>1270</v>
      </c>
      <c r="B1373" s="82" t="s">
        <v>1269</v>
      </c>
      <c r="C1373" s="82">
        <v>0.5</v>
      </c>
      <c r="D1373" s="82" t="s">
        <v>276</v>
      </c>
      <c r="E1373" s="82" t="s">
        <v>280</v>
      </c>
      <c r="F1373" s="82" t="s">
        <v>280</v>
      </c>
      <c r="G1373" s="82">
        <v>0</v>
      </c>
      <c r="I1373" s="82">
        <v>34</v>
      </c>
      <c r="J1373" s="82">
        <v>20</v>
      </c>
      <c r="K1373" s="83">
        <v>43101</v>
      </c>
      <c r="L1373" s="82">
        <v>0.05</v>
      </c>
      <c r="M1373" s="82">
        <v>0</v>
      </c>
      <c r="N1373" s="82">
        <f t="shared" si="21"/>
        <v>0.05</v>
      </c>
      <c r="O1373" s="82" t="s">
        <v>1270</v>
      </c>
    </row>
    <row r="1374" spans="1:15" hidden="1" x14ac:dyDescent="0.2">
      <c r="A1374" s="82" t="s">
        <v>1268</v>
      </c>
      <c r="B1374" s="82" t="s">
        <v>1266</v>
      </c>
      <c r="C1374" s="82">
        <v>0.5</v>
      </c>
      <c r="D1374" s="82" t="s">
        <v>276</v>
      </c>
      <c r="E1374" s="82" t="s">
        <v>280</v>
      </c>
      <c r="F1374" s="82" t="s">
        <v>280</v>
      </c>
      <c r="G1374" s="82">
        <v>0</v>
      </c>
      <c r="I1374" s="82">
        <v>34</v>
      </c>
      <c r="J1374" s="82">
        <v>20</v>
      </c>
      <c r="K1374" s="83">
        <v>43282</v>
      </c>
      <c r="L1374" s="82">
        <v>0.05</v>
      </c>
      <c r="M1374" s="82">
        <v>0</v>
      </c>
      <c r="N1374" s="82">
        <f t="shared" si="21"/>
        <v>0.05</v>
      </c>
      <c r="O1374" s="82" t="s">
        <v>1268</v>
      </c>
    </row>
    <row r="1375" spans="1:15" hidden="1" x14ac:dyDescent="0.2">
      <c r="A1375" s="82" t="s">
        <v>1267</v>
      </c>
      <c r="B1375" s="82" t="s">
        <v>1266</v>
      </c>
      <c r="C1375" s="82">
        <v>0.5</v>
      </c>
      <c r="D1375" s="82" t="s">
        <v>276</v>
      </c>
      <c r="E1375" s="82" t="s">
        <v>280</v>
      </c>
      <c r="F1375" s="82" t="s">
        <v>280</v>
      </c>
      <c r="G1375" s="82">
        <v>0</v>
      </c>
      <c r="I1375" s="82">
        <v>34</v>
      </c>
      <c r="J1375" s="82">
        <v>20</v>
      </c>
      <c r="K1375" s="83">
        <v>43282</v>
      </c>
      <c r="L1375" s="82">
        <v>0.05</v>
      </c>
      <c r="M1375" s="82">
        <v>0</v>
      </c>
      <c r="N1375" s="82">
        <f t="shared" si="21"/>
        <v>0.05</v>
      </c>
    </row>
    <row r="1376" spans="1:15" hidden="1" x14ac:dyDescent="0.2">
      <c r="A1376" s="82" t="s">
        <v>1265</v>
      </c>
      <c r="B1376" s="82" t="s">
        <v>1263</v>
      </c>
      <c r="C1376" s="82">
        <v>0.5</v>
      </c>
      <c r="D1376" s="82" t="s">
        <v>801</v>
      </c>
      <c r="E1376" s="82" t="s">
        <v>280</v>
      </c>
      <c r="F1376" s="82" t="s">
        <v>280</v>
      </c>
      <c r="G1376" s="82">
        <v>0</v>
      </c>
      <c r="H1376" s="82">
        <v>202212</v>
      </c>
      <c r="K1376" s="83">
        <v>43132</v>
      </c>
      <c r="L1376" s="82">
        <v>0</v>
      </c>
      <c r="M1376" s="82">
        <v>0</v>
      </c>
      <c r="N1376" s="82">
        <f t="shared" si="21"/>
        <v>0</v>
      </c>
    </row>
    <row r="1377" spans="1:15" hidden="1" x14ac:dyDescent="0.2">
      <c r="A1377" s="82" t="s">
        <v>1264</v>
      </c>
      <c r="B1377" s="82" t="s">
        <v>1263</v>
      </c>
      <c r="C1377" s="82">
        <v>0.5</v>
      </c>
      <c r="D1377" s="82" t="s">
        <v>801</v>
      </c>
      <c r="E1377" s="82" t="s">
        <v>280</v>
      </c>
      <c r="F1377" s="82" t="s">
        <v>280</v>
      </c>
      <c r="G1377" s="82">
        <v>0</v>
      </c>
      <c r="H1377" s="82">
        <v>202212</v>
      </c>
      <c r="K1377" s="83">
        <v>43132</v>
      </c>
      <c r="L1377" s="82">
        <v>0</v>
      </c>
      <c r="M1377" s="82">
        <v>0</v>
      </c>
      <c r="N1377" s="82">
        <f t="shared" si="21"/>
        <v>0</v>
      </c>
    </row>
    <row r="1378" spans="1:15" hidden="1" x14ac:dyDescent="0.2">
      <c r="A1378" s="82" t="s">
        <v>1262</v>
      </c>
      <c r="B1378" s="82" t="s">
        <v>1262</v>
      </c>
      <c r="C1378" s="82">
        <v>0.5</v>
      </c>
      <c r="D1378" s="82" t="s">
        <v>276</v>
      </c>
      <c r="E1378" s="82" t="s">
        <v>280</v>
      </c>
      <c r="F1378" s="82" t="s">
        <v>280</v>
      </c>
      <c r="G1378" s="82">
        <v>0</v>
      </c>
      <c r="I1378" s="82">
        <v>34</v>
      </c>
      <c r="J1378" s="82">
        <v>20</v>
      </c>
      <c r="K1378" s="83">
        <v>43101</v>
      </c>
      <c r="L1378" s="82">
        <v>0.05</v>
      </c>
      <c r="M1378" s="82">
        <v>0</v>
      </c>
      <c r="N1378" s="82">
        <f t="shared" si="21"/>
        <v>0.05</v>
      </c>
      <c r="O1378" s="82" t="s">
        <v>1262</v>
      </c>
    </row>
    <row r="1379" spans="1:15" hidden="1" x14ac:dyDescent="0.2">
      <c r="A1379" s="82" t="s">
        <v>1260</v>
      </c>
      <c r="B1379" s="82" t="s">
        <v>1260</v>
      </c>
      <c r="C1379" s="82">
        <v>0.5</v>
      </c>
      <c r="D1379" s="82" t="s">
        <v>276</v>
      </c>
      <c r="E1379" s="82" t="s">
        <v>280</v>
      </c>
      <c r="F1379" s="82" t="s">
        <v>280</v>
      </c>
      <c r="G1379" s="82">
        <v>0</v>
      </c>
      <c r="I1379" s="82">
        <v>34</v>
      </c>
      <c r="J1379" s="82">
        <v>20</v>
      </c>
      <c r="K1379" s="83">
        <v>43101</v>
      </c>
      <c r="L1379" s="82">
        <v>0.05</v>
      </c>
      <c r="M1379" s="82">
        <v>0</v>
      </c>
      <c r="N1379" s="82">
        <f t="shared" si="21"/>
        <v>0.05</v>
      </c>
    </row>
    <row r="1380" spans="1:15" hidden="1" x14ac:dyDescent="0.2">
      <c r="A1380" s="82" t="s">
        <v>1261</v>
      </c>
      <c r="B1380" s="82" t="s">
        <v>1260</v>
      </c>
      <c r="C1380" s="82">
        <v>0.5</v>
      </c>
      <c r="D1380" s="82" t="s">
        <v>276</v>
      </c>
      <c r="E1380" s="82" t="s">
        <v>280</v>
      </c>
      <c r="F1380" s="82" t="s">
        <v>280</v>
      </c>
      <c r="G1380" s="82">
        <v>0</v>
      </c>
      <c r="I1380" s="82">
        <v>34</v>
      </c>
      <c r="J1380" s="82">
        <v>20</v>
      </c>
      <c r="K1380" s="83">
        <v>43101</v>
      </c>
      <c r="L1380" s="82">
        <v>0.05</v>
      </c>
      <c r="M1380" s="82">
        <v>0</v>
      </c>
      <c r="N1380" s="82">
        <f t="shared" si="21"/>
        <v>0.05</v>
      </c>
    </row>
    <row r="1381" spans="1:15" hidden="1" x14ac:dyDescent="0.2">
      <c r="A1381" s="82" t="s">
        <v>1259</v>
      </c>
      <c r="B1381" s="82" t="s">
        <v>1256</v>
      </c>
      <c r="C1381" s="82">
        <v>0.5</v>
      </c>
      <c r="D1381" s="82" t="s">
        <v>276</v>
      </c>
      <c r="E1381" s="82" t="s">
        <v>280</v>
      </c>
      <c r="F1381" s="82" t="s">
        <v>280</v>
      </c>
      <c r="G1381" s="82">
        <v>0</v>
      </c>
      <c r="I1381" s="82">
        <v>34</v>
      </c>
      <c r="J1381" s="82">
        <v>20</v>
      </c>
      <c r="K1381" s="83">
        <v>43101</v>
      </c>
      <c r="L1381" s="82">
        <v>0.05</v>
      </c>
      <c r="M1381" s="82">
        <v>0</v>
      </c>
      <c r="N1381" s="82">
        <f t="shared" si="21"/>
        <v>0.05</v>
      </c>
    </row>
    <row r="1382" spans="1:15" hidden="1" x14ac:dyDescent="0.2">
      <c r="A1382" s="82" t="s">
        <v>1257</v>
      </c>
      <c r="B1382" s="82" t="s">
        <v>1257</v>
      </c>
      <c r="C1382" s="82">
        <v>0.5</v>
      </c>
      <c r="D1382" s="82" t="s">
        <v>276</v>
      </c>
      <c r="E1382" s="82" t="s">
        <v>280</v>
      </c>
      <c r="F1382" s="82" t="s">
        <v>280</v>
      </c>
      <c r="G1382" s="82">
        <v>0</v>
      </c>
      <c r="I1382" s="82">
        <v>34</v>
      </c>
      <c r="J1382" s="82">
        <v>20</v>
      </c>
      <c r="K1382" s="83">
        <v>43101</v>
      </c>
      <c r="L1382" s="82">
        <v>0.05</v>
      </c>
      <c r="M1382" s="82">
        <v>0</v>
      </c>
      <c r="N1382" s="82">
        <f t="shared" si="21"/>
        <v>0.05</v>
      </c>
    </row>
    <row r="1383" spans="1:15" hidden="1" x14ac:dyDescent="0.2">
      <c r="A1383" s="82" t="s">
        <v>1258</v>
      </c>
      <c r="B1383" s="82" t="s">
        <v>1257</v>
      </c>
      <c r="C1383" s="82">
        <v>0.5</v>
      </c>
      <c r="D1383" s="82" t="s">
        <v>276</v>
      </c>
      <c r="E1383" s="82" t="s">
        <v>280</v>
      </c>
      <c r="F1383" s="82" t="s">
        <v>280</v>
      </c>
      <c r="G1383" s="82">
        <v>0</v>
      </c>
      <c r="I1383" s="82">
        <v>34</v>
      </c>
      <c r="J1383" s="82">
        <v>20</v>
      </c>
      <c r="K1383" s="83">
        <v>43101</v>
      </c>
      <c r="L1383" s="82">
        <v>0.05</v>
      </c>
      <c r="M1383" s="82">
        <v>0</v>
      </c>
      <c r="N1383" s="82">
        <f t="shared" si="21"/>
        <v>0.05</v>
      </c>
    </row>
    <row r="1384" spans="1:15" hidden="1" x14ac:dyDescent="0.2">
      <c r="A1384" s="82" t="s">
        <v>1256</v>
      </c>
      <c r="B1384" s="82" t="s">
        <v>1256</v>
      </c>
      <c r="C1384" s="82">
        <v>0.5</v>
      </c>
      <c r="D1384" s="82" t="s">
        <v>276</v>
      </c>
      <c r="E1384" s="82" t="s">
        <v>280</v>
      </c>
      <c r="F1384" s="82" t="s">
        <v>280</v>
      </c>
      <c r="G1384" s="82">
        <v>0</v>
      </c>
      <c r="I1384" s="82">
        <v>34</v>
      </c>
      <c r="J1384" s="82">
        <v>20</v>
      </c>
      <c r="K1384" s="83">
        <v>43101</v>
      </c>
      <c r="L1384" s="82">
        <v>0.05</v>
      </c>
      <c r="M1384" s="82">
        <v>0</v>
      </c>
      <c r="N1384" s="82">
        <f t="shared" si="21"/>
        <v>0.05</v>
      </c>
      <c r="O1384" s="82" t="s">
        <v>1256</v>
      </c>
    </row>
    <row r="1385" spans="1:15" hidden="1" x14ac:dyDescent="0.2">
      <c r="A1385" s="82" t="s">
        <v>1255</v>
      </c>
      <c r="B1385" s="82" t="s">
        <v>1253</v>
      </c>
      <c r="C1385" s="82">
        <v>0.5</v>
      </c>
      <c r="D1385" s="82" t="s">
        <v>276</v>
      </c>
      <c r="E1385" s="82" t="s">
        <v>280</v>
      </c>
      <c r="F1385" s="82" t="s">
        <v>280</v>
      </c>
      <c r="G1385" s="82">
        <v>0</v>
      </c>
      <c r="I1385" s="82">
        <v>34</v>
      </c>
      <c r="J1385" s="82">
        <v>20</v>
      </c>
      <c r="K1385" s="83">
        <v>43101</v>
      </c>
      <c r="L1385" s="82">
        <v>0.05</v>
      </c>
      <c r="M1385" s="82">
        <v>0</v>
      </c>
      <c r="N1385" s="82">
        <f t="shared" si="21"/>
        <v>0.05</v>
      </c>
      <c r="O1385" s="82" t="s">
        <v>1255</v>
      </c>
    </row>
    <row r="1386" spans="1:15" hidden="1" x14ac:dyDescent="0.2">
      <c r="A1386" s="82" t="s">
        <v>1254</v>
      </c>
      <c r="B1386" s="82" t="s">
        <v>1253</v>
      </c>
      <c r="C1386" s="82">
        <v>0.5</v>
      </c>
      <c r="D1386" s="82" t="s">
        <v>276</v>
      </c>
      <c r="E1386" s="82" t="s">
        <v>280</v>
      </c>
      <c r="F1386" s="82" t="s">
        <v>280</v>
      </c>
      <c r="G1386" s="82">
        <v>0</v>
      </c>
      <c r="I1386" s="82">
        <v>34</v>
      </c>
      <c r="J1386" s="82">
        <v>20</v>
      </c>
      <c r="K1386" s="83">
        <v>43101</v>
      </c>
      <c r="L1386" s="82">
        <v>0.05</v>
      </c>
      <c r="M1386" s="82">
        <v>0</v>
      </c>
      <c r="N1386" s="82">
        <f t="shared" si="21"/>
        <v>0.05</v>
      </c>
    </row>
    <row r="1387" spans="1:15" hidden="1" x14ac:dyDescent="0.2">
      <c r="A1387" s="82" t="s">
        <v>1252</v>
      </c>
      <c r="B1387" s="82" t="s">
        <v>1250</v>
      </c>
      <c r="C1387" s="82">
        <v>0.5</v>
      </c>
      <c r="D1387" s="82" t="s">
        <v>276</v>
      </c>
      <c r="E1387" s="82" t="s">
        <v>280</v>
      </c>
      <c r="F1387" s="82" t="s">
        <v>280</v>
      </c>
      <c r="G1387" s="82">
        <v>0</v>
      </c>
      <c r="I1387" s="82">
        <v>34</v>
      </c>
      <c r="J1387" s="82">
        <v>20</v>
      </c>
      <c r="K1387" s="83">
        <v>43101</v>
      </c>
      <c r="L1387" s="82">
        <v>0.05</v>
      </c>
      <c r="M1387" s="82">
        <v>0</v>
      </c>
      <c r="N1387" s="82">
        <f t="shared" si="21"/>
        <v>0.05</v>
      </c>
      <c r="O1387" s="82" t="s">
        <v>1252</v>
      </c>
    </row>
    <row r="1388" spans="1:15" hidden="1" x14ac:dyDescent="0.2">
      <c r="A1388" s="82" t="s">
        <v>1251</v>
      </c>
      <c r="B1388" s="82" t="s">
        <v>1250</v>
      </c>
      <c r="C1388" s="82">
        <v>0.5</v>
      </c>
      <c r="D1388" s="82" t="s">
        <v>276</v>
      </c>
      <c r="E1388" s="82" t="s">
        <v>280</v>
      </c>
      <c r="F1388" s="82" t="s">
        <v>280</v>
      </c>
      <c r="G1388" s="82">
        <v>0</v>
      </c>
      <c r="I1388" s="82">
        <v>34</v>
      </c>
      <c r="J1388" s="82">
        <v>20</v>
      </c>
      <c r="K1388" s="83">
        <v>43101</v>
      </c>
      <c r="L1388" s="82">
        <v>0.05</v>
      </c>
      <c r="M1388" s="82">
        <v>0</v>
      </c>
      <c r="N1388" s="82">
        <f t="shared" si="21"/>
        <v>0.05</v>
      </c>
    </row>
    <row r="1389" spans="1:15" hidden="1" x14ac:dyDescent="0.2">
      <c r="A1389" s="82" t="s">
        <v>1249</v>
      </c>
      <c r="B1389" s="82" t="s">
        <v>1247</v>
      </c>
      <c r="C1389" s="82">
        <v>0.5</v>
      </c>
      <c r="D1389" s="82" t="s">
        <v>801</v>
      </c>
      <c r="E1389" s="82" t="s">
        <v>280</v>
      </c>
      <c r="F1389" s="82" t="s">
        <v>280</v>
      </c>
      <c r="G1389" s="82">
        <v>0</v>
      </c>
      <c r="H1389" s="82">
        <v>202212</v>
      </c>
      <c r="K1389" s="83">
        <v>43132</v>
      </c>
      <c r="L1389" s="82">
        <v>0</v>
      </c>
      <c r="M1389" s="82">
        <v>0</v>
      </c>
      <c r="N1389" s="82">
        <f t="shared" si="21"/>
        <v>0</v>
      </c>
    </row>
    <row r="1390" spans="1:15" hidden="1" x14ac:dyDescent="0.2">
      <c r="A1390" s="82" t="s">
        <v>1248</v>
      </c>
      <c r="B1390" s="82" t="s">
        <v>1247</v>
      </c>
      <c r="C1390" s="82">
        <v>0.5</v>
      </c>
      <c r="D1390" s="82" t="s">
        <v>801</v>
      </c>
      <c r="E1390" s="82" t="s">
        <v>280</v>
      </c>
      <c r="F1390" s="82" t="s">
        <v>280</v>
      </c>
      <c r="G1390" s="82">
        <v>0</v>
      </c>
      <c r="H1390" s="82">
        <v>202212</v>
      </c>
      <c r="K1390" s="83">
        <v>43132</v>
      </c>
      <c r="L1390" s="82">
        <v>0</v>
      </c>
      <c r="M1390" s="82">
        <v>0</v>
      </c>
      <c r="N1390" s="82">
        <f t="shared" si="21"/>
        <v>0</v>
      </c>
    </row>
    <row r="1391" spans="1:15" hidden="1" x14ac:dyDescent="0.2">
      <c r="A1391" s="82" t="s">
        <v>1245</v>
      </c>
      <c r="B1391" s="82" t="s">
        <v>1245</v>
      </c>
      <c r="C1391" s="82">
        <v>0.5</v>
      </c>
      <c r="D1391" s="82" t="s">
        <v>276</v>
      </c>
      <c r="E1391" s="82" t="s">
        <v>280</v>
      </c>
      <c r="F1391" s="82" t="s">
        <v>280</v>
      </c>
      <c r="G1391" s="82">
        <v>0</v>
      </c>
      <c r="I1391" s="82">
        <v>34</v>
      </c>
      <c r="J1391" s="82">
        <v>20</v>
      </c>
      <c r="K1391" s="83">
        <v>43101</v>
      </c>
      <c r="L1391" s="82">
        <v>0.05</v>
      </c>
      <c r="M1391" s="82">
        <v>0</v>
      </c>
      <c r="N1391" s="82">
        <f t="shared" si="21"/>
        <v>0.05</v>
      </c>
      <c r="O1391" s="82" t="s">
        <v>1245</v>
      </c>
    </row>
    <row r="1392" spans="1:15" hidden="1" x14ac:dyDescent="0.2">
      <c r="A1392" s="82" t="s">
        <v>1246</v>
      </c>
      <c r="B1392" s="82" t="s">
        <v>1245</v>
      </c>
      <c r="C1392" s="82">
        <v>0.5</v>
      </c>
      <c r="D1392" s="82" t="s">
        <v>276</v>
      </c>
      <c r="E1392" s="82" t="s">
        <v>280</v>
      </c>
      <c r="F1392" s="82" t="s">
        <v>280</v>
      </c>
      <c r="G1392" s="82">
        <v>0</v>
      </c>
      <c r="I1392" s="82">
        <v>34</v>
      </c>
      <c r="J1392" s="82">
        <v>20</v>
      </c>
      <c r="K1392" s="83">
        <v>43101</v>
      </c>
      <c r="L1392" s="82">
        <v>0.05</v>
      </c>
      <c r="M1392" s="82">
        <v>0</v>
      </c>
      <c r="N1392" s="82">
        <f t="shared" si="21"/>
        <v>0.05</v>
      </c>
    </row>
    <row r="1393" spans="1:15" hidden="1" x14ac:dyDescent="0.2">
      <c r="A1393" s="82" t="s">
        <v>1244</v>
      </c>
      <c r="B1393" s="82" t="s">
        <v>1220</v>
      </c>
      <c r="C1393" s="82">
        <v>0.5</v>
      </c>
      <c r="D1393" s="82" t="s">
        <v>276</v>
      </c>
      <c r="E1393" s="82" t="s">
        <v>280</v>
      </c>
      <c r="F1393" s="82" t="s">
        <v>280</v>
      </c>
      <c r="G1393" s="82">
        <v>0</v>
      </c>
      <c r="I1393" s="82">
        <v>34</v>
      </c>
      <c r="J1393" s="82">
        <v>5</v>
      </c>
      <c r="K1393" s="83">
        <v>43101</v>
      </c>
      <c r="L1393" s="82">
        <v>0.2</v>
      </c>
      <c r="M1393" s="82">
        <v>0</v>
      </c>
      <c r="N1393" s="82">
        <f t="shared" si="21"/>
        <v>0.2</v>
      </c>
    </row>
    <row r="1394" spans="1:15" hidden="1" x14ac:dyDescent="0.2">
      <c r="A1394" s="82" t="s">
        <v>1242</v>
      </c>
      <c r="B1394" s="82" t="s">
        <v>1242</v>
      </c>
      <c r="C1394" s="82">
        <v>0.5</v>
      </c>
      <c r="D1394" s="82" t="s">
        <v>276</v>
      </c>
      <c r="E1394" s="82" t="s">
        <v>280</v>
      </c>
      <c r="F1394" s="82" t="s">
        <v>280</v>
      </c>
      <c r="G1394" s="82">
        <v>0</v>
      </c>
      <c r="I1394" s="82">
        <v>34</v>
      </c>
      <c r="J1394" s="82">
        <v>5</v>
      </c>
      <c r="K1394" s="83">
        <v>43101</v>
      </c>
      <c r="L1394" s="82">
        <v>0.2</v>
      </c>
      <c r="M1394" s="82">
        <v>0</v>
      </c>
      <c r="N1394" s="82">
        <f t="shared" si="21"/>
        <v>0.2</v>
      </c>
    </row>
    <row r="1395" spans="1:15" hidden="1" x14ac:dyDescent="0.2">
      <c r="A1395" s="82" t="s">
        <v>1243</v>
      </c>
      <c r="B1395" s="82" t="s">
        <v>1242</v>
      </c>
      <c r="C1395" s="82">
        <v>0.5</v>
      </c>
      <c r="D1395" s="82" t="s">
        <v>276</v>
      </c>
      <c r="E1395" s="82" t="s">
        <v>280</v>
      </c>
      <c r="F1395" s="82" t="s">
        <v>280</v>
      </c>
      <c r="G1395" s="82">
        <v>0</v>
      </c>
      <c r="I1395" s="82">
        <v>34</v>
      </c>
      <c r="J1395" s="82">
        <v>5</v>
      </c>
      <c r="K1395" s="83">
        <v>43101</v>
      </c>
      <c r="L1395" s="82">
        <v>0.2</v>
      </c>
      <c r="M1395" s="82">
        <v>0</v>
      </c>
      <c r="N1395" s="82">
        <f t="shared" si="21"/>
        <v>0.2</v>
      </c>
    </row>
    <row r="1396" spans="1:15" hidden="1" x14ac:dyDescent="0.2">
      <c r="A1396" s="82" t="s">
        <v>1241</v>
      </c>
      <c r="B1396" s="82" t="s">
        <v>1241</v>
      </c>
      <c r="C1396" s="82">
        <v>0.5</v>
      </c>
      <c r="D1396" s="82" t="s">
        <v>276</v>
      </c>
      <c r="E1396" s="82" t="s">
        <v>280</v>
      </c>
      <c r="F1396" s="82" t="s">
        <v>280</v>
      </c>
      <c r="G1396" s="82">
        <v>0</v>
      </c>
      <c r="I1396" s="82">
        <v>34</v>
      </c>
      <c r="J1396" s="82">
        <v>5</v>
      </c>
      <c r="K1396" s="83">
        <v>43101</v>
      </c>
      <c r="L1396" s="82">
        <v>0.2</v>
      </c>
      <c r="M1396" s="82">
        <v>0</v>
      </c>
      <c r="N1396" s="82">
        <f t="shared" si="21"/>
        <v>0.2</v>
      </c>
    </row>
    <row r="1397" spans="1:15" hidden="1" x14ac:dyDescent="0.2">
      <c r="A1397" s="82" t="s">
        <v>1239</v>
      </c>
      <c r="B1397" s="82" t="s">
        <v>1239</v>
      </c>
      <c r="C1397" s="82">
        <v>0.5</v>
      </c>
      <c r="D1397" s="82" t="s">
        <v>276</v>
      </c>
      <c r="E1397" s="82" t="s">
        <v>280</v>
      </c>
      <c r="F1397" s="82" t="s">
        <v>280</v>
      </c>
      <c r="G1397" s="82">
        <v>0</v>
      </c>
      <c r="I1397" s="82">
        <v>34</v>
      </c>
      <c r="J1397" s="82">
        <v>5</v>
      </c>
      <c r="K1397" s="83">
        <v>43101</v>
      </c>
      <c r="L1397" s="82">
        <v>0.2</v>
      </c>
      <c r="M1397" s="82">
        <v>0</v>
      </c>
      <c r="N1397" s="82">
        <f t="shared" si="21"/>
        <v>0.2</v>
      </c>
      <c r="O1397" s="82" t="s">
        <v>1239</v>
      </c>
    </row>
    <row r="1398" spans="1:15" hidden="1" x14ac:dyDescent="0.2">
      <c r="A1398" s="82" t="s">
        <v>1240</v>
      </c>
      <c r="B1398" s="82" t="s">
        <v>1239</v>
      </c>
      <c r="C1398" s="82">
        <v>0.5</v>
      </c>
      <c r="D1398" s="82" t="s">
        <v>276</v>
      </c>
      <c r="E1398" s="82" t="s">
        <v>280</v>
      </c>
      <c r="F1398" s="82" t="s">
        <v>280</v>
      </c>
      <c r="G1398" s="82">
        <v>0</v>
      </c>
      <c r="I1398" s="82">
        <v>34</v>
      </c>
      <c r="J1398" s="82">
        <v>5</v>
      </c>
      <c r="K1398" s="83">
        <v>43101</v>
      </c>
      <c r="L1398" s="82">
        <v>0.2</v>
      </c>
      <c r="M1398" s="82">
        <v>0</v>
      </c>
      <c r="N1398" s="82">
        <f t="shared" si="21"/>
        <v>0.2</v>
      </c>
    </row>
    <row r="1399" spans="1:15" hidden="1" x14ac:dyDescent="0.2">
      <c r="A1399" s="82" t="s">
        <v>1237</v>
      </c>
      <c r="B1399" s="82" t="s">
        <v>1237</v>
      </c>
      <c r="C1399" s="82">
        <v>0.5</v>
      </c>
      <c r="D1399" s="82" t="s">
        <v>276</v>
      </c>
      <c r="E1399" s="82" t="s">
        <v>280</v>
      </c>
      <c r="F1399" s="82" t="s">
        <v>280</v>
      </c>
      <c r="G1399" s="82">
        <v>0</v>
      </c>
      <c r="I1399" s="82">
        <v>34</v>
      </c>
      <c r="J1399" s="82">
        <v>5</v>
      </c>
      <c r="K1399" s="83">
        <v>43101</v>
      </c>
      <c r="L1399" s="82">
        <v>0.2</v>
      </c>
      <c r="M1399" s="82">
        <v>0</v>
      </c>
      <c r="N1399" s="82">
        <f t="shared" si="21"/>
        <v>0.2</v>
      </c>
    </row>
    <row r="1400" spans="1:15" hidden="1" x14ac:dyDescent="0.2">
      <c r="A1400" s="82" t="s">
        <v>1238</v>
      </c>
      <c r="B1400" s="82" t="s">
        <v>1237</v>
      </c>
      <c r="C1400" s="82">
        <v>0.5</v>
      </c>
      <c r="D1400" s="82" t="s">
        <v>276</v>
      </c>
      <c r="E1400" s="82" t="s">
        <v>280</v>
      </c>
      <c r="F1400" s="82" t="s">
        <v>280</v>
      </c>
      <c r="G1400" s="82">
        <v>0</v>
      </c>
      <c r="I1400" s="82">
        <v>34</v>
      </c>
      <c r="J1400" s="82">
        <v>5</v>
      </c>
      <c r="K1400" s="83">
        <v>43101</v>
      </c>
      <c r="L1400" s="82">
        <v>0.2</v>
      </c>
      <c r="M1400" s="82">
        <v>0</v>
      </c>
      <c r="N1400" s="82">
        <f t="shared" si="21"/>
        <v>0.2</v>
      </c>
    </row>
    <row r="1401" spans="1:15" hidden="1" x14ac:dyDescent="0.2">
      <c r="A1401" s="82" t="s">
        <v>1235</v>
      </c>
      <c r="B1401" s="82" t="s">
        <v>1235</v>
      </c>
      <c r="C1401" s="82">
        <v>0.5</v>
      </c>
      <c r="D1401" s="82" t="s">
        <v>276</v>
      </c>
      <c r="E1401" s="82" t="s">
        <v>280</v>
      </c>
      <c r="F1401" s="82" t="s">
        <v>280</v>
      </c>
      <c r="G1401" s="82">
        <v>0</v>
      </c>
      <c r="I1401" s="82">
        <v>34</v>
      </c>
      <c r="J1401" s="82">
        <v>5</v>
      </c>
      <c r="K1401" s="83">
        <v>43101</v>
      </c>
      <c r="L1401" s="82">
        <v>0.2</v>
      </c>
      <c r="M1401" s="82">
        <v>0</v>
      </c>
      <c r="N1401" s="82">
        <f t="shared" si="21"/>
        <v>0.2</v>
      </c>
    </row>
    <row r="1402" spans="1:15" hidden="1" x14ac:dyDescent="0.2">
      <c r="A1402" s="82" t="s">
        <v>1236</v>
      </c>
      <c r="B1402" s="82" t="s">
        <v>1235</v>
      </c>
      <c r="C1402" s="82">
        <v>0.5</v>
      </c>
      <c r="D1402" s="82" t="s">
        <v>276</v>
      </c>
      <c r="E1402" s="82" t="s">
        <v>280</v>
      </c>
      <c r="F1402" s="82" t="s">
        <v>280</v>
      </c>
      <c r="G1402" s="82">
        <v>0</v>
      </c>
      <c r="I1402" s="82">
        <v>34</v>
      </c>
      <c r="J1402" s="82">
        <v>5</v>
      </c>
      <c r="K1402" s="83">
        <v>43101</v>
      </c>
      <c r="L1402" s="82">
        <v>0.2</v>
      </c>
      <c r="M1402" s="82">
        <v>0</v>
      </c>
      <c r="N1402" s="82">
        <f t="shared" si="21"/>
        <v>0.2</v>
      </c>
    </row>
    <row r="1403" spans="1:15" hidden="1" x14ac:dyDescent="0.2">
      <c r="A1403" s="82" t="s">
        <v>1233</v>
      </c>
      <c r="B1403" s="82" t="s">
        <v>1233</v>
      </c>
      <c r="C1403" s="82">
        <v>0.5</v>
      </c>
      <c r="D1403" s="82" t="s">
        <v>276</v>
      </c>
      <c r="E1403" s="82" t="s">
        <v>280</v>
      </c>
      <c r="F1403" s="82" t="s">
        <v>280</v>
      </c>
      <c r="G1403" s="82">
        <v>0</v>
      </c>
      <c r="I1403" s="82">
        <v>34</v>
      </c>
      <c r="J1403" s="82">
        <v>5</v>
      </c>
      <c r="K1403" s="83">
        <v>43101</v>
      </c>
      <c r="L1403" s="82">
        <v>0.2</v>
      </c>
      <c r="M1403" s="82">
        <v>0</v>
      </c>
      <c r="N1403" s="82">
        <f t="shared" si="21"/>
        <v>0.2</v>
      </c>
      <c r="O1403" s="82" t="s">
        <v>1233</v>
      </c>
    </row>
    <row r="1404" spans="1:15" hidden="1" x14ac:dyDescent="0.2">
      <c r="A1404" s="82" t="s">
        <v>1234</v>
      </c>
      <c r="B1404" s="82" t="s">
        <v>1233</v>
      </c>
      <c r="C1404" s="82">
        <v>0.5</v>
      </c>
      <c r="D1404" s="82" t="s">
        <v>276</v>
      </c>
      <c r="E1404" s="82" t="s">
        <v>280</v>
      </c>
      <c r="F1404" s="82" t="s">
        <v>280</v>
      </c>
      <c r="G1404" s="82">
        <v>0</v>
      </c>
      <c r="I1404" s="82">
        <v>34</v>
      </c>
      <c r="J1404" s="82">
        <v>5</v>
      </c>
      <c r="K1404" s="83">
        <v>43101</v>
      </c>
      <c r="L1404" s="82">
        <v>0.2</v>
      </c>
      <c r="M1404" s="82">
        <v>0</v>
      </c>
      <c r="N1404" s="82">
        <f t="shared" si="21"/>
        <v>0.2</v>
      </c>
    </row>
    <row r="1405" spans="1:15" hidden="1" x14ac:dyDescent="0.2">
      <c r="A1405" s="82" t="s">
        <v>1231</v>
      </c>
      <c r="B1405" s="82" t="s">
        <v>1231</v>
      </c>
      <c r="C1405" s="82">
        <v>0.5</v>
      </c>
      <c r="D1405" s="82" t="s">
        <v>276</v>
      </c>
      <c r="E1405" s="82" t="s">
        <v>280</v>
      </c>
      <c r="F1405" s="82" t="s">
        <v>280</v>
      </c>
      <c r="G1405" s="82">
        <v>0</v>
      </c>
      <c r="I1405" s="82">
        <v>34</v>
      </c>
      <c r="J1405" s="82">
        <v>5</v>
      </c>
      <c r="K1405" s="83">
        <v>43101</v>
      </c>
      <c r="L1405" s="82">
        <v>0.2</v>
      </c>
      <c r="M1405" s="82">
        <v>0</v>
      </c>
      <c r="N1405" s="82">
        <f t="shared" si="21"/>
        <v>0.2</v>
      </c>
    </row>
    <row r="1406" spans="1:15" hidden="1" x14ac:dyDescent="0.2">
      <c r="A1406" s="82" t="s">
        <v>1232</v>
      </c>
      <c r="B1406" s="82" t="s">
        <v>1231</v>
      </c>
      <c r="C1406" s="82">
        <v>0.5</v>
      </c>
      <c r="D1406" s="82" t="s">
        <v>276</v>
      </c>
      <c r="E1406" s="82" t="s">
        <v>280</v>
      </c>
      <c r="F1406" s="82" t="s">
        <v>280</v>
      </c>
      <c r="G1406" s="82">
        <v>0</v>
      </c>
      <c r="I1406" s="82">
        <v>34</v>
      </c>
      <c r="J1406" s="82">
        <v>5</v>
      </c>
      <c r="K1406" s="83">
        <v>43101</v>
      </c>
      <c r="L1406" s="82">
        <v>0.2</v>
      </c>
      <c r="M1406" s="82">
        <v>0</v>
      </c>
      <c r="N1406" s="82">
        <f t="shared" si="21"/>
        <v>0.2</v>
      </c>
    </row>
    <row r="1407" spans="1:15" hidden="1" x14ac:dyDescent="0.2">
      <c r="A1407" s="82" t="s">
        <v>1229</v>
      </c>
      <c r="B1407" s="82" t="s">
        <v>1229</v>
      </c>
      <c r="C1407" s="82">
        <v>0.5</v>
      </c>
      <c r="D1407" s="82" t="s">
        <v>276</v>
      </c>
      <c r="E1407" s="82" t="s">
        <v>280</v>
      </c>
      <c r="F1407" s="82" t="s">
        <v>280</v>
      </c>
      <c r="G1407" s="82">
        <v>0</v>
      </c>
      <c r="I1407" s="82">
        <v>34</v>
      </c>
      <c r="J1407" s="82">
        <v>5</v>
      </c>
      <c r="K1407" s="83">
        <v>43101</v>
      </c>
      <c r="L1407" s="82">
        <v>0.2</v>
      </c>
      <c r="M1407" s="82">
        <v>0</v>
      </c>
      <c r="N1407" s="82">
        <f t="shared" si="21"/>
        <v>0.2</v>
      </c>
    </row>
    <row r="1408" spans="1:15" hidden="1" x14ac:dyDescent="0.2">
      <c r="A1408" s="82" t="s">
        <v>1230</v>
      </c>
      <c r="B1408" s="82" t="s">
        <v>1229</v>
      </c>
      <c r="C1408" s="82">
        <v>0.5</v>
      </c>
      <c r="D1408" s="82" t="s">
        <v>276</v>
      </c>
      <c r="E1408" s="82" t="s">
        <v>280</v>
      </c>
      <c r="F1408" s="82" t="s">
        <v>280</v>
      </c>
      <c r="G1408" s="82">
        <v>0</v>
      </c>
      <c r="I1408" s="82">
        <v>34</v>
      </c>
      <c r="J1408" s="82">
        <v>5</v>
      </c>
      <c r="K1408" s="83">
        <v>43101</v>
      </c>
      <c r="L1408" s="82">
        <v>0.2</v>
      </c>
      <c r="M1408" s="82">
        <v>0</v>
      </c>
      <c r="N1408" s="82">
        <f t="shared" si="21"/>
        <v>0.2</v>
      </c>
    </row>
    <row r="1409" spans="1:15" hidden="1" x14ac:dyDescent="0.2">
      <c r="A1409" s="82" t="s">
        <v>1227</v>
      </c>
      <c r="B1409" s="82" t="s">
        <v>1227</v>
      </c>
      <c r="C1409" s="82">
        <v>0.5</v>
      </c>
      <c r="D1409" s="82" t="s">
        <v>276</v>
      </c>
      <c r="E1409" s="82" t="s">
        <v>280</v>
      </c>
      <c r="F1409" s="82" t="s">
        <v>280</v>
      </c>
      <c r="G1409" s="82">
        <v>0</v>
      </c>
      <c r="I1409" s="82">
        <v>34</v>
      </c>
      <c r="J1409" s="82">
        <v>5</v>
      </c>
      <c r="K1409" s="83">
        <v>43101</v>
      </c>
      <c r="L1409" s="82">
        <v>0.2</v>
      </c>
      <c r="M1409" s="82">
        <v>0</v>
      </c>
      <c r="N1409" s="82">
        <f t="shared" si="21"/>
        <v>0.2</v>
      </c>
    </row>
    <row r="1410" spans="1:15" hidden="1" x14ac:dyDescent="0.2">
      <c r="A1410" s="82" t="s">
        <v>1228</v>
      </c>
      <c r="B1410" s="82" t="s">
        <v>1227</v>
      </c>
      <c r="C1410" s="82">
        <v>0.5</v>
      </c>
      <c r="D1410" s="82" t="s">
        <v>276</v>
      </c>
      <c r="E1410" s="82" t="s">
        <v>280</v>
      </c>
      <c r="F1410" s="82" t="s">
        <v>280</v>
      </c>
      <c r="G1410" s="82">
        <v>0</v>
      </c>
      <c r="I1410" s="82">
        <v>34</v>
      </c>
      <c r="J1410" s="82">
        <v>5</v>
      </c>
      <c r="K1410" s="83">
        <v>43101</v>
      </c>
      <c r="L1410" s="82">
        <v>0.2</v>
      </c>
      <c r="M1410" s="82">
        <v>0</v>
      </c>
      <c r="N1410" s="82">
        <f t="shared" si="21"/>
        <v>0.2</v>
      </c>
    </row>
    <row r="1411" spans="1:15" hidden="1" x14ac:dyDescent="0.2">
      <c r="A1411" s="82" t="s">
        <v>247</v>
      </c>
      <c r="B1411" s="82" t="s">
        <v>1225</v>
      </c>
      <c r="C1411" s="82">
        <v>0.5</v>
      </c>
      <c r="D1411" s="82" t="s">
        <v>276</v>
      </c>
      <c r="E1411" s="82" t="s">
        <v>280</v>
      </c>
      <c r="F1411" s="82" t="s">
        <v>280</v>
      </c>
      <c r="G1411" s="82">
        <v>0</v>
      </c>
      <c r="I1411" s="82">
        <v>34</v>
      </c>
      <c r="J1411" s="82">
        <v>5</v>
      </c>
      <c r="K1411" s="83">
        <v>43101</v>
      </c>
      <c r="L1411" s="82">
        <v>0.2</v>
      </c>
      <c r="M1411" s="82">
        <v>0</v>
      </c>
      <c r="N1411" s="82">
        <f t="shared" si="21"/>
        <v>0.2</v>
      </c>
      <c r="O1411" s="82" t="s">
        <v>247</v>
      </c>
    </row>
    <row r="1412" spans="1:15" hidden="1" x14ac:dyDescent="0.2">
      <c r="A1412" s="82" t="s">
        <v>1226</v>
      </c>
      <c r="B1412" s="82" t="s">
        <v>1225</v>
      </c>
      <c r="C1412" s="82">
        <v>0.5</v>
      </c>
      <c r="D1412" s="82" t="s">
        <v>276</v>
      </c>
      <c r="E1412" s="82" t="s">
        <v>280</v>
      </c>
      <c r="F1412" s="82" t="s">
        <v>280</v>
      </c>
      <c r="G1412" s="82">
        <v>0</v>
      </c>
      <c r="I1412" s="82">
        <v>34</v>
      </c>
      <c r="J1412" s="82">
        <v>5</v>
      </c>
      <c r="K1412" s="83">
        <v>43101</v>
      </c>
      <c r="L1412" s="82">
        <v>0.2</v>
      </c>
      <c r="M1412" s="82">
        <v>0</v>
      </c>
      <c r="N1412" s="82">
        <f t="shared" ref="N1412:N1475" si="22">L1412+M1412</f>
        <v>0.2</v>
      </c>
    </row>
    <row r="1413" spans="1:15" hidden="1" x14ac:dyDescent="0.2">
      <c r="A1413" s="82" t="s">
        <v>1224</v>
      </c>
      <c r="B1413" s="82" t="s">
        <v>1222</v>
      </c>
      <c r="C1413" s="82">
        <v>0.5</v>
      </c>
      <c r="D1413" s="82" t="s">
        <v>276</v>
      </c>
      <c r="E1413" s="82" t="s">
        <v>280</v>
      </c>
      <c r="F1413" s="82" t="s">
        <v>280</v>
      </c>
      <c r="G1413" s="82">
        <v>0</v>
      </c>
      <c r="I1413" s="82">
        <v>34</v>
      </c>
      <c r="J1413" s="82">
        <v>5</v>
      </c>
      <c r="K1413" s="83">
        <v>43101</v>
      </c>
      <c r="L1413" s="82">
        <v>0.2</v>
      </c>
      <c r="M1413" s="82">
        <v>0</v>
      </c>
      <c r="N1413" s="82">
        <f t="shared" si="22"/>
        <v>0.2</v>
      </c>
    </row>
    <row r="1414" spans="1:15" hidden="1" x14ac:dyDescent="0.2">
      <c r="A1414" s="82" t="s">
        <v>1223</v>
      </c>
      <c r="B1414" s="82" t="s">
        <v>1222</v>
      </c>
      <c r="C1414" s="82">
        <v>0.5</v>
      </c>
      <c r="D1414" s="82" t="s">
        <v>276</v>
      </c>
      <c r="E1414" s="82" t="s">
        <v>280</v>
      </c>
      <c r="F1414" s="82" t="s">
        <v>280</v>
      </c>
      <c r="G1414" s="82">
        <v>0</v>
      </c>
      <c r="I1414" s="82">
        <v>34</v>
      </c>
      <c r="J1414" s="82">
        <v>5</v>
      </c>
      <c r="K1414" s="83">
        <v>43101</v>
      </c>
      <c r="L1414" s="82">
        <v>0.2</v>
      </c>
      <c r="M1414" s="82">
        <v>0</v>
      </c>
      <c r="N1414" s="82">
        <f t="shared" si="22"/>
        <v>0.2</v>
      </c>
    </row>
    <row r="1415" spans="1:15" hidden="1" x14ac:dyDescent="0.2">
      <c r="A1415" s="82" t="s">
        <v>112</v>
      </c>
      <c r="B1415" s="82" t="s">
        <v>1220</v>
      </c>
      <c r="C1415" s="82">
        <v>0.5</v>
      </c>
      <c r="D1415" s="82" t="s">
        <v>276</v>
      </c>
      <c r="E1415" s="82" t="s">
        <v>280</v>
      </c>
      <c r="F1415" s="82" t="s">
        <v>280</v>
      </c>
      <c r="G1415" s="82">
        <v>0</v>
      </c>
      <c r="I1415" s="82">
        <v>34</v>
      </c>
      <c r="J1415" s="82">
        <v>5</v>
      </c>
      <c r="K1415" s="83">
        <v>43101</v>
      </c>
      <c r="L1415" s="82">
        <v>0.2</v>
      </c>
      <c r="M1415" s="82">
        <v>0</v>
      </c>
      <c r="N1415" s="82">
        <f t="shared" si="22"/>
        <v>0.2</v>
      </c>
      <c r="O1415" s="82" t="s">
        <v>112</v>
      </c>
    </row>
    <row r="1416" spans="1:15" hidden="1" x14ac:dyDescent="0.2">
      <c r="A1416" s="82" t="s">
        <v>1221</v>
      </c>
      <c r="B1416" s="82" t="s">
        <v>1220</v>
      </c>
      <c r="C1416" s="82">
        <v>0.5</v>
      </c>
      <c r="D1416" s="82" t="s">
        <v>276</v>
      </c>
      <c r="E1416" s="82" t="s">
        <v>280</v>
      </c>
      <c r="F1416" s="82" t="s">
        <v>280</v>
      </c>
      <c r="G1416" s="82">
        <v>0</v>
      </c>
      <c r="I1416" s="82">
        <v>34</v>
      </c>
      <c r="J1416" s="82">
        <v>5</v>
      </c>
      <c r="K1416" s="83">
        <v>43101</v>
      </c>
      <c r="L1416" s="82">
        <v>0.2</v>
      </c>
      <c r="M1416" s="82">
        <v>0</v>
      </c>
      <c r="N1416" s="82">
        <f t="shared" si="22"/>
        <v>0.2</v>
      </c>
    </row>
    <row r="1417" spans="1:15" hidden="1" x14ac:dyDescent="0.2">
      <c r="A1417" s="82" t="s">
        <v>1219</v>
      </c>
      <c r="B1417" s="82" t="s">
        <v>1218</v>
      </c>
      <c r="C1417" s="82">
        <v>0.5</v>
      </c>
      <c r="D1417" s="82" t="s">
        <v>801</v>
      </c>
      <c r="E1417" s="82" t="s">
        <v>280</v>
      </c>
      <c r="F1417" s="82" t="s">
        <v>280</v>
      </c>
      <c r="G1417" s="82">
        <v>0</v>
      </c>
      <c r="H1417" s="82">
        <v>201310</v>
      </c>
      <c r="K1417" s="83">
        <v>40330</v>
      </c>
      <c r="L1417" s="82">
        <v>0</v>
      </c>
      <c r="M1417" s="82">
        <v>0</v>
      </c>
      <c r="N1417" s="82">
        <f t="shared" si="22"/>
        <v>0</v>
      </c>
    </row>
    <row r="1418" spans="1:15" hidden="1" x14ac:dyDescent="0.2">
      <c r="A1418" s="82" t="s">
        <v>1217</v>
      </c>
      <c r="B1418" s="82" t="s">
        <v>1217</v>
      </c>
      <c r="C1418" s="82">
        <v>0.5</v>
      </c>
      <c r="D1418" s="82" t="s">
        <v>276</v>
      </c>
      <c r="E1418" s="82" t="s">
        <v>280</v>
      </c>
      <c r="F1418" s="82" t="s">
        <v>280</v>
      </c>
      <c r="G1418" s="82">
        <v>0</v>
      </c>
      <c r="I1418" s="82">
        <v>34</v>
      </c>
      <c r="J1418" s="82">
        <v>5</v>
      </c>
      <c r="K1418" s="83">
        <v>43101</v>
      </c>
      <c r="L1418" s="82">
        <v>0.2</v>
      </c>
      <c r="M1418" s="82">
        <v>0</v>
      </c>
      <c r="N1418" s="82">
        <f t="shared" si="22"/>
        <v>0.2</v>
      </c>
    </row>
    <row r="1419" spans="1:15" hidden="1" x14ac:dyDescent="0.2">
      <c r="A1419" s="82" t="s">
        <v>1216</v>
      </c>
      <c r="B1419" s="82" t="s">
        <v>1216</v>
      </c>
      <c r="C1419" s="82">
        <v>0.5</v>
      </c>
      <c r="D1419" s="82" t="s">
        <v>276</v>
      </c>
      <c r="E1419" s="82" t="s">
        <v>280</v>
      </c>
      <c r="F1419" s="82" t="s">
        <v>280</v>
      </c>
      <c r="G1419" s="82">
        <v>0</v>
      </c>
      <c r="I1419" s="82">
        <v>34</v>
      </c>
      <c r="J1419" s="82">
        <v>5</v>
      </c>
      <c r="K1419" s="83">
        <v>43101</v>
      </c>
      <c r="L1419" s="82">
        <v>0.2</v>
      </c>
      <c r="M1419" s="82">
        <v>0</v>
      </c>
      <c r="N1419" s="82">
        <f t="shared" si="22"/>
        <v>0.2</v>
      </c>
    </row>
    <row r="1420" spans="1:15" hidden="1" x14ac:dyDescent="0.2">
      <c r="A1420" s="82" t="s">
        <v>1213</v>
      </c>
      <c r="B1420" s="82" t="s">
        <v>1213</v>
      </c>
      <c r="C1420" s="82">
        <v>0.5</v>
      </c>
      <c r="D1420" s="82" t="s">
        <v>276</v>
      </c>
      <c r="E1420" s="82" t="s">
        <v>280</v>
      </c>
      <c r="F1420" s="82" t="s">
        <v>280</v>
      </c>
      <c r="G1420" s="82">
        <v>0</v>
      </c>
      <c r="I1420" s="82">
        <v>34</v>
      </c>
      <c r="J1420" s="82">
        <v>5</v>
      </c>
      <c r="K1420" s="83">
        <v>43101</v>
      </c>
      <c r="L1420" s="82">
        <v>0.2</v>
      </c>
      <c r="M1420" s="82">
        <v>0</v>
      </c>
      <c r="N1420" s="82">
        <f t="shared" si="22"/>
        <v>0.2</v>
      </c>
    </row>
    <row r="1421" spans="1:15" hidden="1" x14ac:dyDescent="0.2">
      <c r="A1421" s="82" t="s">
        <v>1215</v>
      </c>
      <c r="B1421" s="82" t="s">
        <v>1215</v>
      </c>
      <c r="C1421" s="82">
        <v>0.5</v>
      </c>
      <c r="D1421" s="82" t="s">
        <v>801</v>
      </c>
      <c r="E1421" s="82" t="s">
        <v>280</v>
      </c>
      <c r="F1421" s="82" t="s">
        <v>280</v>
      </c>
      <c r="G1421" s="82">
        <v>0</v>
      </c>
      <c r="H1421" s="82">
        <v>201310</v>
      </c>
      <c r="K1421" s="83">
        <v>40330</v>
      </c>
      <c r="L1421" s="82">
        <v>0</v>
      </c>
      <c r="M1421" s="82">
        <v>0</v>
      </c>
      <c r="N1421" s="82">
        <f t="shared" si="22"/>
        <v>0</v>
      </c>
    </row>
    <row r="1422" spans="1:15" hidden="1" x14ac:dyDescent="0.2">
      <c r="A1422" s="82" t="s">
        <v>1214</v>
      </c>
      <c r="B1422" s="82" t="s">
        <v>1213</v>
      </c>
      <c r="C1422" s="82">
        <v>0.5</v>
      </c>
      <c r="D1422" s="82" t="s">
        <v>276</v>
      </c>
      <c r="E1422" s="82" t="s">
        <v>280</v>
      </c>
      <c r="F1422" s="82" t="s">
        <v>280</v>
      </c>
      <c r="G1422" s="82">
        <v>0</v>
      </c>
      <c r="I1422" s="82">
        <v>34</v>
      </c>
      <c r="J1422" s="82">
        <v>5</v>
      </c>
      <c r="K1422" s="83">
        <v>43101</v>
      </c>
      <c r="L1422" s="82">
        <v>0.2</v>
      </c>
      <c r="M1422" s="82">
        <v>0</v>
      </c>
      <c r="N1422" s="82">
        <f t="shared" si="22"/>
        <v>0.2</v>
      </c>
    </row>
    <row r="1423" spans="1:15" hidden="1" x14ac:dyDescent="0.2">
      <c r="A1423" s="82" t="s">
        <v>1211</v>
      </c>
      <c r="B1423" s="82" t="s">
        <v>1211</v>
      </c>
      <c r="C1423" s="82">
        <v>0.5</v>
      </c>
      <c r="D1423" s="82" t="s">
        <v>276</v>
      </c>
      <c r="E1423" s="82" t="s">
        <v>280</v>
      </c>
      <c r="F1423" s="82" t="s">
        <v>280</v>
      </c>
      <c r="G1423" s="82">
        <v>0</v>
      </c>
      <c r="I1423" s="82">
        <v>34</v>
      </c>
      <c r="J1423" s="82">
        <v>5</v>
      </c>
      <c r="K1423" s="83">
        <v>43101</v>
      </c>
      <c r="L1423" s="82">
        <v>0.2</v>
      </c>
      <c r="M1423" s="82">
        <v>0</v>
      </c>
      <c r="N1423" s="82">
        <f t="shared" si="22"/>
        <v>0.2</v>
      </c>
    </row>
    <row r="1424" spans="1:15" hidden="1" x14ac:dyDescent="0.2">
      <c r="A1424" s="82" t="s">
        <v>1212</v>
      </c>
      <c r="B1424" s="82" t="s">
        <v>1211</v>
      </c>
      <c r="C1424" s="82">
        <v>0.5</v>
      </c>
      <c r="D1424" s="82" t="s">
        <v>276</v>
      </c>
      <c r="E1424" s="82" t="s">
        <v>280</v>
      </c>
      <c r="F1424" s="82" t="s">
        <v>280</v>
      </c>
      <c r="G1424" s="82">
        <v>0</v>
      </c>
      <c r="I1424" s="82">
        <v>34</v>
      </c>
      <c r="J1424" s="82">
        <v>5</v>
      </c>
      <c r="K1424" s="83">
        <v>43101</v>
      </c>
      <c r="L1424" s="82">
        <v>0.2</v>
      </c>
      <c r="M1424" s="82">
        <v>0</v>
      </c>
      <c r="N1424" s="82">
        <f t="shared" si="22"/>
        <v>0.2</v>
      </c>
    </row>
    <row r="1425" spans="1:15" hidden="1" x14ac:dyDescent="0.2">
      <c r="A1425" s="82" t="s">
        <v>1210</v>
      </c>
      <c r="B1425" s="82" t="s">
        <v>1205</v>
      </c>
      <c r="C1425" s="82">
        <v>0.5</v>
      </c>
      <c r="D1425" s="82" t="s">
        <v>276</v>
      </c>
      <c r="E1425" s="82" t="s">
        <v>280</v>
      </c>
      <c r="F1425" s="82" t="s">
        <v>280</v>
      </c>
      <c r="G1425" s="82">
        <v>0</v>
      </c>
      <c r="I1425" s="82">
        <v>34</v>
      </c>
      <c r="J1425" s="82">
        <v>5</v>
      </c>
      <c r="K1425" s="83">
        <v>43101</v>
      </c>
      <c r="L1425" s="82">
        <v>0.2</v>
      </c>
      <c r="M1425" s="82">
        <v>0</v>
      </c>
      <c r="N1425" s="82">
        <f t="shared" si="22"/>
        <v>0.2</v>
      </c>
      <c r="O1425" s="82" t="s">
        <v>1210</v>
      </c>
    </row>
    <row r="1426" spans="1:15" hidden="1" x14ac:dyDescent="0.2">
      <c r="A1426" s="82" t="s">
        <v>1209</v>
      </c>
      <c r="B1426" s="82" t="s">
        <v>1207</v>
      </c>
      <c r="C1426" s="82">
        <v>0.5</v>
      </c>
      <c r="D1426" s="82" t="s">
        <v>276</v>
      </c>
      <c r="E1426" s="82" t="s">
        <v>280</v>
      </c>
      <c r="F1426" s="82" t="s">
        <v>280</v>
      </c>
      <c r="G1426" s="82">
        <v>0</v>
      </c>
      <c r="I1426" s="82">
        <v>34</v>
      </c>
      <c r="J1426" s="82">
        <v>5</v>
      </c>
      <c r="K1426" s="83">
        <v>43101</v>
      </c>
      <c r="L1426" s="82">
        <v>0.2</v>
      </c>
      <c r="M1426" s="82">
        <v>0</v>
      </c>
      <c r="N1426" s="82">
        <f t="shared" si="22"/>
        <v>0.2</v>
      </c>
    </row>
    <row r="1427" spans="1:15" hidden="1" x14ac:dyDescent="0.2">
      <c r="A1427" s="82" t="s">
        <v>1208</v>
      </c>
      <c r="B1427" s="82" t="s">
        <v>1207</v>
      </c>
      <c r="C1427" s="82">
        <v>0.5</v>
      </c>
      <c r="D1427" s="82" t="s">
        <v>276</v>
      </c>
      <c r="E1427" s="82" t="s">
        <v>280</v>
      </c>
      <c r="F1427" s="82" t="s">
        <v>280</v>
      </c>
      <c r="G1427" s="82">
        <v>0</v>
      </c>
      <c r="I1427" s="82">
        <v>34</v>
      </c>
      <c r="J1427" s="82">
        <v>5</v>
      </c>
      <c r="K1427" s="83">
        <v>43101</v>
      </c>
      <c r="L1427" s="82">
        <v>0.2</v>
      </c>
      <c r="M1427" s="82">
        <v>0</v>
      </c>
      <c r="N1427" s="82">
        <f t="shared" si="22"/>
        <v>0.2</v>
      </c>
    </row>
    <row r="1428" spans="1:15" hidden="1" x14ac:dyDescent="0.2">
      <c r="A1428" s="82" t="s">
        <v>1206</v>
      </c>
      <c r="B1428" s="82" t="s">
        <v>1205</v>
      </c>
      <c r="C1428" s="82">
        <v>0.5</v>
      </c>
      <c r="D1428" s="82" t="s">
        <v>276</v>
      </c>
      <c r="E1428" s="82" t="s">
        <v>280</v>
      </c>
      <c r="F1428" s="82" t="s">
        <v>280</v>
      </c>
      <c r="G1428" s="82">
        <v>0</v>
      </c>
      <c r="I1428" s="82">
        <v>34</v>
      </c>
      <c r="J1428" s="82">
        <v>5</v>
      </c>
      <c r="K1428" s="83">
        <v>43101</v>
      </c>
      <c r="L1428" s="82">
        <v>0.2</v>
      </c>
      <c r="M1428" s="82">
        <v>0</v>
      </c>
      <c r="N1428" s="82">
        <f t="shared" si="22"/>
        <v>0.2</v>
      </c>
    </row>
    <row r="1429" spans="1:15" hidden="1" x14ac:dyDescent="0.2">
      <c r="A1429" s="82" t="s">
        <v>1204</v>
      </c>
      <c r="B1429" s="82" t="s">
        <v>1202</v>
      </c>
      <c r="C1429" s="82">
        <v>0.5</v>
      </c>
      <c r="D1429" s="82" t="s">
        <v>276</v>
      </c>
      <c r="E1429" s="82" t="s">
        <v>280</v>
      </c>
      <c r="F1429" s="82" t="s">
        <v>280</v>
      </c>
      <c r="G1429" s="82">
        <v>0</v>
      </c>
      <c r="I1429" s="82">
        <v>34</v>
      </c>
      <c r="J1429" s="82">
        <v>5</v>
      </c>
      <c r="K1429" s="83">
        <v>43101</v>
      </c>
      <c r="L1429" s="82">
        <v>0.2</v>
      </c>
      <c r="M1429" s="82">
        <v>0</v>
      </c>
      <c r="N1429" s="82">
        <f t="shared" si="22"/>
        <v>0.2</v>
      </c>
    </row>
    <row r="1430" spans="1:15" hidden="1" x14ac:dyDescent="0.2">
      <c r="A1430" s="82" t="s">
        <v>1203</v>
      </c>
      <c r="B1430" s="82" t="s">
        <v>1202</v>
      </c>
      <c r="C1430" s="82">
        <v>0.5</v>
      </c>
      <c r="D1430" s="82" t="s">
        <v>276</v>
      </c>
      <c r="E1430" s="82" t="s">
        <v>280</v>
      </c>
      <c r="F1430" s="82" t="s">
        <v>280</v>
      </c>
      <c r="G1430" s="82">
        <v>0</v>
      </c>
      <c r="I1430" s="82">
        <v>34</v>
      </c>
      <c r="J1430" s="82">
        <v>5</v>
      </c>
      <c r="K1430" s="83">
        <v>43101</v>
      </c>
      <c r="L1430" s="82">
        <v>0.2</v>
      </c>
      <c r="M1430" s="82">
        <v>0</v>
      </c>
      <c r="N1430" s="82">
        <f t="shared" si="22"/>
        <v>0.2</v>
      </c>
    </row>
    <row r="1431" spans="1:15" hidden="1" x14ac:dyDescent="0.2">
      <c r="A1431" s="82" t="s">
        <v>1200</v>
      </c>
      <c r="B1431" s="82" t="s">
        <v>1200</v>
      </c>
      <c r="C1431" s="82">
        <v>0.5</v>
      </c>
      <c r="D1431" s="82" t="s">
        <v>276</v>
      </c>
      <c r="E1431" s="82" t="s">
        <v>280</v>
      </c>
      <c r="F1431" s="82" t="s">
        <v>280</v>
      </c>
      <c r="G1431" s="82">
        <v>0</v>
      </c>
      <c r="I1431" s="82">
        <v>34</v>
      </c>
      <c r="J1431" s="82">
        <v>20</v>
      </c>
      <c r="K1431" s="83">
        <v>43101</v>
      </c>
      <c r="L1431" s="82">
        <v>0.05</v>
      </c>
      <c r="M1431" s="82">
        <v>0</v>
      </c>
      <c r="N1431" s="82">
        <f t="shared" si="22"/>
        <v>0.05</v>
      </c>
    </row>
    <row r="1432" spans="1:15" hidden="1" x14ac:dyDescent="0.2">
      <c r="A1432" s="82" t="s">
        <v>1201</v>
      </c>
      <c r="B1432" s="82" t="s">
        <v>1200</v>
      </c>
      <c r="C1432" s="82">
        <v>0.5</v>
      </c>
      <c r="D1432" s="82" t="s">
        <v>276</v>
      </c>
      <c r="E1432" s="82" t="s">
        <v>280</v>
      </c>
      <c r="F1432" s="82" t="s">
        <v>280</v>
      </c>
      <c r="G1432" s="82">
        <v>0</v>
      </c>
      <c r="I1432" s="82">
        <v>34</v>
      </c>
      <c r="J1432" s="82">
        <v>20</v>
      </c>
      <c r="K1432" s="83">
        <v>43101</v>
      </c>
      <c r="L1432" s="82">
        <v>0.05</v>
      </c>
      <c r="M1432" s="82">
        <v>0</v>
      </c>
      <c r="N1432" s="82">
        <f t="shared" si="22"/>
        <v>0.05</v>
      </c>
    </row>
    <row r="1433" spans="1:15" hidden="1" x14ac:dyDescent="0.2">
      <c r="A1433" s="82" t="s">
        <v>1199</v>
      </c>
      <c r="B1433" s="82" t="s">
        <v>1198</v>
      </c>
      <c r="C1433" s="82">
        <v>0.5</v>
      </c>
      <c r="D1433" s="82" t="s">
        <v>276</v>
      </c>
      <c r="E1433" s="82" t="s">
        <v>280</v>
      </c>
      <c r="F1433" s="82" t="s">
        <v>280</v>
      </c>
      <c r="G1433" s="82">
        <v>0</v>
      </c>
      <c r="I1433" s="82">
        <v>19</v>
      </c>
      <c r="J1433" s="82">
        <v>10</v>
      </c>
      <c r="K1433" s="83">
        <v>40664</v>
      </c>
      <c r="L1433" s="82">
        <v>0</v>
      </c>
      <c r="M1433" s="82">
        <v>0</v>
      </c>
      <c r="N1433" s="82">
        <f t="shared" si="22"/>
        <v>0</v>
      </c>
    </row>
    <row r="1434" spans="1:15" hidden="1" x14ac:dyDescent="0.2">
      <c r="A1434" s="82" t="s">
        <v>1196</v>
      </c>
      <c r="B1434" s="82" t="s">
        <v>1196</v>
      </c>
      <c r="C1434" s="82">
        <v>0.5</v>
      </c>
      <c r="D1434" s="82" t="s">
        <v>276</v>
      </c>
      <c r="E1434" s="82" t="s">
        <v>280</v>
      </c>
      <c r="F1434" s="82" t="s">
        <v>280</v>
      </c>
      <c r="G1434" s="82">
        <v>0.1</v>
      </c>
      <c r="I1434" s="82">
        <v>6</v>
      </c>
      <c r="J1434" s="82">
        <v>12</v>
      </c>
      <c r="K1434" s="83">
        <v>43101</v>
      </c>
      <c r="L1434" s="82">
        <v>5.2499999999999998E-2</v>
      </c>
      <c r="M1434" s="82">
        <v>0</v>
      </c>
      <c r="N1434" s="82">
        <f t="shared" si="22"/>
        <v>5.2499999999999998E-2</v>
      </c>
    </row>
    <row r="1435" spans="1:15" hidden="1" x14ac:dyDescent="0.2">
      <c r="A1435" s="82" t="s">
        <v>1194</v>
      </c>
      <c r="B1435" s="82" t="s">
        <v>1194</v>
      </c>
      <c r="C1435" s="82">
        <v>0.5</v>
      </c>
      <c r="D1435" s="82" t="s">
        <v>276</v>
      </c>
      <c r="E1435" s="82" t="s">
        <v>280</v>
      </c>
      <c r="F1435" s="82" t="s">
        <v>280</v>
      </c>
      <c r="G1435" s="82">
        <v>0.1</v>
      </c>
      <c r="I1435" s="82">
        <v>6</v>
      </c>
      <c r="J1435" s="82">
        <v>12</v>
      </c>
      <c r="K1435" s="83">
        <v>43101</v>
      </c>
      <c r="L1435" s="82">
        <v>5.2499999999999998E-2</v>
      </c>
      <c r="M1435" s="82">
        <v>0</v>
      </c>
      <c r="N1435" s="82">
        <f t="shared" si="22"/>
        <v>5.2499999999999998E-2</v>
      </c>
    </row>
    <row r="1436" spans="1:15" hidden="1" x14ac:dyDescent="0.2">
      <c r="A1436" s="82" t="s">
        <v>57</v>
      </c>
      <c r="B1436" s="82" t="s">
        <v>57</v>
      </c>
      <c r="C1436" s="82">
        <v>0.5</v>
      </c>
      <c r="D1436" s="82" t="s">
        <v>276</v>
      </c>
      <c r="E1436" s="82" t="s">
        <v>280</v>
      </c>
      <c r="F1436" s="82" t="s">
        <v>280</v>
      </c>
      <c r="G1436" s="82">
        <v>0.1</v>
      </c>
      <c r="I1436" s="82">
        <v>6</v>
      </c>
      <c r="J1436" s="82">
        <v>12</v>
      </c>
      <c r="K1436" s="83">
        <v>43101</v>
      </c>
      <c r="L1436" s="82">
        <v>5.2499999999999998E-2</v>
      </c>
      <c r="M1436" s="82">
        <v>0</v>
      </c>
      <c r="N1436" s="82">
        <f t="shared" si="22"/>
        <v>5.2499999999999998E-2</v>
      </c>
      <c r="O1436" s="82" t="s">
        <v>57</v>
      </c>
    </row>
    <row r="1437" spans="1:15" hidden="1" x14ac:dyDescent="0.2">
      <c r="A1437" s="82" t="s">
        <v>53</v>
      </c>
      <c r="B1437" s="82" t="s">
        <v>53</v>
      </c>
      <c r="C1437" s="82">
        <v>0.5</v>
      </c>
      <c r="D1437" s="82" t="s">
        <v>276</v>
      </c>
      <c r="E1437" s="82" t="s">
        <v>280</v>
      </c>
      <c r="F1437" s="82" t="s">
        <v>280</v>
      </c>
      <c r="G1437" s="82">
        <v>0.1</v>
      </c>
      <c r="I1437" s="82">
        <v>6</v>
      </c>
      <c r="J1437" s="82">
        <v>12</v>
      </c>
      <c r="K1437" s="83">
        <v>43101</v>
      </c>
      <c r="L1437" s="82">
        <v>5.2499999999999998E-2</v>
      </c>
      <c r="M1437" s="82">
        <v>0</v>
      </c>
      <c r="N1437" s="82">
        <f t="shared" si="22"/>
        <v>5.2499999999999998E-2</v>
      </c>
      <c r="O1437" s="82" t="s">
        <v>53</v>
      </c>
    </row>
    <row r="1438" spans="1:15" hidden="1" x14ac:dyDescent="0.2">
      <c r="A1438" s="82" t="s">
        <v>1197</v>
      </c>
      <c r="B1438" s="82" t="s">
        <v>1196</v>
      </c>
      <c r="C1438" s="82">
        <v>0.5</v>
      </c>
      <c r="D1438" s="82" t="s">
        <v>276</v>
      </c>
      <c r="E1438" s="82" t="s">
        <v>280</v>
      </c>
      <c r="F1438" s="82" t="s">
        <v>280</v>
      </c>
      <c r="G1438" s="82">
        <v>0.1</v>
      </c>
      <c r="I1438" s="82">
        <v>6</v>
      </c>
      <c r="J1438" s="82">
        <v>12</v>
      </c>
      <c r="K1438" s="83">
        <v>43101</v>
      </c>
      <c r="L1438" s="82">
        <v>5.2499999999999998E-2</v>
      </c>
      <c r="M1438" s="82">
        <v>0</v>
      </c>
      <c r="N1438" s="82">
        <f t="shared" si="22"/>
        <v>5.2499999999999998E-2</v>
      </c>
    </row>
    <row r="1439" spans="1:15" hidden="1" x14ac:dyDescent="0.2">
      <c r="A1439" s="82" t="s">
        <v>1195</v>
      </c>
      <c r="B1439" s="82" t="s">
        <v>1194</v>
      </c>
      <c r="C1439" s="82">
        <v>0.5</v>
      </c>
      <c r="D1439" s="82" t="s">
        <v>276</v>
      </c>
      <c r="E1439" s="82" t="s">
        <v>280</v>
      </c>
      <c r="F1439" s="82" t="s">
        <v>280</v>
      </c>
      <c r="G1439" s="82">
        <v>0.1</v>
      </c>
      <c r="I1439" s="82">
        <v>6</v>
      </c>
      <c r="J1439" s="82">
        <v>12</v>
      </c>
      <c r="K1439" s="83">
        <v>43101</v>
      </c>
      <c r="L1439" s="82">
        <v>5.2499999999999998E-2</v>
      </c>
      <c r="M1439" s="82">
        <v>0</v>
      </c>
      <c r="N1439" s="82">
        <f t="shared" si="22"/>
        <v>5.2499999999999998E-2</v>
      </c>
    </row>
    <row r="1440" spans="1:15" hidden="1" x14ac:dyDescent="0.2">
      <c r="A1440" s="82" t="s">
        <v>1193</v>
      </c>
      <c r="B1440" s="82" t="s">
        <v>57</v>
      </c>
      <c r="C1440" s="82">
        <v>0.5</v>
      </c>
      <c r="D1440" s="82" t="s">
        <v>276</v>
      </c>
      <c r="E1440" s="82" t="s">
        <v>280</v>
      </c>
      <c r="F1440" s="82" t="s">
        <v>280</v>
      </c>
      <c r="G1440" s="82">
        <v>0.1</v>
      </c>
      <c r="I1440" s="82">
        <v>6</v>
      </c>
      <c r="J1440" s="82">
        <v>12</v>
      </c>
      <c r="K1440" s="83">
        <v>43101</v>
      </c>
      <c r="L1440" s="82">
        <v>5.2499999999999998E-2</v>
      </c>
      <c r="M1440" s="82">
        <v>0</v>
      </c>
      <c r="N1440" s="82">
        <f t="shared" si="22"/>
        <v>5.2499999999999998E-2</v>
      </c>
    </row>
    <row r="1441" spans="1:15" hidden="1" x14ac:dyDescent="0.2">
      <c r="A1441" s="82" t="s">
        <v>1192</v>
      </c>
      <c r="B1441" s="82" t="s">
        <v>53</v>
      </c>
      <c r="C1441" s="82">
        <v>0.5</v>
      </c>
      <c r="D1441" s="82" t="s">
        <v>276</v>
      </c>
      <c r="E1441" s="82" t="s">
        <v>280</v>
      </c>
      <c r="F1441" s="82" t="s">
        <v>280</v>
      </c>
      <c r="G1441" s="82">
        <v>0.1</v>
      </c>
      <c r="I1441" s="82">
        <v>6</v>
      </c>
      <c r="J1441" s="82">
        <v>12</v>
      </c>
      <c r="K1441" s="83">
        <v>43101</v>
      </c>
      <c r="L1441" s="82">
        <v>5.2499999999999998E-2</v>
      </c>
      <c r="M1441" s="82">
        <v>0</v>
      </c>
      <c r="N1441" s="82">
        <f t="shared" si="22"/>
        <v>5.2499999999999998E-2</v>
      </c>
    </row>
    <row r="1442" spans="1:15" hidden="1" x14ac:dyDescent="0.2">
      <c r="A1442" s="82" t="s">
        <v>92</v>
      </c>
      <c r="B1442" s="82" t="s">
        <v>1190</v>
      </c>
      <c r="C1442" s="82">
        <v>0.5</v>
      </c>
      <c r="D1442" s="82" t="s">
        <v>276</v>
      </c>
      <c r="E1442" s="82" t="s">
        <v>280</v>
      </c>
      <c r="F1442" s="82" t="s">
        <v>280</v>
      </c>
      <c r="G1442" s="82">
        <v>0.1</v>
      </c>
      <c r="I1442" s="82">
        <v>6</v>
      </c>
      <c r="J1442" s="82">
        <v>12</v>
      </c>
      <c r="K1442" s="83">
        <v>43405</v>
      </c>
      <c r="L1442" s="82">
        <v>5.2499999999999998E-2</v>
      </c>
      <c r="M1442" s="82">
        <v>0</v>
      </c>
      <c r="N1442" s="82">
        <f t="shared" si="22"/>
        <v>5.2499999999999998E-2</v>
      </c>
      <c r="O1442" s="82" t="s">
        <v>92</v>
      </c>
    </row>
    <row r="1443" spans="1:15" hidden="1" x14ac:dyDescent="0.2">
      <c r="A1443" s="82" t="s">
        <v>1191</v>
      </c>
      <c r="B1443" s="82" t="s">
        <v>1190</v>
      </c>
      <c r="C1443" s="82">
        <v>0.5</v>
      </c>
      <c r="D1443" s="82" t="s">
        <v>276</v>
      </c>
      <c r="E1443" s="82" t="s">
        <v>280</v>
      </c>
      <c r="F1443" s="82" t="s">
        <v>280</v>
      </c>
      <c r="G1443" s="82">
        <v>0.1</v>
      </c>
      <c r="I1443" s="82">
        <v>6</v>
      </c>
      <c r="J1443" s="82">
        <v>12</v>
      </c>
      <c r="K1443" s="83">
        <v>43405</v>
      </c>
      <c r="L1443" s="82">
        <v>5.2499999999999998E-2</v>
      </c>
      <c r="M1443" s="82">
        <v>0</v>
      </c>
      <c r="N1443" s="82">
        <f t="shared" si="22"/>
        <v>5.2499999999999998E-2</v>
      </c>
    </row>
    <row r="1444" spans="1:15" hidden="1" x14ac:dyDescent="0.2">
      <c r="A1444" s="82" t="s">
        <v>1189</v>
      </c>
      <c r="B1444" s="82" t="s">
        <v>1187</v>
      </c>
      <c r="C1444" s="82">
        <v>0.5</v>
      </c>
      <c r="D1444" s="82" t="s">
        <v>801</v>
      </c>
      <c r="E1444" s="82" t="s">
        <v>280</v>
      </c>
      <c r="F1444" s="82" t="s">
        <v>280</v>
      </c>
      <c r="G1444" s="82">
        <v>0</v>
      </c>
      <c r="H1444" s="82">
        <v>202212</v>
      </c>
      <c r="K1444" s="83">
        <v>43132</v>
      </c>
      <c r="L1444" s="82">
        <v>0</v>
      </c>
      <c r="M1444" s="82">
        <v>0</v>
      </c>
      <c r="N1444" s="82">
        <f t="shared" si="22"/>
        <v>0</v>
      </c>
    </row>
    <row r="1445" spans="1:15" hidden="1" x14ac:dyDescent="0.2">
      <c r="A1445" s="82" t="s">
        <v>1188</v>
      </c>
      <c r="B1445" s="82" t="s">
        <v>1187</v>
      </c>
      <c r="C1445" s="82">
        <v>0.5</v>
      </c>
      <c r="D1445" s="82" t="s">
        <v>801</v>
      </c>
      <c r="E1445" s="82" t="s">
        <v>280</v>
      </c>
      <c r="F1445" s="82" t="s">
        <v>280</v>
      </c>
      <c r="G1445" s="82">
        <v>0</v>
      </c>
      <c r="H1445" s="82">
        <v>202212</v>
      </c>
      <c r="K1445" s="83">
        <v>43132</v>
      </c>
      <c r="L1445" s="82">
        <v>0</v>
      </c>
      <c r="M1445" s="82">
        <v>0</v>
      </c>
      <c r="N1445" s="82">
        <f t="shared" si="22"/>
        <v>0</v>
      </c>
    </row>
    <row r="1446" spans="1:15" hidden="1" x14ac:dyDescent="0.2">
      <c r="A1446" s="82" t="s">
        <v>1185</v>
      </c>
      <c r="B1446" s="82" t="s">
        <v>1185</v>
      </c>
      <c r="C1446" s="82">
        <v>0.5</v>
      </c>
      <c r="D1446" s="82" t="s">
        <v>276</v>
      </c>
      <c r="E1446" s="82" t="s">
        <v>280</v>
      </c>
      <c r="F1446" s="82" t="s">
        <v>280</v>
      </c>
      <c r="G1446" s="82">
        <v>0.1</v>
      </c>
      <c r="I1446" s="82">
        <v>6</v>
      </c>
      <c r="J1446" s="82">
        <v>12</v>
      </c>
      <c r="K1446" s="83">
        <v>43101</v>
      </c>
      <c r="L1446" s="82">
        <v>5.2499999999999998E-2</v>
      </c>
      <c r="M1446" s="82">
        <v>0</v>
      </c>
      <c r="N1446" s="82">
        <f t="shared" si="22"/>
        <v>5.2499999999999998E-2</v>
      </c>
      <c r="O1446" s="82" t="s">
        <v>1185</v>
      </c>
    </row>
    <row r="1447" spans="1:15" hidden="1" x14ac:dyDescent="0.2">
      <c r="A1447" s="82" t="s">
        <v>1186</v>
      </c>
      <c r="B1447" s="82" t="s">
        <v>1185</v>
      </c>
      <c r="C1447" s="82">
        <v>0.5</v>
      </c>
      <c r="D1447" s="82" t="s">
        <v>276</v>
      </c>
      <c r="E1447" s="82" t="s">
        <v>280</v>
      </c>
      <c r="F1447" s="82" t="s">
        <v>280</v>
      </c>
      <c r="G1447" s="82">
        <v>0.1</v>
      </c>
      <c r="I1447" s="82">
        <v>6</v>
      </c>
      <c r="J1447" s="82">
        <v>12</v>
      </c>
      <c r="K1447" s="83">
        <v>43101</v>
      </c>
      <c r="L1447" s="82">
        <v>5.2499999999999998E-2</v>
      </c>
      <c r="M1447" s="82">
        <v>0</v>
      </c>
      <c r="N1447" s="82">
        <f t="shared" si="22"/>
        <v>5.2499999999999998E-2</v>
      </c>
    </row>
    <row r="1448" spans="1:15" hidden="1" x14ac:dyDescent="0.2">
      <c r="A1448" s="82" t="s">
        <v>1184</v>
      </c>
      <c r="B1448" s="82" t="s">
        <v>1182</v>
      </c>
      <c r="C1448" s="82">
        <v>0.5</v>
      </c>
      <c r="D1448" s="82" t="s">
        <v>801</v>
      </c>
      <c r="E1448" s="82" t="s">
        <v>280</v>
      </c>
      <c r="F1448" s="82" t="s">
        <v>280</v>
      </c>
      <c r="G1448" s="82">
        <v>0</v>
      </c>
      <c r="H1448" s="82">
        <v>202212</v>
      </c>
      <c r="J1448" s="82">
        <v>0</v>
      </c>
      <c r="K1448" s="83">
        <v>43132</v>
      </c>
      <c r="L1448" s="82">
        <v>0</v>
      </c>
      <c r="M1448" s="82">
        <v>0</v>
      </c>
      <c r="N1448" s="82">
        <f t="shared" si="22"/>
        <v>0</v>
      </c>
      <c r="O1448" s="82" t="s">
        <v>1184</v>
      </c>
    </row>
    <row r="1449" spans="1:15" hidden="1" x14ac:dyDescent="0.2">
      <c r="A1449" s="82" t="s">
        <v>1183</v>
      </c>
      <c r="B1449" s="82" t="s">
        <v>1182</v>
      </c>
      <c r="C1449" s="82">
        <v>0.5</v>
      </c>
      <c r="D1449" s="82" t="s">
        <v>801</v>
      </c>
      <c r="E1449" s="82" t="s">
        <v>280</v>
      </c>
      <c r="F1449" s="82" t="s">
        <v>280</v>
      </c>
      <c r="G1449" s="82">
        <v>0</v>
      </c>
      <c r="H1449" s="82">
        <v>202212</v>
      </c>
      <c r="J1449" s="82">
        <v>0</v>
      </c>
      <c r="K1449" s="83">
        <v>43132</v>
      </c>
      <c r="L1449" s="82">
        <v>0</v>
      </c>
      <c r="M1449" s="82">
        <v>0</v>
      </c>
      <c r="N1449" s="82">
        <f t="shared" si="22"/>
        <v>0</v>
      </c>
    </row>
    <row r="1450" spans="1:15" hidden="1" x14ac:dyDescent="0.2">
      <c r="A1450" s="82" t="s">
        <v>248</v>
      </c>
      <c r="B1450" s="82" t="s">
        <v>1180</v>
      </c>
      <c r="C1450" s="82">
        <v>0.5</v>
      </c>
      <c r="D1450" s="82" t="s">
        <v>276</v>
      </c>
      <c r="E1450" s="82" t="s">
        <v>280</v>
      </c>
      <c r="F1450" s="82" t="s">
        <v>280</v>
      </c>
      <c r="G1450" s="82">
        <v>0</v>
      </c>
      <c r="I1450" s="82">
        <v>34</v>
      </c>
      <c r="J1450" s="82">
        <v>20</v>
      </c>
      <c r="K1450" s="83">
        <v>43101</v>
      </c>
      <c r="L1450" s="82">
        <v>0.05</v>
      </c>
      <c r="M1450" s="82">
        <v>0</v>
      </c>
      <c r="N1450" s="82">
        <f t="shared" si="22"/>
        <v>0.05</v>
      </c>
      <c r="O1450" s="82" t="s">
        <v>248</v>
      </c>
    </row>
    <row r="1451" spans="1:15" hidden="1" x14ac:dyDescent="0.2">
      <c r="A1451" s="82" t="s">
        <v>1181</v>
      </c>
      <c r="B1451" s="82" t="s">
        <v>1180</v>
      </c>
      <c r="C1451" s="82">
        <v>0.5</v>
      </c>
      <c r="D1451" s="82" t="s">
        <v>276</v>
      </c>
      <c r="E1451" s="82" t="s">
        <v>280</v>
      </c>
      <c r="F1451" s="82" t="s">
        <v>280</v>
      </c>
      <c r="G1451" s="82">
        <v>0</v>
      </c>
      <c r="I1451" s="82">
        <v>34</v>
      </c>
      <c r="J1451" s="82">
        <v>20</v>
      </c>
      <c r="K1451" s="83">
        <v>43101</v>
      </c>
      <c r="L1451" s="82">
        <v>0.05</v>
      </c>
      <c r="M1451" s="82">
        <v>0</v>
      </c>
      <c r="N1451" s="82">
        <f t="shared" si="22"/>
        <v>0.05</v>
      </c>
    </row>
    <row r="1452" spans="1:15" hidden="1" x14ac:dyDescent="0.2">
      <c r="A1452" s="82" t="s">
        <v>1179</v>
      </c>
      <c r="B1452" s="82" t="s">
        <v>1177</v>
      </c>
      <c r="C1452" s="82">
        <v>0.5</v>
      </c>
      <c r="D1452" s="82" t="s">
        <v>801</v>
      </c>
      <c r="E1452" s="82" t="s">
        <v>280</v>
      </c>
      <c r="F1452" s="82" t="s">
        <v>280</v>
      </c>
      <c r="G1452" s="82">
        <v>0</v>
      </c>
      <c r="H1452" s="82">
        <v>202212</v>
      </c>
      <c r="K1452" s="83">
        <v>43132</v>
      </c>
      <c r="L1452" s="82">
        <v>0</v>
      </c>
      <c r="M1452" s="82">
        <v>0</v>
      </c>
      <c r="N1452" s="82">
        <f t="shared" si="22"/>
        <v>0</v>
      </c>
      <c r="O1452" s="82" t="s">
        <v>1179</v>
      </c>
    </row>
    <row r="1453" spans="1:15" hidden="1" x14ac:dyDescent="0.2">
      <c r="A1453" s="82" t="s">
        <v>1178</v>
      </c>
      <c r="B1453" s="82" t="s">
        <v>1177</v>
      </c>
      <c r="C1453" s="82">
        <v>0.5</v>
      </c>
      <c r="D1453" s="82" t="s">
        <v>801</v>
      </c>
      <c r="E1453" s="82" t="s">
        <v>280</v>
      </c>
      <c r="F1453" s="82" t="s">
        <v>280</v>
      </c>
      <c r="G1453" s="82">
        <v>0</v>
      </c>
      <c r="H1453" s="82">
        <v>202212</v>
      </c>
      <c r="K1453" s="83">
        <v>43132</v>
      </c>
      <c r="L1453" s="82">
        <v>0</v>
      </c>
      <c r="M1453" s="82">
        <v>0</v>
      </c>
      <c r="N1453" s="82">
        <f t="shared" si="22"/>
        <v>0</v>
      </c>
    </row>
    <row r="1454" spans="1:15" hidden="1" x14ac:dyDescent="0.2">
      <c r="A1454" s="82" t="s">
        <v>1176</v>
      </c>
      <c r="B1454" s="82" t="s">
        <v>1175</v>
      </c>
      <c r="C1454" s="82">
        <v>0.5</v>
      </c>
      <c r="D1454" s="82" t="s">
        <v>276</v>
      </c>
      <c r="E1454" s="82" t="s">
        <v>280</v>
      </c>
      <c r="F1454" s="82" t="s">
        <v>280</v>
      </c>
      <c r="G1454" s="82">
        <v>0</v>
      </c>
      <c r="I1454" s="82">
        <v>5</v>
      </c>
      <c r="J1454" s="82">
        <v>20</v>
      </c>
      <c r="K1454" s="83">
        <v>40664</v>
      </c>
      <c r="L1454" s="82">
        <v>0</v>
      </c>
      <c r="M1454" s="82">
        <v>0</v>
      </c>
      <c r="N1454" s="82">
        <f t="shared" si="22"/>
        <v>0</v>
      </c>
    </row>
    <row r="1455" spans="1:15" hidden="1" x14ac:dyDescent="0.2">
      <c r="A1455" s="82" t="s">
        <v>1174</v>
      </c>
      <c r="B1455" s="82" t="s">
        <v>1172</v>
      </c>
      <c r="C1455" s="82">
        <v>0.5</v>
      </c>
      <c r="D1455" s="82" t="s">
        <v>276</v>
      </c>
      <c r="E1455" s="82" t="s">
        <v>280</v>
      </c>
      <c r="F1455" s="82" t="s">
        <v>280</v>
      </c>
      <c r="G1455" s="82">
        <v>0</v>
      </c>
      <c r="I1455" s="82">
        <v>34</v>
      </c>
      <c r="J1455" s="82">
        <v>20</v>
      </c>
      <c r="K1455" s="83">
        <v>43101</v>
      </c>
      <c r="L1455" s="82">
        <v>0.05</v>
      </c>
      <c r="M1455" s="82">
        <v>0</v>
      </c>
      <c r="N1455" s="82">
        <f t="shared" si="22"/>
        <v>0.05</v>
      </c>
    </row>
    <row r="1456" spans="1:15" hidden="1" x14ac:dyDescent="0.2">
      <c r="A1456" s="82" t="s">
        <v>1173</v>
      </c>
      <c r="B1456" s="82" t="s">
        <v>1172</v>
      </c>
      <c r="C1456" s="82">
        <v>0.5</v>
      </c>
      <c r="D1456" s="82" t="s">
        <v>276</v>
      </c>
      <c r="E1456" s="82" t="s">
        <v>280</v>
      </c>
      <c r="F1456" s="82" t="s">
        <v>280</v>
      </c>
      <c r="G1456" s="82">
        <v>0</v>
      </c>
      <c r="I1456" s="82">
        <v>34</v>
      </c>
      <c r="J1456" s="82">
        <v>20</v>
      </c>
      <c r="K1456" s="83">
        <v>43101</v>
      </c>
      <c r="L1456" s="82">
        <v>0.05</v>
      </c>
      <c r="M1456" s="82">
        <v>0</v>
      </c>
      <c r="N1456" s="82">
        <f t="shared" si="22"/>
        <v>0.05</v>
      </c>
      <c r="O1456" s="82" t="s">
        <v>1173</v>
      </c>
    </row>
    <row r="1457" spans="1:15" hidden="1" x14ac:dyDescent="0.2">
      <c r="A1457" s="82" t="s">
        <v>249</v>
      </c>
      <c r="B1457" s="82" t="s">
        <v>1170</v>
      </c>
      <c r="C1457" s="82">
        <v>0.5</v>
      </c>
      <c r="D1457" s="82" t="s">
        <v>276</v>
      </c>
      <c r="E1457" s="82" t="s">
        <v>280</v>
      </c>
      <c r="F1457" s="82" t="s">
        <v>280</v>
      </c>
      <c r="G1457" s="82">
        <v>0</v>
      </c>
      <c r="I1457" s="82">
        <v>34</v>
      </c>
      <c r="J1457" s="82">
        <v>20</v>
      </c>
      <c r="K1457" s="83">
        <v>43101</v>
      </c>
      <c r="L1457" s="82">
        <v>0.05</v>
      </c>
      <c r="M1457" s="82">
        <v>0</v>
      </c>
      <c r="N1457" s="82">
        <f t="shared" si="22"/>
        <v>0.05</v>
      </c>
      <c r="O1457" s="82" t="s">
        <v>249</v>
      </c>
    </row>
    <row r="1458" spans="1:15" hidden="1" x14ac:dyDescent="0.2">
      <c r="A1458" s="82" t="s">
        <v>1171</v>
      </c>
      <c r="B1458" s="82" t="s">
        <v>1170</v>
      </c>
      <c r="C1458" s="82">
        <v>0.5</v>
      </c>
      <c r="D1458" s="82" t="s">
        <v>276</v>
      </c>
      <c r="E1458" s="82" t="s">
        <v>280</v>
      </c>
      <c r="F1458" s="82" t="s">
        <v>280</v>
      </c>
      <c r="G1458" s="82">
        <v>0</v>
      </c>
      <c r="I1458" s="82">
        <v>34</v>
      </c>
      <c r="J1458" s="82">
        <v>20</v>
      </c>
      <c r="K1458" s="83">
        <v>43101</v>
      </c>
      <c r="L1458" s="82">
        <v>0.05</v>
      </c>
      <c r="M1458" s="82">
        <v>0</v>
      </c>
      <c r="N1458" s="82">
        <f t="shared" si="22"/>
        <v>0.05</v>
      </c>
    </row>
    <row r="1459" spans="1:15" hidden="1" x14ac:dyDescent="0.2">
      <c r="A1459" s="82" t="s">
        <v>1168</v>
      </c>
      <c r="B1459" s="82" t="s">
        <v>1168</v>
      </c>
      <c r="C1459" s="82">
        <v>0.5</v>
      </c>
      <c r="D1459" s="82" t="s">
        <v>276</v>
      </c>
      <c r="E1459" s="82" t="s">
        <v>280</v>
      </c>
      <c r="F1459" s="82" t="s">
        <v>280</v>
      </c>
      <c r="G1459" s="82">
        <v>0</v>
      </c>
      <c r="I1459" s="82">
        <v>34</v>
      </c>
      <c r="J1459" s="82">
        <v>20</v>
      </c>
      <c r="K1459" s="83">
        <v>43101</v>
      </c>
      <c r="L1459" s="82">
        <v>0.05</v>
      </c>
      <c r="M1459" s="82">
        <v>0</v>
      </c>
      <c r="N1459" s="82">
        <f t="shared" si="22"/>
        <v>0.05</v>
      </c>
    </row>
    <row r="1460" spans="1:15" hidden="1" x14ac:dyDescent="0.2">
      <c r="A1460" s="82" t="s">
        <v>1169</v>
      </c>
      <c r="B1460" s="82" t="s">
        <v>1168</v>
      </c>
      <c r="C1460" s="82">
        <v>0.5</v>
      </c>
      <c r="D1460" s="82" t="s">
        <v>276</v>
      </c>
      <c r="E1460" s="82" t="s">
        <v>280</v>
      </c>
      <c r="F1460" s="82" t="s">
        <v>280</v>
      </c>
      <c r="G1460" s="82">
        <v>0</v>
      </c>
      <c r="I1460" s="82">
        <v>34</v>
      </c>
      <c r="J1460" s="82">
        <v>20</v>
      </c>
      <c r="K1460" s="83">
        <v>43101</v>
      </c>
      <c r="L1460" s="82">
        <v>0.05</v>
      </c>
      <c r="M1460" s="82">
        <v>0</v>
      </c>
      <c r="N1460" s="82">
        <f t="shared" si="22"/>
        <v>0.05</v>
      </c>
    </row>
    <row r="1461" spans="1:15" hidden="1" x14ac:dyDescent="0.2">
      <c r="A1461" s="82" t="s">
        <v>1166</v>
      </c>
      <c r="B1461" s="82" t="s">
        <v>1166</v>
      </c>
      <c r="C1461" s="82">
        <v>0.5</v>
      </c>
      <c r="D1461" s="82" t="s">
        <v>276</v>
      </c>
      <c r="E1461" s="82" t="s">
        <v>280</v>
      </c>
      <c r="F1461" s="82" t="s">
        <v>280</v>
      </c>
      <c r="G1461" s="82">
        <v>0</v>
      </c>
      <c r="I1461" s="82">
        <v>34</v>
      </c>
      <c r="J1461" s="82">
        <v>20</v>
      </c>
      <c r="K1461" s="83">
        <v>43101</v>
      </c>
      <c r="L1461" s="82">
        <v>0.05</v>
      </c>
      <c r="M1461" s="82">
        <v>0</v>
      </c>
      <c r="N1461" s="82">
        <f t="shared" si="22"/>
        <v>0.05</v>
      </c>
    </row>
    <row r="1462" spans="1:15" hidden="1" x14ac:dyDescent="0.2">
      <c r="A1462" s="82" t="s">
        <v>1167</v>
      </c>
      <c r="B1462" s="82" t="s">
        <v>1166</v>
      </c>
      <c r="C1462" s="82">
        <v>0.5</v>
      </c>
      <c r="D1462" s="82" t="s">
        <v>276</v>
      </c>
      <c r="E1462" s="82" t="s">
        <v>280</v>
      </c>
      <c r="F1462" s="82" t="s">
        <v>280</v>
      </c>
      <c r="G1462" s="82">
        <v>0</v>
      </c>
      <c r="I1462" s="82">
        <v>34</v>
      </c>
      <c r="J1462" s="82">
        <v>20</v>
      </c>
      <c r="K1462" s="83">
        <v>43101</v>
      </c>
      <c r="L1462" s="82">
        <v>0.05</v>
      </c>
      <c r="M1462" s="82">
        <v>0</v>
      </c>
      <c r="N1462" s="82">
        <f t="shared" si="22"/>
        <v>0.05</v>
      </c>
    </row>
    <row r="1463" spans="1:15" hidden="1" x14ac:dyDescent="0.2">
      <c r="A1463" s="82" t="s">
        <v>58</v>
      </c>
      <c r="B1463" s="82" t="s">
        <v>58</v>
      </c>
      <c r="C1463" s="82">
        <v>0.5</v>
      </c>
      <c r="D1463" s="82" t="s">
        <v>276</v>
      </c>
      <c r="E1463" s="82" t="s">
        <v>280</v>
      </c>
      <c r="F1463" s="82" t="s">
        <v>280</v>
      </c>
      <c r="G1463" s="82">
        <v>0</v>
      </c>
      <c r="I1463" s="82">
        <v>34</v>
      </c>
      <c r="J1463" s="82">
        <v>20</v>
      </c>
      <c r="K1463" s="83">
        <v>43101</v>
      </c>
      <c r="L1463" s="82">
        <v>0.05</v>
      </c>
      <c r="M1463" s="82">
        <v>0</v>
      </c>
      <c r="N1463" s="82">
        <f t="shared" si="22"/>
        <v>0.05</v>
      </c>
      <c r="O1463" s="82" t="s">
        <v>58</v>
      </c>
    </row>
    <row r="1464" spans="1:15" hidden="1" x14ac:dyDescent="0.2">
      <c r="A1464" s="82" t="s">
        <v>1165</v>
      </c>
      <c r="B1464" s="82" t="s">
        <v>58</v>
      </c>
      <c r="C1464" s="82">
        <v>0.5</v>
      </c>
      <c r="D1464" s="82" t="s">
        <v>276</v>
      </c>
      <c r="E1464" s="82" t="s">
        <v>280</v>
      </c>
      <c r="F1464" s="82" t="s">
        <v>280</v>
      </c>
      <c r="G1464" s="82">
        <v>0</v>
      </c>
      <c r="I1464" s="82">
        <v>34</v>
      </c>
      <c r="J1464" s="82">
        <v>20</v>
      </c>
      <c r="K1464" s="83">
        <v>43101</v>
      </c>
      <c r="L1464" s="82">
        <v>0.05</v>
      </c>
      <c r="M1464" s="82">
        <v>0</v>
      </c>
      <c r="N1464" s="82">
        <f t="shared" si="22"/>
        <v>0.05</v>
      </c>
    </row>
    <row r="1465" spans="1:15" hidden="1" x14ac:dyDescent="0.2">
      <c r="A1465" s="82" t="s">
        <v>54</v>
      </c>
      <c r="B1465" s="82" t="s">
        <v>54</v>
      </c>
      <c r="C1465" s="82">
        <v>0.5</v>
      </c>
      <c r="D1465" s="82" t="s">
        <v>276</v>
      </c>
      <c r="E1465" s="82" t="s">
        <v>280</v>
      </c>
      <c r="F1465" s="82" t="s">
        <v>280</v>
      </c>
      <c r="G1465" s="82">
        <v>0</v>
      </c>
      <c r="I1465" s="82">
        <v>34</v>
      </c>
      <c r="J1465" s="82">
        <v>20</v>
      </c>
      <c r="K1465" s="83">
        <v>43101</v>
      </c>
      <c r="L1465" s="82">
        <v>0.05</v>
      </c>
      <c r="M1465" s="82">
        <v>0</v>
      </c>
      <c r="N1465" s="82">
        <f t="shared" si="22"/>
        <v>0.05</v>
      </c>
      <c r="O1465" s="82" t="s">
        <v>54</v>
      </c>
    </row>
    <row r="1466" spans="1:15" hidden="1" x14ac:dyDescent="0.2">
      <c r="A1466" s="82" t="s">
        <v>1164</v>
      </c>
      <c r="B1466" s="82" t="s">
        <v>54</v>
      </c>
      <c r="C1466" s="82">
        <v>0.5</v>
      </c>
      <c r="D1466" s="82" t="s">
        <v>276</v>
      </c>
      <c r="E1466" s="82" t="s">
        <v>280</v>
      </c>
      <c r="F1466" s="82" t="s">
        <v>280</v>
      </c>
      <c r="G1466" s="82">
        <v>0</v>
      </c>
      <c r="I1466" s="82">
        <v>34</v>
      </c>
      <c r="J1466" s="82">
        <v>20</v>
      </c>
      <c r="K1466" s="83">
        <v>43101</v>
      </c>
      <c r="L1466" s="82">
        <v>0.05</v>
      </c>
      <c r="M1466" s="82">
        <v>0</v>
      </c>
      <c r="N1466" s="82">
        <f t="shared" si="22"/>
        <v>0.05</v>
      </c>
    </row>
    <row r="1467" spans="1:15" hidden="1" x14ac:dyDescent="0.2">
      <c r="A1467" s="82" t="s">
        <v>1163</v>
      </c>
      <c r="B1467" s="82" t="s">
        <v>1161</v>
      </c>
      <c r="C1467" s="82">
        <v>0.5</v>
      </c>
      <c r="D1467" s="82" t="s">
        <v>276</v>
      </c>
      <c r="E1467" s="82" t="s">
        <v>280</v>
      </c>
      <c r="F1467" s="82" t="s">
        <v>280</v>
      </c>
      <c r="G1467" s="82">
        <v>0</v>
      </c>
      <c r="I1467" s="82">
        <v>34</v>
      </c>
      <c r="J1467" s="82">
        <v>20</v>
      </c>
      <c r="K1467" s="83">
        <v>43101</v>
      </c>
      <c r="L1467" s="82">
        <v>0.05</v>
      </c>
      <c r="M1467" s="82">
        <v>0</v>
      </c>
      <c r="N1467" s="82">
        <f t="shared" si="22"/>
        <v>0.05</v>
      </c>
      <c r="O1467" s="82" t="s">
        <v>1163</v>
      </c>
    </row>
    <row r="1468" spans="1:15" hidden="1" x14ac:dyDescent="0.2">
      <c r="A1468" s="82" t="s">
        <v>1162</v>
      </c>
      <c r="B1468" s="82" t="s">
        <v>1161</v>
      </c>
      <c r="C1468" s="82">
        <v>0.5</v>
      </c>
      <c r="D1468" s="82" t="s">
        <v>276</v>
      </c>
      <c r="E1468" s="82" t="s">
        <v>280</v>
      </c>
      <c r="F1468" s="82" t="s">
        <v>280</v>
      </c>
      <c r="G1468" s="82">
        <v>0</v>
      </c>
      <c r="I1468" s="82">
        <v>34</v>
      </c>
      <c r="J1468" s="82">
        <v>20</v>
      </c>
      <c r="K1468" s="83">
        <v>43101</v>
      </c>
      <c r="L1468" s="82">
        <v>0.05</v>
      </c>
      <c r="M1468" s="82">
        <v>0</v>
      </c>
      <c r="N1468" s="82">
        <f t="shared" si="22"/>
        <v>0.05</v>
      </c>
    </row>
    <row r="1469" spans="1:15" hidden="1" x14ac:dyDescent="0.2">
      <c r="A1469" s="82" t="s">
        <v>1160</v>
      </c>
      <c r="B1469" s="82" t="s">
        <v>1158</v>
      </c>
      <c r="C1469" s="82">
        <v>0.5</v>
      </c>
      <c r="D1469" s="82" t="s">
        <v>276</v>
      </c>
      <c r="E1469" s="82" t="s">
        <v>280</v>
      </c>
      <c r="F1469" s="82" t="s">
        <v>280</v>
      </c>
      <c r="G1469" s="82">
        <v>0</v>
      </c>
      <c r="I1469" s="82">
        <v>34</v>
      </c>
      <c r="J1469" s="82">
        <v>20</v>
      </c>
      <c r="K1469" s="83">
        <v>43101</v>
      </c>
      <c r="L1469" s="82">
        <v>0.05</v>
      </c>
      <c r="M1469" s="82">
        <v>0</v>
      </c>
      <c r="N1469" s="82">
        <f t="shared" si="22"/>
        <v>0.05</v>
      </c>
    </row>
    <row r="1470" spans="1:15" hidden="1" x14ac:dyDescent="0.2">
      <c r="A1470" s="82" t="s">
        <v>1159</v>
      </c>
      <c r="B1470" s="82" t="s">
        <v>1158</v>
      </c>
      <c r="C1470" s="82">
        <v>0.5</v>
      </c>
      <c r="D1470" s="82" t="s">
        <v>276</v>
      </c>
      <c r="E1470" s="82" t="s">
        <v>280</v>
      </c>
      <c r="F1470" s="82" t="s">
        <v>280</v>
      </c>
      <c r="G1470" s="82">
        <v>0</v>
      </c>
      <c r="I1470" s="82">
        <v>34</v>
      </c>
      <c r="J1470" s="82">
        <v>20</v>
      </c>
      <c r="K1470" s="83">
        <v>43101</v>
      </c>
      <c r="L1470" s="82">
        <v>0.05</v>
      </c>
      <c r="M1470" s="82">
        <v>0</v>
      </c>
      <c r="N1470" s="82">
        <f t="shared" si="22"/>
        <v>0.05</v>
      </c>
    </row>
    <row r="1471" spans="1:15" hidden="1" x14ac:dyDescent="0.2">
      <c r="A1471" s="82" t="s">
        <v>1157</v>
      </c>
      <c r="B1471" s="82" t="s">
        <v>1156</v>
      </c>
      <c r="C1471" s="82">
        <v>0.5</v>
      </c>
      <c r="D1471" s="82" t="s">
        <v>276</v>
      </c>
      <c r="E1471" s="82" t="s">
        <v>280</v>
      </c>
      <c r="F1471" s="82" t="s">
        <v>280</v>
      </c>
      <c r="G1471" s="82">
        <v>0</v>
      </c>
      <c r="I1471" s="82">
        <v>34</v>
      </c>
      <c r="J1471" s="82">
        <v>20</v>
      </c>
      <c r="K1471" s="83">
        <v>43101</v>
      </c>
      <c r="L1471" s="82">
        <v>0.05</v>
      </c>
      <c r="M1471" s="82">
        <v>0</v>
      </c>
      <c r="N1471" s="82">
        <f t="shared" si="22"/>
        <v>0.05</v>
      </c>
    </row>
    <row r="1472" spans="1:15" hidden="1" x14ac:dyDescent="0.2">
      <c r="A1472" s="82" t="s">
        <v>93</v>
      </c>
      <c r="B1472" s="82" t="s">
        <v>1156</v>
      </c>
      <c r="C1472" s="82">
        <v>0.5</v>
      </c>
      <c r="D1472" s="82" t="s">
        <v>276</v>
      </c>
      <c r="E1472" s="82" t="s">
        <v>280</v>
      </c>
      <c r="F1472" s="82" t="s">
        <v>280</v>
      </c>
      <c r="G1472" s="82">
        <v>0</v>
      </c>
      <c r="I1472" s="82">
        <v>34</v>
      </c>
      <c r="J1472" s="82">
        <v>20</v>
      </c>
      <c r="K1472" s="83">
        <v>43101</v>
      </c>
      <c r="L1472" s="82">
        <v>0.05</v>
      </c>
      <c r="M1472" s="82">
        <v>0</v>
      </c>
      <c r="N1472" s="82">
        <f t="shared" si="22"/>
        <v>0.05</v>
      </c>
      <c r="O1472" s="82" t="s">
        <v>93</v>
      </c>
    </row>
    <row r="1473" spans="1:15" hidden="1" x14ac:dyDescent="0.2">
      <c r="A1473" s="82" t="s">
        <v>1155</v>
      </c>
      <c r="B1473" s="82" t="s">
        <v>1153</v>
      </c>
      <c r="C1473" s="82">
        <v>0.5</v>
      </c>
      <c r="D1473" s="82" t="s">
        <v>801</v>
      </c>
      <c r="E1473" s="82" t="s">
        <v>280</v>
      </c>
      <c r="F1473" s="82" t="s">
        <v>280</v>
      </c>
      <c r="G1473" s="82">
        <v>0</v>
      </c>
      <c r="H1473" s="82">
        <v>202212</v>
      </c>
      <c r="K1473" s="83">
        <v>43132</v>
      </c>
      <c r="L1473" s="82">
        <v>0</v>
      </c>
      <c r="M1473" s="82">
        <v>0</v>
      </c>
      <c r="N1473" s="82">
        <f t="shared" si="22"/>
        <v>0</v>
      </c>
    </row>
    <row r="1474" spans="1:15" hidden="1" x14ac:dyDescent="0.2">
      <c r="A1474" s="82" t="s">
        <v>1154</v>
      </c>
      <c r="B1474" s="82" t="s">
        <v>1153</v>
      </c>
      <c r="C1474" s="82">
        <v>0.5</v>
      </c>
      <c r="D1474" s="82" t="s">
        <v>801</v>
      </c>
      <c r="E1474" s="82" t="s">
        <v>280</v>
      </c>
      <c r="F1474" s="82" t="s">
        <v>280</v>
      </c>
      <c r="G1474" s="82">
        <v>0</v>
      </c>
      <c r="H1474" s="82">
        <v>202212</v>
      </c>
      <c r="K1474" s="83">
        <v>43132</v>
      </c>
      <c r="L1474" s="82">
        <v>0</v>
      </c>
      <c r="M1474" s="82">
        <v>0</v>
      </c>
      <c r="N1474" s="82">
        <f t="shared" si="22"/>
        <v>0</v>
      </c>
    </row>
    <row r="1475" spans="1:15" hidden="1" x14ac:dyDescent="0.2">
      <c r="A1475" s="82" t="s">
        <v>1152</v>
      </c>
      <c r="B1475" s="82" t="s">
        <v>1151</v>
      </c>
      <c r="C1475" s="82">
        <v>0.5</v>
      </c>
      <c r="D1475" s="82" t="s">
        <v>276</v>
      </c>
      <c r="E1475" s="82" t="s">
        <v>280</v>
      </c>
      <c r="F1475" s="82" t="s">
        <v>280</v>
      </c>
      <c r="G1475" s="82">
        <v>0</v>
      </c>
      <c r="I1475" s="82">
        <v>7</v>
      </c>
      <c r="J1475" s="82">
        <v>25</v>
      </c>
      <c r="K1475" s="83">
        <v>40664</v>
      </c>
      <c r="L1475" s="82">
        <v>0</v>
      </c>
      <c r="M1475" s="82">
        <v>0</v>
      </c>
      <c r="N1475" s="82">
        <f t="shared" si="22"/>
        <v>0</v>
      </c>
    </row>
    <row r="1476" spans="1:15" hidden="1" x14ac:dyDescent="0.2">
      <c r="A1476" s="82" t="s">
        <v>1150</v>
      </c>
      <c r="B1476" s="82" t="s">
        <v>1149</v>
      </c>
      <c r="C1476" s="82">
        <v>0.5</v>
      </c>
      <c r="D1476" s="82" t="s">
        <v>276</v>
      </c>
      <c r="E1476" s="82" t="s">
        <v>280</v>
      </c>
      <c r="F1476" s="82" t="s">
        <v>280</v>
      </c>
      <c r="G1476" s="82">
        <v>0</v>
      </c>
      <c r="K1476" s="83">
        <v>40664</v>
      </c>
      <c r="L1476" s="82">
        <v>0</v>
      </c>
      <c r="M1476" s="82">
        <v>0</v>
      </c>
      <c r="N1476" s="82">
        <f t="shared" ref="N1476:N1539" si="23">L1476+M1476</f>
        <v>0</v>
      </c>
    </row>
    <row r="1477" spans="1:15" hidden="1" x14ac:dyDescent="0.2">
      <c r="A1477" s="82" t="s">
        <v>250</v>
      </c>
      <c r="B1477" s="82" t="s">
        <v>1147</v>
      </c>
      <c r="C1477" s="82">
        <v>0.5</v>
      </c>
      <c r="D1477" s="82" t="s">
        <v>276</v>
      </c>
      <c r="E1477" s="82" t="s">
        <v>280</v>
      </c>
      <c r="F1477" s="82" t="s">
        <v>280</v>
      </c>
      <c r="G1477" s="82">
        <v>0</v>
      </c>
      <c r="I1477" s="82">
        <v>34</v>
      </c>
      <c r="J1477" s="82">
        <v>20</v>
      </c>
      <c r="K1477" s="83">
        <v>43101</v>
      </c>
      <c r="L1477" s="82">
        <v>0.05</v>
      </c>
      <c r="M1477" s="82">
        <v>0</v>
      </c>
      <c r="N1477" s="82">
        <f t="shared" si="23"/>
        <v>0.05</v>
      </c>
      <c r="O1477" s="82" t="s">
        <v>250</v>
      </c>
    </row>
    <row r="1478" spans="1:15" hidden="1" x14ac:dyDescent="0.2">
      <c r="A1478" s="82" t="s">
        <v>1148</v>
      </c>
      <c r="B1478" s="82" t="s">
        <v>1147</v>
      </c>
      <c r="C1478" s="82">
        <v>0.5</v>
      </c>
      <c r="D1478" s="82" t="s">
        <v>276</v>
      </c>
      <c r="E1478" s="82" t="s">
        <v>280</v>
      </c>
      <c r="F1478" s="82" t="s">
        <v>280</v>
      </c>
      <c r="G1478" s="82">
        <v>0</v>
      </c>
      <c r="I1478" s="82">
        <v>34</v>
      </c>
      <c r="J1478" s="82">
        <v>20</v>
      </c>
      <c r="K1478" s="83">
        <v>43101</v>
      </c>
      <c r="L1478" s="82">
        <v>0.05</v>
      </c>
      <c r="M1478" s="82">
        <v>0</v>
      </c>
      <c r="N1478" s="82">
        <f t="shared" si="23"/>
        <v>0.05</v>
      </c>
    </row>
    <row r="1479" spans="1:15" hidden="1" x14ac:dyDescent="0.2">
      <c r="A1479" s="82" t="s">
        <v>1146</v>
      </c>
      <c r="B1479" s="82" t="s">
        <v>1144</v>
      </c>
      <c r="C1479" s="82">
        <v>0.5</v>
      </c>
      <c r="D1479" s="82" t="s">
        <v>801</v>
      </c>
      <c r="E1479" s="82" t="s">
        <v>280</v>
      </c>
      <c r="F1479" s="82" t="s">
        <v>280</v>
      </c>
      <c r="G1479" s="82">
        <v>0</v>
      </c>
      <c r="H1479" s="82">
        <v>202212</v>
      </c>
      <c r="K1479" s="83">
        <v>43132</v>
      </c>
      <c r="L1479" s="82">
        <v>0</v>
      </c>
      <c r="M1479" s="82">
        <v>0</v>
      </c>
      <c r="N1479" s="82">
        <f t="shared" si="23"/>
        <v>0</v>
      </c>
    </row>
    <row r="1480" spans="1:15" hidden="1" x14ac:dyDescent="0.2">
      <c r="A1480" s="82" t="s">
        <v>1145</v>
      </c>
      <c r="B1480" s="82" t="s">
        <v>1144</v>
      </c>
      <c r="C1480" s="82">
        <v>0.5</v>
      </c>
      <c r="D1480" s="82" t="s">
        <v>801</v>
      </c>
      <c r="E1480" s="82" t="s">
        <v>280</v>
      </c>
      <c r="F1480" s="82" t="s">
        <v>280</v>
      </c>
      <c r="G1480" s="82">
        <v>0</v>
      </c>
      <c r="H1480" s="82">
        <v>202212</v>
      </c>
      <c r="K1480" s="83">
        <v>43132</v>
      </c>
      <c r="L1480" s="82">
        <v>0</v>
      </c>
      <c r="M1480" s="82">
        <v>0</v>
      </c>
      <c r="N1480" s="82">
        <f t="shared" si="23"/>
        <v>0</v>
      </c>
    </row>
    <row r="1481" spans="1:15" hidden="1" x14ac:dyDescent="0.2">
      <c r="A1481" s="82" t="s">
        <v>1143</v>
      </c>
      <c r="B1481" s="82" t="s">
        <v>1142</v>
      </c>
      <c r="C1481" s="82">
        <v>0.5</v>
      </c>
      <c r="D1481" s="82" t="s">
        <v>276</v>
      </c>
      <c r="E1481" s="82" t="s">
        <v>280</v>
      </c>
      <c r="F1481" s="82" t="s">
        <v>280</v>
      </c>
      <c r="G1481" s="82">
        <v>0</v>
      </c>
      <c r="I1481" s="82">
        <v>1</v>
      </c>
      <c r="J1481" s="82">
        <v>10</v>
      </c>
      <c r="K1481" s="83">
        <v>40664</v>
      </c>
      <c r="L1481" s="82">
        <v>0</v>
      </c>
      <c r="M1481" s="82">
        <v>0</v>
      </c>
      <c r="N1481" s="82">
        <f t="shared" si="23"/>
        <v>0</v>
      </c>
    </row>
    <row r="1482" spans="1:15" hidden="1" x14ac:dyDescent="0.2">
      <c r="A1482" s="82" t="s">
        <v>1136</v>
      </c>
      <c r="B1482" s="82" t="s">
        <v>1136</v>
      </c>
      <c r="C1482" s="82">
        <v>0.5</v>
      </c>
      <c r="D1482" s="82" t="s">
        <v>276</v>
      </c>
      <c r="E1482" s="82" t="s">
        <v>280</v>
      </c>
      <c r="F1482" s="82" t="s">
        <v>280</v>
      </c>
      <c r="G1482" s="82">
        <v>0.1</v>
      </c>
      <c r="I1482" s="82">
        <v>6</v>
      </c>
      <c r="J1482" s="82">
        <v>14</v>
      </c>
      <c r="K1482" s="83">
        <v>43101</v>
      </c>
      <c r="L1482" s="82">
        <v>6.5799999999999997E-2</v>
      </c>
      <c r="M1482" s="82">
        <v>0</v>
      </c>
      <c r="N1482" s="82">
        <f t="shared" si="23"/>
        <v>6.5799999999999997E-2</v>
      </c>
    </row>
    <row r="1483" spans="1:15" hidden="1" x14ac:dyDescent="0.2">
      <c r="A1483" s="82" t="s">
        <v>1134</v>
      </c>
      <c r="B1483" s="82" t="s">
        <v>1134</v>
      </c>
      <c r="C1483" s="82">
        <v>0.5</v>
      </c>
      <c r="D1483" s="82" t="s">
        <v>276</v>
      </c>
      <c r="E1483" s="82" t="s">
        <v>280</v>
      </c>
      <c r="F1483" s="82" t="s">
        <v>280</v>
      </c>
      <c r="G1483" s="82">
        <v>0.1</v>
      </c>
      <c r="I1483" s="82">
        <v>6</v>
      </c>
      <c r="J1483" s="82">
        <v>14</v>
      </c>
      <c r="K1483" s="83">
        <v>43101</v>
      </c>
      <c r="L1483" s="82">
        <v>6.5799999999999997E-2</v>
      </c>
      <c r="M1483" s="82">
        <v>0</v>
      </c>
      <c r="N1483" s="82">
        <f t="shared" si="23"/>
        <v>6.5799999999999997E-2</v>
      </c>
    </row>
    <row r="1484" spans="1:15" hidden="1" x14ac:dyDescent="0.2">
      <c r="A1484" s="82" t="s">
        <v>59</v>
      </c>
      <c r="B1484" s="82" t="s">
        <v>59</v>
      </c>
      <c r="C1484" s="82">
        <v>0.5</v>
      </c>
      <c r="D1484" s="82" t="s">
        <v>276</v>
      </c>
      <c r="E1484" s="82" t="s">
        <v>280</v>
      </c>
      <c r="F1484" s="82" t="s">
        <v>280</v>
      </c>
      <c r="G1484" s="82">
        <v>0.1</v>
      </c>
      <c r="I1484" s="82">
        <v>6</v>
      </c>
      <c r="J1484" s="82">
        <v>14</v>
      </c>
      <c r="K1484" s="83">
        <v>43101</v>
      </c>
      <c r="L1484" s="82">
        <v>6.5799999999999997E-2</v>
      </c>
      <c r="M1484" s="82">
        <v>0</v>
      </c>
      <c r="N1484" s="82">
        <f t="shared" si="23"/>
        <v>6.5799999999999997E-2</v>
      </c>
      <c r="O1484" s="82" t="s">
        <v>59</v>
      </c>
    </row>
    <row r="1485" spans="1:15" hidden="1" x14ac:dyDescent="0.2">
      <c r="A1485" s="82" t="s">
        <v>55</v>
      </c>
      <c r="B1485" s="82" t="s">
        <v>55</v>
      </c>
      <c r="C1485" s="82">
        <v>0.5</v>
      </c>
      <c r="D1485" s="82" t="s">
        <v>276</v>
      </c>
      <c r="E1485" s="82" t="s">
        <v>280</v>
      </c>
      <c r="F1485" s="82" t="s">
        <v>280</v>
      </c>
      <c r="G1485" s="82">
        <v>0.1</v>
      </c>
      <c r="I1485" s="82">
        <v>6</v>
      </c>
      <c r="J1485" s="82">
        <v>14</v>
      </c>
      <c r="K1485" s="83">
        <v>43101</v>
      </c>
      <c r="L1485" s="82">
        <v>6.5799999999999997E-2</v>
      </c>
      <c r="M1485" s="82">
        <v>0</v>
      </c>
      <c r="N1485" s="82">
        <f t="shared" si="23"/>
        <v>6.5799999999999997E-2</v>
      </c>
      <c r="O1485" s="82" t="s">
        <v>55</v>
      </c>
    </row>
    <row r="1486" spans="1:15" hidden="1" x14ac:dyDescent="0.2">
      <c r="A1486" s="82" t="s">
        <v>94</v>
      </c>
      <c r="B1486" s="82" t="s">
        <v>1140</v>
      </c>
      <c r="C1486" s="82">
        <v>0.5</v>
      </c>
      <c r="D1486" s="82" t="s">
        <v>276</v>
      </c>
      <c r="E1486" s="82" t="s">
        <v>280</v>
      </c>
      <c r="F1486" s="82" t="s">
        <v>280</v>
      </c>
      <c r="G1486" s="82">
        <v>0.1</v>
      </c>
      <c r="I1486" s="82">
        <v>6</v>
      </c>
      <c r="J1486" s="82">
        <v>14</v>
      </c>
      <c r="K1486" s="83">
        <v>43101</v>
      </c>
      <c r="L1486" s="82">
        <v>6.5799999999999997E-2</v>
      </c>
      <c r="M1486" s="82">
        <v>0</v>
      </c>
      <c r="N1486" s="82">
        <f t="shared" si="23"/>
        <v>6.5799999999999997E-2</v>
      </c>
      <c r="O1486" s="82" t="s">
        <v>94</v>
      </c>
    </row>
    <row r="1487" spans="1:15" hidden="1" x14ac:dyDescent="0.2">
      <c r="A1487" s="82" t="s">
        <v>1141</v>
      </c>
      <c r="B1487" s="82" t="s">
        <v>1140</v>
      </c>
      <c r="C1487" s="82">
        <v>0.5</v>
      </c>
      <c r="D1487" s="82" t="s">
        <v>276</v>
      </c>
      <c r="E1487" s="82" t="s">
        <v>280</v>
      </c>
      <c r="F1487" s="82" t="s">
        <v>280</v>
      </c>
      <c r="G1487" s="82">
        <v>0.1</v>
      </c>
      <c r="I1487" s="82">
        <v>6</v>
      </c>
      <c r="J1487" s="82">
        <v>14</v>
      </c>
      <c r="K1487" s="83">
        <v>43101</v>
      </c>
      <c r="L1487" s="82">
        <v>6.5799999999999997E-2</v>
      </c>
      <c r="M1487" s="82">
        <v>0</v>
      </c>
      <c r="N1487" s="82">
        <f t="shared" si="23"/>
        <v>6.5799999999999997E-2</v>
      </c>
    </row>
    <row r="1488" spans="1:15" hidden="1" x14ac:dyDescent="0.2">
      <c r="A1488" s="82" t="s">
        <v>1139</v>
      </c>
      <c r="B1488" s="82" t="s">
        <v>1138</v>
      </c>
      <c r="C1488" s="82">
        <v>0.5</v>
      </c>
      <c r="D1488" s="82" t="s">
        <v>801</v>
      </c>
      <c r="E1488" s="82" t="s">
        <v>280</v>
      </c>
      <c r="F1488" s="82" t="s">
        <v>280</v>
      </c>
      <c r="G1488" s="82">
        <v>0</v>
      </c>
      <c r="H1488" s="82">
        <v>202212</v>
      </c>
      <c r="K1488" s="83">
        <v>43132</v>
      </c>
      <c r="L1488" s="82">
        <v>0</v>
      </c>
      <c r="M1488" s="82">
        <v>0</v>
      </c>
      <c r="N1488" s="82">
        <f t="shared" si="23"/>
        <v>0</v>
      </c>
    </row>
    <row r="1489" spans="1:14" hidden="1" x14ac:dyDescent="0.2">
      <c r="A1489" s="82" t="s">
        <v>1137</v>
      </c>
      <c r="B1489" s="82" t="s">
        <v>1136</v>
      </c>
      <c r="C1489" s="82">
        <v>0.5</v>
      </c>
      <c r="D1489" s="82" t="s">
        <v>276</v>
      </c>
      <c r="E1489" s="82" t="s">
        <v>280</v>
      </c>
      <c r="F1489" s="82" t="s">
        <v>280</v>
      </c>
      <c r="G1489" s="82">
        <v>0.1</v>
      </c>
      <c r="I1489" s="82">
        <v>6</v>
      </c>
      <c r="J1489" s="82">
        <v>14</v>
      </c>
      <c r="K1489" s="83">
        <v>43101</v>
      </c>
      <c r="L1489" s="82">
        <v>6.5799999999999997E-2</v>
      </c>
      <c r="M1489" s="82">
        <v>0</v>
      </c>
      <c r="N1489" s="82">
        <f t="shared" si="23"/>
        <v>6.5799999999999997E-2</v>
      </c>
    </row>
    <row r="1490" spans="1:14" hidden="1" x14ac:dyDescent="0.2">
      <c r="A1490" s="82" t="s">
        <v>1135</v>
      </c>
      <c r="B1490" s="82" t="s">
        <v>1134</v>
      </c>
      <c r="C1490" s="82">
        <v>0.5</v>
      </c>
      <c r="D1490" s="82" t="s">
        <v>276</v>
      </c>
      <c r="E1490" s="82" t="s">
        <v>280</v>
      </c>
      <c r="F1490" s="82" t="s">
        <v>280</v>
      </c>
      <c r="G1490" s="82">
        <v>0.1</v>
      </c>
      <c r="I1490" s="82">
        <v>6</v>
      </c>
      <c r="J1490" s="82">
        <v>14</v>
      </c>
      <c r="K1490" s="83">
        <v>43101</v>
      </c>
      <c r="L1490" s="82">
        <v>6.5799999999999997E-2</v>
      </c>
      <c r="M1490" s="82">
        <v>0</v>
      </c>
      <c r="N1490" s="82">
        <f t="shared" si="23"/>
        <v>6.5799999999999997E-2</v>
      </c>
    </row>
    <row r="1491" spans="1:14" hidden="1" x14ac:dyDescent="0.2">
      <c r="A1491" s="82" t="s">
        <v>1133</v>
      </c>
      <c r="B1491" s="82" t="s">
        <v>59</v>
      </c>
      <c r="C1491" s="82">
        <v>0.5</v>
      </c>
      <c r="D1491" s="82" t="s">
        <v>276</v>
      </c>
      <c r="E1491" s="82" t="s">
        <v>280</v>
      </c>
      <c r="F1491" s="82" t="s">
        <v>280</v>
      </c>
      <c r="G1491" s="82">
        <v>0.1</v>
      </c>
      <c r="I1491" s="82">
        <v>6</v>
      </c>
      <c r="J1491" s="82">
        <v>14</v>
      </c>
      <c r="K1491" s="83">
        <v>43101</v>
      </c>
      <c r="L1491" s="82">
        <v>6.5799999999999997E-2</v>
      </c>
      <c r="M1491" s="82">
        <v>0</v>
      </c>
      <c r="N1491" s="82">
        <f t="shared" si="23"/>
        <v>6.5799999999999997E-2</v>
      </c>
    </row>
    <row r="1492" spans="1:14" hidden="1" x14ac:dyDescent="0.2">
      <c r="A1492" s="82" t="s">
        <v>1132</v>
      </c>
      <c r="B1492" s="82" t="s">
        <v>55</v>
      </c>
      <c r="C1492" s="82">
        <v>0.5</v>
      </c>
      <c r="D1492" s="82" t="s">
        <v>276</v>
      </c>
      <c r="E1492" s="82" t="s">
        <v>280</v>
      </c>
      <c r="F1492" s="82" t="s">
        <v>280</v>
      </c>
      <c r="G1492" s="82">
        <v>0.1</v>
      </c>
      <c r="I1492" s="82">
        <v>6</v>
      </c>
      <c r="J1492" s="82">
        <v>14</v>
      </c>
      <c r="K1492" s="83">
        <v>43101</v>
      </c>
      <c r="L1492" s="82">
        <v>6.5799999999999997E-2</v>
      </c>
      <c r="M1492" s="82">
        <v>0</v>
      </c>
      <c r="N1492" s="82">
        <f t="shared" si="23"/>
        <v>6.5799999999999997E-2</v>
      </c>
    </row>
    <row r="1493" spans="1:14" hidden="1" x14ac:dyDescent="0.2">
      <c r="A1493" s="82" t="s">
        <v>1131</v>
      </c>
      <c r="B1493" s="82" t="s">
        <v>1095</v>
      </c>
      <c r="C1493" s="82">
        <v>0.5</v>
      </c>
      <c r="D1493" s="82" t="s">
        <v>276</v>
      </c>
      <c r="E1493" s="82" t="s">
        <v>280</v>
      </c>
      <c r="F1493" s="82" t="s">
        <v>280</v>
      </c>
      <c r="G1493" s="82">
        <v>0</v>
      </c>
      <c r="I1493" s="82">
        <v>34</v>
      </c>
      <c r="J1493" s="82">
        <v>15</v>
      </c>
      <c r="K1493" s="83">
        <v>43101</v>
      </c>
      <c r="L1493" s="82">
        <v>6.6699999999999995E-2</v>
      </c>
      <c r="M1493" s="82">
        <v>0</v>
      </c>
      <c r="N1493" s="82">
        <f t="shared" si="23"/>
        <v>6.6699999999999995E-2</v>
      </c>
    </row>
    <row r="1494" spans="1:14" hidden="1" x14ac:dyDescent="0.2">
      <c r="A1494" s="82" t="s">
        <v>1130</v>
      </c>
      <c r="B1494" s="82" t="s">
        <v>1095</v>
      </c>
      <c r="C1494" s="82">
        <v>0.5</v>
      </c>
      <c r="D1494" s="82" t="s">
        <v>276</v>
      </c>
      <c r="E1494" s="82" t="s">
        <v>280</v>
      </c>
      <c r="F1494" s="82" t="s">
        <v>280</v>
      </c>
      <c r="G1494" s="82">
        <v>0</v>
      </c>
      <c r="I1494" s="82">
        <v>34</v>
      </c>
      <c r="J1494" s="82">
        <v>15</v>
      </c>
      <c r="K1494" s="83">
        <v>43101</v>
      </c>
      <c r="L1494" s="82">
        <v>6.6699999999999995E-2</v>
      </c>
      <c r="M1494" s="82">
        <v>0</v>
      </c>
      <c r="N1494" s="82">
        <f t="shared" si="23"/>
        <v>6.6699999999999995E-2</v>
      </c>
    </row>
    <row r="1495" spans="1:14" hidden="1" x14ac:dyDescent="0.2">
      <c r="A1495" s="82" t="s">
        <v>1129</v>
      </c>
      <c r="B1495" s="82" t="s">
        <v>1095</v>
      </c>
      <c r="C1495" s="82">
        <v>0.5</v>
      </c>
      <c r="D1495" s="82" t="s">
        <v>276</v>
      </c>
      <c r="E1495" s="82" t="s">
        <v>280</v>
      </c>
      <c r="F1495" s="82" t="s">
        <v>280</v>
      </c>
      <c r="G1495" s="82">
        <v>0</v>
      </c>
      <c r="I1495" s="82">
        <v>34</v>
      </c>
      <c r="J1495" s="82">
        <v>15</v>
      </c>
      <c r="K1495" s="83">
        <v>43101</v>
      </c>
      <c r="L1495" s="82">
        <v>6.6699999999999995E-2</v>
      </c>
      <c r="M1495" s="82">
        <v>0</v>
      </c>
      <c r="N1495" s="82">
        <f t="shared" si="23"/>
        <v>6.6699999999999995E-2</v>
      </c>
    </row>
    <row r="1496" spans="1:14" hidden="1" x14ac:dyDescent="0.2">
      <c r="A1496" s="82" t="s">
        <v>1128</v>
      </c>
      <c r="B1496" s="82" t="s">
        <v>1095</v>
      </c>
      <c r="C1496" s="82">
        <v>0.5</v>
      </c>
      <c r="D1496" s="82" t="s">
        <v>276</v>
      </c>
      <c r="E1496" s="82" t="s">
        <v>280</v>
      </c>
      <c r="F1496" s="82" t="s">
        <v>280</v>
      </c>
      <c r="G1496" s="82">
        <v>0</v>
      </c>
      <c r="I1496" s="82">
        <v>34</v>
      </c>
      <c r="J1496" s="82">
        <v>15</v>
      </c>
      <c r="K1496" s="83">
        <v>43101</v>
      </c>
      <c r="L1496" s="82">
        <v>6.6699999999999995E-2</v>
      </c>
      <c r="M1496" s="82">
        <v>0</v>
      </c>
      <c r="N1496" s="82">
        <f t="shared" si="23"/>
        <v>6.6699999999999995E-2</v>
      </c>
    </row>
    <row r="1497" spans="1:14" hidden="1" x14ac:dyDescent="0.2">
      <c r="A1497" s="82" t="s">
        <v>1127</v>
      </c>
      <c r="B1497" s="82" t="s">
        <v>1095</v>
      </c>
      <c r="C1497" s="82">
        <v>0.5</v>
      </c>
      <c r="D1497" s="82" t="s">
        <v>276</v>
      </c>
      <c r="E1497" s="82" t="s">
        <v>280</v>
      </c>
      <c r="F1497" s="82" t="s">
        <v>280</v>
      </c>
      <c r="G1497" s="82">
        <v>0</v>
      </c>
      <c r="I1497" s="82">
        <v>34</v>
      </c>
      <c r="J1497" s="82">
        <v>15</v>
      </c>
      <c r="K1497" s="83">
        <v>43101</v>
      </c>
      <c r="L1497" s="82">
        <v>6.6699999999999995E-2</v>
      </c>
      <c r="M1497" s="82">
        <v>0</v>
      </c>
      <c r="N1497" s="82">
        <f t="shared" si="23"/>
        <v>6.6699999999999995E-2</v>
      </c>
    </row>
    <row r="1498" spans="1:14" hidden="1" x14ac:dyDescent="0.2">
      <c r="A1498" s="82" t="s">
        <v>1126</v>
      </c>
      <c r="B1498" s="82" t="s">
        <v>1095</v>
      </c>
      <c r="C1498" s="82">
        <v>0.5</v>
      </c>
      <c r="D1498" s="82" t="s">
        <v>276</v>
      </c>
      <c r="E1498" s="82" t="s">
        <v>280</v>
      </c>
      <c r="F1498" s="82" t="s">
        <v>280</v>
      </c>
      <c r="G1498" s="82">
        <v>0</v>
      </c>
      <c r="I1498" s="82">
        <v>34</v>
      </c>
      <c r="J1498" s="82">
        <v>15</v>
      </c>
      <c r="K1498" s="83">
        <v>43101</v>
      </c>
      <c r="L1498" s="82">
        <v>6.6699999999999995E-2</v>
      </c>
      <c r="M1498" s="82">
        <v>0</v>
      </c>
      <c r="N1498" s="82">
        <f t="shared" si="23"/>
        <v>6.6699999999999995E-2</v>
      </c>
    </row>
    <row r="1499" spans="1:14" hidden="1" x14ac:dyDescent="0.2">
      <c r="A1499" s="82" t="s">
        <v>1125</v>
      </c>
      <c r="B1499" s="82" t="s">
        <v>1095</v>
      </c>
      <c r="C1499" s="82">
        <v>0.5</v>
      </c>
      <c r="D1499" s="82" t="s">
        <v>276</v>
      </c>
      <c r="E1499" s="82" t="s">
        <v>280</v>
      </c>
      <c r="F1499" s="82" t="s">
        <v>280</v>
      </c>
      <c r="G1499" s="82">
        <v>0</v>
      </c>
      <c r="I1499" s="82">
        <v>34</v>
      </c>
      <c r="J1499" s="82">
        <v>15</v>
      </c>
      <c r="K1499" s="83">
        <v>43101</v>
      </c>
      <c r="L1499" s="82">
        <v>6.6699999999999995E-2</v>
      </c>
      <c r="M1499" s="82">
        <v>0</v>
      </c>
      <c r="N1499" s="82">
        <f t="shared" si="23"/>
        <v>6.6699999999999995E-2</v>
      </c>
    </row>
    <row r="1500" spans="1:14" hidden="1" x14ac:dyDescent="0.2">
      <c r="A1500" s="82" t="s">
        <v>1124</v>
      </c>
      <c r="B1500" s="82" t="s">
        <v>1095</v>
      </c>
      <c r="C1500" s="82">
        <v>0.5</v>
      </c>
      <c r="D1500" s="82" t="s">
        <v>276</v>
      </c>
      <c r="E1500" s="82" t="s">
        <v>280</v>
      </c>
      <c r="F1500" s="82" t="s">
        <v>280</v>
      </c>
      <c r="G1500" s="82">
        <v>0</v>
      </c>
      <c r="I1500" s="82">
        <v>34</v>
      </c>
      <c r="J1500" s="82">
        <v>15</v>
      </c>
      <c r="K1500" s="83">
        <v>43101</v>
      </c>
      <c r="L1500" s="82">
        <v>6.6699999999999995E-2</v>
      </c>
      <c r="M1500" s="82">
        <v>0</v>
      </c>
      <c r="N1500" s="82">
        <f t="shared" si="23"/>
        <v>6.6699999999999995E-2</v>
      </c>
    </row>
    <row r="1501" spans="1:14" hidden="1" x14ac:dyDescent="0.2">
      <c r="A1501" s="82" t="s">
        <v>1123</v>
      </c>
      <c r="B1501" s="82" t="s">
        <v>1095</v>
      </c>
      <c r="C1501" s="82">
        <v>0.5</v>
      </c>
      <c r="D1501" s="82" t="s">
        <v>276</v>
      </c>
      <c r="E1501" s="82" t="s">
        <v>280</v>
      </c>
      <c r="F1501" s="82" t="s">
        <v>280</v>
      </c>
      <c r="G1501" s="82">
        <v>0</v>
      </c>
      <c r="I1501" s="82">
        <v>34</v>
      </c>
      <c r="J1501" s="82">
        <v>15</v>
      </c>
      <c r="K1501" s="83">
        <v>43101</v>
      </c>
      <c r="L1501" s="82">
        <v>6.6699999999999995E-2</v>
      </c>
      <c r="M1501" s="82">
        <v>0</v>
      </c>
      <c r="N1501" s="82">
        <f t="shared" si="23"/>
        <v>6.6699999999999995E-2</v>
      </c>
    </row>
    <row r="1502" spans="1:14" hidden="1" x14ac:dyDescent="0.2">
      <c r="A1502" s="82" t="s">
        <v>1122</v>
      </c>
      <c r="B1502" s="82" t="s">
        <v>1095</v>
      </c>
      <c r="C1502" s="82">
        <v>0.5</v>
      </c>
      <c r="D1502" s="82" t="s">
        <v>276</v>
      </c>
      <c r="E1502" s="82" t="s">
        <v>280</v>
      </c>
      <c r="F1502" s="82" t="s">
        <v>280</v>
      </c>
      <c r="G1502" s="82">
        <v>0</v>
      </c>
      <c r="I1502" s="82">
        <v>34</v>
      </c>
      <c r="J1502" s="82">
        <v>15</v>
      </c>
      <c r="K1502" s="83">
        <v>43101</v>
      </c>
      <c r="L1502" s="82">
        <v>6.6699999999999995E-2</v>
      </c>
      <c r="M1502" s="82">
        <v>0</v>
      </c>
      <c r="N1502" s="82">
        <f t="shared" si="23"/>
        <v>6.6699999999999995E-2</v>
      </c>
    </row>
    <row r="1503" spans="1:14" hidden="1" x14ac:dyDescent="0.2">
      <c r="A1503" s="82" t="s">
        <v>1121</v>
      </c>
      <c r="B1503" s="82" t="s">
        <v>1095</v>
      </c>
      <c r="C1503" s="82">
        <v>0.5</v>
      </c>
      <c r="D1503" s="82" t="s">
        <v>276</v>
      </c>
      <c r="E1503" s="82" t="s">
        <v>280</v>
      </c>
      <c r="F1503" s="82" t="s">
        <v>280</v>
      </c>
      <c r="G1503" s="82">
        <v>0</v>
      </c>
      <c r="I1503" s="82">
        <v>34</v>
      </c>
      <c r="J1503" s="82">
        <v>15</v>
      </c>
      <c r="K1503" s="83">
        <v>43101</v>
      </c>
      <c r="L1503" s="82">
        <v>6.6699999999999995E-2</v>
      </c>
      <c r="M1503" s="82">
        <v>0</v>
      </c>
      <c r="N1503" s="82">
        <f t="shared" si="23"/>
        <v>6.6699999999999995E-2</v>
      </c>
    </row>
    <row r="1504" spans="1:14" hidden="1" x14ac:dyDescent="0.2">
      <c r="A1504" s="82" t="s">
        <v>1120</v>
      </c>
      <c r="B1504" s="82" t="s">
        <v>1095</v>
      </c>
      <c r="C1504" s="82">
        <v>0.5</v>
      </c>
      <c r="D1504" s="82" t="s">
        <v>276</v>
      </c>
      <c r="E1504" s="82" t="s">
        <v>280</v>
      </c>
      <c r="F1504" s="82" t="s">
        <v>280</v>
      </c>
      <c r="G1504" s="82">
        <v>0</v>
      </c>
      <c r="I1504" s="82">
        <v>34</v>
      </c>
      <c r="J1504" s="82">
        <v>15</v>
      </c>
      <c r="K1504" s="83">
        <v>43101</v>
      </c>
      <c r="L1504" s="82">
        <v>6.6699999999999995E-2</v>
      </c>
      <c r="M1504" s="82">
        <v>0</v>
      </c>
      <c r="N1504" s="82">
        <f t="shared" si="23"/>
        <v>6.6699999999999995E-2</v>
      </c>
    </row>
    <row r="1505" spans="1:15" hidden="1" x14ac:dyDescent="0.2">
      <c r="A1505" s="82" t="s">
        <v>1119</v>
      </c>
      <c r="B1505" s="82" t="s">
        <v>1095</v>
      </c>
      <c r="C1505" s="82">
        <v>0.5</v>
      </c>
      <c r="D1505" s="82" t="s">
        <v>276</v>
      </c>
      <c r="E1505" s="82" t="s">
        <v>280</v>
      </c>
      <c r="F1505" s="82" t="s">
        <v>280</v>
      </c>
      <c r="G1505" s="82">
        <v>0</v>
      </c>
      <c r="I1505" s="82">
        <v>34</v>
      </c>
      <c r="J1505" s="82">
        <v>15</v>
      </c>
      <c r="K1505" s="83">
        <v>43101</v>
      </c>
      <c r="L1505" s="82">
        <v>6.6699999999999995E-2</v>
      </c>
      <c r="M1505" s="82">
        <v>0</v>
      </c>
      <c r="N1505" s="82">
        <f t="shared" si="23"/>
        <v>6.6699999999999995E-2</v>
      </c>
    </row>
    <row r="1506" spans="1:15" hidden="1" x14ac:dyDescent="0.2">
      <c r="A1506" s="82" t="s">
        <v>1118</v>
      </c>
      <c r="B1506" s="82" t="s">
        <v>1095</v>
      </c>
      <c r="C1506" s="82">
        <v>0.5</v>
      </c>
      <c r="D1506" s="82" t="s">
        <v>276</v>
      </c>
      <c r="E1506" s="82" t="s">
        <v>280</v>
      </c>
      <c r="F1506" s="82" t="s">
        <v>280</v>
      </c>
      <c r="G1506" s="82">
        <v>0</v>
      </c>
      <c r="I1506" s="82">
        <v>34</v>
      </c>
      <c r="J1506" s="82">
        <v>15</v>
      </c>
      <c r="K1506" s="83">
        <v>43101</v>
      </c>
      <c r="L1506" s="82">
        <v>6.6699999999999995E-2</v>
      </c>
      <c r="M1506" s="82">
        <v>0</v>
      </c>
      <c r="N1506" s="82">
        <f t="shared" si="23"/>
        <v>6.6699999999999995E-2</v>
      </c>
    </row>
    <row r="1507" spans="1:15" hidden="1" x14ac:dyDescent="0.2">
      <c r="A1507" s="82" t="s">
        <v>1117</v>
      </c>
      <c r="B1507" s="82" t="s">
        <v>1095</v>
      </c>
      <c r="C1507" s="82">
        <v>0.5</v>
      </c>
      <c r="D1507" s="82" t="s">
        <v>276</v>
      </c>
      <c r="E1507" s="82" t="s">
        <v>280</v>
      </c>
      <c r="F1507" s="82" t="s">
        <v>280</v>
      </c>
      <c r="G1507" s="82">
        <v>0</v>
      </c>
      <c r="I1507" s="82">
        <v>34</v>
      </c>
      <c r="J1507" s="82">
        <v>15</v>
      </c>
      <c r="K1507" s="83">
        <v>43101</v>
      </c>
      <c r="L1507" s="82">
        <v>6.6699999999999995E-2</v>
      </c>
      <c r="M1507" s="82">
        <v>0</v>
      </c>
      <c r="N1507" s="82">
        <f t="shared" si="23"/>
        <v>6.6699999999999995E-2</v>
      </c>
    </row>
    <row r="1508" spans="1:15" hidden="1" x14ac:dyDescent="0.2">
      <c r="A1508" s="82" t="s">
        <v>89</v>
      </c>
      <c r="B1508" s="82" t="s">
        <v>1095</v>
      </c>
      <c r="C1508" s="82">
        <v>0.5</v>
      </c>
      <c r="D1508" s="82" t="s">
        <v>276</v>
      </c>
      <c r="E1508" s="82" t="s">
        <v>280</v>
      </c>
      <c r="F1508" s="82" t="s">
        <v>280</v>
      </c>
      <c r="G1508" s="82">
        <v>0</v>
      </c>
      <c r="I1508" s="82">
        <v>34</v>
      </c>
      <c r="J1508" s="82">
        <v>15</v>
      </c>
      <c r="K1508" s="83">
        <v>43101</v>
      </c>
      <c r="L1508" s="82">
        <v>6.6699999999999995E-2</v>
      </c>
      <c r="M1508" s="82">
        <v>0</v>
      </c>
      <c r="N1508" s="82">
        <f t="shared" si="23"/>
        <v>6.6699999999999995E-2</v>
      </c>
      <c r="O1508" s="82" t="s">
        <v>89</v>
      </c>
    </row>
    <row r="1509" spans="1:15" hidden="1" x14ac:dyDescent="0.2">
      <c r="A1509" s="82" t="s">
        <v>1116</v>
      </c>
      <c r="B1509" s="82" t="s">
        <v>1095</v>
      </c>
      <c r="C1509" s="82">
        <v>0.5</v>
      </c>
      <c r="D1509" s="82" t="s">
        <v>276</v>
      </c>
      <c r="E1509" s="82" t="s">
        <v>280</v>
      </c>
      <c r="F1509" s="82" t="s">
        <v>280</v>
      </c>
      <c r="G1509" s="82">
        <v>0</v>
      </c>
      <c r="I1509" s="82">
        <v>34</v>
      </c>
      <c r="J1509" s="82">
        <v>15</v>
      </c>
      <c r="K1509" s="83">
        <v>43101</v>
      </c>
      <c r="L1509" s="82">
        <v>6.6699999999999995E-2</v>
      </c>
      <c r="M1509" s="82">
        <v>0</v>
      </c>
      <c r="N1509" s="82">
        <f t="shared" si="23"/>
        <v>6.6699999999999995E-2</v>
      </c>
    </row>
    <row r="1510" spans="1:15" hidden="1" x14ac:dyDescent="0.2">
      <c r="A1510" s="82" t="s">
        <v>1114</v>
      </c>
      <c r="B1510" s="82" t="s">
        <v>1114</v>
      </c>
      <c r="C1510" s="82">
        <v>0.5</v>
      </c>
      <c r="D1510" s="82" t="s">
        <v>801</v>
      </c>
      <c r="E1510" s="82" t="s">
        <v>280</v>
      </c>
      <c r="F1510" s="82" t="s">
        <v>280</v>
      </c>
      <c r="G1510" s="82">
        <v>0</v>
      </c>
      <c r="H1510" s="82">
        <v>202212</v>
      </c>
      <c r="K1510" s="83">
        <v>43132</v>
      </c>
      <c r="L1510" s="82">
        <v>0</v>
      </c>
      <c r="M1510" s="82">
        <v>0</v>
      </c>
      <c r="N1510" s="82">
        <f t="shared" si="23"/>
        <v>0</v>
      </c>
    </row>
    <row r="1511" spans="1:15" hidden="1" x14ac:dyDescent="0.2">
      <c r="A1511" s="82" t="s">
        <v>1115</v>
      </c>
      <c r="B1511" s="82" t="s">
        <v>1114</v>
      </c>
      <c r="C1511" s="82">
        <v>0.5</v>
      </c>
      <c r="D1511" s="82" t="s">
        <v>801</v>
      </c>
      <c r="E1511" s="82" t="s">
        <v>280</v>
      </c>
      <c r="F1511" s="82" t="s">
        <v>280</v>
      </c>
      <c r="G1511" s="82">
        <v>0</v>
      </c>
      <c r="H1511" s="82">
        <v>202212</v>
      </c>
      <c r="K1511" s="83">
        <v>43132</v>
      </c>
      <c r="L1511" s="82">
        <v>0</v>
      </c>
      <c r="M1511" s="82">
        <v>0</v>
      </c>
      <c r="N1511" s="82">
        <f t="shared" si="23"/>
        <v>0</v>
      </c>
    </row>
    <row r="1512" spans="1:15" hidden="1" x14ac:dyDescent="0.2">
      <c r="A1512" s="82" t="s">
        <v>1113</v>
      </c>
      <c r="B1512" s="82" t="s">
        <v>1111</v>
      </c>
      <c r="C1512" s="82">
        <v>0.5</v>
      </c>
      <c r="D1512" s="82" t="s">
        <v>276</v>
      </c>
      <c r="E1512" s="82" t="s">
        <v>280</v>
      </c>
      <c r="F1512" s="82" t="s">
        <v>280</v>
      </c>
      <c r="G1512" s="82">
        <v>0</v>
      </c>
      <c r="I1512" s="82">
        <v>34</v>
      </c>
      <c r="J1512" s="82">
        <v>15</v>
      </c>
      <c r="K1512" s="83">
        <v>43101</v>
      </c>
      <c r="L1512" s="82">
        <v>6.6699999999999995E-2</v>
      </c>
      <c r="M1512" s="82">
        <v>0</v>
      </c>
      <c r="N1512" s="82">
        <f t="shared" si="23"/>
        <v>6.6699999999999995E-2</v>
      </c>
    </row>
    <row r="1513" spans="1:15" hidden="1" x14ac:dyDescent="0.2">
      <c r="A1513" s="82" t="s">
        <v>1112</v>
      </c>
      <c r="B1513" s="82" t="s">
        <v>1111</v>
      </c>
      <c r="C1513" s="82">
        <v>0.5</v>
      </c>
      <c r="D1513" s="82" t="s">
        <v>276</v>
      </c>
      <c r="E1513" s="82" t="s">
        <v>280</v>
      </c>
      <c r="F1513" s="82" t="s">
        <v>280</v>
      </c>
      <c r="G1513" s="82">
        <v>0</v>
      </c>
      <c r="I1513" s="82">
        <v>34</v>
      </c>
      <c r="J1513" s="82">
        <v>15</v>
      </c>
      <c r="K1513" s="83">
        <v>43101</v>
      </c>
      <c r="L1513" s="82">
        <v>6.6699999999999995E-2</v>
      </c>
      <c r="M1513" s="82">
        <v>0</v>
      </c>
      <c r="N1513" s="82">
        <f t="shared" si="23"/>
        <v>6.6699999999999995E-2</v>
      </c>
      <c r="O1513" s="82" t="s">
        <v>1112</v>
      </c>
    </row>
    <row r="1514" spans="1:15" hidden="1" x14ac:dyDescent="0.2">
      <c r="A1514" s="82" t="s">
        <v>251</v>
      </c>
      <c r="B1514" s="82" t="s">
        <v>251</v>
      </c>
      <c r="C1514" s="82">
        <v>0.5</v>
      </c>
      <c r="D1514" s="82" t="s">
        <v>276</v>
      </c>
      <c r="E1514" s="82" t="s">
        <v>280</v>
      </c>
      <c r="F1514" s="82" t="s">
        <v>280</v>
      </c>
      <c r="G1514" s="82">
        <v>0</v>
      </c>
      <c r="I1514" s="82">
        <v>34</v>
      </c>
      <c r="J1514" s="82">
        <v>15</v>
      </c>
      <c r="K1514" s="83">
        <v>43101</v>
      </c>
      <c r="L1514" s="82">
        <v>6.6699999999999995E-2</v>
      </c>
      <c r="M1514" s="82">
        <v>0</v>
      </c>
      <c r="N1514" s="82">
        <f t="shared" si="23"/>
        <v>6.6699999999999995E-2</v>
      </c>
      <c r="O1514" s="82" t="s">
        <v>251</v>
      </c>
    </row>
    <row r="1515" spans="1:15" hidden="1" x14ac:dyDescent="0.2">
      <c r="A1515" s="82" t="s">
        <v>1110</v>
      </c>
      <c r="B1515" s="82" t="s">
        <v>251</v>
      </c>
      <c r="C1515" s="82">
        <v>0.5</v>
      </c>
      <c r="D1515" s="82" t="s">
        <v>276</v>
      </c>
      <c r="E1515" s="82" t="s">
        <v>280</v>
      </c>
      <c r="F1515" s="82" t="s">
        <v>280</v>
      </c>
      <c r="G1515" s="82">
        <v>0</v>
      </c>
      <c r="I1515" s="82">
        <v>34</v>
      </c>
      <c r="J1515" s="82">
        <v>15</v>
      </c>
      <c r="K1515" s="83">
        <v>43101</v>
      </c>
      <c r="L1515" s="82">
        <v>6.6699999999999995E-2</v>
      </c>
      <c r="M1515" s="82">
        <v>0</v>
      </c>
      <c r="N1515" s="82">
        <f t="shared" si="23"/>
        <v>6.6699999999999995E-2</v>
      </c>
    </row>
    <row r="1516" spans="1:15" hidden="1" x14ac:dyDescent="0.2">
      <c r="A1516" s="82" t="s">
        <v>1108</v>
      </c>
      <c r="B1516" s="82" t="s">
        <v>1108</v>
      </c>
      <c r="C1516" s="82">
        <v>0.5</v>
      </c>
      <c r="D1516" s="82" t="s">
        <v>801</v>
      </c>
      <c r="E1516" s="82" t="s">
        <v>280</v>
      </c>
      <c r="F1516" s="82" t="s">
        <v>280</v>
      </c>
      <c r="G1516" s="82">
        <v>0</v>
      </c>
      <c r="H1516" s="82">
        <v>202212</v>
      </c>
      <c r="K1516" s="83">
        <v>43132</v>
      </c>
      <c r="L1516" s="82">
        <v>0</v>
      </c>
      <c r="M1516" s="82">
        <v>0</v>
      </c>
      <c r="N1516" s="82">
        <f t="shared" si="23"/>
        <v>0</v>
      </c>
      <c r="O1516" s="82" t="s">
        <v>1108</v>
      </c>
    </row>
    <row r="1517" spans="1:15" hidden="1" x14ac:dyDescent="0.2">
      <c r="A1517" s="82" t="s">
        <v>1109</v>
      </c>
      <c r="B1517" s="82" t="s">
        <v>1108</v>
      </c>
      <c r="C1517" s="82">
        <v>0.5</v>
      </c>
      <c r="D1517" s="82" t="s">
        <v>801</v>
      </c>
      <c r="E1517" s="82" t="s">
        <v>280</v>
      </c>
      <c r="F1517" s="82" t="s">
        <v>280</v>
      </c>
      <c r="G1517" s="82">
        <v>0</v>
      </c>
      <c r="H1517" s="82">
        <v>202212</v>
      </c>
      <c r="K1517" s="83">
        <v>43132</v>
      </c>
      <c r="L1517" s="82">
        <v>0</v>
      </c>
      <c r="M1517" s="82">
        <v>0</v>
      </c>
      <c r="N1517" s="82">
        <f t="shared" si="23"/>
        <v>0</v>
      </c>
    </row>
    <row r="1518" spans="1:15" hidden="1" x14ac:dyDescent="0.2">
      <c r="A1518" s="82" t="s">
        <v>1106</v>
      </c>
      <c r="B1518" s="82" t="s">
        <v>1106</v>
      </c>
      <c r="C1518" s="82">
        <v>0.5</v>
      </c>
      <c r="D1518" s="82" t="s">
        <v>276</v>
      </c>
      <c r="E1518" s="82" t="s">
        <v>280</v>
      </c>
      <c r="F1518" s="82" t="s">
        <v>280</v>
      </c>
      <c r="G1518" s="82">
        <v>0</v>
      </c>
      <c r="I1518" s="82">
        <v>34</v>
      </c>
      <c r="J1518" s="82">
        <v>15</v>
      </c>
      <c r="K1518" s="83">
        <v>43101</v>
      </c>
      <c r="L1518" s="82">
        <v>6.6699999999999995E-2</v>
      </c>
      <c r="M1518" s="82">
        <v>0</v>
      </c>
      <c r="N1518" s="82">
        <f t="shared" si="23"/>
        <v>6.6699999999999995E-2</v>
      </c>
    </row>
    <row r="1519" spans="1:15" hidden="1" x14ac:dyDescent="0.2">
      <c r="A1519" s="82" t="s">
        <v>1104</v>
      </c>
      <c r="B1519" s="82" t="s">
        <v>1104</v>
      </c>
      <c r="C1519" s="82">
        <v>0.5</v>
      </c>
      <c r="D1519" s="82" t="s">
        <v>801</v>
      </c>
      <c r="E1519" s="82" t="s">
        <v>280</v>
      </c>
      <c r="F1519" s="82" t="s">
        <v>280</v>
      </c>
      <c r="G1519" s="82">
        <v>0</v>
      </c>
      <c r="H1519" s="82">
        <v>202212</v>
      </c>
      <c r="K1519" s="83">
        <v>43132</v>
      </c>
      <c r="L1519" s="82">
        <v>0</v>
      </c>
      <c r="M1519" s="82">
        <v>0</v>
      </c>
      <c r="N1519" s="82">
        <f t="shared" si="23"/>
        <v>0</v>
      </c>
      <c r="O1519" s="82" t="s">
        <v>1104</v>
      </c>
    </row>
    <row r="1520" spans="1:15" hidden="1" x14ac:dyDescent="0.2">
      <c r="A1520" s="82" t="s">
        <v>252</v>
      </c>
      <c r="B1520" s="82" t="s">
        <v>252</v>
      </c>
      <c r="C1520" s="82">
        <v>0.5</v>
      </c>
      <c r="D1520" s="82" t="s">
        <v>276</v>
      </c>
      <c r="E1520" s="82" t="s">
        <v>280</v>
      </c>
      <c r="F1520" s="82" t="s">
        <v>280</v>
      </c>
      <c r="G1520" s="82">
        <v>0</v>
      </c>
      <c r="I1520" s="82">
        <v>34</v>
      </c>
      <c r="J1520" s="82">
        <v>15</v>
      </c>
      <c r="K1520" s="83">
        <v>43101</v>
      </c>
      <c r="L1520" s="82">
        <v>6.6699999999999995E-2</v>
      </c>
      <c r="M1520" s="82">
        <v>0</v>
      </c>
      <c r="N1520" s="82">
        <f t="shared" si="23"/>
        <v>6.6699999999999995E-2</v>
      </c>
      <c r="O1520" s="82" t="s">
        <v>252</v>
      </c>
    </row>
    <row r="1521" spans="1:15" hidden="1" x14ac:dyDescent="0.2">
      <c r="A1521" s="82" t="s">
        <v>1101</v>
      </c>
      <c r="B1521" s="82" t="s">
        <v>1101</v>
      </c>
      <c r="C1521" s="82">
        <v>0.5</v>
      </c>
      <c r="D1521" s="82" t="s">
        <v>801</v>
      </c>
      <c r="E1521" s="82" t="s">
        <v>280</v>
      </c>
      <c r="F1521" s="82" t="s">
        <v>280</v>
      </c>
      <c r="G1521" s="82">
        <v>0</v>
      </c>
      <c r="H1521" s="82">
        <v>202212</v>
      </c>
      <c r="K1521" s="83">
        <v>43132</v>
      </c>
      <c r="L1521" s="82">
        <v>0</v>
      </c>
      <c r="M1521" s="82">
        <v>0</v>
      </c>
      <c r="N1521" s="82">
        <f t="shared" si="23"/>
        <v>0</v>
      </c>
    </row>
    <row r="1522" spans="1:15" hidden="1" x14ac:dyDescent="0.2">
      <c r="A1522" s="82" t="s">
        <v>1099</v>
      </c>
      <c r="B1522" s="82" t="s">
        <v>1099</v>
      </c>
      <c r="C1522" s="82">
        <v>0.5</v>
      </c>
      <c r="D1522" s="82" t="s">
        <v>276</v>
      </c>
      <c r="E1522" s="82" t="s">
        <v>280</v>
      </c>
      <c r="F1522" s="82" t="s">
        <v>280</v>
      </c>
      <c r="G1522" s="82">
        <v>0</v>
      </c>
      <c r="I1522" s="82">
        <v>34</v>
      </c>
      <c r="J1522" s="82">
        <v>15</v>
      </c>
      <c r="K1522" s="83">
        <v>43101</v>
      </c>
      <c r="L1522" s="82">
        <v>6.6699999999999995E-2</v>
      </c>
      <c r="M1522" s="82">
        <v>0</v>
      </c>
      <c r="N1522" s="82">
        <f t="shared" si="23"/>
        <v>6.6699999999999995E-2</v>
      </c>
    </row>
    <row r="1523" spans="1:15" hidden="1" x14ac:dyDescent="0.2">
      <c r="A1523" s="82" t="s">
        <v>1107</v>
      </c>
      <c r="B1523" s="82" t="s">
        <v>1106</v>
      </c>
      <c r="C1523" s="82">
        <v>0.5</v>
      </c>
      <c r="D1523" s="82" t="s">
        <v>276</v>
      </c>
      <c r="E1523" s="82" t="s">
        <v>280</v>
      </c>
      <c r="F1523" s="82" t="s">
        <v>280</v>
      </c>
      <c r="G1523" s="82">
        <v>0</v>
      </c>
      <c r="I1523" s="82">
        <v>34</v>
      </c>
      <c r="J1523" s="82">
        <v>15</v>
      </c>
      <c r="K1523" s="83">
        <v>43101</v>
      </c>
      <c r="L1523" s="82">
        <v>6.6699999999999995E-2</v>
      </c>
      <c r="M1523" s="82">
        <v>0</v>
      </c>
      <c r="N1523" s="82">
        <f t="shared" si="23"/>
        <v>6.6699999999999995E-2</v>
      </c>
    </row>
    <row r="1524" spans="1:15" hidden="1" x14ac:dyDescent="0.2">
      <c r="A1524" s="82" t="s">
        <v>1105</v>
      </c>
      <c r="B1524" s="82" t="s">
        <v>1104</v>
      </c>
      <c r="C1524" s="82">
        <v>0.5</v>
      </c>
      <c r="D1524" s="82" t="s">
        <v>801</v>
      </c>
      <c r="E1524" s="82" t="s">
        <v>280</v>
      </c>
      <c r="F1524" s="82" t="s">
        <v>280</v>
      </c>
      <c r="G1524" s="82">
        <v>0</v>
      </c>
      <c r="H1524" s="82">
        <v>202212</v>
      </c>
      <c r="K1524" s="83">
        <v>43132</v>
      </c>
      <c r="L1524" s="82">
        <v>0</v>
      </c>
      <c r="M1524" s="82">
        <v>0</v>
      </c>
      <c r="N1524" s="82">
        <f t="shared" si="23"/>
        <v>0</v>
      </c>
    </row>
    <row r="1525" spans="1:15" hidden="1" x14ac:dyDescent="0.2">
      <c r="A1525" s="82" t="s">
        <v>1103</v>
      </c>
      <c r="B1525" s="82" t="s">
        <v>252</v>
      </c>
      <c r="C1525" s="82">
        <v>0.5</v>
      </c>
      <c r="D1525" s="82" t="s">
        <v>276</v>
      </c>
      <c r="E1525" s="82" t="s">
        <v>280</v>
      </c>
      <c r="F1525" s="82" t="s">
        <v>280</v>
      </c>
      <c r="G1525" s="82">
        <v>0</v>
      </c>
      <c r="I1525" s="82">
        <v>34</v>
      </c>
      <c r="J1525" s="82">
        <v>15</v>
      </c>
      <c r="K1525" s="83">
        <v>43101</v>
      </c>
      <c r="L1525" s="82">
        <v>6.6699999999999995E-2</v>
      </c>
      <c r="M1525" s="82">
        <v>0</v>
      </c>
      <c r="N1525" s="82">
        <f t="shared" si="23"/>
        <v>6.6699999999999995E-2</v>
      </c>
    </row>
    <row r="1526" spans="1:15" hidden="1" x14ac:dyDescent="0.2">
      <c r="A1526" s="82" t="s">
        <v>1102</v>
      </c>
      <c r="B1526" s="82" t="s">
        <v>1101</v>
      </c>
      <c r="C1526" s="82">
        <v>0.5</v>
      </c>
      <c r="D1526" s="82" t="s">
        <v>801</v>
      </c>
      <c r="E1526" s="82" t="s">
        <v>280</v>
      </c>
      <c r="F1526" s="82" t="s">
        <v>280</v>
      </c>
      <c r="G1526" s="82">
        <v>0</v>
      </c>
      <c r="H1526" s="82">
        <v>202212</v>
      </c>
      <c r="K1526" s="83">
        <v>43132</v>
      </c>
      <c r="L1526" s="82">
        <v>0</v>
      </c>
      <c r="M1526" s="82">
        <v>0</v>
      </c>
      <c r="N1526" s="82">
        <f t="shared" si="23"/>
        <v>0</v>
      </c>
    </row>
    <row r="1527" spans="1:15" hidden="1" x14ac:dyDescent="0.2">
      <c r="A1527" s="82" t="s">
        <v>1100</v>
      </c>
      <c r="B1527" s="82" t="s">
        <v>1099</v>
      </c>
      <c r="C1527" s="82">
        <v>0.5</v>
      </c>
      <c r="D1527" s="82" t="s">
        <v>276</v>
      </c>
      <c r="E1527" s="82" t="s">
        <v>280</v>
      </c>
      <c r="F1527" s="82" t="s">
        <v>280</v>
      </c>
      <c r="G1527" s="82">
        <v>0</v>
      </c>
      <c r="I1527" s="82">
        <v>34</v>
      </c>
      <c r="J1527" s="82">
        <v>15</v>
      </c>
      <c r="K1527" s="83">
        <v>43101</v>
      </c>
      <c r="L1527" s="82">
        <v>6.6699999999999995E-2</v>
      </c>
      <c r="M1527" s="82">
        <v>0</v>
      </c>
      <c r="N1527" s="82">
        <f t="shared" si="23"/>
        <v>6.6699999999999995E-2</v>
      </c>
    </row>
    <row r="1528" spans="1:15" hidden="1" x14ac:dyDescent="0.2">
      <c r="A1528" s="82" t="s">
        <v>1098</v>
      </c>
      <c r="B1528" s="82" t="s">
        <v>1097</v>
      </c>
      <c r="C1528" s="82">
        <v>0.5</v>
      </c>
      <c r="D1528" s="82" t="s">
        <v>276</v>
      </c>
      <c r="E1528" s="82" t="s">
        <v>280</v>
      </c>
      <c r="F1528" s="82" t="s">
        <v>280</v>
      </c>
      <c r="G1528" s="82">
        <v>0</v>
      </c>
      <c r="I1528" s="82">
        <v>34</v>
      </c>
      <c r="J1528" s="82">
        <v>15</v>
      </c>
      <c r="K1528" s="83">
        <v>43101</v>
      </c>
      <c r="L1528" s="82">
        <v>6.6699999999999995E-2</v>
      </c>
      <c r="M1528" s="82">
        <v>0</v>
      </c>
      <c r="N1528" s="82">
        <f t="shared" si="23"/>
        <v>6.6699999999999995E-2</v>
      </c>
    </row>
    <row r="1529" spans="1:15" hidden="1" x14ac:dyDescent="0.2">
      <c r="A1529" s="82" t="s">
        <v>1097</v>
      </c>
      <c r="B1529" s="82" t="s">
        <v>1095</v>
      </c>
      <c r="C1529" s="82">
        <v>0.5</v>
      </c>
      <c r="D1529" s="82" t="s">
        <v>276</v>
      </c>
      <c r="E1529" s="82" t="s">
        <v>280</v>
      </c>
      <c r="F1529" s="82" t="s">
        <v>280</v>
      </c>
      <c r="G1529" s="82">
        <v>0</v>
      </c>
      <c r="I1529" s="82">
        <v>34</v>
      </c>
      <c r="J1529" s="82">
        <v>15</v>
      </c>
      <c r="K1529" s="83">
        <v>43101</v>
      </c>
      <c r="L1529" s="82">
        <v>6.6699999999999995E-2</v>
      </c>
      <c r="M1529" s="82">
        <v>0</v>
      </c>
      <c r="N1529" s="82">
        <f t="shared" si="23"/>
        <v>6.6699999999999995E-2</v>
      </c>
      <c r="O1529" s="82" t="s">
        <v>1097</v>
      </c>
    </row>
    <row r="1530" spans="1:15" hidden="1" x14ac:dyDescent="0.2">
      <c r="A1530" s="82" t="s">
        <v>1096</v>
      </c>
      <c r="B1530" s="82" t="s">
        <v>1095</v>
      </c>
      <c r="C1530" s="82">
        <v>0.5</v>
      </c>
      <c r="D1530" s="82" t="s">
        <v>276</v>
      </c>
      <c r="E1530" s="82" t="s">
        <v>280</v>
      </c>
      <c r="F1530" s="82" t="s">
        <v>280</v>
      </c>
      <c r="G1530" s="82">
        <v>0</v>
      </c>
      <c r="I1530" s="82">
        <v>34</v>
      </c>
      <c r="J1530" s="82">
        <v>15</v>
      </c>
      <c r="K1530" s="83">
        <v>43101</v>
      </c>
      <c r="L1530" s="82">
        <v>6.6699999999999995E-2</v>
      </c>
      <c r="M1530" s="82">
        <v>0</v>
      </c>
      <c r="N1530" s="82">
        <f t="shared" si="23"/>
        <v>6.6699999999999995E-2</v>
      </c>
    </row>
    <row r="1531" spans="1:15" hidden="1" x14ac:dyDescent="0.2">
      <c r="A1531" s="82" t="s">
        <v>1094</v>
      </c>
      <c r="B1531" s="82" t="s">
        <v>1093</v>
      </c>
      <c r="C1531" s="82">
        <v>0.5</v>
      </c>
      <c r="D1531" s="82" t="s">
        <v>276</v>
      </c>
      <c r="E1531" s="82" t="s">
        <v>280</v>
      </c>
      <c r="F1531" s="82" t="s">
        <v>280</v>
      </c>
      <c r="G1531" s="82">
        <v>0</v>
      </c>
      <c r="I1531" s="82">
        <v>34</v>
      </c>
      <c r="J1531" s="82">
        <v>15</v>
      </c>
      <c r="K1531" s="83">
        <v>43101</v>
      </c>
      <c r="L1531" s="82">
        <v>6.6699999999999995E-2</v>
      </c>
      <c r="M1531" s="82">
        <v>0</v>
      </c>
      <c r="N1531" s="82">
        <f t="shared" si="23"/>
        <v>6.6699999999999995E-2</v>
      </c>
    </row>
    <row r="1532" spans="1:15" hidden="1" x14ac:dyDescent="0.2">
      <c r="A1532" s="82" t="s">
        <v>1093</v>
      </c>
      <c r="B1532" s="82" t="s">
        <v>1093</v>
      </c>
      <c r="C1532" s="82">
        <v>0.5</v>
      </c>
      <c r="D1532" s="82" t="s">
        <v>276</v>
      </c>
      <c r="E1532" s="82" t="s">
        <v>280</v>
      </c>
      <c r="F1532" s="82" t="s">
        <v>280</v>
      </c>
      <c r="G1532" s="82">
        <v>0</v>
      </c>
      <c r="I1532" s="82">
        <v>34</v>
      </c>
      <c r="J1532" s="82">
        <v>15</v>
      </c>
      <c r="K1532" s="83">
        <v>43101</v>
      </c>
      <c r="L1532" s="82">
        <v>6.6699999999999995E-2</v>
      </c>
      <c r="M1532" s="82">
        <v>0</v>
      </c>
      <c r="N1532" s="82">
        <f t="shared" si="23"/>
        <v>6.6699999999999995E-2</v>
      </c>
      <c r="O1532" s="82" t="s">
        <v>1093</v>
      </c>
    </row>
    <row r="1533" spans="1:15" hidden="1" x14ac:dyDescent="0.2">
      <c r="A1533" s="82" t="s">
        <v>1091</v>
      </c>
      <c r="B1533" s="82" t="s">
        <v>1091</v>
      </c>
      <c r="C1533" s="82">
        <v>0.5</v>
      </c>
      <c r="D1533" s="82" t="s">
        <v>801</v>
      </c>
      <c r="E1533" s="82" t="s">
        <v>280</v>
      </c>
      <c r="F1533" s="82" t="s">
        <v>280</v>
      </c>
      <c r="G1533" s="82">
        <v>0</v>
      </c>
      <c r="H1533" s="82">
        <v>202212</v>
      </c>
      <c r="K1533" s="83">
        <v>43132</v>
      </c>
      <c r="L1533" s="82">
        <v>0</v>
      </c>
      <c r="M1533" s="82">
        <v>0</v>
      </c>
      <c r="N1533" s="82">
        <f t="shared" si="23"/>
        <v>0</v>
      </c>
    </row>
    <row r="1534" spans="1:15" hidden="1" x14ac:dyDescent="0.2">
      <c r="A1534" s="82" t="s">
        <v>1092</v>
      </c>
      <c r="B1534" s="82" t="s">
        <v>1091</v>
      </c>
      <c r="C1534" s="82">
        <v>0.5</v>
      </c>
      <c r="D1534" s="82" t="s">
        <v>801</v>
      </c>
      <c r="E1534" s="82" t="s">
        <v>280</v>
      </c>
      <c r="F1534" s="82" t="s">
        <v>280</v>
      </c>
      <c r="G1534" s="82">
        <v>0</v>
      </c>
      <c r="H1534" s="82">
        <v>202212</v>
      </c>
      <c r="K1534" s="83">
        <v>43132</v>
      </c>
      <c r="L1534" s="82">
        <v>0</v>
      </c>
      <c r="M1534" s="82">
        <v>0</v>
      </c>
      <c r="N1534" s="82">
        <f t="shared" si="23"/>
        <v>0</v>
      </c>
    </row>
    <row r="1535" spans="1:15" hidden="1" x14ac:dyDescent="0.2">
      <c r="A1535" s="82" t="s">
        <v>1089</v>
      </c>
      <c r="B1535" s="82" t="s">
        <v>1089</v>
      </c>
      <c r="C1535" s="82">
        <v>0.5</v>
      </c>
      <c r="D1535" s="82" t="s">
        <v>276</v>
      </c>
      <c r="E1535" s="82" t="s">
        <v>280</v>
      </c>
      <c r="F1535" s="82" t="s">
        <v>280</v>
      </c>
      <c r="G1535" s="82">
        <v>0</v>
      </c>
      <c r="I1535" s="82">
        <v>34</v>
      </c>
      <c r="J1535" s="82">
        <v>15</v>
      </c>
      <c r="K1535" s="83">
        <v>43101</v>
      </c>
      <c r="L1535" s="82">
        <v>6.6699999999999995E-2</v>
      </c>
      <c r="M1535" s="82">
        <v>0</v>
      </c>
      <c r="N1535" s="82">
        <f t="shared" si="23"/>
        <v>6.6699999999999995E-2</v>
      </c>
      <c r="O1535" s="82" t="s">
        <v>1089</v>
      </c>
    </row>
    <row r="1536" spans="1:15" hidden="1" x14ac:dyDescent="0.2">
      <c r="A1536" s="82" t="s">
        <v>1090</v>
      </c>
      <c r="B1536" s="82" t="s">
        <v>1089</v>
      </c>
      <c r="C1536" s="82">
        <v>0.5</v>
      </c>
      <c r="D1536" s="82" t="s">
        <v>276</v>
      </c>
      <c r="E1536" s="82" t="s">
        <v>280</v>
      </c>
      <c r="F1536" s="82" t="s">
        <v>280</v>
      </c>
      <c r="G1536" s="82">
        <v>0</v>
      </c>
      <c r="I1536" s="82">
        <v>34</v>
      </c>
      <c r="J1536" s="82">
        <v>15</v>
      </c>
      <c r="K1536" s="83">
        <v>43101</v>
      </c>
      <c r="L1536" s="82">
        <v>6.6699999999999995E-2</v>
      </c>
      <c r="M1536" s="82">
        <v>0</v>
      </c>
      <c r="N1536" s="82">
        <f t="shared" si="23"/>
        <v>6.6699999999999995E-2</v>
      </c>
    </row>
    <row r="1537" spans="1:15" hidden="1" x14ac:dyDescent="0.2">
      <c r="A1537" s="82" t="s">
        <v>1088</v>
      </c>
      <c r="B1537" s="82" t="s">
        <v>1086</v>
      </c>
      <c r="C1537" s="82">
        <v>0.5</v>
      </c>
      <c r="D1537" s="82" t="s">
        <v>801</v>
      </c>
      <c r="E1537" s="82" t="s">
        <v>280</v>
      </c>
      <c r="F1537" s="82" t="s">
        <v>280</v>
      </c>
      <c r="G1537" s="82">
        <v>0</v>
      </c>
      <c r="H1537" s="82">
        <v>202212</v>
      </c>
      <c r="K1537" s="83">
        <v>43132</v>
      </c>
      <c r="L1537" s="82">
        <v>0</v>
      </c>
      <c r="M1537" s="82">
        <v>0</v>
      </c>
      <c r="N1537" s="82">
        <f t="shared" si="23"/>
        <v>0</v>
      </c>
    </row>
    <row r="1538" spans="1:15" hidden="1" x14ac:dyDescent="0.2">
      <c r="A1538" s="82" t="s">
        <v>1087</v>
      </c>
      <c r="B1538" s="82" t="s">
        <v>1086</v>
      </c>
      <c r="C1538" s="82">
        <v>0.5</v>
      </c>
      <c r="D1538" s="82" t="s">
        <v>801</v>
      </c>
      <c r="E1538" s="82" t="s">
        <v>280</v>
      </c>
      <c r="F1538" s="82" t="s">
        <v>280</v>
      </c>
      <c r="G1538" s="82">
        <v>0</v>
      </c>
      <c r="H1538" s="82">
        <v>202212</v>
      </c>
      <c r="K1538" s="83">
        <v>43132</v>
      </c>
      <c r="L1538" s="82">
        <v>0</v>
      </c>
      <c r="M1538" s="82">
        <v>0</v>
      </c>
      <c r="N1538" s="82">
        <f t="shared" si="23"/>
        <v>0</v>
      </c>
    </row>
    <row r="1539" spans="1:15" hidden="1" x14ac:dyDescent="0.2">
      <c r="A1539" s="82" t="s">
        <v>1085</v>
      </c>
      <c r="B1539" s="82" t="s">
        <v>1084</v>
      </c>
      <c r="C1539" s="82">
        <v>0.5</v>
      </c>
      <c r="D1539" s="82" t="s">
        <v>276</v>
      </c>
      <c r="E1539" s="82" t="s">
        <v>280</v>
      </c>
      <c r="F1539" s="82" t="s">
        <v>280</v>
      </c>
      <c r="G1539" s="82">
        <v>0</v>
      </c>
      <c r="I1539" s="82">
        <v>34</v>
      </c>
      <c r="J1539" s="82">
        <v>15</v>
      </c>
      <c r="K1539" s="83">
        <v>43101</v>
      </c>
      <c r="L1539" s="82">
        <v>6.6699999999999995E-2</v>
      </c>
      <c r="M1539" s="82">
        <v>0</v>
      </c>
      <c r="N1539" s="82">
        <f t="shared" si="23"/>
        <v>6.6699999999999995E-2</v>
      </c>
    </row>
    <row r="1540" spans="1:15" hidden="1" x14ac:dyDescent="0.2">
      <c r="A1540" s="82" t="s">
        <v>1084</v>
      </c>
      <c r="B1540" s="82" t="s">
        <v>1084</v>
      </c>
      <c r="C1540" s="82">
        <v>0.5</v>
      </c>
      <c r="D1540" s="82" t="s">
        <v>276</v>
      </c>
      <c r="E1540" s="82" t="s">
        <v>280</v>
      </c>
      <c r="F1540" s="82" t="s">
        <v>280</v>
      </c>
      <c r="G1540" s="82">
        <v>0</v>
      </c>
      <c r="I1540" s="82">
        <v>34</v>
      </c>
      <c r="J1540" s="82">
        <v>15</v>
      </c>
      <c r="K1540" s="83">
        <v>43101</v>
      </c>
      <c r="L1540" s="82">
        <v>6.6699999999999995E-2</v>
      </c>
      <c r="M1540" s="82">
        <v>0</v>
      </c>
      <c r="N1540" s="82">
        <f t="shared" ref="N1540:N1603" si="24">L1540+M1540</f>
        <v>6.6699999999999995E-2</v>
      </c>
      <c r="O1540" s="82" t="s">
        <v>1084</v>
      </c>
    </row>
    <row r="1541" spans="1:15" hidden="1" x14ac:dyDescent="0.2">
      <c r="A1541" s="82" t="s">
        <v>1083</v>
      </c>
      <c r="B1541" s="82" t="s">
        <v>1079</v>
      </c>
      <c r="C1541" s="82">
        <v>0.5</v>
      </c>
      <c r="D1541" s="82" t="s">
        <v>276</v>
      </c>
      <c r="E1541" s="82" t="s">
        <v>280</v>
      </c>
      <c r="F1541" s="82" t="s">
        <v>280</v>
      </c>
      <c r="G1541" s="82">
        <v>0</v>
      </c>
      <c r="I1541" s="82">
        <v>34</v>
      </c>
      <c r="J1541" s="82">
        <v>15</v>
      </c>
      <c r="K1541" s="83">
        <v>43101</v>
      </c>
      <c r="L1541" s="82">
        <v>6.6699999999999995E-2</v>
      </c>
      <c r="M1541" s="82">
        <v>0</v>
      </c>
      <c r="N1541" s="82">
        <f t="shared" si="24"/>
        <v>6.6699999999999995E-2</v>
      </c>
    </row>
    <row r="1542" spans="1:15" hidden="1" x14ac:dyDescent="0.2">
      <c r="A1542" s="82" t="s">
        <v>1082</v>
      </c>
      <c r="B1542" s="82" t="s">
        <v>1078</v>
      </c>
      <c r="C1542" s="82">
        <v>0.5</v>
      </c>
      <c r="D1542" s="82" t="s">
        <v>801</v>
      </c>
      <c r="E1542" s="82" t="s">
        <v>280</v>
      </c>
      <c r="F1542" s="82" t="s">
        <v>280</v>
      </c>
      <c r="G1542" s="82">
        <v>0</v>
      </c>
      <c r="H1542" s="82">
        <v>202212</v>
      </c>
      <c r="K1542" s="83">
        <v>43132</v>
      </c>
      <c r="L1542" s="82">
        <v>0</v>
      </c>
      <c r="M1542" s="82">
        <v>0</v>
      </c>
      <c r="N1542" s="82">
        <f t="shared" si="24"/>
        <v>0</v>
      </c>
    </row>
    <row r="1543" spans="1:15" hidden="1" x14ac:dyDescent="0.2">
      <c r="A1543" s="82" t="s">
        <v>1080</v>
      </c>
      <c r="B1543" s="82" t="s">
        <v>1080</v>
      </c>
      <c r="C1543" s="82">
        <v>0.5</v>
      </c>
      <c r="D1543" s="82" t="s">
        <v>276</v>
      </c>
      <c r="E1543" s="82" t="s">
        <v>280</v>
      </c>
      <c r="F1543" s="82" t="s">
        <v>280</v>
      </c>
      <c r="G1543" s="82">
        <v>0</v>
      </c>
      <c r="I1543" s="82">
        <v>34</v>
      </c>
      <c r="J1543" s="82">
        <v>15</v>
      </c>
      <c r="K1543" s="83">
        <v>43101</v>
      </c>
      <c r="L1543" s="82">
        <v>6.6699999999999995E-2</v>
      </c>
      <c r="M1543" s="82">
        <v>0</v>
      </c>
      <c r="N1543" s="82">
        <f t="shared" si="24"/>
        <v>6.6699999999999995E-2</v>
      </c>
      <c r="O1543" s="82" t="s">
        <v>1080</v>
      </c>
    </row>
    <row r="1544" spans="1:15" hidden="1" x14ac:dyDescent="0.2">
      <c r="A1544" s="82" t="s">
        <v>1081</v>
      </c>
      <c r="B1544" s="82" t="s">
        <v>1080</v>
      </c>
      <c r="C1544" s="82">
        <v>0.5</v>
      </c>
      <c r="D1544" s="82" t="s">
        <v>276</v>
      </c>
      <c r="E1544" s="82" t="s">
        <v>280</v>
      </c>
      <c r="F1544" s="82" t="s">
        <v>280</v>
      </c>
      <c r="G1544" s="82">
        <v>0</v>
      </c>
      <c r="I1544" s="82">
        <v>34</v>
      </c>
      <c r="J1544" s="82">
        <v>15</v>
      </c>
      <c r="K1544" s="83">
        <v>43101</v>
      </c>
      <c r="L1544" s="82">
        <v>6.6699999999999995E-2</v>
      </c>
      <c r="M1544" s="82">
        <v>0</v>
      </c>
      <c r="N1544" s="82">
        <f t="shared" si="24"/>
        <v>6.6699999999999995E-2</v>
      </c>
    </row>
    <row r="1545" spans="1:15" hidden="1" x14ac:dyDescent="0.2">
      <c r="A1545" s="82" t="s">
        <v>1079</v>
      </c>
      <c r="B1545" s="82" t="s">
        <v>1079</v>
      </c>
      <c r="C1545" s="82">
        <v>0.5</v>
      </c>
      <c r="D1545" s="82" t="s">
        <v>276</v>
      </c>
      <c r="E1545" s="82" t="s">
        <v>280</v>
      </c>
      <c r="F1545" s="82" t="s">
        <v>280</v>
      </c>
      <c r="G1545" s="82">
        <v>0</v>
      </c>
      <c r="I1545" s="82">
        <v>34</v>
      </c>
      <c r="J1545" s="82">
        <v>15</v>
      </c>
      <c r="K1545" s="83">
        <v>43101</v>
      </c>
      <c r="L1545" s="82">
        <v>6.6699999999999995E-2</v>
      </c>
      <c r="M1545" s="82">
        <v>0</v>
      </c>
      <c r="N1545" s="82">
        <f t="shared" si="24"/>
        <v>6.6699999999999995E-2</v>
      </c>
      <c r="O1545" s="82" t="s">
        <v>1079</v>
      </c>
    </row>
    <row r="1546" spans="1:15" hidden="1" x14ac:dyDescent="0.2">
      <c r="A1546" s="82" t="s">
        <v>1078</v>
      </c>
      <c r="B1546" s="82" t="s">
        <v>1078</v>
      </c>
      <c r="C1546" s="82">
        <v>0.5</v>
      </c>
      <c r="D1546" s="82" t="s">
        <v>801</v>
      </c>
      <c r="E1546" s="82" t="s">
        <v>280</v>
      </c>
      <c r="F1546" s="82" t="s">
        <v>280</v>
      </c>
      <c r="G1546" s="82">
        <v>0</v>
      </c>
      <c r="H1546" s="82">
        <v>202212</v>
      </c>
      <c r="K1546" s="83">
        <v>43132</v>
      </c>
      <c r="L1546" s="82">
        <v>0</v>
      </c>
      <c r="M1546" s="82">
        <v>0</v>
      </c>
      <c r="N1546" s="82">
        <f t="shared" si="24"/>
        <v>0</v>
      </c>
    </row>
    <row r="1547" spans="1:15" hidden="1" x14ac:dyDescent="0.2">
      <c r="A1547" s="82" t="s">
        <v>1076</v>
      </c>
      <c r="B1547" s="82" t="s">
        <v>1076</v>
      </c>
      <c r="C1547" s="82">
        <v>0.5</v>
      </c>
      <c r="D1547" s="82" t="s">
        <v>276</v>
      </c>
      <c r="E1547" s="82" t="s">
        <v>280</v>
      </c>
      <c r="F1547" s="82" t="s">
        <v>280</v>
      </c>
      <c r="G1547" s="82">
        <v>0</v>
      </c>
      <c r="I1547" s="82">
        <v>34</v>
      </c>
      <c r="J1547" s="82">
        <v>15</v>
      </c>
      <c r="K1547" s="83">
        <v>43101</v>
      </c>
      <c r="L1547" s="82">
        <v>6.6699999999999995E-2</v>
      </c>
      <c r="M1547" s="82">
        <v>0</v>
      </c>
      <c r="N1547" s="82">
        <f t="shared" si="24"/>
        <v>6.6699999999999995E-2</v>
      </c>
      <c r="O1547" s="82" t="s">
        <v>1076</v>
      </c>
    </row>
    <row r="1548" spans="1:15" hidden="1" x14ac:dyDescent="0.2">
      <c r="A1548" s="82" t="s">
        <v>1077</v>
      </c>
      <c r="B1548" s="82" t="s">
        <v>1076</v>
      </c>
      <c r="C1548" s="82">
        <v>0.5</v>
      </c>
      <c r="D1548" s="82" t="s">
        <v>276</v>
      </c>
      <c r="E1548" s="82" t="s">
        <v>280</v>
      </c>
      <c r="F1548" s="82" t="s">
        <v>280</v>
      </c>
      <c r="G1548" s="82">
        <v>0</v>
      </c>
      <c r="I1548" s="82">
        <v>34</v>
      </c>
      <c r="J1548" s="82">
        <v>15</v>
      </c>
      <c r="K1548" s="83">
        <v>43101</v>
      </c>
      <c r="L1548" s="82">
        <v>6.6699999999999995E-2</v>
      </c>
      <c r="M1548" s="82">
        <v>0</v>
      </c>
      <c r="N1548" s="82">
        <f t="shared" si="24"/>
        <v>6.6699999999999995E-2</v>
      </c>
    </row>
    <row r="1549" spans="1:15" hidden="1" x14ac:dyDescent="0.2">
      <c r="A1549" s="82" t="s">
        <v>1074</v>
      </c>
      <c r="B1549" s="82" t="s">
        <v>1074</v>
      </c>
      <c r="C1549" s="82">
        <v>0.5</v>
      </c>
      <c r="D1549" s="82" t="s">
        <v>276</v>
      </c>
      <c r="E1549" s="82" t="s">
        <v>280</v>
      </c>
      <c r="F1549" s="82" t="s">
        <v>280</v>
      </c>
      <c r="G1549" s="82">
        <v>0</v>
      </c>
      <c r="I1549" s="82">
        <v>34</v>
      </c>
      <c r="J1549" s="82">
        <v>15</v>
      </c>
      <c r="K1549" s="83">
        <v>43101</v>
      </c>
      <c r="L1549" s="82">
        <v>6.6699999999999995E-2</v>
      </c>
      <c r="M1549" s="82">
        <v>0</v>
      </c>
      <c r="N1549" s="82">
        <f t="shared" si="24"/>
        <v>6.6699999999999995E-2</v>
      </c>
      <c r="O1549" s="82" t="s">
        <v>1074</v>
      </c>
    </row>
    <row r="1550" spans="1:15" hidden="1" x14ac:dyDescent="0.2">
      <c r="A1550" s="82" t="s">
        <v>1075</v>
      </c>
      <c r="B1550" s="82" t="s">
        <v>1074</v>
      </c>
      <c r="C1550" s="82">
        <v>0.5</v>
      </c>
      <c r="D1550" s="82" t="s">
        <v>276</v>
      </c>
      <c r="E1550" s="82" t="s">
        <v>280</v>
      </c>
      <c r="F1550" s="82" t="s">
        <v>280</v>
      </c>
      <c r="G1550" s="82">
        <v>0</v>
      </c>
      <c r="I1550" s="82">
        <v>34</v>
      </c>
      <c r="J1550" s="82">
        <v>15</v>
      </c>
      <c r="K1550" s="83">
        <v>43101</v>
      </c>
      <c r="L1550" s="82">
        <v>6.6699999999999995E-2</v>
      </c>
      <c r="M1550" s="82">
        <v>0</v>
      </c>
      <c r="N1550" s="82">
        <f t="shared" si="24"/>
        <v>6.6699999999999995E-2</v>
      </c>
    </row>
    <row r="1551" spans="1:15" hidden="1" x14ac:dyDescent="0.2">
      <c r="A1551" s="82" t="s">
        <v>253</v>
      </c>
      <c r="B1551" s="82" t="s">
        <v>1072</v>
      </c>
      <c r="C1551" s="82">
        <v>0.5</v>
      </c>
      <c r="D1551" s="82" t="s">
        <v>276</v>
      </c>
      <c r="E1551" s="82" t="s">
        <v>280</v>
      </c>
      <c r="F1551" s="82" t="s">
        <v>280</v>
      </c>
      <c r="G1551" s="82">
        <v>0</v>
      </c>
      <c r="I1551" s="82">
        <v>34</v>
      </c>
      <c r="J1551" s="82">
        <v>15</v>
      </c>
      <c r="K1551" s="83">
        <v>43101</v>
      </c>
      <c r="L1551" s="82">
        <v>6.6699999999999995E-2</v>
      </c>
      <c r="M1551" s="82">
        <v>0</v>
      </c>
      <c r="N1551" s="82">
        <f t="shared" si="24"/>
        <v>6.6699999999999995E-2</v>
      </c>
      <c r="O1551" s="82" t="s">
        <v>253</v>
      </c>
    </row>
    <row r="1552" spans="1:15" hidden="1" x14ac:dyDescent="0.2">
      <c r="A1552" s="82" t="s">
        <v>1073</v>
      </c>
      <c r="B1552" s="82" t="s">
        <v>1072</v>
      </c>
      <c r="C1552" s="82">
        <v>0.5</v>
      </c>
      <c r="D1552" s="82" t="s">
        <v>276</v>
      </c>
      <c r="E1552" s="82" t="s">
        <v>280</v>
      </c>
      <c r="F1552" s="82" t="s">
        <v>280</v>
      </c>
      <c r="G1552" s="82">
        <v>0</v>
      </c>
      <c r="I1552" s="82">
        <v>34</v>
      </c>
      <c r="J1552" s="82">
        <v>15</v>
      </c>
      <c r="K1552" s="83">
        <v>43101</v>
      </c>
      <c r="L1552" s="82">
        <v>6.6699999999999995E-2</v>
      </c>
      <c r="M1552" s="82">
        <v>0</v>
      </c>
      <c r="N1552" s="82">
        <f t="shared" si="24"/>
        <v>6.6699999999999995E-2</v>
      </c>
    </row>
    <row r="1553" spans="1:15" hidden="1" x14ac:dyDescent="0.2">
      <c r="A1553" s="82" t="s">
        <v>1071</v>
      </c>
      <c r="B1553" s="82" t="s">
        <v>1069</v>
      </c>
      <c r="C1553" s="82">
        <v>0.5</v>
      </c>
      <c r="D1553" s="82" t="s">
        <v>276</v>
      </c>
      <c r="E1553" s="82" t="s">
        <v>280</v>
      </c>
      <c r="F1553" s="82" t="s">
        <v>280</v>
      </c>
      <c r="G1553" s="82">
        <v>0</v>
      </c>
      <c r="I1553" s="82">
        <v>34</v>
      </c>
      <c r="J1553" s="82">
        <v>15</v>
      </c>
      <c r="K1553" s="83">
        <v>43101</v>
      </c>
      <c r="L1553" s="82">
        <v>6.6699999999999995E-2</v>
      </c>
      <c r="M1553" s="82">
        <v>0</v>
      </c>
      <c r="N1553" s="82">
        <f t="shared" si="24"/>
        <v>6.6699999999999995E-2</v>
      </c>
      <c r="O1553" s="82" t="s">
        <v>1071</v>
      </c>
    </row>
    <row r="1554" spans="1:15" hidden="1" x14ac:dyDescent="0.2">
      <c r="A1554" s="82" t="s">
        <v>1070</v>
      </c>
      <c r="B1554" s="82" t="s">
        <v>1069</v>
      </c>
      <c r="C1554" s="82">
        <v>0.5</v>
      </c>
      <c r="D1554" s="82" t="s">
        <v>276</v>
      </c>
      <c r="E1554" s="82" t="s">
        <v>280</v>
      </c>
      <c r="F1554" s="82" t="s">
        <v>280</v>
      </c>
      <c r="G1554" s="82">
        <v>0</v>
      </c>
      <c r="I1554" s="82">
        <v>34</v>
      </c>
      <c r="J1554" s="82">
        <v>15</v>
      </c>
      <c r="K1554" s="83">
        <v>43101</v>
      </c>
      <c r="L1554" s="82">
        <v>6.6699999999999995E-2</v>
      </c>
      <c r="M1554" s="82">
        <v>0</v>
      </c>
      <c r="N1554" s="82">
        <f t="shared" si="24"/>
        <v>6.6699999999999995E-2</v>
      </c>
    </row>
    <row r="1555" spans="1:15" hidden="1" x14ac:dyDescent="0.2">
      <c r="A1555" s="82" t="s">
        <v>1068</v>
      </c>
      <c r="B1555" s="82" t="s">
        <v>1066</v>
      </c>
      <c r="C1555" s="82">
        <v>0.5</v>
      </c>
      <c r="D1555" s="82" t="s">
        <v>276</v>
      </c>
      <c r="E1555" s="82" t="s">
        <v>280</v>
      </c>
      <c r="F1555" s="82" t="s">
        <v>280</v>
      </c>
      <c r="G1555" s="82">
        <v>0</v>
      </c>
      <c r="I1555" s="82">
        <v>34</v>
      </c>
      <c r="J1555" s="82">
        <v>15</v>
      </c>
      <c r="K1555" s="83">
        <v>43101</v>
      </c>
      <c r="L1555" s="82">
        <v>6.6699999999999995E-2</v>
      </c>
      <c r="M1555" s="82">
        <v>0</v>
      </c>
      <c r="N1555" s="82">
        <f t="shared" si="24"/>
        <v>6.6699999999999995E-2</v>
      </c>
      <c r="O1555" s="82" t="s">
        <v>1068</v>
      </c>
    </row>
    <row r="1556" spans="1:15" hidden="1" x14ac:dyDescent="0.2">
      <c r="A1556" s="82" t="s">
        <v>1067</v>
      </c>
      <c r="B1556" s="82" t="s">
        <v>1066</v>
      </c>
      <c r="C1556" s="82">
        <v>0.5</v>
      </c>
      <c r="D1556" s="82" t="s">
        <v>276</v>
      </c>
      <c r="E1556" s="82" t="s">
        <v>280</v>
      </c>
      <c r="F1556" s="82" t="s">
        <v>280</v>
      </c>
      <c r="G1556" s="82">
        <v>0</v>
      </c>
      <c r="I1556" s="82">
        <v>34</v>
      </c>
      <c r="J1556" s="82">
        <v>15</v>
      </c>
      <c r="K1556" s="83">
        <v>43101</v>
      </c>
      <c r="L1556" s="82">
        <v>6.6699999999999995E-2</v>
      </c>
      <c r="M1556" s="82">
        <v>0</v>
      </c>
      <c r="N1556" s="82">
        <f t="shared" si="24"/>
        <v>6.6699999999999995E-2</v>
      </c>
    </row>
    <row r="1557" spans="1:15" hidden="1" x14ac:dyDescent="0.2">
      <c r="A1557" s="82" t="s">
        <v>1065</v>
      </c>
      <c r="B1557" s="82" t="s">
        <v>1063</v>
      </c>
      <c r="C1557" s="82">
        <v>0.5</v>
      </c>
      <c r="D1557" s="82" t="s">
        <v>276</v>
      </c>
      <c r="E1557" s="82" t="s">
        <v>280</v>
      </c>
      <c r="F1557" s="82" t="s">
        <v>280</v>
      </c>
      <c r="G1557" s="82">
        <v>0</v>
      </c>
      <c r="I1557" s="82">
        <v>34</v>
      </c>
      <c r="J1557" s="82">
        <v>15</v>
      </c>
      <c r="K1557" s="83">
        <v>43101</v>
      </c>
      <c r="L1557" s="82">
        <v>6.6699999999999995E-2</v>
      </c>
      <c r="M1557" s="82">
        <v>0</v>
      </c>
      <c r="N1557" s="82">
        <f t="shared" si="24"/>
        <v>6.6699999999999995E-2</v>
      </c>
    </row>
    <row r="1558" spans="1:15" hidden="1" x14ac:dyDescent="0.2">
      <c r="A1558" s="82" t="s">
        <v>1064</v>
      </c>
      <c r="B1558" s="82" t="s">
        <v>1063</v>
      </c>
      <c r="C1558" s="82">
        <v>0.5</v>
      </c>
      <c r="D1558" s="82" t="s">
        <v>276</v>
      </c>
      <c r="E1558" s="82" t="s">
        <v>280</v>
      </c>
      <c r="F1558" s="82" t="s">
        <v>280</v>
      </c>
      <c r="G1558" s="82">
        <v>0</v>
      </c>
      <c r="I1558" s="82">
        <v>34</v>
      </c>
      <c r="J1558" s="82">
        <v>15</v>
      </c>
      <c r="K1558" s="83">
        <v>43101</v>
      </c>
      <c r="L1558" s="82">
        <v>6.6699999999999995E-2</v>
      </c>
      <c r="M1558" s="82">
        <v>0</v>
      </c>
      <c r="N1558" s="82">
        <f t="shared" si="24"/>
        <v>6.6699999999999995E-2</v>
      </c>
    </row>
    <row r="1559" spans="1:15" hidden="1" x14ac:dyDescent="0.2">
      <c r="A1559" s="82" t="s">
        <v>1062</v>
      </c>
      <c r="B1559" s="82" t="s">
        <v>1060</v>
      </c>
      <c r="C1559" s="82">
        <v>0.5</v>
      </c>
      <c r="D1559" s="82" t="s">
        <v>276</v>
      </c>
      <c r="E1559" s="82" t="s">
        <v>280</v>
      </c>
      <c r="F1559" s="82" t="s">
        <v>280</v>
      </c>
      <c r="G1559" s="82">
        <v>0</v>
      </c>
      <c r="I1559" s="82">
        <v>34</v>
      </c>
      <c r="J1559" s="82">
        <v>15</v>
      </c>
      <c r="K1559" s="83">
        <v>43101</v>
      </c>
      <c r="L1559" s="82">
        <v>6.6699999999999995E-2</v>
      </c>
      <c r="M1559" s="82">
        <v>0</v>
      </c>
      <c r="N1559" s="82">
        <f t="shared" si="24"/>
        <v>6.6699999999999995E-2</v>
      </c>
    </row>
    <row r="1560" spans="1:15" hidden="1" x14ac:dyDescent="0.2">
      <c r="A1560" s="82" t="s">
        <v>1061</v>
      </c>
      <c r="B1560" s="82" t="s">
        <v>1060</v>
      </c>
      <c r="C1560" s="82">
        <v>0.5</v>
      </c>
      <c r="D1560" s="82" t="s">
        <v>276</v>
      </c>
      <c r="E1560" s="82" t="s">
        <v>280</v>
      </c>
      <c r="F1560" s="82" t="s">
        <v>280</v>
      </c>
      <c r="G1560" s="82">
        <v>0</v>
      </c>
      <c r="I1560" s="82">
        <v>34</v>
      </c>
      <c r="J1560" s="82">
        <v>15</v>
      </c>
      <c r="K1560" s="83">
        <v>43101</v>
      </c>
      <c r="L1560" s="82">
        <v>6.6699999999999995E-2</v>
      </c>
      <c r="M1560" s="82">
        <v>0</v>
      </c>
      <c r="N1560" s="82">
        <f t="shared" si="24"/>
        <v>6.6699999999999995E-2</v>
      </c>
    </row>
    <row r="1561" spans="1:15" hidden="1" x14ac:dyDescent="0.2">
      <c r="A1561" s="82" t="s">
        <v>1058</v>
      </c>
      <c r="B1561" s="82" t="s">
        <v>1058</v>
      </c>
      <c r="C1561" s="82">
        <v>0.5</v>
      </c>
      <c r="D1561" s="82" t="s">
        <v>276</v>
      </c>
      <c r="E1561" s="82" t="s">
        <v>280</v>
      </c>
      <c r="F1561" s="82" t="s">
        <v>280</v>
      </c>
      <c r="G1561" s="82">
        <v>0</v>
      </c>
      <c r="I1561" s="82">
        <v>34</v>
      </c>
      <c r="J1561" s="82">
        <v>15</v>
      </c>
      <c r="K1561" s="83">
        <v>43101</v>
      </c>
      <c r="L1561" s="82">
        <v>6.6699999999999995E-2</v>
      </c>
      <c r="M1561" s="82">
        <v>0</v>
      </c>
      <c r="N1561" s="82">
        <f t="shared" si="24"/>
        <v>6.6699999999999995E-2</v>
      </c>
      <c r="O1561" s="82" t="s">
        <v>1058</v>
      </c>
    </row>
    <row r="1562" spans="1:15" hidden="1" x14ac:dyDescent="0.2">
      <c r="A1562" s="82" t="s">
        <v>1059</v>
      </c>
      <c r="B1562" s="82" t="s">
        <v>1058</v>
      </c>
      <c r="C1562" s="82">
        <v>0.5</v>
      </c>
      <c r="D1562" s="82" t="s">
        <v>276</v>
      </c>
      <c r="E1562" s="82" t="s">
        <v>280</v>
      </c>
      <c r="F1562" s="82" t="s">
        <v>280</v>
      </c>
      <c r="G1562" s="82">
        <v>0</v>
      </c>
      <c r="I1562" s="82">
        <v>34</v>
      </c>
      <c r="J1562" s="82">
        <v>15</v>
      </c>
      <c r="K1562" s="83">
        <v>43101</v>
      </c>
      <c r="L1562" s="82">
        <v>6.6699999999999995E-2</v>
      </c>
      <c r="M1562" s="82">
        <v>0</v>
      </c>
      <c r="N1562" s="82">
        <f t="shared" si="24"/>
        <v>6.6699999999999995E-2</v>
      </c>
    </row>
    <row r="1563" spans="1:15" hidden="1" x14ac:dyDescent="0.2">
      <c r="A1563" s="82" t="s">
        <v>1057</v>
      </c>
      <c r="B1563" s="82" t="s">
        <v>1056</v>
      </c>
      <c r="C1563" s="82">
        <v>0.5</v>
      </c>
      <c r="D1563" s="82" t="s">
        <v>801</v>
      </c>
      <c r="E1563" s="82" t="s">
        <v>280</v>
      </c>
      <c r="F1563" s="82" t="s">
        <v>280</v>
      </c>
      <c r="G1563" s="82">
        <v>0</v>
      </c>
      <c r="H1563" s="82">
        <v>202212</v>
      </c>
      <c r="J1563" s="82">
        <v>15</v>
      </c>
      <c r="K1563" s="83">
        <v>43132</v>
      </c>
      <c r="L1563" s="82">
        <v>0</v>
      </c>
      <c r="M1563" s="82">
        <v>0</v>
      </c>
      <c r="N1563" s="82">
        <f t="shared" si="24"/>
        <v>0</v>
      </c>
    </row>
    <row r="1564" spans="1:15" hidden="1" x14ac:dyDescent="0.2">
      <c r="A1564" s="82" t="s">
        <v>1054</v>
      </c>
      <c r="B1564" s="82" t="s">
        <v>1054</v>
      </c>
      <c r="C1564" s="82">
        <v>0.5</v>
      </c>
      <c r="D1564" s="82" t="s">
        <v>276</v>
      </c>
      <c r="E1564" s="82" t="s">
        <v>280</v>
      </c>
      <c r="F1564" s="82" t="s">
        <v>280</v>
      </c>
      <c r="G1564" s="82">
        <v>0</v>
      </c>
      <c r="I1564" s="82">
        <v>34</v>
      </c>
      <c r="J1564" s="82">
        <v>15</v>
      </c>
      <c r="K1564" s="83">
        <v>43101</v>
      </c>
      <c r="L1564" s="82">
        <v>6.6699999999999995E-2</v>
      </c>
      <c r="M1564" s="82">
        <v>0</v>
      </c>
      <c r="N1564" s="82">
        <f t="shared" si="24"/>
        <v>6.6699999999999995E-2</v>
      </c>
      <c r="O1564" s="82" t="s">
        <v>1054</v>
      </c>
    </row>
    <row r="1565" spans="1:15" hidden="1" x14ac:dyDescent="0.2">
      <c r="A1565" s="82" t="s">
        <v>1055</v>
      </c>
      <c r="B1565" s="82" t="s">
        <v>1054</v>
      </c>
      <c r="C1565" s="82">
        <v>0.5</v>
      </c>
      <c r="D1565" s="82" t="s">
        <v>276</v>
      </c>
      <c r="E1565" s="82" t="s">
        <v>280</v>
      </c>
      <c r="F1565" s="82" t="s">
        <v>280</v>
      </c>
      <c r="G1565" s="82">
        <v>0</v>
      </c>
      <c r="I1565" s="82">
        <v>34</v>
      </c>
      <c r="J1565" s="82">
        <v>15</v>
      </c>
      <c r="K1565" s="83">
        <v>43101</v>
      </c>
      <c r="L1565" s="82">
        <v>6.6699999999999995E-2</v>
      </c>
      <c r="M1565" s="82">
        <v>0</v>
      </c>
      <c r="N1565" s="82">
        <f t="shared" si="24"/>
        <v>6.6699999999999995E-2</v>
      </c>
    </row>
    <row r="1566" spans="1:15" hidden="1" x14ac:dyDescent="0.2">
      <c r="A1566" s="82" t="s">
        <v>1052</v>
      </c>
      <c r="B1566" s="82" t="s">
        <v>1052</v>
      </c>
      <c r="C1566" s="82">
        <v>0.5</v>
      </c>
      <c r="D1566" s="82" t="s">
        <v>276</v>
      </c>
      <c r="E1566" s="82" t="s">
        <v>280</v>
      </c>
      <c r="F1566" s="82" t="s">
        <v>280</v>
      </c>
      <c r="G1566" s="82">
        <v>0</v>
      </c>
      <c r="I1566" s="82">
        <v>34</v>
      </c>
      <c r="J1566" s="82">
        <v>15</v>
      </c>
      <c r="K1566" s="83">
        <v>43101</v>
      </c>
      <c r="L1566" s="82">
        <v>6.6699999999999995E-2</v>
      </c>
      <c r="M1566" s="82">
        <v>0</v>
      </c>
      <c r="N1566" s="82">
        <f t="shared" si="24"/>
        <v>6.6699999999999995E-2</v>
      </c>
      <c r="O1566" s="82" t="s">
        <v>1052</v>
      </c>
    </row>
    <row r="1567" spans="1:15" hidden="1" x14ac:dyDescent="0.2">
      <c r="A1567" s="82" t="s">
        <v>1050</v>
      </c>
      <c r="B1567" s="82" t="s">
        <v>1050</v>
      </c>
      <c r="C1567" s="82">
        <v>0.5</v>
      </c>
      <c r="D1567" s="82" t="s">
        <v>801</v>
      </c>
      <c r="E1567" s="82" t="s">
        <v>280</v>
      </c>
      <c r="F1567" s="82" t="s">
        <v>280</v>
      </c>
      <c r="G1567" s="82">
        <v>0</v>
      </c>
      <c r="H1567" s="82">
        <v>202212</v>
      </c>
      <c r="J1567" s="82">
        <v>0</v>
      </c>
      <c r="K1567" s="83">
        <v>43132</v>
      </c>
      <c r="L1567" s="82">
        <v>0</v>
      </c>
      <c r="M1567" s="82">
        <v>0</v>
      </c>
      <c r="N1567" s="82">
        <f t="shared" si="24"/>
        <v>0</v>
      </c>
    </row>
    <row r="1568" spans="1:15" hidden="1" x14ac:dyDescent="0.2">
      <c r="A1568" s="82" t="s">
        <v>1053</v>
      </c>
      <c r="B1568" s="82" t="s">
        <v>1052</v>
      </c>
      <c r="C1568" s="82">
        <v>0.5</v>
      </c>
      <c r="D1568" s="82" t="s">
        <v>276</v>
      </c>
      <c r="E1568" s="82" t="s">
        <v>280</v>
      </c>
      <c r="F1568" s="82" t="s">
        <v>280</v>
      </c>
      <c r="G1568" s="82">
        <v>0</v>
      </c>
      <c r="I1568" s="82">
        <v>34</v>
      </c>
      <c r="J1568" s="82">
        <v>15</v>
      </c>
      <c r="K1568" s="83">
        <v>43101</v>
      </c>
      <c r="L1568" s="82">
        <v>6.6699999999999995E-2</v>
      </c>
      <c r="M1568" s="82">
        <v>0</v>
      </c>
      <c r="N1568" s="82">
        <f t="shared" si="24"/>
        <v>6.6699999999999995E-2</v>
      </c>
    </row>
    <row r="1569" spans="1:15" hidden="1" x14ac:dyDescent="0.2">
      <c r="A1569" s="82" t="s">
        <v>1051</v>
      </c>
      <c r="B1569" s="82" t="s">
        <v>1050</v>
      </c>
      <c r="C1569" s="82">
        <v>0.5</v>
      </c>
      <c r="D1569" s="82" t="s">
        <v>801</v>
      </c>
      <c r="E1569" s="82" t="s">
        <v>280</v>
      </c>
      <c r="F1569" s="82" t="s">
        <v>280</v>
      </c>
      <c r="G1569" s="82">
        <v>0</v>
      </c>
      <c r="H1569" s="82">
        <v>202212</v>
      </c>
      <c r="J1569" s="82">
        <v>0</v>
      </c>
      <c r="K1569" s="83">
        <v>43132</v>
      </c>
      <c r="L1569" s="82">
        <v>0</v>
      </c>
      <c r="M1569" s="82">
        <v>0</v>
      </c>
      <c r="N1569" s="82">
        <f t="shared" si="24"/>
        <v>0</v>
      </c>
    </row>
    <row r="1570" spans="1:15" hidden="1" x14ac:dyDescent="0.2">
      <c r="A1570" s="82" t="s">
        <v>1049</v>
      </c>
      <c r="B1570" s="82" t="s">
        <v>1048</v>
      </c>
      <c r="C1570" s="82">
        <v>0.5</v>
      </c>
      <c r="D1570" s="82" t="s">
        <v>276</v>
      </c>
      <c r="E1570" s="82" t="s">
        <v>280</v>
      </c>
      <c r="F1570" s="82" t="s">
        <v>280</v>
      </c>
      <c r="G1570" s="82">
        <v>0</v>
      </c>
      <c r="K1570" s="83">
        <v>40664</v>
      </c>
      <c r="L1570" s="82">
        <v>0</v>
      </c>
      <c r="M1570" s="82">
        <v>0</v>
      </c>
      <c r="N1570" s="82">
        <f t="shared" si="24"/>
        <v>0</v>
      </c>
    </row>
    <row r="1571" spans="1:15" hidden="1" x14ac:dyDescent="0.2">
      <c r="A1571" s="82" t="s">
        <v>1047</v>
      </c>
      <c r="B1571" s="82" t="s">
        <v>1046</v>
      </c>
      <c r="C1571" s="82">
        <v>0.5</v>
      </c>
      <c r="D1571" s="82" t="s">
        <v>276</v>
      </c>
      <c r="E1571" s="82" t="s">
        <v>280</v>
      </c>
      <c r="F1571" s="82" t="s">
        <v>280</v>
      </c>
      <c r="G1571" s="82">
        <v>0</v>
      </c>
      <c r="K1571" s="83">
        <v>40664</v>
      </c>
      <c r="L1571" s="82">
        <v>0</v>
      </c>
      <c r="M1571" s="82">
        <v>0</v>
      </c>
      <c r="N1571" s="82">
        <f t="shared" si="24"/>
        <v>0</v>
      </c>
    </row>
    <row r="1572" spans="1:15" hidden="1" x14ac:dyDescent="0.2">
      <c r="A1572" s="82" t="s">
        <v>254</v>
      </c>
      <c r="B1572" s="82" t="s">
        <v>254</v>
      </c>
      <c r="C1572" s="82">
        <v>0.5</v>
      </c>
      <c r="D1572" s="82" t="s">
        <v>276</v>
      </c>
      <c r="E1572" s="82" t="s">
        <v>280</v>
      </c>
      <c r="F1572" s="82" t="s">
        <v>280</v>
      </c>
      <c r="G1572" s="82">
        <v>0</v>
      </c>
      <c r="I1572" s="82">
        <v>34</v>
      </c>
      <c r="J1572" s="82">
        <v>15</v>
      </c>
      <c r="K1572" s="83">
        <v>43101</v>
      </c>
      <c r="L1572" s="82">
        <v>6.6699999999999995E-2</v>
      </c>
      <c r="M1572" s="82">
        <v>0</v>
      </c>
      <c r="N1572" s="82">
        <f t="shared" si="24"/>
        <v>6.6699999999999995E-2</v>
      </c>
      <c r="O1572" s="82" t="s">
        <v>254</v>
      </c>
    </row>
    <row r="1573" spans="1:15" hidden="1" x14ac:dyDescent="0.2">
      <c r="A1573" s="82" t="s">
        <v>1045</v>
      </c>
      <c r="B1573" s="82" t="s">
        <v>254</v>
      </c>
      <c r="C1573" s="82">
        <v>0.5</v>
      </c>
      <c r="D1573" s="82" t="s">
        <v>276</v>
      </c>
      <c r="E1573" s="82" t="s">
        <v>280</v>
      </c>
      <c r="F1573" s="82" t="s">
        <v>280</v>
      </c>
      <c r="G1573" s="82">
        <v>0</v>
      </c>
      <c r="I1573" s="82">
        <v>34</v>
      </c>
      <c r="J1573" s="82">
        <v>15</v>
      </c>
      <c r="K1573" s="83">
        <v>43101</v>
      </c>
      <c r="L1573" s="82">
        <v>6.6699999999999995E-2</v>
      </c>
      <c r="M1573" s="82">
        <v>0</v>
      </c>
      <c r="N1573" s="82">
        <f t="shared" si="24"/>
        <v>6.6699999999999995E-2</v>
      </c>
    </row>
    <row r="1574" spans="1:15" hidden="1" x14ac:dyDescent="0.2">
      <c r="A1574" s="82" t="s">
        <v>1044</v>
      </c>
      <c r="B1574" s="82" t="s">
        <v>1042</v>
      </c>
      <c r="C1574" s="82">
        <v>0.5</v>
      </c>
      <c r="D1574" s="82" t="s">
        <v>276</v>
      </c>
      <c r="E1574" s="82" t="s">
        <v>280</v>
      </c>
      <c r="F1574" s="82" t="s">
        <v>280</v>
      </c>
      <c r="G1574" s="82">
        <v>0</v>
      </c>
      <c r="I1574" s="82">
        <v>34</v>
      </c>
      <c r="J1574" s="82">
        <v>15</v>
      </c>
      <c r="K1574" s="83">
        <v>43101</v>
      </c>
      <c r="L1574" s="82">
        <v>6.6699999999999995E-2</v>
      </c>
      <c r="M1574" s="82">
        <v>0</v>
      </c>
      <c r="N1574" s="82">
        <f t="shared" si="24"/>
        <v>6.6699999999999995E-2</v>
      </c>
      <c r="O1574" s="82" t="s">
        <v>1044</v>
      </c>
    </row>
    <row r="1575" spans="1:15" hidden="1" x14ac:dyDescent="0.2">
      <c r="A1575" s="82" t="s">
        <v>1043</v>
      </c>
      <c r="B1575" s="82" t="s">
        <v>1042</v>
      </c>
      <c r="C1575" s="82">
        <v>0.5</v>
      </c>
      <c r="D1575" s="82" t="s">
        <v>276</v>
      </c>
      <c r="E1575" s="82" t="s">
        <v>280</v>
      </c>
      <c r="F1575" s="82" t="s">
        <v>280</v>
      </c>
      <c r="G1575" s="82">
        <v>0</v>
      </c>
      <c r="I1575" s="82">
        <v>34</v>
      </c>
      <c r="J1575" s="82">
        <v>15</v>
      </c>
      <c r="K1575" s="83">
        <v>43101</v>
      </c>
      <c r="L1575" s="82">
        <v>6.6699999999999995E-2</v>
      </c>
      <c r="M1575" s="82">
        <v>0</v>
      </c>
      <c r="N1575" s="82">
        <f t="shared" si="24"/>
        <v>6.6699999999999995E-2</v>
      </c>
    </row>
    <row r="1576" spans="1:15" hidden="1" x14ac:dyDescent="0.2">
      <c r="A1576" s="82" t="s">
        <v>255</v>
      </c>
      <c r="B1576" s="82" t="s">
        <v>1040</v>
      </c>
      <c r="C1576" s="82">
        <v>0.5</v>
      </c>
      <c r="D1576" s="82" t="s">
        <v>276</v>
      </c>
      <c r="E1576" s="82" t="s">
        <v>280</v>
      </c>
      <c r="F1576" s="82" t="s">
        <v>280</v>
      </c>
      <c r="G1576" s="82">
        <v>0</v>
      </c>
      <c r="I1576" s="82">
        <v>34</v>
      </c>
      <c r="J1576" s="82">
        <v>15</v>
      </c>
      <c r="K1576" s="83">
        <v>43101</v>
      </c>
      <c r="L1576" s="82">
        <v>6.6699999999999995E-2</v>
      </c>
      <c r="M1576" s="82">
        <v>0</v>
      </c>
      <c r="N1576" s="82">
        <f t="shared" si="24"/>
        <v>6.6699999999999995E-2</v>
      </c>
      <c r="O1576" s="82" t="s">
        <v>255</v>
      </c>
    </row>
    <row r="1577" spans="1:15" hidden="1" x14ac:dyDescent="0.2">
      <c r="A1577" s="82" t="s">
        <v>1041</v>
      </c>
      <c r="B1577" s="82" t="s">
        <v>1040</v>
      </c>
      <c r="C1577" s="82">
        <v>0.5</v>
      </c>
      <c r="D1577" s="82" t="s">
        <v>276</v>
      </c>
      <c r="E1577" s="82" t="s">
        <v>280</v>
      </c>
      <c r="F1577" s="82" t="s">
        <v>280</v>
      </c>
      <c r="G1577" s="82">
        <v>0</v>
      </c>
      <c r="I1577" s="82">
        <v>34</v>
      </c>
      <c r="J1577" s="82">
        <v>15</v>
      </c>
      <c r="K1577" s="83">
        <v>43101</v>
      </c>
      <c r="L1577" s="82">
        <v>6.6699999999999995E-2</v>
      </c>
      <c r="M1577" s="82">
        <v>0</v>
      </c>
      <c r="N1577" s="82">
        <f t="shared" si="24"/>
        <v>6.6699999999999995E-2</v>
      </c>
    </row>
    <row r="1578" spans="1:15" hidden="1" x14ac:dyDescent="0.2">
      <c r="A1578" s="82" t="s">
        <v>1039</v>
      </c>
      <c r="B1578" s="82" t="s">
        <v>1037</v>
      </c>
      <c r="C1578" s="82">
        <v>0.5</v>
      </c>
      <c r="D1578" s="82" t="s">
        <v>801</v>
      </c>
      <c r="E1578" s="82" t="s">
        <v>280</v>
      </c>
      <c r="F1578" s="82" t="s">
        <v>280</v>
      </c>
      <c r="G1578" s="82">
        <v>0</v>
      </c>
      <c r="H1578" s="82">
        <v>202212</v>
      </c>
      <c r="K1578" s="83">
        <v>43132</v>
      </c>
      <c r="L1578" s="82">
        <v>0</v>
      </c>
      <c r="M1578" s="82">
        <v>0</v>
      </c>
      <c r="N1578" s="82">
        <f t="shared" si="24"/>
        <v>0</v>
      </c>
    </row>
    <row r="1579" spans="1:15" hidden="1" x14ac:dyDescent="0.2">
      <c r="A1579" s="82" t="s">
        <v>1038</v>
      </c>
      <c r="B1579" s="82" t="s">
        <v>1037</v>
      </c>
      <c r="C1579" s="82">
        <v>0.5</v>
      </c>
      <c r="D1579" s="82" t="s">
        <v>801</v>
      </c>
      <c r="E1579" s="82" t="s">
        <v>280</v>
      </c>
      <c r="F1579" s="82" t="s">
        <v>280</v>
      </c>
      <c r="G1579" s="82">
        <v>0</v>
      </c>
      <c r="H1579" s="82">
        <v>202212</v>
      </c>
      <c r="K1579" s="83">
        <v>43132</v>
      </c>
      <c r="L1579" s="82">
        <v>0</v>
      </c>
      <c r="M1579" s="82">
        <v>0</v>
      </c>
      <c r="N1579" s="82">
        <f t="shared" si="24"/>
        <v>0</v>
      </c>
    </row>
    <row r="1580" spans="1:15" hidden="1" x14ac:dyDescent="0.2">
      <c r="A1580" s="82" t="s">
        <v>1036</v>
      </c>
      <c r="B1580" s="82" t="s">
        <v>1034</v>
      </c>
      <c r="C1580" s="82">
        <v>0.5</v>
      </c>
      <c r="D1580" s="82" t="s">
        <v>276</v>
      </c>
      <c r="E1580" s="82" t="s">
        <v>280</v>
      </c>
      <c r="F1580" s="82" t="s">
        <v>280</v>
      </c>
      <c r="G1580" s="82">
        <v>0</v>
      </c>
      <c r="I1580" s="82">
        <v>34</v>
      </c>
      <c r="J1580" s="82">
        <v>15</v>
      </c>
      <c r="K1580" s="83">
        <v>43101</v>
      </c>
      <c r="L1580" s="82">
        <v>6.6699999999999995E-2</v>
      </c>
      <c r="M1580" s="82">
        <v>0</v>
      </c>
      <c r="N1580" s="82">
        <f t="shared" si="24"/>
        <v>6.6699999999999995E-2</v>
      </c>
      <c r="O1580" s="82" t="s">
        <v>1036</v>
      </c>
    </row>
    <row r="1581" spans="1:15" hidden="1" x14ac:dyDescent="0.2">
      <c r="A1581" s="82" t="s">
        <v>1035</v>
      </c>
      <c r="B1581" s="82" t="s">
        <v>1034</v>
      </c>
      <c r="C1581" s="82">
        <v>0.5</v>
      </c>
      <c r="D1581" s="82" t="s">
        <v>276</v>
      </c>
      <c r="E1581" s="82" t="s">
        <v>280</v>
      </c>
      <c r="F1581" s="82" t="s">
        <v>280</v>
      </c>
      <c r="G1581" s="82">
        <v>0</v>
      </c>
      <c r="I1581" s="82">
        <v>34</v>
      </c>
      <c r="J1581" s="82">
        <v>15</v>
      </c>
      <c r="K1581" s="83">
        <v>43101</v>
      </c>
      <c r="L1581" s="82">
        <v>6.6699999999999995E-2</v>
      </c>
      <c r="M1581" s="82">
        <v>0</v>
      </c>
      <c r="N1581" s="82">
        <f t="shared" si="24"/>
        <v>6.6699999999999995E-2</v>
      </c>
    </row>
    <row r="1582" spans="1:15" hidden="1" x14ac:dyDescent="0.2">
      <c r="A1582" s="82" t="s">
        <v>1033</v>
      </c>
      <c r="B1582" s="82" t="s">
        <v>1031</v>
      </c>
      <c r="C1582" s="82">
        <v>0.5</v>
      </c>
      <c r="D1582" s="82" t="s">
        <v>276</v>
      </c>
      <c r="E1582" s="82" t="s">
        <v>280</v>
      </c>
      <c r="F1582" s="82" t="s">
        <v>280</v>
      </c>
      <c r="G1582" s="82">
        <v>0</v>
      </c>
      <c r="I1582" s="82">
        <v>34</v>
      </c>
      <c r="J1582" s="82">
        <v>15</v>
      </c>
      <c r="K1582" s="83">
        <v>43101</v>
      </c>
      <c r="L1582" s="82">
        <v>6.6699999999999995E-2</v>
      </c>
      <c r="M1582" s="82">
        <v>0</v>
      </c>
      <c r="N1582" s="82">
        <f t="shared" si="24"/>
        <v>6.6699999999999995E-2</v>
      </c>
      <c r="O1582" s="82" t="s">
        <v>1033</v>
      </c>
    </row>
    <row r="1583" spans="1:15" hidden="1" x14ac:dyDescent="0.2">
      <c r="A1583" s="82" t="s">
        <v>1032</v>
      </c>
      <c r="B1583" s="82" t="s">
        <v>1031</v>
      </c>
      <c r="C1583" s="82">
        <v>0.5</v>
      </c>
      <c r="D1583" s="82" t="s">
        <v>276</v>
      </c>
      <c r="E1583" s="82" t="s">
        <v>280</v>
      </c>
      <c r="F1583" s="82" t="s">
        <v>280</v>
      </c>
      <c r="G1583" s="82">
        <v>0</v>
      </c>
      <c r="I1583" s="82">
        <v>34</v>
      </c>
      <c r="J1583" s="82">
        <v>15</v>
      </c>
      <c r="K1583" s="83">
        <v>43101</v>
      </c>
      <c r="L1583" s="82">
        <v>6.6699999999999995E-2</v>
      </c>
      <c r="M1583" s="82">
        <v>0</v>
      </c>
      <c r="N1583" s="82">
        <f t="shared" si="24"/>
        <v>6.6699999999999995E-2</v>
      </c>
    </row>
    <row r="1584" spans="1:15" hidden="1" x14ac:dyDescent="0.2">
      <c r="A1584" s="82" t="s">
        <v>1030</v>
      </c>
      <c r="B1584" s="82" t="s">
        <v>1029</v>
      </c>
      <c r="C1584" s="82">
        <v>0.5</v>
      </c>
      <c r="D1584" s="82" t="s">
        <v>276</v>
      </c>
      <c r="E1584" s="82" t="s">
        <v>280</v>
      </c>
      <c r="F1584" s="82" t="s">
        <v>280</v>
      </c>
      <c r="G1584" s="82">
        <v>0</v>
      </c>
      <c r="K1584" s="83">
        <v>40330</v>
      </c>
      <c r="L1584" s="82">
        <v>0</v>
      </c>
      <c r="M1584" s="82">
        <v>0</v>
      </c>
      <c r="N1584" s="82">
        <f t="shared" si="24"/>
        <v>0</v>
      </c>
    </row>
    <row r="1585" spans="1:15" hidden="1" x14ac:dyDescent="0.2">
      <c r="A1585" s="82" t="s">
        <v>1028</v>
      </c>
      <c r="B1585" s="82" t="s">
        <v>870</v>
      </c>
      <c r="C1585" s="82">
        <v>0.5</v>
      </c>
      <c r="D1585" s="82" t="s">
        <v>544</v>
      </c>
      <c r="E1585" s="82" t="s">
        <v>280</v>
      </c>
      <c r="F1585" s="82" t="s">
        <v>280</v>
      </c>
      <c r="G1585" s="82">
        <v>0</v>
      </c>
      <c r="K1585" s="83">
        <v>42979</v>
      </c>
      <c r="L1585" s="82">
        <v>0</v>
      </c>
      <c r="M1585" s="82">
        <v>0</v>
      </c>
      <c r="N1585" s="82">
        <f t="shared" si="24"/>
        <v>0</v>
      </c>
    </row>
    <row r="1586" spans="1:15" hidden="1" x14ac:dyDescent="0.2">
      <c r="A1586" s="82" t="s">
        <v>1027</v>
      </c>
      <c r="B1586" s="82" t="s">
        <v>281</v>
      </c>
      <c r="C1586" s="82">
        <v>0.5</v>
      </c>
      <c r="D1586" s="82" t="s">
        <v>276</v>
      </c>
      <c r="E1586" s="82" t="s">
        <v>280</v>
      </c>
      <c r="F1586" s="82" t="s">
        <v>280</v>
      </c>
      <c r="G1586" s="82">
        <v>0</v>
      </c>
      <c r="K1586" s="83">
        <v>41730</v>
      </c>
      <c r="L1586" s="82">
        <v>0</v>
      </c>
      <c r="M1586" s="82">
        <v>0</v>
      </c>
      <c r="N1586" s="82">
        <f t="shared" si="24"/>
        <v>0</v>
      </c>
      <c r="O1586" s="82" t="s">
        <v>1027</v>
      </c>
    </row>
    <row r="1587" spans="1:15" hidden="1" x14ac:dyDescent="0.2">
      <c r="A1587" s="82" t="s">
        <v>1026</v>
      </c>
      <c r="B1587" s="82" t="s">
        <v>281</v>
      </c>
      <c r="C1587" s="82">
        <v>0.5</v>
      </c>
      <c r="D1587" s="82" t="s">
        <v>276</v>
      </c>
      <c r="E1587" s="82" t="s">
        <v>280</v>
      </c>
      <c r="F1587" s="82" t="s">
        <v>280</v>
      </c>
      <c r="G1587" s="82">
        <v>0</v>
      </c>
      <c r="K1587" s="83">
        <v>41730</v>
      </c>
      <c r="L1587" s="82">
        <v>0</v>
      </c>
      <c r="M1587" s="82">
        <v>0</v>
      </c>
      <c r="N1587" s="82">
        <f t="shared" si="24"/>
        <v>0</v>
      </c>
    </row>
    <row r="1588" spans="1:15" hidden="1" x14ac:dyDescent="0.2">
      <c r="A1588" s="82" t="s">
        <v>1025</v>
      </c>
      <c r="B1588" s="82" t="s">
        <v>1022</v>
      </c>
      <c r="C1588" s="82">
        <v>0.5</v>
      </c>
      <c r="D1588" s="82" t="s">
        <v>544</v>
      </c>
      <c r="E1588" s="82" t="s">
        <v>280</v>
      </c>
      <c r="F1588" s="82" t="s">
        <v>280</v>
      </c>
      <c r="G1588" s="82">
        <v>0</v>
      </c>
      <c r="K1588" s="83">
        <v>40330</v>
      </c>
      <c r="L1588" s="82">
        <v>0</v>
      </c>
      <c r="M1588" s="82">
        <v>0</v>
      </c>
      <c r="N1588" s="82">
        <f t="shared" si="24"/>
        <v>0</v>
      </c>
      <c r="O1588" s="82" t="s">
        <v>1025</v>
      </c>
    </row>
    <row r="1589" spans="1:15" hidden="1" x14ac:dyDescent="0.2">
      <c r="A1589" s="82" t="s">
        <v>1024</v>
      </c>
      <c r="B1589" s="82" t="s">
        <v>1022</v>
      </c>
      <c r="C1589" s="82">
        <v>0.5</v>
      </c>
      <c r="D1589" s="82" t="s">
        <v>544</v>
      </c>
      <c r="E1589" s="82" t="s">
        <v>280</v>
      </c>
      <c r="F1589" s="82" t="s">
        <v>280</v>
      </c>
      <c r="G1589" s="82">
        <v>0</v>
      </c>
      <c r="K1589" s="83">
        <v>40330</v>
      </c>
      <c r="L1589" s="82">
        <v>0</v>
      </c>
      <c r="M1589" s="82">
        <v>0</v>
      </c>
      <c r="N1589" s="82">
        <f t="shared" si="24"/>
        <v>0</v>
      </c>
      <c r="O1589" s="82" t="s">
        <v>1024</v>
      </c>
    </row>
    <row r="1590" spans="1:15" hidden="1" x14ac:dyDescent="0.2">
      <c r="A1590" s="82" t="s">
        <v>1023</v>
      </c>
      <c r="B1590" s="82" t="s">
        <v>1022</v>
      </c>
      <c r="C1590" s="82">
        <v>0.5</v>
      </c>
      <c r="D1590" s="82" t="s">
        <v>544</v>
      </c>
      <c r="E1590" s="82" t="s">
        <v>280</v>
      </c>
      <c r="F1590" s="82" t="s">
        <v>280</v>
      </c>
      <c r="G1590" s="82">
        <v>0</v>
      </c>
      <c r="K1590" s="83">
        <v>40330</v>
      </c>
      <c r="L1590" s="82">
        <v>0</v>
      </c>
      <c r="M1590" s="82">
        <v>0</v>
      </c>
      <c r="N1590" s="82">
        <f t="shared" si="24"/>
        <v>0</v>
      </c>
    </row>
    <row r="1591" spans="1:15" hidden="1" x14ac:dyDescent="0.2">
      <c r="A1591" s="82" t="s">
        <v>1021</v>
      </c>
      <c r="B1591" s="82" t="s">
        <v>299</v>
      </c>
      <c r="C1591" s="82">
        <v>0.5</v>
      </c>
      <c r="D1591" s="82" t="s">
        <v>276</v>
      </c>
      <c r="E1591" s="82" t="s">
        <v>280</v>
      </c>
      <c r="F1591" s="82" t="s">
        <v>280</v>
      </c>
      <c r="G1591" s="82">
        <v>0</v>
      </c>
      <c r="K1591" s="83">
        <v>40391</v>
      </c>
      <c r="L1591" s="82">
        <v>0</v>
      </c>
      <c r="M1591" s="82">
        <v>0</v>
      </c>
      <c r="N1591" s="82">
        <f t="shared" si="24"/>
        <v>0</v>
      </c>
      <c r="O1591" s="82" t="s">
        <v>1021</v>
      </c>
    </row>
    <row r="1592" spans="1:15" hidden="1" x14ac:dyDescent="0.2">
      <c r="A1592" s="82" t="s">
        <v>1020</v>
      </c>
      <c r="B1592" s="82" t="s">
        <v>281</v>
      </c>
      <c r="C1592" s="82">
        <v>0.5</v>
      </c>
      <c r="D1592" s="82" t="s">
        <v>276</v>
      </c>
      <c r="E1592" s="82" t="s">
        <v>280</v>
      </c>
      <c r="F1592" s="82" t="s">
        <v>280</v>
      </c>
      <c r="G1592" s="82">
        <v>0</v>
      </c>
      <c r="K1592" s="83">
        <v>41730</v>
      </c>
      <c r="L1592" s="82">
        <v>0</v>
      </c>
      <c r="M1592" s="82">
        <v>0</v>
      </c>
      <c r="N1592" s="82">
        <f t="shared" si="24"/>
        <v>0</v>
      </c>
      <c r="O1592" s="82" t="s">
        <v>1020</v>
      </c>
    </row>
    <row r="1593" spans="1:15" hidden="1" x14ac:dyDescent="0.2">
      <c r="A1593" s="82" t="s">
        <v>1019</v>
      </c>
      <c r="B1593" s="82" t="s">
        <v>281</v>
      </c>
      <c r="C1593" s="82">
        <v>0.5</v>
      </c>
      <c r="D1593" s="82" t="s">
        <v>276</v>
      </c>
      <c r="E1593" s="82" t="s">
        <v>280</v>
      </c>
      <c r="F1593" s="82" t="s">
        <v>280</v>
      </c>
      <c r="G1593" s="82">
        <v>0</v>
      </c>
      <c r="K1593" s="83">
        <v>41730</v>
      </c>
      <c r="L1593" s="82">
        <v>0</v>
      </c>
      <c r="M1593" s="82">
        <v>0</v>
      </c>
      <c r="N1593" s="82">
        <f t="shared" si="24"/>
        <v>0</v>
      </c>
      <c r="O1593" s="82" t="s">
        <v>1019</v>
      </c>
    </row>
    <row r="1594" spans="1:15" hidden="1" x14ac:dyDescent="0.2">
      <c r="A1594" s="82" t="s">
        <v>1017</v>
      </c>
      <c r="B1594" s="82" t="s">
        <v>1017</v>
      </c>
      <c r="C1594" s="82">
        <v>0.5</v>
      </c>
      <c r="D1594" s="82" t="s">
        <v>276</v>
      </c>
      <c r="E1594" s="82" t="s">
        <v>280</v>
      </c>
      <c r="F1594" s="82" t="s">
        <v>280</v>
      </c>
      <c r="G1594" s="82">
        <v>0</v>
      </c>
      <c r="I1594" s="82">
        <v>18</v>
      </c>
      <c r="J1594" s="82">
        <v>60</v>
      </c>
      <c r="K1594" s="83">
        <v>43101</v>
      </c>
      <c r="L1594" s="82">
        <v>1.38E-2</v>
      </c>
      <c r="M1594" s="82">
        <v>0</v>
      </c>
      <c r="N1594" s="82">
        <f t="shared" si="24"/>
        <v>1.38E-2</v>
      </c>
    </row>
    <row r="1595" spans="1:15" hidden="1" x14ac:dyDescent="0.2">
      <c r="A1595" s="82" t="s">
        <v>1018</v>
      </c>
      <c r="B1595" s="82" t="s">
        <v>1017</v>
      </c>
      <c r="C1595" s="82">
        <v>0.5</v>
      </c>
      <c r="D1595" s="82" t="s">
        <v>276</v>
      </c>
      <c r="E1595" s="82" t="s">
        <v>280</v>
      </c>
      <c r="F1595" s="82" t="s">
        <v>280</v>
      </c>
      <c r="G1595" s="82">
        <v>0</v>
      </c>
      <c r="I1595" s="82">
        <v>18</v>
      </c>
      <c r="J1595" s="82">
        <v>60</v>
      </c>
      <c r="K1595" s="83">
        <v>43101</v>
      </c>
      <c r="L1595" s="82">
        <v>1.38E-2</v>
      </c>
      <c r="M1595" s="82">
        <v>0</v>
      </c>
      <c r="N1595" s="82">
        <f t="shared" si="24"/>
        <v>1.38E-2</v>
      </c>
    </row>
    <row r="1596" spans="1:15" hidden="1" x14ac:dyDescent="0.2">
      <c r="A1596" s="82" t="s">
        <v>1015</v>
      </c>
      <c r="B1596" s="82" t="s">
        <v>1015</v>
      </c>
      <c r="C1596" s="82">
        <v>0.5</v>
      </c>
      <c r="D1596" s="82" t="s">
        <v>276</v>
      </c>
      <c r="E1596" s="82" t="s">
        <v>280</v>
      </c>
      <c r="F1596" s="82" t="s">
        <v>280</v>
      </c>
      <c r="G1596" s="82">
        <v>0</v>
      </c>
      <c r="I1596" s="82">
        <v>18</v>
      </c>
      <c r="J1596" s="82">
        <v>60</v>
      </c>
      <c r="K1596" s="83">
        <v>43101</v>
      </c>
      <c r="L1596" s="82">
        <v>1.8E-3</v>
      </c>
      <c r="M1596" s="82">
        <v>0</v>
      </c>
      <c r="N1596" s="82">
        <f t="shared" si="24"/>
        <v>1.8E-3</v>
      </c>
    </row>
    <row r="1597" spans="1:15" hidden="1" x14ac:dyDescent="0.2">
      <c r="A1597" s="82" t="s">
        <v>1016</v>
      </c>
      <c r="B1597" s="82" t="s">
        <v>1015</v>
      </c>
      <c r="C1597" s="82">
        <v>0.5</v>
      </c>
      <c r="D1597" s="82" t="s">
        <v>276</v>
      </c>
      <c r="E1597" s="82" t="s">
        <v>280</v>
      </c>
      <c r="F1597" s="82" t="s">
        <v>280</v>
      </c>
      <c r="G1597" s="82">
        <v>0</v>
      </c>
      <c r="I1597" s="82">
        <v>18</v>
      </c>
      <c r="J1597" s="82">
        <v>60</v>
      </c>
      <c r="K1597" s="83">
        <v>43101</v>
      </c>
      <c r="L1597" s="82">
        <v>1.8E-3</v>
      </c>
      <c r="M1597" s="82">
        <v>0</v>
      </c>
      <c r="N1597" s="82">
        <f t="shared" si="24"/>
        <v>1.8E-3</v>
      </c>
    </row>
    <row r="1598" spans="1:15" hidden="1" x14ac:dyDescent="0.2">
      <c r="A1598" s="82" t="s">
        <v>1014</v>
      </c>
      <c r="B1598" s="82" t="s">
        <v>1013</v>
      </c>
      <c r="C1598" s="82">
        <v>0.5</v>
      </c>
      <c r="D1598" s="82" t="s">
        <v>276</v>
      </c>
      <c r="E1598" s="82" t="s">
        <v>280</v>
      </c>
      <c r="F1598" s="82" t="s">
        <v>280</v>
      </c>
      <c r="G1598" s="82">
        <v>0</v>
      </c>
      <c r="I1598" s="82">
        <v>18</v>
      </c>
      <c r="J1598" s="82">
        <v>50</v>
      </c>
      <c r="K1598" s="83">
        <v>43101</v>
      </c>
      <c r="L1598" s="82">
        <v>0</v>
      </c>
      <c r="M1598" s="82">
        <v>0</v>
      </c>
      <c r="N1598" s="82">
        <f t="shared" si="24"/>
        <v>0</v>
      </c>
    </row>
    <row r="1599" spans="1:15" hidden="1" x14ac:dyDescent="0.2">
      <c r="A1599" s="82" t="s">
        <v>1012</v>
      </c>
      <c r="B1599" s="82" t="s">
        <v>281</v>
      </c>
      <c r="C1599" s="82">
        <v>0.5</v>
      </c>
      <c r="D1599" s="82" t="s">
        <v>276</v>
      </c>
      <c r="E1599" s="82" t="s">
        <v>280</v>
      </c>
      <c r="F1599" s="82" t="s">
        <v>280</v>
      </c>
      <c r="G1599" s="82">
        <v>0</v>
      </c>
      <c r="K1599" s="83">
        <v>41730</v>
      </c>
      <c r="L1599" s="82">
        <v>0</v>
      </c>
      <c r="M1599" s="82">
        <v>0</v>
      </c>
      <c r="N1599" s="82">
        <f t="shared" si="24"/>
        <v>0</v>
      </c>
      <c r="O1599" s="82" t="s">
        <v>1012</v>
      </c>
    </row>
    <row r="1600" spans="1:15" hidden="1" x14ac:dyDescent="0.2">
      <c r="A1600" s="82" t="s">
        <v>1011</v>
      </c>
      <c r="B1600" s="82" t="s">
        <v>281</v>
      </c>
      <c r="C1600" s="82">
        <v>0.5</v>
      </c>
      <c r="D1600" s="82" t="s">
        <v>276</v>
      </c>
      <c r="E1600" s="82" t="s">
        <v>280</v>
      </c>
      <c r="F1600" s="82" t="s">
        <v>280</v>
      </c>
      <c r="G1600" s="82">
        <v>0</v>
      </c>
      <c r="K1600" s="83">
        <v>41730</v>
      </c>
      <c r="L1600" s="82">
        <v>0</v>
      </c>
      <c r="M1600" s="82">
        <v>0</v>
      </c>
      <c r="N1600" s="82">
        <f t="shared" si="24"/>
        <v>0</v>
      </c>
      <c r="O1600" s="82" t="s">
        <v>1011</v>
      </c>
    </row>
    <row r="1601" spans="1:15" hidden="1" x14ac:dyDescent="0.2">
      <c r="A1601" s="82" t="s">
        <v>1009</v>
      </c>
      <c r="B1601" s="82" t="s">
        <v>1009</v>
      </c>
      <c r="C1601" s="82">
        <v>0.5</v>
      </c>
      <c r="D1601" s="82" t="s">
        <v>276</v>
      </c>
      <c r="E1601" s="82" t="s">
        <v>280</v>
      </c>
      <c r="F1601" s="82" t="s">
        <v>280</v>
      </c>
      <c r="G1601" s="82">
        <v>-0.05</v>
      </c>
      <c r="I1601" s="82">
        <v>18</v>
      </c>
      <c r="J1601" s="82">
        <v>60</v>
      </c>
      <c r="K1601" s="83">
        <v>43101</v>
      </c>
      <c r="L1601" s="82">
        <v>7.6E-3</v>
      </c>
      <c r="M1601" s="82">
        <v>4.0000000000000002E-4</v>
      </c>
      <c r="N1601" s="82">
        <f t="shared" si="24"/>
        <v>8.0000000000000002E-3</v>
      </c>
    </row>
    <row r="1602" spans="1:15" hidden="1" x14ac:dyDescent="0.2">
      <c r="A1602" s="82" t="s">
        <v>1010</v>
      </c>
      <c r="B1602" s="82" t="s">
        <v>1009</v>
      </c>
      <c r="C1602" s="82">
        <v>0.5</v>
      </c>
      <c r="D1602" s="82" t="s">
        <v>276</v>
      </c>
      <c r="E1602" s="82" t="s">
        <v>280</v>
      </c>
      <c r="F1602" s="82" t="s">
        <v>280</v>
      </c>
      <c r="G1602" s="82">
        <v>-0.05</v>
      </c>
      <c r="I1602" s="82">
        <v>18</v>
      </c>
      <c r="J1602" s="82">
        <v>60</v>
      </c>
      <c r="K1602" s="83">
        <v>43101</v>
      </c>
      <c r="L1602" s="82">
        <v>7.6E-3</v>
      </c>
      <c r="M1602" s="82">
        <v>4.0000000000000002E-4</v>
      </c>
      <c r="N1602" s="82">
        <f t="shared" si="24"/>
        <v>8.0000000000000002E-3</v>
      </c>
    </row>
    <row r="1603" spans="1:15" hidden="1" x14ac:dyDescent="0.2">
      <c r="A1603" s="82" t="s">
        <v>1007</v>
      </c>
      <c r="B1603" s="82" t="s">
        <v>1007</v>
      </c>
      <c r="C1603" s="82">
        <v>0.5</v>
      </c>
      <c r="D1603" s="82" t="s">
        <v>276</v>
      </c>
      <c r="E1603" s="82" t="s">
        <v>280</v>
      </c>
      <c r="F1603" s="82" t="s">
        <v>280</v>
      </c>
      <c r="G1603" s="82">
        <v>-0.05</v>
      </c>
      <c r="I1603" s="82">
        <v>18</v>
      </c>
      <c r="J1603" s="82">
        <v>60</v>
      </c>
      <c r="K1603" s="83">
        <v>43101</v>
      </c>
      <c r="L1603" s="82">
        <v>5.1999999999999998E-3</v>
      </c>
      <c r="M1603" s="82">
        <v>2.9999999999999997E-4</v>
      </c>
      <c r="N1603" s="82">
        <f t="shared" si="24"/>
        <v>5.4999999999999997E-3</v>
      </c>
    </row>
    <row r="1604" spans="1:15" hidden="1" x14ac:dyDescent="0.2">
      <c r="A1604" s="82" t="s">
        <v>1008</v>
      </c>
      <c r="B1604" s="82" t="s">
        <v>1007</v>
      </c>
      <c r="C1604" s="82">
        <v>0.5</v>
      </c>
      <c r="D1604" s="82" t="s">
        <v>276</v>
      </c>
      <c r="E1604" s="82" t="s">
        <v>280</v>
      </c>
      <c r="F1604" s="82" t="s">
        <v>280</v>
      </c>
      <c r="G1604" s="82">
        <v>-0.05</v>
      </c>
      <c r="I1604" s="82">
        <v>18</v>
      </c>
      <c r="J1604" s="82">
        <v>60</v>
      </c>
      <c r="K1604" s="83">
        <v>43101</v>
      </c>
      <c r="L1604" s="82">
        <v>5.1999999999999998E-3</v>
      </c>
      <c r="M1604" s="82">
        <v>2.9999999999999997E-4</v>
      </c>
      <c r="N1604" s="82">
        <f t="shared" ref="N1604:N1667" si="25">L1604+M1604</f>
        <v>5.4999999999999997E-3</v>
      </c>
    </row>
    <row r="1605" spans="1:15" hidden="1" x14ac:dyDescent="0.2">
      <c r="A1605" s="82" t="s">
        <v>1006</v>
      </c>
      <c r="B1605" s="82" t="s">
        <v>1005</v>
      </c>
      <c r="C1605" s="82">
        <v>0.5</v>
      </c>
      <c r="D1605" s="82" t="s">
        <v>276</v>
      </c>
      <c r="E1605" s="82" t="s">
        <v>280</v>
      </c>
      <c r="F1605" s="82" t="s">
        <v>280</v>
      </c>
      <c r="G1605" s="82">
        <v>0</v>
      </c>
      <c r="I1605" s="82">
        <v>18</v>
      </c>
      <c r="J1605" s="82">
        <v>50</v>
      </c>
      <c r="K1605" s="83">
        <v>43101</v>
      </c>
      <c r="L1605" s="82">
        <v>0</v>
      </c>
      <c r="M1605" s="82">
        <v>0</v>
      </c>
      <c r="N1605" s="82">
        <f t="shared" si="25"/>
        <v>0</v>
      </c>
    </row>
    <row r="1606" spans="1:15" hidden="1" x14ac:dyDescent="0.2">
      <c r="A1606" s="82" t="s">
        <v>1004</v>
      </c>
      <c r="B1606" s="82" t="s">
        <v>281</v>
      </c>
      <c r="C1606" s="82">
        <v>0.5</v>
      </c>
      <c r="D1606" s="82" t="s">
        <v>276</v>
      </c>
      <c r="E1606" s="82" t="s">
        <v>280</v>
      </c>
      <c r="F1606" s="82" t="s">
        <v>280</v>
      </c>
      <c r="G1606" s="82">
        <v>0</v>
      </c>
      <c r="K1606" s="83">
        <v>41730</v>
      </c>
      <c r="L1606" s="82">
        <v>0</v>
      </c>
      <c r="M1606" s="82">
        <v>0</v>
      </c>
      <c r="N1606" s="82">
        <f t="shared" si="25"/>
        <v>0</v>
      </c>
      <c r="O1606" s="82" t="s">
        <v>1004</v>
      </c>
    </row>
    <row r="1607" spans="1:15" hidden="1" x14ac:dyDescent="0.2">
      <c r="A1607" s="82" t="s">
        <v>1002</v>
      </c>
      <c r="B1607" s="82" t="s">
        <v>1002</v>
      </c>
      <c r="C1607" s="82">
        <v>0.5</v>
      </c>
      <c r="D1607" s="82" t="s">
        <v>276</v>
      </c>
      <c r="E1607" s="82" t="s">
        <v>280</v>
      </c>
      <c r="F1607" s="82" t="s">
        <v>280</v>
      </c>
      <c r="G1607" s="82">
        <v>0</v>
      </c>
      <c r="I1607" s="82">
        <v>27</v>
      </c>
      <c r="J1607" s="82">
        <v>35</v>
      </c>
      <c r="K1607" s="83">
        <v>43101</v>
      </c>
      <c r="L1607" s="82">
        <v>4.9700000000000001E-2</v>
      </c>
      <c r="M1607" s="82">
        <v>0</v>
      </c>
      <c r="N1607" s="82">
        <f t="shared" si="25"/>
        <v>4.9700000000000001E-2</v>
      </c>
    </row>
    <row r="1608" spans="1:15" hidden="1" x14ac:dyDescent="0.2">
      <c r="A1608" s="82" t="s">
        <v>1003</v>
      </c>
      <c r="B1608" s="82" t="s">
        <v>1002</v>
      </c>
      <c r="C1608" s="82">
        <v>0.5</v>
      </c>
      <c r="D1608" s="82" t="s">
        <v>276</v>
      </c>
      <c r="E1608" s="82" t="s">
        <v>280</v>
      </c>
      <c r="F1608" s="82" t="s">
        <v>280</v>
      </c>
      <c r="G1608" s="82">
        <v>0</v>
      </c>
      <c r="I1608" s="82">
        <v>27</v>
      </c>
      <c r="J1608" s="82">
        <v>35</v>
      </c>
      <c r="K1608" s="83">
        <v>43101</v>
      </c>
      <c r="L1608" s="82">
        <v>4.9700000000000001E-2</v>
      </c>
      <c r="M1608" s="82">
        <v>0</v>
      </c>
      <c r="N1608" s="82">
        <f t="shared" si="25"/>
        <v>4.9700000000000001E-2</v>
      </c>
    </row>
    <row r="1609" spans="1:15" hidden="1" x14ac:dyDescent="0.2">
      <c r="A1609" s="82" t="s">
        <v>1001</v>
      </c>
      <c r="B1609" s="82" t="s">
        <v>299</v>
      </c>
      <c r="C1609" s="82">
        <v>0.5</v>
      </c>
      <c r="D1609" s="82" t="s">
        <v>276</v>
      </c>
      <c r="E1609" s="82" t="s">
        <v>280</v>
      </c>
      <c r="F1609" s="82" t="s">
        <v>280</v>
      </c>
      <c r="G1609" s="82">
        <v>0</v>
      </c>
      <c r="K1609" s="83">
        <v>40391</v>
      </c>
      <c r="L1609" s="82">
        <v>0</v>
      </c>
      <c r="M1609" s="82">
        <v>0</v>
      </c>
      <c r="N1609" s="82">
        <f t="shared" si="25"/>
        <v>0</v>
      </c>
      <c r="O1609" s="82" t="s">
        <v>1001</v>
      </c>
    </row>
    <row r="1610" spans="1:15" hidden="1" x14ac:dyDescent="0.2">
      <c r="A1610" s="82" t="s">
        <v>999</v>
      </c>
      <c r="B1610" s="82" t="s">
        <v>999</v>
      </c>
      <c r="C1610" s="82">
        <v>0.5</v>
      </c>
      <c r="D1610" s="82" t="s">
        <v>276</v>
      </c>
      <c r="E1610" s="82" t="s">
        <v>280</v>
      </c>
      <c r="F1610" s="82" t="s">
        <v>280</v>
      </c>
      <c r="G1610" s="82">
        <v>0</v>
      </c>
      <c r="I1610" s="82">
        <v>34</v>
      </c>
      <c r="K1610" s="83">
        <v>43101</v>
      </c>
      <c r="L1610" s="82">
        <v>3.2800000000000003E-2</v>
      </c>
      <c r="M1610" s="82">
        <v>0</v>
      </c>
      <c r="N1610" s="82">
        <f t="shared" si="25"/>
        <v>3.2800000000000003E-2</v>
      </c>
      <c r="O1610" s="82" t="s">
        <v>999</v>
      </c>
    </row>
    <row r="1611" spans="1:15" hidden="1" x14ac:dyDescent="0.2">
      <c r="A1611" s="82" t="s">
        <v>1000</v>
      </c>
      <c r="B1611" s="82" t="s">
        <v>999</v>
      </c>
      <c r="C1611" s="82">
        <v>0.5</v>
      </c>
      <c r="D1611" s="82" t="s">
        <v>276</v>
      </c>
      <c r="E1611" s="82" t="s">
        <v>280</v>
      </c>
      <c r="F1611" s="82" t="s">
        <v>280</v>
      </c>
      <c r="G1611" s="82">
        <v>0</v>
      </c>
      <c r="I1611" s="82">
        <v>34</v>
      </c>
      <c r="K1611" s="83">
        <v>43101</v>
      </c>
      <c r="L1611" s="82">
        <v>3.2800000000000003E-2</v>
      </c>
      <c r="M1611" s="82">
        <v>0</v>
      </c>
      <c r="N1611" s="82">
        <f t="shared" si="25"/>
        <v>3.2800000000000003E-2</v>
      </c>
    </row>
    <row r="1612" spans="1:15" hidden="1" x14ac:dyDescent="0.2">
      <c r="A1612" s="82" t="s">
        <v>998</v>
      </c>
      <c r="B1612" s="82" t="s">
        <v>998</v>
      </c>
      <c r="C1612" s="82">
        <v>0.5</v>
      </c>
      <c r="D1612" s="82" t="s">
        <v>276</v>
      </c>
      <c r="E1612" s="82" t="s">
        <v>280</v>
      </c>
      <c r="F1612" s="82" t="s">
        <v>280</v>
      </c>
      <c r="G1612" s="82">
        <v>0</v>
      </c>
      <c r="I1612" s="82">
        <v>34</v>
      </c>
      <c r="K1612" s="83">
        <v>43101</v>
      </c>
      <c r="L1612" s="82">
        <v>3.2800000000000003E-2</v>
      </c>
      <c r="M1612" s="82">
        <v>0</v>
      </c>
      <c r="N1612" s="82">
        <f t="shared" si="25"/>
        <v>3.2800000000000003E-2</v>
      </c>
      <c r="O1612" s="82" t="s">
        <v>998</v>
      </c>
    </row>
    <row r="1613" spans="1:15" hidden="1" x14ac:dyDescent="0.2">
      <c r="A1613" s="82" t="s">
        <v>257</v>
      </c>
      <c r="B1613" s="82" t="s">
        <v>257</v>
      </c>
      <c r="C1613" s="82">
        <v>0.5</v>
      </c>
      <c r="D1613" s="82" t="s">
        <v>276</v>
      </c>
      <c r="E1613" s="82" t="s">
        <v>280</v>
      </c>
      <c r="F1613" s="82" t="s">
        <v>280</v>
      </c>
      <c r="G1613" s="82">
        <v>-0.05</v>
      </c>
      <c r="I1613" s="82">
        <v>18</v>
      </c>
      <c r="J1613" s="82">
        <v>55</v>
      </c>
      <c r="K1613" s="83">
        <v>43101</v>
      </c>
      <c r="L1613" s="82">
        <v>1.55E-2</v>
      </c>
      <c r="M1613" s="82">
        <v>8.0000000000000004E-4</v>
      </c>
      <c r="N1613" s="82">
        <f t="shared" si="25"/>
        <v>1.6299999999999999E-2</v>
      </c>
      <c r="O1613" s="82" t="s">
        <v>257</v>
      </c>
    </row>
    <row r="1614" spans="1:15" hidden="1" x14ac:dyDescent="0.2">
      <c r="A1614" s="82" t="s">
        <v>997</v>
      </c>
      <c r="B1614" s="82" t="s">
        <v>257</v>
      </c>
      <c r="C1614" s="82">
        <v>0.5</v>
      </c>
      <c r="D1614" s="82" t="s">
        <v>276</v>
      </c>
      <c r="E1614" s="82" t="s">
        <v>280</v>
      </c>
      <c r="F1614" s="82" t="s">
        <v>280</v>
      </c>
      <c r="G1614" s="82">
        <v>-0.05</v>
      </c>
      <c r="I1614" s="82">
        <v>18</v>
      </c>
      <c r="J1614" s="82">
        <v>55</v>
      </c>
      <c r="K1614" s="83">
        <v>43101</v>
      </c>
      <c r="L1614" s="82">
        <v>1.55E-2</v>
      </c>
      <c r="M1614" s="82">
        <v>8.0000000000000004E-4</v>
      </c>
      <c r="N1614" s="82">
        <f t="shared" si="25"/>
        <v>1.6299999999999999E-2</v>
      </c>
    </row>
    <row r="1615" spans="1:15" hidden="1" x14ac:dyDescent="0.2">
      <c r="A1615" s="82" t="s">
        <v>996</v>
      </c>
      <c r="B1615" s="82" t="s">
        <v>258</v>
      </c>
      <c r="C1615" s="82">
        <v>0.5</v>
      </c>
      <c r="D1615" s="82" t="s">
        <v>276</v>
      </c>
      <c r="E1615" s="82" t="s">
        <v>280</v>
      </c>
      <c r="F1615" s="82" t="s">
        <v>280</v>
      </c>
      <c r="G1615" s="82">
        <v>-0.05</v>
      </c>
      <c r="I1615" s="82">
        <v>18</v>
      </c>
      <c r="J1615" s="82">
        <v>55</v>
      </c>
      <c r="K1615" s="83">
        <v>43101</v>
      </c>
      <c r="L1615" s="82">
        <v>2.3900000000000001E-2</v>
      </c>
      <c r="M1615" s="82">
        <v>1.1999999999999999E-3</v>
      </c>
      <c r="N1615" s="82">
        <f t="shared" si="25"/>
        <v>2.5100000000000001E-2</v>
      </c>
    </row>
    <row r="1616" spans="1:15" hidden="1" x14ac:dyDescent="0.2">
      <c r="A1616" s="82" t="s">
        <v>258</v>
      </c>
      <c r="B1616" s="82" t="s">
        <v>258</v>
      </c>
      <c r="C1616" s="82">
        <v>0.5</v>
      </c>
      <c r="D1616" s="82" t="s">
        <v>276</v>
      </c>
      <c r="E1616" s="82" t="s">
        <v>280</v>
      </c>
      <c r="F1616" s="82" t="s">
        <v>280</v>
      </c>
      <c r="G1616" s="82">
        <v>-0.05</v>
      </c>
      <c r="I1616" s="82">
        <v>18</v>
      </c>
      <c r="J1616" s="82">
        <v>55</v>
      </c>
      <c r="K1616" s="83">
        <v>43101</v>
      </c>
      <c r="L1616" s="82">
        <v>2.3900000000000001E-2</v>
      </c>
      <c r="M1616" s="82">
        <v>1.1999999999999999E-3</v>
      </c>
      <c r="N1616" s="82">
        <f t="shared" si="25"/>
        <v>2.5100000000000001E-2</v>
      </c>
      <c r="O1616" s="82" t="s">
        <v>258</v>
      </c>
    </row>
    <row r="1617" spans="1:15" hidden="1" x14ac:dyDescent="0.2">
      <c r="A1617" s="82" t="s">
        <v>995</v>
      </c>
      <c r="B1617" s="82" t="s">
        <v>994</v>
      </c>
      <c r="C1617" s="82">
        <v>0.5</v>
      </c>
      <c r="D1617" s="82" t="s">
        <v>276</v>
      </c>
      <c r="E1617" s="82" t="s">
        <v>280</v>
      </c>
      <c r="F1617" s="82" t="s">
        <v>280</v>
      </c>
      <c r="G1617" s="82">
        <v>-0.05</v>
      </c>
      <c r="I1617" s="82">
        <v>18</v>
      </c>
      <c r="J1617" s="82">
        <v>55</v>
      </c>
      <c r="K1617" s="83">
        <v>43101</v>
      </c>
      <c r="L1617" s="82">
        <v>1.7399999999999999E-2</v>
      </c>
      <c r="M1617" s="82">
        <v>8.9999999999999998E-4</v>
      </c>
      <c r="N1617" s="82">
        <f t="shared" si="25"/>
        <v>1.83E-2</v>
      </c>
    </row>
    <row r="1618" spans="1:15" hidden="1" x14ac:dyDescent="0.2">
      <c r="A1618" s="82" t="s">
        <v>994</v>
      </c>
      <c r="B1618" s="82" t="s">
        <v>994</v>
      </c>
      <c r="C1618" s="82">
        <v>0.5</v>
      </c>
      <c r="D1618" s="82" t="s">
        <v>276</v>
      </c>
      <c r="E1618" s="82" t="s">
        <v>280</v>
      </c>
      <c r="F1618" s="82" t="s">
        <v>280</v>
      </c>
      <c r="G1618" s="82">
        <v>-0.05</v>
      </c>
      <c r="I1618" s="82">
        <v>18</v>
      </c>
      <c r="J1618" s="82">
        <v>55</v>
      </c>
      <c r="K1618" s="83">
        <v>43101</v>
      </c>
      <c r="L1618" s="82">
        <v>1.7399999999999999E-2</v>
      </c>
      <c r="M1618" s="82">
        <v>8.9999999999999998E-4</v>
      </c>
      <c r="N1618" s="82">
        <f t="shared" si="25"/>
        <v>1.83E-2</v>
      </c>
      <c r="O1618" s="82" t="s">
        <v>994</v>
      </c>
    </row>
    <row r="1619" spans="1:15" hidden="1" x14ac:dyDescent="0.2">
      <c r="A1619" s="82" t="s">
        <v>259</v>
      </c>
      <c r="B1619" s="82" t="s">
        <v>259</v>
      </c>
      <c r="C1619" s="82">
        <v>0.5</v>
      </c>
      <c r="D1619" s="82" t="s">
        <v>276</v>
      </c>
      <c r="E1619" s="82" t="s">
        <v>280</v>
      </c>
      <c r="F1619" s="82" t="s">
        <v>280</v>
      </c>
      <c r="G1619" s="82">
        <v>-0.05</v>
      </c>
      <c r="I1619" s="82">
        <v>24</v>
      </c>
      <c r="J1619" s="82">
        <v>50</v>
      </c>
      <c r="K1619" s="83">
        <v>43101</v>
      </c>
      <c r="L1619" s="82">
        <v>2.6700000000000002E-2</v>
      </c>
      <c r="M1619" s="82">
        <v>1.2999999999999999E-3</v>
      </c>
      <c r="N1619" s="82">
        <f t="shared" si="25"/>
        <v>2.8000000000000001E-2</v>
      </c>
      <c r="O1619" s="82" t="s">
        <v>259</v>
      </c>
    </row>
    <row r="1620" spans="1:15" hidden="1" x14ac:dyDescent="0.2">
      <c r="A1620" s="82" t="s">
        <v>993</v>
      </c>
      <c r="B1620" s="82" t="s">
        <v>259</v>
      </c>
      <c r="C1620" s="82">
        <v>0.5</v>
      </c>
      <c r="D1620" s="82" t="s">
        <v>276</v>
      </c>
      <c r="E1620" s="82" t="s">
        <v>280</v>
      </c>
      <c r="F1620" s="82" t="s">
        <v>280</v>
      </c>
      <c r="G1620" s="82">
        <v>-0.05</v>
      </c>
      <c r="I1620" s="82">
        <v>24</v>
      </c>
      <c r="J1620" s="82">
        <v>50</v>
      </c>
      <c r="K1620" s="83">
        <v>43101</v>
      </c>
      <c r="L1620" s="82">
        <v>2.6700000000000002E-2</v>
      </c>
      <c r="M1620" s="82">
        <v>1.2999999999999999E-3</v>
      </c>
      <c r="N1620" s="82">
        <f t="shared" si="25"/>
        <v>2.8000000000000001E-2</v>
      </c>
    </row>
    <row r="1621" spans="1:15" hidden="1" x14ac:dyDescent="0.2">
      <c r="A1621" s="82" t="s">
        <v>260</v>
      </c>
      <c r="B1621" s="82" t="s">
        <v>260</v>
      </c>
      <c r="C1621" s="82">
        <v>0.5</v>
      </c>
      <c r="D1621" s="82" t="s">
        <v>276</v>
      </c>
      <c r="E1621" s="82" t="s">
        <v>280</v>
      </c>
      <c r="F1621" s="82" t="s">
        <v>280</v>
      </c>
      <c r="G1621" s="82">
        <v>-0.05</v>
      </c>
      <c r="I1621" s="82">
        <v>18</v>
      </c>
      <c r="J1621" s="82">
        <v>60</v>
      </c>
      <c r="K1621" s="83">
        <v>43101</v>
      </c>
      <c r="L1621" s="82">
        <v>1.7100000000000001E-2</v>
      </c>
      <c r="M1621" s="82">
        <v>8.9999999999999998E-4</v>
      </c>
      <c r="N1621" s="82">
        <f t="shared" si="25"/>
        <v>1.8000000000000002E-2</v>
      </c>
      <c r="O1621" s="82" t="s">
        <v>260</v>
      </c>
    </row>
    <row r="1622" spans="1:15" hidden="1" x14ac:dyDescent="0.2">
      <c r="A1622" s="82" t="s">
        <v>992</v>
      </c>
      <c r="B1622" s="82" t="s">
        <v>260</v>
      </c>
      <c r="C1622" s="82">
        <v>0.5</v>
      </c>
      <c r="D1622" s="82" t="s">
        <v>276</v>
      </c>
      <c r="E1622" s="82" t="s">
        <v>280</v>
      </c>
      <c r="F1622" s="82" t="s">
        <v>280</v>
      </c>
      <c r="G1622" s="82">
        <v>-0.05</v>
      </c>
      <c r="I1622" s="82">
        <v>18</v>
      </c>
      <c r="J1622" s="82">
        <v>60</v>
      </c>
      <c r="K1622" s="83">
        <v>43101</v>
      </c>
      <c r="L1622" s="82">
        <v>1.7100000000000001E-2</v>
      </c>
      <c r="M1622" s="82">
        <v>8.9999999999999998E-4</v>
      </c>
      <c r="N1622" s="82">
        <f t="shared" si="25"/>
        <v>1.8000000000000002E-2</v>
      </c>
    </row>
    <row r="1623" spans="1:15" hidden="1" x14ac:dyDescent="0.2">
      <c r="A1623" s="82" t="s">
        <v>990</v>
      </c>
      <c r="B1623" s="82" t="s">
        <v>990</v>
      </c>
      <c r="C1623" s="82">
        <v>0.5</v>
      </c>
      <c r="D1623" s="82" t="s">
        <v>276</v>
      </c>
      <c r="E1623" s="82" t="s">
        <v>280</v>
      </c>
      <c r="F1623" s="82" t="s">
        <v>280</v>
      </c>
      <c r="G1623" s="82">
        <v>-0.05</v>
      </c>
      <c r="I1623" s="82">
        <v>18</v>
      </c>
      <c r="J1623" s="82">
        <v>60</v>
      </c>
      <c r="K1623" s="83">
        <v>43101</v>
      </c>
      <c r="L1623" s="82">
        <v>1.4200000000000001E-2</v>
      </c>
      <c r="M1623" s="82">
        <v>6.9999999999999999E-4</v>
      </c>
      <c r="N1623" s="82">
        <f t="shared" si="25"/>
        <v>1.49E-2</v>
      </c>
      <c r="O1623" s="82" t="s">
        <v>990</v>
      </c>
    </row>
    <row r="1624" spans="1:15" hidden="1" x14ac:dyDescent="0.2">
      <c r="A1624" s="82" t="s">
        <v>991</v>
      </c>
      <c r="B1624" s="82" t="s">
        <v>990</v>
      </c>
      <c r="C1624" s="82">
        <v>0.5</v>
      </c>
      <c r="D1624" s="82" t="s">
        <v>276</v>
      </c>
      <c r="E1624" s="82" t="s">
        <v>280</v>
      </c>
      <c r="F1624" s="82" t="s">
        <v>280</v>
      </c>
      <c r="G1624" s="82">
        <v>-0.05</v>
      </c>
      <c r="I1624" s="82">
        <v>18</v>
      </c>
      <c r="J1624" s="82">
        <v>60</v>
      </c>
      <c r="K1624" s="83">
        <v>43101</v>
      </c>
      <c r="L1624" s="82">
        <v>1.4200000000000001E-2</v>
      </c>
      <c r="M1624" s="82">
        <v>6.9999999999999999E-4</v>
      </c>
      <c r="N1624" s="82">
        <f t="shared" si="25"/>
        <v>1.49E-2</v>
      </c>
    </row>
    <row r="1625" spans="1:15" hidden="1" x14ac:dyDescent="0.2">
      <c r="A1625" s="82" t="s">
        <v>988</v>
      </c>
      <c r="B1625" s="82" t="s">
        <v>988</v>
      </c>
      <c r="C1625" s="82">
        <v>0.5</v>
      </c>
      <c r="D1625" s="82" t="s">
        <v>276</v>
      </c>
      <c r="E1625" s="82" t="s">
        <v>280</v>
      </c>
      <c r="F1625" s="82" t="s">
        <v>280</v>
      </c>
      <c r="G1625" s="82">
        <v>0</v>
      </c>
      <c r="I1625" s="82">
        <v>34</v>
      </c>
      <c r="K1625" s="83">
        <v>43101</v>
      </c>
      <c r="L1625" s="82">
        <v>1.8800000000000001E-2</v>
      </c>
      <c r="M1625" s="82">
        <v>0</v>
      </c>
      <c r="N1625" s="82">
        <f t="shared" si="25"/>
        <v>1.8800000000000001E-2</v>
      </c>
      <c r="O1625" s="82" t="s">
        <v>988</v>
      </c>
    </row>
    <row r="1626" spans="1:15" hidden="1" x14ac:dyDescent="0.2">
      <c r="A1626" s="82" t="s">
        <v>989</v>
      </c>
      <c r="B1626" s="82" t="s">
        <v>988</v>
      </c>
      <c r="C1626" s="82">
        <v>0.5</v>
      </c>
      <c r="D1626" s="82" t="s">
        <v>276</v>
      </c>
      <c r="E1626" s="82" t="s">
        <v>280</v>
      </c>
      <c r="F1626" s="82" t="s">
        <v>280</v>
      </c>
      <c r="G1626" s="82">
        <v>0</v>
      </c>
      <c r="I1626" s="82">
        <v>34</v>
      </c>
      <c r="K1626" s="83">
        <v>43101</v>
      </c>
      <c r="L1626" s="82">
        <v>1.8800000000000001E-2</v>
      </c>
      <c r="M1626" s="82">
        <v>0</v>
      </c>
      <c r="N1626" s="82">
        <f t="shared" si="25"/>
        <v>1.8800000000000001E-2</v>
      </c>
    </row>
    <row r="1627" spans="1:15" hidden="1" x14ac:dyDescent="0.2">
      <c r="A1627" s="82" t="s">
        <v>261</v>
      </c>
      <c r="B1627" s="82" t="s">
        <v>261</v>
      </c>
      <c r="C1627" s="82">
        <v>0.5</v>
      </c>
      <c r="D1627" s="82" t="s">
        <v>276</v>
      </c>
      <c r="E1627" s="82" t="s">
        <v>280</v>
      </c>
      <c r="F1627" s="82" t="s">
        <v>280</v>
      </c>
      <c r="G1627" s="82">
        <v>-0.2</v>
      </c>
      <c r="I1627" s="82">
        <v>18</v>
      </c>
      <c r="J1627" s="82">
        <v>55</v>
      </c>
      <c r="K1627" s="83">
        <v>43101</v>
      </c>
      <c r="L1627" s="82">
        <v>1.8800000000000001E-2</v>
      </c>
      <c r="M1627" s="82">
        <v>3.7000000000000002E-3</v>
      </c>
      <c r="N1627" s="82">
        <f t="shared" si="25"/>
        <v>2.2499999999999999E-2</v>
      </c>
      <c r="O1627" s="82" t="s">
        <v>261</v>
      </c>
    </row>
    <row r="1628" spans="1:15" hidden="1" x14ac:dyDescent="0.2">
      <c r="A1628" s="82" t="s">
        <v>987</v>
      </c>
      <c r="B1628" s="82" t="s">
        <v>261</v>
      </c>
      <c r="C1628" s="82">
        <v>0.5</v>
      </c>
      <c r="D1628" s="82" t="s">
        <v>276</v>
      </c>
      <c r="E1628" s="82" t="s">
        <v>280</v>
      </c>
      <c r="F1628" s="82" t="s">
        <v>280</v>
      </c>
      <c r="G1628" s="82">
        <v>-0.2</v>
      </c>
      <c r="I1628" s="82">
        <v>18</v>
      </c>
      <c r="J1628" s="82">
        <v>55</v>
      </c>
      <c r="K1628" s="83">
        <v>43101</v>
      </c>
      <c r="L1628" s="82">
        <v>1.8800000000000001E-2</v>
      </c>
      <c r="M1628" s="82">
        <v>3.7000000000000002E-3</v>
      </c>
      <c r="N1628" s="82">
        <f t="shared" si="25"/>
        <v>2.2499999999999999E-2</v>
      </c>
    </row>
    <row r="1629" spans="1:15" hidden="1" x14ac:dyDescent="0.2">
      <c r="A1629" s="82" t="s">
        <v>262</v>
      </c>
      <c r="B1629" s="82" t="s">
        <v>262</v>
      </c>
      <c r="C1629" s="82">
        <v>0.5</v>
      </c>
      <c r="D1629" s="82" t="s">
        <v>276</v>
      </c>
      <c r="E1629" s="82" t="s">
        <v>280</v>
      </c>
      <c r="F1629" s="82" t="s">
        <v>280</v>
      </c>
      <c r="G1629" s="82">
        <v>-0.1</v>
      </c>
      <c r="I1629" s="82">
        <v>17</v>
      </c>
      <c r="J1629" s="82">
        <v>45</v>
      </c>
      <c r="K1629" s="83">
        <v>43101</v>
      </c>
      <c r="L1629" s="82">
        <v>2.7799999999999998E-2</v>
      </c>
      <c r="M1629" s="82">
        <v>2.8E-3</v>
      </c>
      <c r="N1629" s="82">
        <f t="shared" si="25"/>
        <v>3.0599999999999999E-2</v>
      </c>
      <c r="O1629" s="82" t="s">
        <v>262</v>
      </c>
    </row>
    <row r="1630" spans="1:15" hidden="1" x14ac:dyDescent="0.2">
      <c r="A1630" s="82" t="s">
        <v>986</v>
      </c>
      <c r="B1630" s="82" t="s">
        <v>262</v>
      </c>
      <c r="C1630" s="82">
        <v>0.5</v>
      </c>
      <c r="D1630" s="82" t="s">
        <v>276</v>
      </c>
      <c r="E1630" s="82" t="s">
        <v>280</v>
      </c>
      <c r="F1630" s="82" t="s">
        <v>280</v>
      </c>
      <c r="G1630" s="82">
        <v>-0.1</v>
      </c>
      <c r="I1630" s="82">
        <v>17</v>
      </c>
      <c r="J1630" s="82">
        <v>45</v>
      </c>
      <c r="K1630" s="83">
        <v>43101</v>
      </c>
      <c r="L1630" s="82">
        <v>2.7799999999999998E-2</v>
      </c>
      <c r="M1630" s="82">
        <v>2.8E-3</v>
      </c>
      <c r="N1630" s="82">
        <f t="shared" si="25"/>
        <v>3.0599999999999999E-2</v>
      </c>
    </row>
    <row r="1631" spans="1:15" hidden="1" x14ac:dyDescent="0.2">
      <c r="A1631" s="82" t="s">
        <v>263</v>
      </c>
      <c r="B1631" s="82" t="s">
        <v>263</v>
      </c>
      <c r="C1631" s="82">
        <v>0.5</v>
      </c>
      <c r="D1631" s="82" t="s">
        <v>276</v>
      </c>
      <c r="E1631" s="82" t="s">
        <v>280</v>
      </c>
      <c r="F1631" s="82" t="s">
        <v>280</v>
      </c>
      <c r="G1631" s="82">
        <v>-0.05</v>
      </c>
      <c r="I1631" s="82">
        <v>5</v>
      </c>
      <c r="J1631" s="82">
        <v>25</v>
      </c>
      <c r="K1631" s="83">
        <v>43101</v>
      </c>
      <c r="L1631" s="82">
        <v>4.0099999999999997E-2</v>
      </c>
      <c r="M1631" s="82">
        <v>2E-3</v>
      </c>
      <c r="N1631" s="82">
        <f t="shared" si="25"/>
        <v>4.2099999999999999E-2</v>
      </c>
      <c r="O1631" s="82" t="s">
        <v>263</v>
      </c>
    </row>
    <row r="1632" spans="1:15" hidden="1" x14ac:dyDescent="0.2">
      <c r="A1632" s="82" t="s">
        <v>985</v>
      </c>
      <c r="B1632" s="82" t="s">
        <v>263</v>
      </c>
      <c r="C1632" s="82">
        <v>0.5</v>
      </c>
      <c r="D1632" s="82" t="s">
        <v>276</v>
      </c>
      <c r="E1632" s="82" t="s">
        <v>280</v>
      </c>
      <c r="F1632" s="82" t="s">
        <v>280</v>
      </c>
      <c r="G1632" s="82">
        <v>-0.05</v>
      </c>
      <c r="I1632" s="82">
        <v>5</v>
      </c>
      <c r="J1632" s="82">
        <v>25</v>
      </c>
      <c r="K1632" s="83">
        <v>43101</v>
      </c>
      <c r="L1632" s="82">
        <v>4.0099999999999997E-2</v>
      </c>
      <c r="M1632" s="82">
        <v>2E-3</v>
      </c>
      <c r="N1632" s="82">
        <f t="shared" si="25"/>
        <v>4.2099999999999999E-2</v>
      </c>
    </row>
    <row r="1633" spans="1:15" hidden="1" x14ac:dyDescent="0.2">
      <c r="A1633" s="82" t="s">
        <v>264</v>
      </c>
      <c r="B1633" s="82" t="s">
        <v>264</v>
      </c>
      <c r="C1633" s="82">
        <v>0.5</v>
      </c>
      <c r="D1633" s="82" t="s">
        <v>276</v>
      </c>
      <c r="E1633" s="82" t="s">
        <v>280</v>
      </c>
      <c r="F1633" s="82" t="s">
        <v>280</v>
      </c>
      <c r="G1633" s="82">
        <v>-0.05</v>
      </c>
      <c r="I1633" s="82">
        <v>17</v>
      </c>
      <c r="J1633" s="82">
        <v>45</v>
      </c>
      <c r="K1633" s="83">
        <v>43101</v>
      </c>
      <c r="L1633" s="82">
        <v>2.5999999999999999E-2</v>
      </c>
      <c r="M1633" s="82">
        <v>1.2999999999999999E-3</v>
      </c>
      <c r="N1633" s="82">
        <f t="shared" si="25"/>
        <v>2.7299999999999998E-2</v>
      </c>
      <c r="O1633" s="82" t="s">
        <v>264</v>
      </c>
    </row>
    <row r="1634" spans="1:15" hidden="1" x14ac:dyDescent="0.2">
      <c r="A1634" s="82" t="s">
        <v>984</v>
      </c>
      <c r="B1634" s="82" t="s">
        <v>264</v>
      </c>
      <c r="C1634" s="82">
        <v>0.5</v>
      </c>
      <c r="D1634" s="82" t="s">
        <v>276</v>
      </c>
      <c r="E1634" s="82" t="s">
        <v>280</v>
      </c>
      <c r="F1634" s="82" t="s">
        <v>280</v>
      </c>
      <c r="G1634" s="82">
        <v>-0.05</v>
      </c>
      <c r="I1634" s="82">
        <v>17</v>
      </c>
      <c r="J1634" s="82">
        <v>45</v>
      </c>
      <c r="K1634" s="83">
        <v>43101</v>
      </c>
      <c r="L1634" s="82">
        <v>2.5999999999999999E-2</v>
      </c>
      <c r="M1634" s="82">
        <v>1.2999999999999999E-3</v>
      </c>
      <c r="N1634" s="82">
        <f t="shared" si="25"/>
        <v>2.7299999999999998E-2</v>
      </c>
    </row>
    <row r="1635" spans="1:15" hidden="1" x14ac:dyDescent="0.2">
      <c r="A1635" s="82" t="s">
        <v>265</v>
      </c>
      <c r="B1635" s="82" t="s">
        <v>265</v>
      </c>
      <c r="C1635" s="82">
        <v>0.5</v>
      </c>
      <c r="D1635" s="82" t="s">
        <v>276</v>
      </c>
      <c r="E1635" s="82" t="s">
        <v>280</v>
      </c>
      <c r="F1635" s="82" t="s">
        <v>280</v>
      </c>
      <c r="G1635" s="82">
        <v>0</v>
      </c>
      <c r="I1635" s="82">
        <v>21</v>
      </c>
      <c r="J1635" s="82">
        <v>30</v>
      </c>
      <c r="K1635" s="83">
        <v>43101</v>
      </c>
      <c r="L1635" s="82">
        <v>5.2400000000000002E-2</v>
      </c>
      <c r="M1635" s="82">
        <v>0</v>
      </c>
      <c r="N1635" s="82">
        <f t="shared" si="25"/>
        <v>5.2400000000000002E-2</v>
      </c>
      <c r="O1635" s="82" t="s">
        <v>265</v>
      </c>
    </row>
    <row r="1636" spans="1:15" hidden="1" x14ac:dyDescent="0.2">
      <c r="A1636" s="82" t="s">
        <v>983</v>
      </c>
      <c r="B1636" s="82" t="s">
        <v>265</v>
      </c>
      <c r="C1636" s="82">
        <v>0.5</v>
      </c>
      <c r="D1636" s="82" t="s">
        <v>276</v>
      </c>
      <c r="E1636" s="82" t="s">
        <v>280</v>
      </c>
      <c r="F1636" s="82" t="s">
        <v>280</v>
      </c>
      <c r="G1636" s="82">
        <v>0</v>
      </c>
      <c r="I1636" s="82">
        <v>21</v>
      </c>
      <c r="J1636" s="82">
        <v>30</v>
      </c>
      <c r="K1636" s="83">
        <v>43101</v>
      </c>
      <c r="L1636" s="82">
        <v>5.2400000000000002E-2</v>
      </c>
      <c r="M1636" s="82">
        <v>0</v>
      </c>
      <c r="N1636" s="82">
        <f t="shared" si="25"/>
        <v>5.2400000000000002E-2</v>
      </c>
    </row>
    <row r="1637" spans="1:15" hidden="1" x14ac:dyDescent="0.2">
      <c r="A1637" s="82" t="s">
        <v>982</v>
      </c>
      <c r="B1637" s="82" t="s">
        <v>299</v>
      </c>
      <c r="C1637" s="82">
        <v>0.5</v>
      </c>
      <c r="D1637" s="82" t="s">
        <v>276</v>
      </c>
      <c r="E1637" s="82" t="s">
        <v>280</v>
      </c>
      <c r="F1637" s="82" t="s">
        <v>280</v>
      </c>
      <c r="G1637" s="82">
        <v>0</v>
      </c>
      <c r="K1637" s="83">
        <v>40391</v>
      </c>
      <c r="L1637" s="82">
        <v>0</v>
      </c>
      <c r="M1637" s="82">
        <v>0</v>
      </c>
      <c r="N1637" s="82">
        <f t="shared" si="25"/>
        <v>0</v>
      </c>
      <c r="O1637" s="82" t="s">
        <v>982</v>
      </c>
    </row>
    <row r="1638" spans="1:15" hidden="1" x14ac:dyDescent="0.2">
      <c r="A1638" s="82" t="s">
        <v>981</v>
      </c>
      <c r="B1638" s="82" t="s">
        <v>979</v>
      </c>
      <c r="C1638" s="82">
        <v>0.5</v>
      </c>
      <c r="D1638" s="82" t="s">
        <v>276</v>
      </c>
      <c r="E1638" s="82" t="s">
        <v>280</v>
      </c>
      <c r="F1638" s="82" t="s">
        <v>280</v>
      </c>
      <c r="G1638" s="82">
        <v>0</v>
      </c>
      <c r="I1638" s="82">
        <v>17</v>
      </c>
      <c r="J1638" s="82">
        <v>50</v>
      </c>
      <c r="K1638" s="83">
        <v>43101</v>
      </c>
      <c r="L1638" s="82">
        <v>2.5000000000000001E-2</v>
      </c>
      <c r="M1638" s="82">
        <v>0</v>
      </c>
      <c r="N1638" s="82">
        <f t="shared" si="25"/>
        <v>2.5000000000000001E-2</v>
      </c>
    </row>
    <row r="1639" spans="1:15" hidden="1" x14ac:dyDescent="0.2">
      <c r="A1639" s="82" t="s">
        <v>980</v>
      </c>
      <c r="B1639" s="82" t="s">
        <v>979</v>
      </c>
      <c r="C1639" s="82">
        <v>0.5</v>
      </c>
      <c r="D1639" s="82" t="s">
        <v>276</v>
      </c>
      <c r="E1639" s="82" t="s">
        <v>280</v>
      </c>
      <c r="F1639" s="82" t="s">
        <v>280</v>
      </c>
      <c r="G1639" s="82">
        <v>0</v>
      </c>
      <c r="I1639" s="82">
        <v>17</v>
      </c>
      <c r="J1639" s="82">
        <v>50</v>
      </c>
      <c r="K1639" s="83">
        <v>43101</v>
      </c>
      <c r="L1639" s="82">
        <v>2.5000000000000001E-2</v>
      </c>
      <c r="M1639" s="82">
        <v>0</v>
      </c>
      <c r="N1639" s="82">
        <f t="shared" si="25"/>
        <v>2.5000000000000001E-2</v>
      </c>
      <c r="O1639" s="82" t="s">
        <v>980</v>
      </c>
    </row>
    <row r="1640" spans="1:15" hidden="1" x14ac:dyDescent="0.2">
      <c r="A1640" s="82" t="s">
        <v>133</v>
      </c>
      <c r="B1640" s="82" t="s">
        <v>133</v>
      </c>
      <c r="C1640" s="82">
        <v>0.5</v>
      </c>
      <c r="D1640" s="82" t="s">
        <v>276</v>
      </c>
      <c r="E1640" s="82" t="s">
        <v>280</v>
      </c>
      <c r="F1640" s="82" t="s">
        <v>280</v>
      </c>
      <c r="G1640" s="82">
        <v>-0.2</v>
      </c>
      <c r="I1640" s="82">
        <v>26</v>
      </c>
      <c r="J1640" s="82">
        <v>40</v>
      </c>
      <c r="K1640" s="83">
        <v>43101</v>
      </c>
      <c r="L1640" s="82">
        <v>2.9000000000000001E-2</v>
      </c>
      <c r="M1640" s="82">
        <v>5.7999999999999996E-3</v>
      </c>
      <c r="N1640" s="82">
        <f t="shared" si="25"/>
        <v>3.4799999999999998E-2</v>
      </c>
      <c r="O1640" s="82" t="s">
        <v>133</v>
      </c>
    </row>
    <row r="1641" spans="1:15" hidden="1" x14ac:dyDescent="0.2">
      <c r="A1641" s="82" t="s">
        <v>978</v>
      </c>
      <c r="B1641" s="82" t="s">
        <v>133</v>
      </c>
      <c r="C1641" s="82">
        <v>0.5</v>
      </c>
      <c r="D1641" s="82" t="s">
        <v>276</v>
      </c>
      <c r="E1641" s="82" t="s">
        <v>280</v>
      </c>
      <c r="F1641" s="82" t="s">
        <v>280</v>
      </c>
      <c r="G1641" s="82">
        <v>-0.2</v>
      </c>
      <c r="I1641" s="82">
        <v>26</v>
      </c>
      <c r="J1641" s="82">
        <v>40</v>
      </c>
      <c r="K1641" s="83">
        <v>43101</v>
      </c>
      <c r="L1641" s="82">
        <v>2.9000000000000001E-2</v>
      </c>
      <c r="M1641" s="82">
        <v>5.7999999999999996E-3</v>
      </c>
      <c r="N1641" s="82">
        <f t="shared" si="25"/>
        <v>3.4799999999999998E-2</v>
      </c>
    </row>
    <row r="1642" spans="1:15" hidden="1" x14ac:dyDescent="0.2">
      <c r="A1642" s="82" t="s">
        <v>976</v>
      </c>
      <c r="B1642" s="82" t="s">
        <v>976</v>
      </c>
      <c r="C1642" s="82">
        <v>0.5</v>
      </c>
      <c r="D1642" s="82" t="s">
        <v>276</v>
      </c>
      <c r="E1642" s="82" t="s">
        <v>280</v>
      </c>
      <c r="F1642" s="82" t="s">
        <v>280</v>
      </c>
      <c r="G1642" s="82">
        <v>-0.05</v>
      </c>
      <c r="I1642" s="82">
        <v>16</v>
      </c>
      <c r="J1642" s="82">
        <v>40</v>
      </c>
      <c r="K1642" s="83">
        <v>43101</v>
      </c>
      <c r="L1642" s="82">
        <v>2.5000000000000001E-2</v>
      </c>
      <c r="M1642" s="82">
        <v>1.2999999999999999E-3</v>
      </c>
      <c r="N1642" s="82">
        <f t="shared" si="25"/>
        <v>2.63E-2</v>
      </c>
      <c r="O1642" s="82" t="s">
        <v>976</v>
      </c>
    </row>
    <row r="1643" spans="1:15" hidden="1" x14ac:dyDescent="0.2">
      <c r="A1643" s="82" t="s">
        <v>977</v>
      </c>
      <c r="B1643" s="82" t="s">
        <v>976</v>
      </c>
      <c r="C1643" s="82">
        <v>0.5</v>
      </c>
      <c r="D1643" s="82" t="s">
        <v>276</v>
      </c>
      <c r="E1643" s="82" t="s">
        <v>280</v>
      </c>
      <c r="F1643" s="82" t="s">
        <v>280</v>
      </c>
      <c r="G1643" s="82">
        <v>-0.05</v>
      </c>
      <c r="I1643" s="82">
        <v>16</v>
      </c>
      <c r="J1643" s="82">
        <v>40</v>
      </c>
      <c r="K1643" s="83">
        <v>43101</v>
      </c>
      <c r="L1643" s="82">
        <v>2.5000000000000001E-2</v>
      </c>
      <c r="M1643" s="82">
        <v>1.2999999999999999E-3</v>
      </c>
      <c r="N1643" s="82">
        <f t="shared" si="25"/>
        <v>2.63E-2</v>
      </c>
    </row>
    <row r="1644" spans="1:15" hidden="1" x14ac:dyDescent="0.2">
      <c r="A1644" s="82" t="s">
        <v>975</v>
      </c>
      <c r="B1644" s="82" t="s">
        <v>281</v>
      </c>
      <c r="C1644" s="82">
        <v>0.5</v>
      </c>
      <c r="D1644" s="82" t="s">
        <v>276</v>
      </c>
      <c r="E1644" s="82" t="s">
        <v>280</v>
      </c>
      <c r="F1644" s="82" t="s">
        <v>280</v>
      </c>
      <c r="G1644" s="82">
        <v>0</v>
      </c>
      <c r="K1644" s="83">
        <v>41730</v>
      </c>
      <c r="L1644" s="82">
        <v>0</v>
      </c>
      <c r="M1644" s="82">
        <v>0</v>
      </c>
      <c r="N1644" s="82">
        <f t="shared" si="25"/>
        <v>0</v>
      </c>
    </row>
    <row r="1645" spans="1:15" hidden="1" x14ac:dyDescent="0.2">
      <c r="A1645" s="82" t="s">
        <v>974</v>
      </c>
      <c r="B1645" s="82" t="s">
        <v>972</v>
      </c>
      <c r="C1645" s="82">
        <v>0.5</v>
      </c>
      <c r="D1645" s="82" t="s">
        <v>276</v>
      </c>
      <c r="E1645" s="82" t="s">
        <v>280</v>
      </c>
      <c r="F1645" s="82" t="s">
        <v>280</v>
      </c>
      <c r="G1645" s="82">
        <v>0.1</v>
      </c>
      <c r="I1645" s="82">
        <v>6</v>
      </c>
      <c r="J1645" s="82">
        <v>25</v>
      </c>
      <c r="K1645" s="83">
        <v>43101</v>
      </c>
      <c r="L1645" s="82">
        <v>2.3199999999999998E-2</v>
      </c>
      <c r="M1645" s="82">
        <v>0</v>
      </c>
      <c r="N1645" s="82">
        <f t="shared" si="25"/>
        <v>2.3199999999999998E-2</v>
      </c>
      <c r="O1645" s="82" t="s">
        <v>974</v>
      </c>
    </row>
    <row r="1646" spans="1:15" hidden="1" x14ac:dyDescent="0.2">
      <c r="A1646" s="82" t="s">
        <v>973</v>
      </c>
      <c r="B1646" s="82" t="s">
        <v>972</v>
      </c>
      <c r="C1646" s="82">
        <v>0.5</v>
      </c>
      <c r="D1646" s="82" t="s">
        <v>276</v>
      </c>
      <c r="E1646" s="82" t="s">
        <v>280</v>
      </c>
      <c r="F1646" s="82" t="s">
        <v>280</v>
      </c>
      <c r="G1646" s="82">
        <v>0.1</v>
      </c>
      <c r="I1646" s="82">
        <v>6</v>
      </c>
      <c r="J1646" s="82">
        <v>25</v>
      </c>
      <c r="K1646" s="83">
        <v>43101</v>
      </c>
      <c r="L1646" s="82">
        <v>2.3199999999999998E-2</v>
      </c>
      <c r="M1646" s="82">
        <v>0</v>
      </c>
      <c r="N1646" s="82">
        <f t="shared" si="25"/>
        <v>2.3199999999999998E-2</v>
      </c>
    </row>
    <row r="1647" spans="1:15" hidden="1" x14ac:dyDescent="0.2">
      <c r="A1647" s="82" t="s">
        <v>971</v>
      </c>
      <c r="B1647" s="82" t="s">
        <v>870</v>
      </c>
      <c r="C1647" s="82">
        <v>0.5</v>
      </c>
      <c r="D1647" s="82" t="s">
        <v>970</v>
      </c>
      <c r="E1647" s="82" t="s">
        <v>280</v>
      </c>
      <c r="F1647" s="82" t="s">
        <v>280</v>
      </c>
      <c r="G1647" s="82">
        <v>0</v>
      </c>
      <c r="K1647" s="83">
        <v>42979</v>
      </c>
      <c r="L1647" s="82">
        <v>0</v>
      </c>
      <c r="M1647" s="82">
        <v>0</v>
      </c>
      <c r="N1647" s="82">
        <f t="shared" si="25"/>
        <v>0</v>
      </c>
      <c r="O1647" s="82" t="s">
        <v>971</v>
      </c>
    </row>
    <row r="1648" spans="1:15" hidden="1" x14ac:dyDescent="0.2">
      <c r="A1648" s="82" t="s">
        <v>969</v>
      </c>
      <c r="B1648" s="82" t="s">
        <v>299</v>
      </c>
      <c r="C1648" s="82">
        <v>0.5</v>
      </c>
      <c r="D1648" s="82" t="s">
        <v>276</v>
      </c>
      <c r="E1648" s="82" t="s">
        <v>280</v>
      </c>
      <c r="F1648" s="82" t="s">
        <v>280</v>
      </c>
      <c r="G1648" s="82">
        <v>0</v>
      </c>
      <c r="K1648" s="83">
        <v>40391</v>
      </c>
      <c r="L1648" s="82">
        <v>0</v>
      </c>
      <c r="M1648" s="82">
        <v>0</v>
      </c>
      <c r="N1648" s="82">
        <f t="shared" si="25"/>
        <v>0</v>
      </c>
    </row>
    <row r="1649" spans="1:15" hidden="1" x14ac:dyDescent="0.2">
      <c r="A1649" s="82" t="s">
        <v>968</v>
      </c>
      <c r="B1649" s="82" t="s">
        <v>299</v>
      </c>
      <c r="C1649" s="82">
        <v>0.5</v>
      </c>
      <c r="D1649" s="82" t="s">
        <v>276</v>
      </c>
      <c r="E1649" s="82" t="s">
        <v>280</v>
      </c>
      <c r="F1649" s="82" t="s">
        <v>280</v>
      </c>
      <c r="G1649" s="82">
        <v>0</v>
      </c>
      <c r="K1649" s="83">
        <v>40391</v>
      </c>
      <c r="L1649" s="82">
        <v>0</v>
      </c>
      <c r="M1649" s="82">
        <v>0</v>
      </c>
      <c r="N1649" s="82">
        <f t="shared" si="25"/>
        <v>0</v>
      </c>
    </row>
    <row r="1650" spans="1:15" hidden="1" x14ac:dyDescent="0.2">
      <c r="A1650" s="82" t="s">
        <v>967</v>
      </c>
      <c r="B1650" s="82" t="s">
        <v>966</v>
      </c>
      <c r="C1650" s="82">
        <v>0.5</v>
      </c>
      <c r="D1650" s="82" t="s">
        <v>276</v>
      </c>
      <c r="E1650" s="82" t="s">
        <v>280</v>
      </c>
      <c r="F1650" s="82" t="s">
        <v>280</v>
      </c>
      <c r="G1650" s="82">
        <v>0</v>
      </c>
      <c r="K1650" s="83">
        <v>40330</v>
      </c>
      <c r="L1650" s="82">
        <v>0</v>
      </c>
      <c r="M1650" s="82">
        <v>0</v>
      </c>
      <c r="N1650" s="82">
        <f t="shared" si="25"/>
        <v>0</v>
      </c>
    </row>
    <row r="1651" spans="1:15" hidden="1" x14ac:dyDescent="0.2">
      <c r="A1651" s="82" t="s">
        <v>965</v>
      </c>
      <c r="B1651" s="82" t="s">
        <v>964</v>
      </c>
      <c r="C1651" s="82">
        <v>0.5</v>
      </c>
      <c r="D1651" s="82" t="s">
        <v>276</v>
      </c>
      <c r="E1651" s="82" t="s">
        <v>280</v>
      </c>
      <c r="F1651" s="82" t="s">
        <v>280</v>
      </c>
      <c r="G1651" s="82">
        <v>0</v>
      </c>
      <c r="I1651" s="82">
        <v>19</v>
      </c>
      <c r="J1651" s="82">
        <v>45</v>
      </c>
      <c r="K1651" s="83">
        <v>40664</v>
      </c>
      <c r="L1651" s="82">
        <v>0</v>
      </c>
      <c r="M1651" s="82">
        <v>0</v>
      </c>
      <c r="N1651" s="82">
        <f t="shared" si="25"/>
        <v>0</v>
      </c>
    </row>
    <row r="1652" spans="1:15" hidden="1" x14ac:dyDescent="0.2">
      <c r="A1652" s="82" t="s">
        <v>963</v>
      </c>
      <c r="B1652" s="82" t="s">
        <v>962</v>
      </c>
      <c r="C1652" s="82">
        <v>0.5</v>
      </c>
      <c r="D1652" s="82" t="s">
        <v>276</v>
      </c>
      <c r="E1652" s="82" t="s">
        <v>280</v>
      </c>
      <c r="F1652" s="82" t="s">
        <v>280</v>
      </c>
      <c r="G1652" s="82">
        <v>0</v>
      </c>
      <c r="I1652" s="82">
        <v>18</v>
      </c>
      <c r="J1652" s="82">
        <v>65</v>
      </c>
      <c r="K1652" s="83">
        <v>40664</v>
      </c>
      <c r="L1652" s="82">
        <v>0</v>
      </c>
      <c r="M1652" s="82">
        <v>0</v>
      </c>
      <c r="N1652" s="82">
        <f t="shared" si="25"/>
        <v>0</v>
      </c>
    </row>
    <row r="1653" spans="1:15" hidden="1" x14ac:dyDescent="0.2">
      <c r="A1653" s="82" t="s">
        <v>961</v>
      </c>
      <c r="B1653" s="82" t="s">
        <v>960</v>
      </c>
      <c r="C1653" s="82">
        <v>0.5</v>
      </c>
      <c r="D1653" s="82" t="s">
        <v>276</v>
      </c>
      <c r="E1653" s="82" t="s">
        <v>280</v>
      </c>
      <c r="F1653" s="82" t="s">
        <v>280</v>
      </c>
      <c r="G1653" s="82">
        <v>0</v>
      </c>
      <c r="K1653" s="83">
        <v>41791</v>
      </c>
      <c r="L1653" s="82">
        <v>0</v>
      </c>
      <c r="M1653" s="82">
        <v>0</v>
      </c>
      <c r="N1653" s="82">
        <f t="shared" si="25"/>
        <v>0</v>
      </c>
    </row>
    <row r="1654" spans="1:15" hidden="1" x14ac:dyDescent="0.2">
      <c r="A1654" s="82" t="s">
        <v>959</v>
      </c>
      <c r="B1654" s="82" t="s">
        <v>299</v>
      </c>
      <c r="C1654" s="82">
        <v>0.5</v>
      </c>
      <c r="D1654" s="82" t="s">
        <v>276</v>
      </c>
      <c r="E1654" s="82" t="s">
        <v>280</v>
      </c>
      <c r="F1654" s="82" t="s">
        <v>280</v>
      </c>
      <c r="G1654" s="82">
        <v>0</v>
      </c>
      <c r="K1654" s="83">
        <v>40391</v>
      </c>
      <c r="L1654" s="82">
        <v>0</v>
      </c>
      <c r="M1654" s="82">
        <v>0</v>
      </c>
      <c r="N1654" s="82">
        <f t="shared" si="25"/>
        <v>0</v>
      </c>
      <c r="O1654" s="82" t="s">
        <v>959</v>
      </c>
    </row>
    <row r="1655" spans="1:15" hidden="1" x14ac:dyDescent="0.2">
      <c r="A1655" s="82" t="s">
        <v>958</v>
      </c>
      <c r="B1655" s="82" t="s">
        <v>299</v>
      </c>
      <c r="C1655" s="82">
        <v>0.5</v>
      </c>
      <c r="D1655" s="82" t="s">
        <v>276</v>
      </c>
      <c r="E1655" s="82" t="s">
        <v>280</v>
      </c>
      <c r="F1655" s="82" t="s">
        <v>280</v>
      </c>
      <c r="G1655" s="82">
        <v>0</v>
      </c>
      <c r="K1655" s="83">
        <v>40391</v>
      </c>
      <c r="L1655" s="82">
        <v>0</v>
      </c>
      <c r="M1655" s="82">
        <v>0</v>
      </c>
      <c r="N1655" s="82">
        <f t="shared" si="25"/>
        <v>0</v>
      </c>
      <c r="O1655" s="82" t="s">
        <v>958</v>
      </c>
    </row>
    <row r="1656" spans="1:15" hidden="1" x14ac:dyDescent="0.2">
      <c r="A1656" s="82" t="s">
        <v>957</v>
      </c>
      <c r="B1656" s="82" t="s">
        <v>299</v>
      </c>
      <c r="C1656" s="82">
        <v>0.5</v>
      </c>
      <c r="D1656" s="82" t="s">
        <v>276</v>
      </c>
      <c r="E1656" s="82" t="s">
        <v>280</v>
      </c>
      <c r="F1656" s="82" t="s">
        <v>280</v>
      </c>
      <c r="G1656" s="82">
        <v>0</v>
      </c>
      <c r="K1656" s="83">
        <v>40391</v>
      </c>
      <c r="L1656" s="82">
        <v>0</v>
      </c>
      <c r="M1656" s="82">
        <v>0</v>
      </c>
      <c r="N1656" s="82">
        <f t="shared" si="25"/>
        <v>0</v>
      </c>
      <c r="O1656" s="82" t="s">
        <v>957</v>
      </c>
    </row>
    <row r="1657" spans="1:15" hidden="1" x14ac:dyDescent="0.2">
      <c r="A1657" s="82" t="s">
        <v>956</v>
      </c>
      <c r="B1657" s="82" t="s">
        <v>299</v>
      </c>
      <c r="C1657" s="82">
        <v>0.5</v>
      </c>
      <c r="D1657" s="82" t="s">
        <v>276</v>
      </c>
      <c r="E1657" s="82" t="s">
        <v>280</v>
      </c>
      <c r="F1657" s="82" t="s">
        <v>280</v>
      </c>
      <c r="G1657" s="82">
        <v>0</v>
      </c>
      <c r="K1657" s="83">
        <v>40391</v>
      </c>
      <c r="L1657" s="82">
        <v>0</v>
      </c>
      <c r="M1657" s="82">
        <v>0</v>
      </c>
      <c r="N1657" s="82">
        <f t="shared" si="25"/>
        <v>0</v>
      </c>
      <c r="O1657" s="82" t="s">
        <v>956</v>
      </c>
    </row>
    <row r="1658" spans="1:15" hidden="1" x14ac:dyDescent="0.2">
      <c r="A1658" s="82" t="s">
        <v>955</v>
      </c>
      <c r="B1658" s="82" t="s">
        <v>955</v>
      </c>
      <c r="C1658" s="82">
        <v>0.5</v>
      </c>
      <c r="D1658" s="82" t="s">
        <v>276</v>
      </c>
      <c r="E1658" s="82" t="s">
        <v>280</v>
      </c>
      <c r="F1658" s="82" t="s">
        <v>280</v>
      </c>
      <c r="G1658" s="82">
        <v>0</v>
      </c>
      <c r="K1658" s="83">
        <v>43101</v>
      </c>
      <c r="L1658" s="82">
        <v>0</v>
      </c>
      <c r="M1658" s="82">
        <v>0</v>
      </c>
      <c r="N1658" s="82">
        <f t="shared" si="25"/>
        <v>0</v>
      </c>
    </row>
    <row r="1659" spans="1:15" hidden="1" x14ac:dyDescent="0.2">
      <c r="A1659" s="82" t="s">
        <v>96</v>
      </c>
      <c r="B1659" s="82" t="s">
        <v>96</v>
      </c>
      <c r="C1659" s="82">
        <v>0.5</v>
      </c>
      <c r="D1659" s="82" t="s">
        <v>276</v>
      </c>
      <c r="E1659" s="82" t="s">
        <v>280</v>
      </c>
      <c r="F1659" s="82" t="s">
        <v>280</v>
      </c>
      <c r="G1659" s="82">
        <v>0</v>
      </c>
      <c r="I1659" s="82">
        <v>18</v>
      </c>
      <c r="J1659" s="82">
        <v>65</v>
      </c>
      <c r="K1659" s="83">
        <v>43101</v>
      </c>
      <c r="L1659" s="82">
        <v>1.5800000000000002E-2</v>
      </c>
      <c r="M1659" s="82">
        <v>0</v>
      </c>
      <c r="N1659" s="82">
        <f t="shared" si="25"/>
        <v>1.5800000000000002E-2</v>
      </c>
      <c r="O1659" s="82" t="s">
        <v>96</v>
      </c>
    </row>
    <row r="1660" spans="1:15" hidden="1" x14ac:dyDescent="0.2">
      <c r="A1660" s="82" t="s">
        <v>954</v>
      </c>
      <c r="B1660" s="82" t="s">
        <v>96</v>
      </c>
      <c r="C1660" s="82">
        <v>0.5</v>
      </c>
      <c r="D1660" s="82" t="s">
        <v>276</v>
      </c>
      <c r="E1660" s="82" t="s">
        <v>280</v>
      </c>
      <c r="F1660" s="82" t="s">
        <v>280</v>
      </c>
      <c r="G1660" s="82">
        <v>0</v>
      </c>
      <c r="I1660" s="82">
        <v>18</v>
      </c>
      <c r="J1660" s="82">
        <v>65</v>
      </c>
      <c r="K1660" s="83">
        <v>43101</v>
      </c>
      <c r="L1660" s="82">
        <v>1.5800000000000002E-2</v>
      </c>
      <c r="M1660" s="82">
        <v>0</v>
      </c>
      <c r="N1660" s="82">
        <f t="shared" si="25"/>
        <v>1.5800000000000002E-2</v>
      </c>
    </row>
    <row r="1661" spans="1:15" hidden="1" x14ac:dyDescent="0.2">
      <c r="A1661" s="82" t="s">
        <v>952</v>
      </c>
      <c r="B1661" s="82" t="s">
        <v>952</v>
      </c>
      <c r="C1661" s="82">
        <v>0.5</v>
      </c>
      <c r="D1661" s="82" t="s">
        <v>276</v>
      </c>
      <c r="E1661" s="82" t="s">
        <v>280</v>
      </c>
      <c r="F1661" s="82" t="s">
        <v>280</v>
      </c>
      <c r="G1661" s="82">
        <v>0</v>
      </c>
      <c r="I1661" s="82">
        <v>18</v>
      </c>
      <c r="J1661" s="82">
        <v>65</v>
      </c>
      <c r="K1661" s="83">
        <v>43101</v>
      </c>
      <c r="L1661" s="82">
        <v>1.4500000000000001E-2</v>
      </c>
      <c r="M1661" s="82">
        <v>0</v>
      </c>
      <c r="N1661" s="82">
        <f t="shared" si="25"/>
        <v>1.4500000000000001E-2</v>
      </c>
      <c r="O1661" s="82" t="s">
        <v>952</v>
      </c>
    </row>
    <row r="1662" spans="1:15" hidden="1" x14ac:dyDescent="0.2">
      <c r="A1662" s="82" t="s">
        <v>953</v>
      </c>
      <c r="B1662" s="82" t="s">
        <v>952</v>
      </c>
      <c r="C1662" s="82">
        <v>0.5</v>
      </c>
      <c r="D1662" s="82" t="s">
        <v>276</v>
      </c>
      <c r="E1662" s="82" t="s">
        <v>280</v>
      </c>
      <c r="F1662" s="82" t="s">
        <v>280</v>
      </c>
      <c r="G1662" s="82">
        <v>0</v>
      </c>
      <c r="I1662" s="82">
        <v>18</v>
      </c>
      <c r="J1662" s="82">
        <v>65</v>
      </c>
      <c r="K1662" s="83">
        <v>43101</v>
      </c>
      <c r="L1662" s="82">
        <v>1.4500000000000001E-2</v>
      </c>
      <c r="M1662" s="82">
        <v>0</v>
      </c>
      <c r="N1662" s="82">
        <f t="shared" si="25"/>
        <v>1.4500000000000001E-2</v>
      </c>
      <c r="O1662" s="82" t="s">
        <v>953</v>
      </c>
    </row>
    <row r="1663" spans="1:15" hidden="1" x14ac:dyDescent="0.2">
      <c r="A1663" s="82" t="s">
        <v>951</v>
      </c>
      <c r="B1663" s="82" t="s">
        <v>945</v>
      </c>
      <c r="C1663" s="82">
        <v>0.5</v>
      </c>
      <c r="D1663" s="82" t="s">
        <v>276</v>
      </c>
      <c r="E1663" s="82" t="s">
        <v>280</v>
      </c>
      <c r="F1663" s="82" t="s">
        <v>280</v>
      </c>
      <c r="G1663" s="82">
        <v>-0.05</v>
      </c>
      <c r="I1663" s="82">
        <v>17</v>
      </c>
      <c r="J1663" s="82">
        <v>45</v>
      </c>
      <c r="K1663" s="83">
        <v>43101</v>
      </c>
      <c r="L1663" s="82">
        <v>2.41E-2</v>
      </c>
      <c r="M1663" s="82">
        <v>1.1999999999999999E-3</v>
      </c>
      <c r="N1663" s="82">
        <f t="shared" si="25"/>
        <v>2.53E-2</v>
      </c>
    </row>
    <row r="1664" spans="1:15" hidden="1" x14ac:dyDescent="0.2">
      <c r="A1664" s="82" t="s">
        <v>950</v>
      </c>
      <c r="B1664" s="82" t="s">
        <v>945</v>
      </c>
      <c r="C1664" s="82">
        <v>0.5</v>
      </c>
      <c r="D1664" s="82" t="s">
        <v>276</v>
      </c>
      <c r="E1664" s="82" t="s">
        <v>280</v>
      </c>
      <c r="F1664" s="82" t="s">
        <v>280</v>
      </c>
      <c r="G1664" s="82">
        <v>-0.05</v>
      </c>
      <c r="I1664" s="82">
        <v>17</v>
      </c>
      <c r="J1664" s="82">
        <v>45</v>
      </c>
      <c r="K1664" s="83">
        <v>43101</v>
      </c>
      <c r="L1664" s="82">
        <v>2.41E-2</v>
      </c>
      <c r="M1664" s="82">
        <v>1.1999999999999999E-3</v>
      </c>
      <c r="N1664" s="82">
        <f t="shared" si="25"/>
        <v>2.53E-2</v>
      </c>
    </row>
    <row r="1665" spans="1:15" hidden="1" x14ac:dyDescent="0.2">
      <c r="A1665" s="82" t="s">
        <v>949</v>
      </c>
      <c r="B1665" s="82" t="s">
        <v>945</v>
      </c>
      <c r="C1665" s="82">
        <v>0.5</v>
      </c>
      <c r="D1665" s="82" t="s">
        <v>276</v>
      </c>
      <c r="E1665" s="82" t="s">
        <v>280</v>
      </c>
      <c r="F1665" s="82" t="s">
        <v>280</v>
      </c>
      <c r="G1665" s="82">
        <v>-0.05</v>
      </c>
      <c r="I1665" s="82">
        <v>17</v>
      </c>
      <c r="J1665" s="82">
        <v>45</v>
      </c>
      <c r="K1665" s="83">
        <v>43101</v>
      </c>
      <c r="L1665" s="82">
        <v>2.41E-2</v>
      </c>
      <c r="M1665" s="82">
        <v>1.1999999999999999E-3</v>
      </c>
      <c r="N1665" s="82">
        <f t="shared" si="25"/>
        <v>2.53E-2</v>
      </c>
    </row>
    <row r="1666" spans="1:15" hidden="1" x14ac:dyDescent="0.2">
      <c r="A1666" s="82" t="s">
        <v>948</v>
      </c>
      <c r="B1666" s="82" t="s">
        <v>945</v>
      </c>
      <c r="C1666" s="82">
        <v>0.5</v>
      </c>
      <c r="D1666" s="82" t="s">
        <v>276</v>
      </c>
      <c r="E1666" s="82" t="s">
        <v>280</v>
      </c>
      <c r="F1666" s="82" t="s">
        <v>280</v>
      </c>
      <c r="G1666" s="82">
        <v>-0.05</v>
      </c>
      <c r="I1666" s="82">
        <v>17</v>
      </c>
      <c r="J1666" s="82">
        <v>45</v>
      </c>
      <c r="K1666" s="83">
        <v>43101</v>
      </c>
      <c r="L1666" s="82">
        <v>2.41E-2</v>
      </c>
      <c r="M1666" s="82">
        <v>1.1999999999999999E-3</v>
      </c>
      <c r="N1666" s="82">
        <f t="shared" si="25"/>
        <v>2.53E-2</v>
      </c>
    </row>
    <row r="1667" spans="1:15" hidden="1" x14ac:dyDescent="0.2">
      <c r="A1667" s="82" t="s">
        <v>947</v>
      </c>
      <c r="B1667" s="82" t="s">
        <v>945</v>
      </c>
      <c r="C1667" s="82">
        <v>0.5</v>
      </c>
      <c r="D1667" s="82" t="s">
        <v>276</v>
      </c>
      <c r="E1667" s="82" t="s">
        <v>280</v>
      </c>
      <c r="F1667" s="82" t="s">
        <v>280</v>
      </c>
      <c r="G1667" s="82">
        <v>-0.05</v>
      </c>
      <c r="I1667" s="82">
        <v>17</v>
      </c>
      <c r="J1667" s="82">
        <v>45</v>
      </c>
      <c r="K1667" s="83">
        <v>43101</v>
      </c>
      <c r="L1667" s="82">
        <v>2.41E-2</v>
      </c>
      <c r="M1667" s="82">
        <v>1.1999999999999999E-3</v>
      </c>
      <c r="N1667" s="82">
        <f t="shared" si="25"/>
        <v>2.53E-2</v>
      </c>
    </row>
    <row r="1668" spans="1:15" hidden="1" x14ac:dyDescent="0.2">
      <c r="A1668" s="82" t="s">
        <v>69</v>
      </c>
      <c r="B1668" s="82" t="s">
        <v>945</v>
      </c>
      <c r="C1668" s="82">
        <v>0.5</v>
      </c>
      <c r="D1668" s="82" t="s">
        <v>276</v>
      </c>
      <c r="E1668" s="82" t="s">
        <v>280</v>
      </c>
      <c r="F1668" s="82" t="s">
        <v>280</v>
      </c>
      <c r="G1668" s="82">
        <v>-0.05</v>
      </c>
      <c r="I1668" s="82">
        <v>17</v>
      </c>
      <c r="J1668" s="82">
        <v>45</v>
      </c>
      <c r="K1668" s="83">
        <v>43101</v>
      </c>
      <c r="L1668" s="82">
        <v>2.41E-2</v>
      </c>
      <c r="M1668" s="82">
        <v>1.1999999999999999E-3</v>
      </c>
      <c r="N1668" s="82">
        <f t="shared" ref="N1668:N1731" si="26">L1668+M1668</f>
        <v>2.53E-2</v>
      </c>
      <c r="O1668" s="82" t="s">
        <v>69</v>
      </c>
    </row>
    <row r="1669" spans="1:15" hidden="1" x14ac:dyDescent="0.2">
      <c r="A1669" s="82" t="s">
        <v>946</v>
      </c>
      <c r="B1669" s="82" t="s">
        <v>945</v>
      </c>
      <c r="C1669" s="82">
        <v>0.5</v>
      </c>
      <c r="D1669" s="82" t="s">
        <v>276</v>
      </c>
      <c r="E1669" s="82" t="s">
        <v>280</v>
      </c>
      <c r="F1669" s="82" t="s">
        <v>280</v>
      </c>
      <c r="G1669" s="82">
        <v>-0.05</v>
      </c>
      <c r="I1669" s="82">
        <v>17</v>
      </c>
      <c r="J1669" s="82">
        <v>45</v>
      </c>
      <c r="K1669" s="83">
        <v>43101</v>
      </c>
      <c r="L1669" s="82">
        <v>2.41E-2</v>
      </c>
      <c r="M1669" s="82">
        <v>1.1999999999999999E-3</v>
      </c>
      <c r="N1669" s="82">
        <f t="shared" si="26"/>
        <v>2.53E-2</v>
      </c>
    </row>
    <row r="1670" spans="1:15" hidden="1" x14ac:dyDescent="0.2">
      <c r="A1670" s="82" t="s">
        <v>944</v>
      </c>
      <c r="B1670" s="82" t="s">
        <v>943</v>
      </c>
      <c r="C1670" s="82">
        <v>0.5</v>
      </c>
      <c r="D1670" s="82" t="s">
        <v>276</v>
      </c>
      <c r="E1670" s="82" t="s">
        <v>280</v>
      </c>
      <c r="F1670" s="82" t="s">
        <v>280</v>
      </c>
      <c r="G1670" s="82">
        <v>-0.05</v>
      </c>
      <c r="I1670" s="82">
        <v>17</v>
      </c>
      <c r="J1670" s="82">
        <v>45</v>
      </c>
      <c r="K1670" s="83">
        <v>43101</v>
      </c>
      <c r="L1670" s="82">
        <v>2.41E-2</v>
      </c>
      <c r="M1670" s="82">
        <v>1.1999999999999999E-3</v>
      </c>
      <c r="N1670" s="82">
        <f t="shared" si="26"/>
        <v>2.53E-2</v>
      </c>
    </row>
    <row r="1671" spans="1:15" hidden="1" x14ac:dyDescent="0.2">
      <c r="A1671" s="82" t="s">
        <v>943</v>
      </c>
      <c r="B1671" s="82" t="s">
        <v>943</v>
      </c>
      <c r="C1671" s="82">
        <v>0.5</v>
      </c>
      <c r="D1671" s="82" t="s">
        <v>276</v>
      </c>
      <c r="E1671" s="82" t="s">
        <v>280</v>
      </c>
      <c r="F1671" s="82" t="s">
        <v>280</v>
      </c>
      <c r="G1671" s="82">
        <v>-0.05</v>
      </c>
      <c r="I1671" s="82">
        <v>17</v>
      </c>
      <c r="J1671" s="82">
        <v>45</v>
      </c>
      <c r="K1671" s="83">
        <v>43101</v>
      </c>
      <c r="L1671" s="82">
        <v>2.41E-2</v>
      </c>
      <c r="M1671" s="82">
        <v>1.1999999999999999E-3</v>
      </c>
      <c r="N1671" s="82">
        <f t="shared" si="26"/>
        <v>2.53E-2</v>
      </c>
      <c r="O1671" s="82" t="s">
        <v>943</v>
      </c>
    </row>
    <row r="1672" spans="1:15" hidden="1" x14ac:dyDescent="0.2">
      <c r="A1672" s="82" t="s">
        <v>942</v>
      </c>
      <c r="B1672" s="82" t="s">
        <v>942</v>
      </c>
      <c r="C1672" s="82">
        <v>0.5</v>
      </c>
      <c r="D1672" s="82" t="s">
        <v>276</v>
      </c>
      <c r="E1672" s="82" t="s">
        <v>280</v>
      </c>
      <c r="F1672" s="82" t="s">
        <v>280</v>
      </c>
      <c r="G1672" s="82">
        <v>0</v>
      </c>
      <c r="K1672" s="83">
        <v>40330</v>
      </c>
      <c r="L1672" s="82">
        <v>0</v>
      </c>
      <c r="M1672" s="82">
        <v>0</v>
      </c>
      <c r="N1672" s="82">
        <f t="shared" si="26"/>
        <v>0</v>
      </c>
    </row>
    <row r="1673" spans="1:15" hidden="1" x14ac:dyDescent="0.2">
      <c r="A1673" s="82" t="s">
        <v>941</v>
      </c>
      <c r="B1673" s="82" t="s">
        <v>940</v>
      </c>
      <c r="C1673" s="82">
        <v>0.5</v>
      </c>
      <c r="D1673" s="82" t="s">
        <v>276</v>
      </c>
      <c r="E1673" s="82" t="s">
        <v>280</v>
      </c>
      <c r="F1673" s="82" t="s">
        <v>280</v>
      </c>
      <c r="G1673" s="82">
        <v>0</v>
      </c>
      <c r="K1673" s="83">
        <v>40664</v>
      </c>
      <c r="L1673" s="82">
        <v>0</v>
      </c>
      <c r="M1673" s="82">
        <v>0</v>
      </c>
      <c r="N1673" s="82">
        <f t="shared" si="26"/>
        <v>0</v>
      </c>
    </row>
    <row r="1674" spans="1:15" hidden="1" x14ac:dyDescent="0.2">
      <c r="A1674" s="82" t="s">
        <v>78</v>
      </c>
      <c r="B1674" s="82" t="s">
        <v>78</v>
      </c>
      <c r="C1674" s="82">
        <v>0.5</v>
      </c>
      <c r="D1674" s="82" t="s">
        <v>276</v>
      </c>
      <c r="E1674" s="82" t="s">
        <v>280</v>
      </c>
      <c r="F1674" s="82" t="s">
        <v>280</v>
      </c>
      <c r="G1674" s="82">
        <v>-0.5</v>
      </c>
      <c r="I1674" s="82">
        <v>17</v>
      </c>
      <c r="J1674" s="82">
        <v>60</v>
      </c>
      <c r="K1674" s="83">
        <v>43101</v>
      </c>
      <c r="L1674" s="82">
        <v>1.61E-2</v>
      </c>
      <c r="M1674" s="82">
        <v>8.3000000000000001E-3</v>
      </c>
      <c r="N1674" s="82">
        <f t="shared" si="26"/>
        <v>2.4399999999999998E-2</v>
      </c>
      <c r="O1674" s="82" t="s">
        <v>78</v>
      </c>
    </row>
    <row r="1675" spans="1:15" hidden="1" x14ac:dyDescent="0.2">
      <c r="A1675" s="82" t="s">
        <v>939</v>
      </c>
      <c r="B1675" s="82" t="s">
        <v>78</v>
      </c>
      <c r="C1675" s="82">
        <v>0.5</v>
      </c>
      <c r="D1675" s="82" t="s">
        <v>276</v>
      </c>
      <c r="E1675" s="82" t="s">
        <v>280</v>
      </c>
      <c r="F1675" s="82" t="s">
        <v>280</v>
      </c>
      <c r="G1675" s="82">
        <v>-0.5</v>
      </c>
      <c r="I1675" s="82">
        <v>17</v>
      </c>
      <c r="J1675" s="82">
        <v>60</v>
      </c>
      <c r="K1675" s="83">
        <v>43101</v>
      </c>
      <c r="L1675" s="82">
        <v>1.61E-2</v>
      </c>
      <c r="M1675" s="82">
        <v>8.3000000000000001E-3</v>
      </c>
      <c r="N1675" s="82">
        <f t="shared" si="26"/>
        <v>2.4399999999999998E-2</v>
      </c>
    </row>
    <row r="1676" spans="1:15" hidden="1" x14ac:dyDescent="0.2">
      <c r="A1676" s="82" t="s">
        <v>938</v>
      </c>
      <c r="B1676" s="82" t="s">
        <v>937</v>
      </c>
      <c r="C1676" s="82">
        <v>0.5</v>
      </c>
      <c r="D1676" s="82" t="s">
        <v>276</v>
      </c>
      <c r="E1676" s="82" t="s">
        <v>280</v>
      </c>
      <c r="F1676" s="82" t="s">
        <v>280</v>
      </c>
      <c r="G1676" s="82">
        <v>0</v>
      </c>
      <c r="I1676" s="82">
        <v>34</v>
      </c>
      <c r="J1676" s="82">
        <v>6</v>
      </c>
      <c r="K1676" s="83">
        <v>43101</v>
      </c>
      <c r="L1676" s="82">
        <v>0</v>
      </c>
      <c r="M1676" s="82">
        <v>0</v>
      </c>
      <c r="N1676" s="82">
        <f t="shared" si="26"/>
        <v>0</v>
      </c>
    </row>
    <row r="1677" spans="1:15" hidden="1" x14ac:dyDescent="0.2">
      <c r="A1677" s="82" t="s">
        <v>935</v>
      </c>
      <c r="B1677" s="82" t="s">
        <v>935</v>
      </c>
      <c r="C1677" s="82">
        <v>0.5</v>
      </c>
      <c r="D1677" s="82" t="s">
        <v>276</v>
      </c>
      <c r="E1677" s="82" t="s">
        <v>280</v>
      </c>
      <c r="F1677" s="82" t="s">
        <v>280</v>
      </c>
      <c r="G1677" s="82">
        <v>-0.5</v>
      </c>
      <c r="I1677" s="82">
        <v>15</v>
      </c>
      <c r="J1677" s="82">
        <v>60</v>
      </c>
      <c r="K1677" s="83">
        <v>43101</v>
      </c>
      <c r="L1677" s="82">
        <v>1.46E-2</v>
      </c>
      <c r="M1677" s="82">
        <v>7.4999999999999997E-3</v>
      </c>
      <c r="N1677" s="82">
        <f t="shared" si="26"/>
        <v>2.2100000000000002E-2</v>
      </c>
      <c r="O1677" s="82" t="s">
        <v>935</v>
      </c>
    </row>
    <row r="1678" spans="1:15" hidden="1" x14ac:dyDescent="0.2">
      <c r="A1678" s="82" t="s">
        <v>936</v>
      </c>
      <c r="B1678" s="82" t="s">
        <v>935</v>
      </c>
      <c r="C1678" s="82">
        <v>0.5</v>
      </c>
      <c r="D1678" s="82" t="s">
        <v>276</v>
      </c>
      <c r="E1678" s="82" t="s">
        <v>280</v>
      </c>
      <c r="F1678" s="82" t="s">
        <v>280</v>
      </c>
      <c r="G1678" s="82">
        <v>-0.5</v>
      </c>
      <c r="I1678" s="82">
        <v>15</v>
      </c>
      <c r="J1678" s="82">
        <v>60</v>
      </c>
      <c r="K1678" s="83">
        <v>43101</v>
      </c>
      <c r="L1678" s="82">
        <v>1.46E-2</v>
      </c>
      <c r="M1678" s="82">
        <v>7.4999999999999997E-3</v>
      </c>
      <c r="N1678" s="82">
        <f t="shared" si="26"/>
        <v>2.2100000000000002E-2</v>
      </c>
    </row>
    <row r="1679" spans="1:15" hidden="1" x14ac:dyDescent="0.2">
      <c r="A1679" s="82" t="s">
        <v>79</v>
      </c>
      <c r="B1679" s="82" t="s">
        <v>79</v>
      </c>
      <c r="C1679" s="82">
        <v>0.5</v>
      </c>
      <c r="D1679" s="82" t="s">
        <v>276</v>
      </c>
      <c r="E1679" s="82" t="s">
        <v>280</v>
      </c>
      <c r="F1679" s="82" t="s">
        <v>280</v>
      </c>
      <c r="G1679" s="82">
        <v>-0.5</v>
      </c>
      <c r="I1679" s="82">
        <v>15</v>
      </c>
      <c r="J1679" s="82">
        <v>60</v>
      </c>
      <c r="K1679" s="83">
        <v>43101</v>
      </c>
      <c r="L1679" s="82">
        <v>1.46E-2</v>
      </c>
      <c r="M1679" s="82">
        <v>7.4999999999999997E-3</v>
      </c>
      <c r="N1679" s="82">
        <f t="shared" si="26"/>
        <v>2.2100000000000002E-2</v>
      </c>
      <c r="O1679" s="82" t="s">
        <v>79</v>
      </c>
    </row>
    <row r="1680" spans="1:15" hidden="1" x14ac:dyDescent="0.2">
      <c r="A1680" s="82" t="s">
        <v>934</v>
      </c>
      <c r="B1680" s="82" t="s">
        <v>79</v>
      </c>
      <c r="C1680" s="82">
        <v>0.5</v>
      </c>
      <c r="D1680" s="82" t="s">
        <v>276</v>
      </c>
      <c r="E1680" s="82" t="s">
        <v>280</v>
      </c>
      <c r="F1680" s="82" t="s">
        <v>280</v>
      </c>
      <c r="G1680" s="82">
        <v>-0.5</v>
      </c>
      <c r="I1680" s="82">
        <v>15</v>
      </c>
      <c r="J1680" s="82">
        <v>60</v>
      </c>
      <c r="K1680" s="83">
        <v>43101</v>
      </c>
      <c r="L1680" s="82">
        <v>1.46E-2</v>
      </c>
      <c r="M1680" s="82">
        <v>7.4999999999999997E-3</v>
      </c>
      <c r="N1680" s="82">
        <f t="shared" si="26"/>
        <v>2.2100000000000002E-2</v>
      </c>
    </row>
    <row r="1681" spans="1:15" hidden="1" x14ac:dyDescent="0.2">
      <c r="A1681" s="82" t="s">
        <v>933</v>
      </c>
      <c r="B1681" s="82" t="s">
        <v>79</v>
      </c>
      <c r="C1681" s="82">
        <v>0.5</v>
      </c>
      <c r="D1681" s="82" t="s">
        <v>276</v>
      </c>
      <c r="E1681" s="82" t="s">
        <v>280</v>
      </c>
      <c r="F1681" s="82" t="s">
        <v>280</v>
      </c>
      <c r="G1681" s="82">
        <v>-0.5</v>
      </c>
      <c r="I1681" s="82">
        <v>15</v>
      </c>
      <c r="J1681" s="82">
        <v>60</v>
      </c>
      <c r="K1681" s="83">
        <v>43101</v>
      </c>
      <c r="L1681" s="82">
        <v>1.46E-2</v>
      </c>
      <c r="M1681" s="82">
        <v>7.4999999999999997E-3</v>
      </c>
      <c r="N1681" s="82">
        <f t="shared" si="26"/>
        <v>2.2100000000000002E-2</v>
      </c>
    </row>
    <row r="1682" spans="1:15" hidden="1" x14ac:dyDescent="0.2">
      <c r="A1682" s="82" t="s">
        <v>90</v>
      </c>
      <c r="B1682" s="82" t="s">
        <v>90</v>
      </c>
      <c r="C1682" s="82">
        <v>0.5</v>
      </c>
      <c r="D1682" s="82" t="s">
        <v>276</v>
      </c>
      <c r="E1682" s="82" t="s">
        <v>280</v>
      </c>
      <c r="F1682" s="82" t="s">
        <v>280</v>
      </c>
      <c r="G1682" s="82">
        <v>0</v>
      </c>
      <c r="I1682" s="82">
        <v>32</v>
      </c>
      <c r="J1682" s="82">
        <v>30</v>
      </c>
      <c r="K1682" s="83">
        <v>43344</v>
      </c>
      <c r="L1682" s="82">
        <v>3.5799999999999998E-2</v>
      </c>
      <c r="M1682" s="82">
        <v>0</v>
      </c>
      <c r="N1682" s="82">
        <f t="shared" si="26"/>
        <v>3.5799999999999998E-2</v>
      </c>
      <c r="O1682" s="82" t="s">
        <v>90</v>
      </c>
    </row>
    <row r="1683" spans="1:15" hidden="1" x14ac:dyDescent="0.2">
      <c r="A1683" s="82" t="s">
        <v>932</v>
      </c>
      <c r="B1683" s="82" t="s">
        <v>90</v>
      </c>
      <c r="C1683" s="82">
        <v>0.5</v>
      </c>
      <c r="D1683" s="82" t="s">
        <v>276</v>
      </c>
      <c r="E1683" s="82" t="s">
        <v>280</v>
      </c>
      <c r="F1683" s="82" t="s">
        <v>280</v>
      </c>
      <c r="G1683" s="82">
        <v>0</v>
      </c>
      <c r="I1683" s="82">
        <v>32</v>
      </c>
      <c r="J1683" s="82">
        <v>30</v>
      </c>
      <c r="K1683" s="83">
        <v>43344</v>
      </c>
      <c r="L1683" s="82">
        <v>3.5799999999999998E-2</v>
      </c>
      <c r="M1683" s="82">
        <v>0</v>
      </c>
      <c r="N1683" s="82">
        <f t="shared" si="26"/>
        <v>3.5799999999999998E-2</v>
      </c>
    </row>
    <row r="1684" spans="1:15" hidden="1" x14ac:dyDescent="0.2">
      <c r="A1684" s="82" t="s">
        <v>931</v>
      </c>
      <c r="B1684" s="82" t="s">
        <v>266</v>
      </c>
      <c r="C1684" s="82">
        <v>0.5</v>
      </c>
      <c r="D1684" s="82" t="s">
        <v>276</v>
      </c>
      <c r="E1684" s="82" t="s">
        <v>280</v>
      </c>
      <c r="F1684" s="82" t="s">
        <v>280</v>
      </c>
      <c r="G1684" s="82">
        <v>-0.5</v>
      </c>
      <c r="I1684" s="82">
        <v>15</v>
      </c>
      <c r="J1684" s="82">
        <v>60</v>
      </c>
      <c r="K1684" s="83">
        <v>43101</v>
      </c>
      <c r="L1684" s="82">
        <v>1.46E-2</v>
      </c>
      <c r="M1684" s="82">
        <v>7.4999999999999997E-3</v>
      </c>
      <c r="N1684" s="82">
        <f t="shared" si="26"/>
        <v>2.2100000000000002E-2</v>
      </c>
    </row>
    <row r="1685" spans="1:15" hidden="1" x14ac:dyDescent="0.2">
      <c r="A1685" s="82" t="s">
        <v>266</v>
      </c>
      <c r="B1685" s="82" t="s">
        <v>266</v>
      </c>
      <c r="C1685" s="82">
        <v>0.5</v>
      </c>
      <c r="D1685" s="82" t="s">
        <v>276</v>
      </c>
      <c r="E1685" s="82" t="s">
        <v>280</v>
      </c>
      <c r="F1685" s="82" t="s">
        <v>280</v>
      </c>
      <c r="G1685" s="82">
        <v>-0.5</v>
      </c>
      <c r="I1685" s="82">
        <v>15</v>
      </c>
      <c r="J1685" s="82">
        <v>60</v>
      </c>
      <c r="K1685" s="83">
        <v>43101</v>
      </c>
      <c r="L1685" s="82">
        <v>1.46E-2</v>
      </c>
      <c r="M1685" s="82">
        <v>7.4999999999999997E-3</v>
      </c>
      <c r="N1685" s="82">
        <f t="shared" si="26"/>
        <v>2.2100000000000002E-2</v>
      </c>
      <c r="O1685" s="82" t="s">
        <v>266</v>
      </c>
    </row>
    <row r="1686" spans="1:15" hidden="1" x14ac:dyDescent="0.2">
      <c r="A1686" s="82" t="s">
        <v>930</v>
      </c>
      <c r="B1686" s="82" t="s">
        <v>266</v>
      </c>
      <c r="C1686" s="82">
        <v>0.5</v>
      </c>
      <c r="D1686" s="82" t="s">
        <v>276</v>
      </c>
      <c r="E1686" s="82" t="s">
        <v>280</v>
      </c>
      <c r="F1686" s="82" t="s">
        <v>280</v>
      </c>
      <c r="G1686" s="82">
        <v>-0.5</v>
      </c>
      <c r="I1686" s="82">
        <v>15</v>
      </c>
      <c r="J1686" s="82">
        <v>60</v>
      </c>
      <c r="K1686" s="83">
        <v>43101</v>
      </c>
      <c r="L1686" s="82">
        <v>1.46E-2</v>
      </c>
      <c r="M1686" s="82">
        <v>7.4999999999999997E-3</v>
      </c>
      <c r="N1686" s="82">
        <f t="shared" si="26"/>
        <v>2.2100000000000002E-2</v>
      </c>
      <c r="O1686" s="82" t="s">
        <v>930</v>
      </c>
    </row>
    <row r="1687" spans="1:15" hidden="1" x14ac:dyDescent="0.2">
      <c r="A1687" s="82" t="s">
        <v>929</v>
      </c>
      <c r="B1687" s="82" t="s">
        <v>266</v>
      </c>
      <c r="C1687" s="82">
        <v>0.5</v>
      </c>
      <c r="D1687" s="82" t="s">
        <v>276</v>
      </c>
      <c r="E1687" s="82" t="s">
        <v>280</v>
      </c>
      <c r="F1687" s="82" t="s">
        <v>280</v>
      </c>
      <c r="G1687" s="82">
        <v>-0.5</v>
      </c>
      <c r="I1687" s="82">
        <v>15</v>
      </c>
      <c r="J1687" s="82">
        <v>60</v>
      </c>
      <c r="K1687" s="83">
        <v>43101</v>
      </c>
      <c r="L1687" s="82">
        <v>1.46E-2</v>
      </c>
      <c r="M1687" s="82">
        <v>7.4999999999999997E-3</v>
      </c>
      <c r="N1687" s="82">
        <f t="shared" si="26"/>
        <v>2.2100000000000002E-2</v>
      </c>
    </row>
    <row r="1688" spans="1:15" hidden="1" x14ac:dyDescent="0.2">
      <c r="A1688" s="82" t="s">
        <v>928</v>
      </c>
      <c r="B1688" s="82" t="s">
        <v>927</v>
      </c>
      <c r="C1688" s="82">
        <v>0.5</v>
      </c>
      <c r="D1688" s="82" t="s">
        <v>276</v>
      </c>
      <c r="E1688" s="82" t="s">
        <v>280</v>
      </c>
      <c r="F1688" s="82" t="s">
        <v>280</v>
      </c>
      <c r="G1688" s="82">
        <v>0</v>
      </c>
      <c r="I1688" s="82">
        <v>34</v>
      </c>
      <c r="K1688" s="83">
        <v>43101</v>
      </c>
      <c r="L1688" s="82">
        <v>0</v>
      </c>
      <c r="M1688" s="82">
        <v>0</v>
      </c>
      <c r="N1688" s="82">
        <f t="shared" si="26"/>
        <v>0</v>
      </c>
    </row>
    <row r="1689" spans="1:15" hidden="1" x14ac:dyDescent="0.2">
      <c r="A1689" s="82" t="s">
        <v>926</v>
      </c>
      <c r="B1689" s="82" t="s">
        <v>80</v>
      </c>
      <c r="C1689" s="82">
        <v>0.5</v>
      </c>
      <c r="D1689" s="82" t="s">
        <v>276</v>
      </c>
      <c r="E1689" s="82" t="s">
        <v>280</v>
      </c>
      <c r="F1689" s="82" t="s">
        <v>280</v>
      </c>
      <c r="G1689" s="82">
        <v>-0.5</v>
      </c>
      <c r="I1689" s="82">
        <v>22</v>
      </c>
      <c r="J1689" s="82">
        <v>39</v>
      </c>
      <c r="K1689" s="83">
        <v>43101</v>
      </c>
      <c r="L1689" s="82">
        <v>2.7300000000000001E-2</v>
      </c>
      <c r="M1689" s="82">
        <v>1.4E-2</v>
      </c>
      <c r="N1689" s="82">
        <f t="shared" si="26"/>
        <v>4.1300000000000003E-2</v>
      </c>
    </row>
    <row r="1690" spans="1:15" hidden="1" x14ac:dyDescent="0.2">
      <c r="A1690" s="82" t="s">
        <v>80</v>
      </c>
      <c r="B1690" s="82" t="s">
        <v>80</v>
      </c>
      <c r="C1690" s="82">
        <v>0.5</v>
      </c>
      <c r="D1690" s="82" t="s">
        <v>276</v>
      </c>
      <c r="E1690" s="82" t="s">
        <v>280</v>
      </c>
      <c r="F1690" s="82" t="s">
        <v>280</v>
      </c>
      <c r="G1690" s="82">
        <v>-0.5</v>
      </c>
      <c r="I1690" s="82">
        <v>22</v>
      </c>
      <c r="J1690" s="82">
        <v>39</v>
      </c>
      <c r="K1690" s="83">
        <v>43101</v>
      </c>
      <c r="L1690" s="82">
        <v>2.7300000000000001E-2</v>
      </c>
      <c r="M1690" s="82">
        <v>1.4E-2</v>
      </c>
      <c r="N1690" s="82">
        <f t="shared" si="26"/>
        <v>4.1300000000000003E-2</v>
      </c>
      <c r="O1690" s="82" t="s">
        <v>80</v>
      </c>
    </row>
    <row r="1691" spans="1:15" hidden="1" x14ac:dyDescent="0.2">
      <c r="A1691" s="82" t="s">
        <v>925</v>
      </c>
      <c r="B1691" s="82" t="s">
        <v>281</v>
      </c>
      <c r="C1691" s="82">
        <v>0.5</v>
      </c>
      <c r="D1691" s="82" t="s">
        <v>276</v>
      </c>
      <c r="E1691" s="82" t="s">
        <v>280</v>
      </c>
      <c r="F1691" s="82" t="s">
        <v>280</v>
      </c>
      <c r="G1691" s="82">
        <v>0</v>
      </c>
      <c r="K1691" s="83">
        <v>41730</v>
      </c>
      <c r="L1691" s="82">
        <v>0</v>
      </c>
      <c r="M1691" s="82">
        <v>0</v>
      </c>
      <c r="N1691" s="82">
        <f t="shared" si="26"/>
        <v>0</v>
      </c>
      <c r="O1691" s="82" t="s">
        <v>925</v>
      </c>
    </row>
    <row r="1692" spans="1:15" hidden="1" x14ac:dyDescent="0.2">
      <c r="A1692" s="82" t="s">
        <v>924</v>
      </c>
      <c r="B1692" s="82" t="s">
        <v>267</v>
      </c>
      <c r="C1692" s="82">
        <v>0.5</v>
      </c>
      <c r="D1692" s="82" t="s">
        <v>276</v>
      </c>
      <c r="E1692" s="82" t="s">
        <v>280</v>
      </c>
      <c r="F1692" s="82" t="s">
        <v>280</v>
      </c>
      <c r="G1692" s="82">
        <v>-0.5</v>
      </c>
      <c r="I1692" s="82">
        <v>22</v>
      </c>
      <c r="J1692" s="82">
        <v>39</v>
      </c>
      <c r="K1692" s="83">
        <v>43101</v>
      </c>
      <c r="L1692" s="82">
        <v>2.7300000000000001E-2</v>
      </c>
      <c r="M1692" s="82">
        <v>1.4E-2</v>
      </c>
      <c r="N1692" s="82">
        <f t="shared" si="26"/>
        <v>4.1300000000000003E-2</v>
      </c>
    </row>
    <row r="1693" spans="1:15" hidden="1" x14ac:dyDescent="0.2">
      <c r="A1693" s="82" t="s">
        <v>267</v>
      </c>
      <c r="B1693" s="82" t="s">
        <v>267</v>
      </c>
      <c r="C1693" s="82">
        <v>0.5</v>
      </c>
      <c r="D1693" s="82" t="s">
        <v>276</v>
      </c>
      <c r="E1693" s="82" t="s">
        <v>280</v>
      </c>
      <c r="F1693" s="82" t="s">
        <v>280</v>
      </c>
      <c r="G1693" s="82">
        <v>-0.5</v>
      </c>
      <c r="I1693" s="82">
        <v>22</v>
      </c>
      <c r="J1693" s="82">
        <v>39</v>
      </c>
      <c r="K1693" s="83">
        <v>43101</v>
      </c>
      <c r="L1693" s="82">
        <v>2.7300000000000001E-2</v>
      </c>
      <c r="M1693" s="82">
        <v>1.4E-2</v>
      </c>
      <c r="N1693" s="82">
        <f t="shared" si="26"/>
        <v>4.1300000000000003E-2</v>
      </c>
      <c r="O1693" s="82" t="s">
        <v>267</v>
      </c>
    </row>
    <row r="1694" spans="1:15" hidden="1" x14ac:dyDescent="0.2">
      <c r="A1694" s="82" t="s">
        <v>923</v>
      </c>
      <c r="B1694" s="82" t="s">
        <v>922</v>
      </c>
      <c r="C1694" s="82">
        <v>0.5</v>
      </c>
      <c r="D1694" s="82" t="s">
        <v>276</v>
      </c>
      <c r="E1694" s="82" t="s">
        <v>280</v>
      </c>
      <c r="F1694" s="82" t="s">
        <v>280</v>
      </c>
      <c r="G1694" s="82">
        <v>0</v>
      </c>
      <c r="I1694" s="82">
        <v>16</v>
      </c>
      <c r="J1694" s="82">
        <v>40</v>
      </c>
      <c r="K1694" s="83">
        <v>40664</v>
      </c>
      <c r="L1694" s="82">
        <v>0</v>
      </c>
      <c r="M1694" s="82">
        <v>0</v>
      </c>
      <c r="N1694" s="82">
        <f t="shared" si="26"/>
        <v>0</v>
      </c>
    </row>
    <row r="1695" spans="1:15" hidden="1" x14ac:dyDescent="0.2">
      <c r="A1695" s="82" t="s">
        <v>921</v>
      </c>
      <c r="B1695" s="82" t="s">
        <v>97</v>
      </c>
      <c r="C1695" s="82">
        <v>0.5</v>
      </c>
      <c r="D1695" s="82" t="s">
        <v>276</v>
      </c>
      <c r="E1695" s="82" t="s">
        <v>280</v>
      </c>
      <c r="F1695" s="82" t="s">
        <v>280</v>
      </c>
      <c r="G1695" s="82">
        <v>0</v>
      </c>
      <c r="I1695" s="82">
        <v>32</v>
      </c>
      <c r="J1695" s="82">
        <v>30</v>
      </c>
      <c r="K1695" s="83">
        <v>43344</v>
      </c>
      <c r="L1695" s="82">
        <v>3.5099999999999999E-2</v>
      </c>
      <c r="M1695" s="82">
        <v>0</v>
      </c>
      <c r="N1695" s="82">
        <f t="shared" si="26"/>
        <v>3.5099999999999999E-2</v>
      </c>
    </row>
    <row r="1696" spans="1:15" hidden="1" x14ac:dyDescent="0.2">
      <c r="A1696" s="82" t="s">
        <v>97</v>
      </c>
      <c r="B1696" s="82" t="s">
        <v>97</v>
      </c>
      <c r="C1696" s="82">
        <v>0.5</v>
      </c>
      <c r="D1696" s="82" t="s">
        <v>276</v>
      </c>
      <c r="E1696" s="82" t="s">
        <v>280</v>
      </c>
      <c r="F1696" s="82" t="s">
        <v>280</v>
      </c>
      <c r="G1696" s="82">
        <v>0</v>
      </c>
      <c r="I1696" s="82">
        <v>32</v>
      </c>
      <c r="J1696" s="82">
        <v>30</v>
      </c>
      <c r="K1696" s="83">
        <v>43344</v>
      </c>
      <c r="L1696" s="82">
        <v>3.5099999999999999E-2</v>
      </c>
      <c r="M1696" s="82">
        <v>0</v>
      </c>
      <c r="N1696" s="82">
        <f t="shared" si="26"/>
        <v>3.5099999999999999E-2</v>
      </c>
      <c r="O1696" s="82" t="s">
        <v>97</v>
      </c>
    </row>
    <row r="1697" spans="1:15" hidden="1" x14ac:dyDescent="0.2">
      <c r="A1697" s="82" t="s">
        <v>81</v>
      </c>
      <c r="B1697" s="82" t="s">
        <v>81</v>
      </c>
      <c r="C1697" s="82">
        <v>0.5</v>
      </c>
      <c r="D1697" s="82" t="s">
        <v>276</v>
      </c>
      <c r="E1697" s="82" t="s">
        <v>280</v>
      </c>
      <c r="F1697" s="82" t="s">
        <v>280</v>
      </c>
      <c r="G1697" s="82">
        <v>-0.75</v>
      </c>
      <c r="I1697" s="82">
        <v>15</v>
      </c>
      <c r="J1697" s="82">
        <v>50</v>
      </c>
      <c r="K1697" s="83">
        <v>43101</v>
      </c>
      <c r="L1697" s="82">
        <v>1.83E-2</v>
      </c>
      <c r="M1697" s="82">
        <v>1.37E-2</v>
      </c>
      <c r="N1697" s="82">
        <f t="shared" si="26"/>
        <v>3.2000000000000001E-2</v>
      </c>
      <c r="O1697" s="82" t="s">
        <v>81</v>
      </c>
    </row>
    <row r="1698" spans="1:15" hidden="1" x14ac:dyDescent="0.2">
      <c r="A1698" s="82" t="s">
        <v>920</v>
      </c>
      <c r="B1698" s="82" t="s">
        <v>81</v>
      </c>
      <c r="C1698" s="82">
        <v>0.5</v>
      </c>
      <c r="D1698" s="82" t="s">
        <v>276</v>
      </c>
      <c r="E1698" s="82" t="s">
        <v>280</v>
      </c>
      <c r="F1698" s="82" t="s">
        <v>280</v>
      </c>
      <c r="G1698" s="82">
        <v>-0.75</v>
      </c>
      <c r="I1698" s="82">
        <v>15</v>
      </c>
      <c r="J1698" s="82">
        <v>50</v>
      </c>
      <c r="K1698" s="83">
        <v>43101</v>
      </c>
      <c r="L1698" s="82">
        <v>1.83E-2</v>
      </c>
      <c r="M1698" s="82">
        <v>1.37E-2</v>
      </c>
      <c r="N1698" s="82">
        <f t="shared" si="26"/>
        <v>3.2000000000000001E-2</v>
      </c>
    </row>
    <row r="1699" spans="1:15" hidden="1" x14ac:dyDescent="0.2">
      <c r="A1699" s="82" t="s">
        <v>91</v>
      </c>
      <c r="B1699" s="82" t="s">
        <v>91</v>
      </c>
      <c r="C1699" s="82">
        <v>0.5</v>
      </c>
      <c r="D1699" s="82" t="s">
        <v>276</v>
      </c>
      <c r="E1699" s="82" t="s">
        <v>280</v>
      </c>
      <c r="F1699" s="82" t="s">
        <v>280</v>
      </c>
      <c r="G1699" s="82">
        <v>-0.75</v>
      </c>
      <c r="I1699" s="82">
        <v>15</v>
      </c>
      <c r="J1699" s="82">
        <v>50</v>
      </c>
      <c r="K1699" s="83">
        <v>43101</v>
      </c>
      <c r="L1699" s="82">
        <v>2.2499999999999999E-2</v>
      </c>
      <c r="M1699" s="82">
        <v>1.6899999999999998E-2</v>
      </c>
      <c r="N1699" s="82">
        <f t="shared" si="26"/>
        <v>3.9399999999999998E-2</v>
      </c>
      <c r="O1699" s="82" t="s">
        <v>91</v>
      </c>
    </row>
    <row r="1700" spans="1:15" hidden="1" x14ac:dyDescent="0.2">
      <c r="A1700" s="82" t="s">
        <v>919</v>
      </c>
      <c r="B1700" s="82" t="s">
        <v>91</v>
      </c>
      <c r="C1700" s="82">
        <v>0.5</v>
      </c>
      <c r="D1700" s="82" t="s">
        <v>276</v>
      </c>
      <c r="E1700" s="82" t="s">
        <v>280</v>
      </c>
      <c r="F1700" s="82" t="s">
        <v>280</v>
      </c>
      <c r="G1700" s="82">
        <v>-0.75</v>
      </c>
      <c r="I1700" s="82">
        <v>15</v>
      </c>
      <c r="J1700" s="82">
        <v>50</v>
      </c>
      <c r="K1700" s="83">
        <v>43101</v>
      </c>
      <c r="L1700" s="82">
        <v>2.2499999999999999E-2</v>
      </c>
      <c r="M1700" s="82">
        <v>1.6899999999999998E-2</v>
      </c>
      <c r="N1700" s="82">
        <f t="shared" si="26"/>
        <v>3.9399999999999998E-2</v>
      </c>
    </row>
    <row r="1701" spans="1:15" hidden="1" x14ac:dyDescent="0.2">
      <c r="A1701" s="82" t="s">
        <v>918</v>
      </c>
      <c r="B1701" s="82" t="s">
        <v>917</v>
      </c>
      <c r="C1701" s="82">
        <v>0.5</v>
      </c>
      <c r="D1701" s="82" t="s">
        <v>276</v>
      </c>
      <c r="E1701" s="82" t="s">
        <v>280</v>
      </c>
      <c r="F1701" s="82" t="s">
        <v>280</v>
      </c>
      <c r="G1701" s="82">
        <v>0</v>
      </c>
      <c r="I1701" s="82">
        <v>34</v>
      </c>
      <c r="K1701" s="83">
        <v>43101</v>
      </c>
      <c r="L1701" s="82">
        <v>0</v>
      </c>
      <c r="M1701" s="82">
        <v>0</v>
      </c>
      <c r="N1701" s="82">
        <f t="shared" si="26"/>
        <v>0</v>
      </c>
    </row>
    <row r="1702" spans="1:15" hidden="1" x14ac:dyDescent="0.2">
      <c r="A1702" s="82" t="s">
        <v>916</v>
      </c>
      <c r="B1702" s="82" t="s">
        <v>915</v>
      </c>
      <c r="C1702" s="82">
        <v>0.5</v>
      </c>
      <c r="D1702" s="82" t="s">
        <v>276</v>
      </c>
      <c r="E1702" s="82" t="s">
        <v>280</v>
      </c>
      <c r="F1702" s="82" t="s">
        <v>280</v>
      </c>
      <c r="G1702" s="82">
        <v>0</v>
      </c>
      <c r="I1702" s="82">
        <v>16</v>
      </c>
      <c r="J1702" s="82">
        <v>40</v>
      </c>
      <c r="K1702" s="83">
        <v>43101</v>
      </c>
      <c r="L1702" s="82">
        <v>0</v>
      </c>
      <c r="M1702" s="82">
        <v>0</v>
      </c>
      <c r="N1702" s="82">
        <f t="shared" si="26"/>
        <v>0</v>
      </c>
    </row>
    <row r="1703" spans="1:15" hidden="1" x14ac:dyDescent="0.2">
      <c r="A1703" s="82" t="s">
        <v>98</v>
      </c>
      <c r="B1703" s="82" t="s">
        <v>913</v>
      </c>
      <c r="C1703" s="82">
        <v>0.5</v>
      </c>
      <c r="D1703" s="82" t="s">
        <v>276</v>
      </c>
      <c r="E1703" s="82" t="s">
        <v>280</v>
      </c>
      <c r="F1703" s="82" t="s">
        <v>280</v>
      </c>
      <c r="G1703" s="82">
        <v>-0.25</v>
      </c>
      <c r="I1703" s="82">
        <v>16</v>
      </c>
      <c r="J1703" s="82">
        <v>39</v>
      </c>
      <c r="K1703" s="83">
        <v>43101</v>
      </c>
      <c r="L1703" s="82">
        <v>3.2599999999999997E-2</v>
      </c>
      <c r="M1703" s="82">
        <v>8.0999999999999996E-3</v>
      </c>
      <c r="N1703" s="82">
        <f t="shared" si="26"/>
        <v>4.07E-2</v>
      </c>
      <c r="O1703" s="82" t="s">
        <v>98</v>
      </c>
    </row>
    <row r="1704" spans="1:15" hidden="1" x14ac:dyDescent="0.2">
      <c r="A1704" s="82" t="s">
        <v>914</v>
      </c>
      <c r="B1704" s="82" t="s">
        <v>913</v>
      </c>
      <c r="C1704" s="82">
        <v>0.5</v>
      </c>
      <c r="D1704" s="82" t="s">
        <v>276</v>
      </c>
      <c r="E1704" s="82" t="s">
        <v>280</v>
      </c>
      <c r="F1704" s="82" t="s">
        <v>280</v>
      </c>
      <c r="G1704" s="82">
        <v>-0.25</v>
      </c>
      <c r="I1704" s="82">
        <v>16</v>
      </c>
      <c r="J1704" s="82">
        <v>39</v>
      </c>
      <c r="K1704" s="83">
        <v>43101</v>
      </c>
      <c r="L1704" s="82">
        <v>3.2599999999999997E-2</v>
      </c>
      <c r="M1704" s="82">
        <v>8.0999999999999996E-3</v>
      </c>
      <c r="N1704" s="82">
        <f t="shared" si="26"/>
        <v>4.07E-2</v>
      </c>
    </row>
    <row r="1705" spans="1:15" hidden="1" x14ac:dyDescent="0.2">
      <c r="A1705" s="82" t="s">
        <v>912</v>
      </c>
      <c r="B1705" s="82" t="s">
        <v>281</v>
      </c>
      <c r="C1705" s="82">
        <v>0.5</v>
      </c>
      <c r="D1705" s="82" t="s">
        <v>276</v>
      </c>
      <c r="E1705" s="82" t="s">
        <v>280</v>
      </c>
      <c r="F1705" s="82" t="s">
        <v>280</v>
      </c>
      <c r="G1705" s="82">
        <v>0</v>
      </c>
      <c r="K1705" s="83">
        <v>41730</v>
      </c>
      <c r="L1705" s="82">
        <v>0</v>
      </c>
      <c r="M1705" s="82">
        <v>0</v>
      </c>
      <c r="N1705" s="82">
        <f t="shared" si="26"/>
        <v>0</v>
      </c>
    </row>
    <row r="1706" spans="1:15" hidden="1" x14ac:dyDescent="0.2">
      <c r="A1706" s="82" t="s">
        <v>911</v>
      </c>
      <c r="B1706" s="82" t="s">
        <v>911</v>
      </c>
      <c r="C1706" s="82">
        <v>0.5</v>
      </c>
      <c r="D1706" s="82" t="s">
        <v>276</v>
      </c>
      <c r="E1706" s="82" t="s">
        <v>280</v>
      </c>
      <c r="F1706" s="82" t="s">
        <v>280</v>
      </c>
      <c r="G1706" s="82">
        <v>-0.25</v>
      </c>
      <c r="I1706" s="82">
        <v>16</v>
      </c>
      <c r="J1706" s="82">
        <v>39</v>
      </c>
      <c r="K1706" s="83">
        <v>43101</v>
      </c>
      <c r="L1706" s="82">
        <v>3.2599999999999997E-2</v>
      </c>
      <c r="M1706" s="82">
        <v>8.0999999999999996E-3</v>
      </c>
      <c r="N1706" s="82">
        <f t="shared" si="26"/>
        <v>4.07E-2</v>
      </c>
    </row>
    <row r="1707" spans="1:15" hidden="1" x14ac:dyDescent="0.2">
      <c r="A1707" s="82" t="s">
        <v>70</v>
      </c>
      <c r="B1707" s="82" t="s">
        <v>70</v>
      </c>
      <c r="C1707" s="82">
        <v>0.5</v>
      </c>
      <c r="D1707" s="82" t="s">
        <v>276</v>
      </c>
      <c r="E1707" s="82" t="s">
        <v>280</v>
      </c>
      <c r="F1707" s="82" t="s">
        <v>280</v>
      </c>
      <c r="G1707" s="82">
        <v>-0.05</v>
      </c>
      <c r="I1707" s="82">
        <v>32</v>
      </c>
      <c r="J1707" s="82">
        <v>20</v>
      </c>
      <c r="K1707" s="83">
        <v>43101</v>
      </c>
      <c r="L1707" s="82">
        <v>0.05</v>
      </c>
      <c r="M1707" s="82">
        <v>2.5000000000000001E-3</v>
      </c>
      <c r="N1707" s="82">
        <f t="shared" si="26"/>
        <v>5.2500000000000005E-2</v>
      </c>
      <c r="O1707" s="82" t="s">
        <v>70</v>
      </c>
    </row>
    <row r="1708" spans="1:15" hidden="1" x14ac:dyDescent="0.2">
      <c r="A1708" s="82" t="s">
        <v>910</v>
      </c>
      <c r="B1708" s="82" t="s">
        <v>70</v>
      </c>
      <c r="C1708" s="82">
        <v>0.5</v>
      </c>
      <c r="D1708" s="82" t="s">
        <v>276</v>
      </c>
      <c r="E1708" s="82" t="s">
        <v>280</v>
      </c>
      <c r="F1708" s="82" t="s">
        <v>280</v>
      </c>
      <c r="G1708" s="82">
        <v>-0.05</v>
      </c>
      <c r="I1708" s="82">
        <v>32</v>
      </c>
      <c r="J1708" s="82">
        <v>20</v>
      </c>
      <c r="K1708" s="83">
        <v>43101</v>
      </c>
      <c r="L1708" s="82">
        <v>0.05</v>
      </c>
      <c r="M1708" s="82">
        <v>2.5000000000000001E-3</v>
      </c>
      <c r="N1708" s="82">
        <f t="shared" si="26"/>
        <v>5.2500000000000005E-2</v>
      </c>
    </row>
    <row r="1709" spans="1:15" hidden="1" x14ac:dyDescent="0.2">
      <c r="A1709" s="82" t="s">
        <v>908</v>
      </c>
      <c r="B1709" s="82" t="s">
        <v>908</v>
      </c>
      <c r="C1709" s="82">
        <v>0.5</v>
      </c>
      <c r="D1709" s="82" t="s">
        <v>276</v>
      </c>
      <c r="E1709" s="82" t="s">
        <v>280</v>
      </c>
      <c r="F1709" s="82" t="s">
        <v>280</v>
      </c>
      <c r="G1709" s="82">
        <v>-0.05</v>
      </c>
      <c r="I1709" s="82">
        <v>32</v>
      </c>
      <c r="J1709" s="82">
        <v>15</v>
      </c>
      <c r="K1709" s="83">
        <v>43101</v>
      </c>
      <c r="L1709" s="82">
        <v>6.6699999999999995E-2</v>
      </c>
      <c r="M1709" s="82">
        <v>3.3E-3</v>
      </c>
      <c r="N1709" s="82">
        <f t="shared" si="26"/>
        <v>6.9999999999999993E-2</v>
      </c>
      <c r="O1709" s="82" t="s">
        <v>908</v>
      </c>
    </row>
    <row r="1710" spans="1:15" hidden="1" x14ac:dyDescent="0.2">
      <c r="A1710" s="82" t="s">
        <v>909</v>
      </c>
      <c r="B1710" s="82" t="s">
        <v>908</v>
      </c>
      <c r="C1710" s="82">
        <v>0.5</v>
      </c>
      <c r="D1710" s="82" t="s">
        <v>276</v>
      </c>
      <c r="E1710" s="82" t="s">
        <v>280</v>
      </c>
      <c r="F1710" s="82" t="s">
        <v>280</v>
      </c>
      <c r="G1710" s="82">
        <v>-0.05</v>
      </c>
      <c r="I1710" s="82">
        <v>32</v>
      </c>
      <c r="J1710" s="82">
        <v>15</v>
      </c>
      <c r="K1710" s="83">
        <v>43101</v>
      </c>
      <c r="L1710" s="82">
        <v>6.6699999999999995E-2</v>
      </c>
      <c r="M1710" s="82">
        <v>3.3E-3</v>
      </c>
      <c r="N1710" s="82">
        <f t="shared" si="26"/>
        <v>6.9999999999999993E-2</v>
      </c>
    </row>
    <row r="1711" spans="1:15" hidden="1" x14ac:dyDescent="0.2">
      <c r="A1711" s="82" t="s">
        <v>71</v>
      </c>
      <c r="B1711" s="82" t="s">
        <v>906</v>
      </c>
      <c r="C1711" s="82">
        <v>0.5</v>
      </c>
      <c r="D1711" s="82" t="s">
        <v>276</v>
      </c>
      <c r="E1711" s="82" t="s">
        <v>280</v>
      </c>
      <c r="F1711" s="82" t="s">
        <v>280</v>
      </c>
      <c r="G1711" s="82">
        <v>-0.1</v>
      </c>
      <c r="I1711" s="82">
        <v>23</v>
      </c>
      <c r="J1711" s="82">
        <v>47</v>
      </c>
      <c r="K1711" s="83">
        <v>43101</v>
      </c>
      <c r="L1711" s="82">
        <v>2.0500000000000001E-2</v>
      </c>
      <c r="M1711" s="82">
        <v>2E-3</v>
      </c>
      <c r="N1711" s="82">
        <f t="shared" si="26"/>
        <v>2.2499999999999999E-2</v>
      </c>
      <c r="O1711" s="82" t="s">
        <v>71</v>
      </c>
    </row>
    <row r="1712" spans="1:15" hidden="1" x14ac:dyDescent="0.2">
      <c r="A1712" s="82" t="s">
        <v>907</v>
      </c>
      <c r="B1712" s="82" t="s">
        <v>906</v>
      </c>
      <c r="C1712" s="82">
        <v>0.5</v>
      </c>
      <c r="D1712" s="82" t="s">
        <v>276</v>
      </c>
      <c r="E1712" s="82" t="s">
        <v>280</v>
      </c>
      <c r="F1712" s="82" t="s">
        <v>280</v>
      </c>
      <c r="G1712" s="82">
        <v>-0.1</v>
      </c>
      <c r="I1712" s="82">
        <v>23</v>
      </c>
      <c r="J1712" s="82">
        <v>47</v>
      </c>
      <c r="K1712" s="83">
        <v>43101</v>
      </c>
      <c r="L1712" s="82">
        <v>2.0500000000000001E-2</v>
      </c>
      <c r="M1712" s="82">
        <v>2E-3</v>
      </c>
      <c r="N1712" s="82">
        <f t="shared" si="26"/>
        <v>2.2499999999999999E-2</v>
      </c>
    </row>
    <row r="1713" spans="1:15" hidden="1" x14ac:dyDescent="0.2">
      <c r="A1713" s="82" t="s">
        <v>905</v>
      </c>
      <c r="B1713" s="82" t="s">
        <v>905</v>
      </c>
      <c r="C1713" s="82">
        <v>0.5</v>
      </c>
      <c r="D1713" s="82" t="s">
        <v>276</v>
      </c>
      <c r="E1713" s="82" t="s">
        <v>280</v>
      </c>
      <c r="F1713" s="82" t="s">
        <v>280</v>
      </c>
      <c r="G1713" s="82">
        <v>-0.1</v>
      </c>
      <c r="I1713" s="82">
        <v>23</v>
      </c>
      <c r="J1713" s="82">
        <v>47</v>
      </c>
      <c r="K1713" s="83">
        <v>43101</v>
      </c>
      <c r="L1713" s="82">
        <v>2.0500000000000001E-2</v>
      </c>
      <c r="M1713" s="82">
        <v>2E-3</v>
      </c>
      <c r="N1713" s="82">
        <f t="shared" si="26"/>
        <v>2.2499999999999999E-2</v>
      </c>
    </row>
    <row r="1714" spans="1:15" hidden="1" x14ac:dyDescent="0.2">
      <c r="A1714" s="82" t="s">
        <v>72</v>
      </c>
      <c r="B1714" s="82" t="s">
        <v>72</v>
      </c>
      <c r="C1714" s="82">
        <v>0.5</v>
      </c>
      <c r="D1714" s="82" t="s">
        <v>276</v>
      </c>
      <c r="E1714" s="82" t="s">
        <v>280</v>
      </c>
      <c r="F1714" s="82" t="s">
        <v>280</v>
      </c>
      <c r="G1714" s="82">
        <v>-0.1</v>
      </c>
      <c r="I1714" s="82">
        <v>23</v>
      </c>
      <c r="J1714" s="82">
        <v>47</v>
      </c>
      <c r="K1714" s="83">
        <v>43101</v>
      </c>
      <c r="L1714" s="82">
        <v>2.0500000000000001E-2</v>
      </c>
      <c r="M1714" s="82">
        <v>2E-3</v>
      </c>
      <c r="N1714" s="82">
        <f t="shared" si="26"/>
        <v>2.2499999999999999E-2</v>
      </c>
      <c r="O1714" s="82" t="s">
        <v>72</v>
      </c>
    </row>
    <row r="1715" spans="1:15" hidden="1" x14ac:dyDescent="0.2">
      <c r="A1715" s="82" t="s">
        <v>904</v>
      </c>
      <c r="B1715" s="82" t="s">
        <v>72</v>
      </c>
      <c r="C1715" s="82">
        <v>0.5</v>
      </c>
      <c r="D1715" s="82" t="s">
        <v>276</v>
      </c>
      <c r="E1715" s="82" t="s">
        <v>280</v>
      </c>
      <c r="F1715" s="82" t="s">
        <v>280</v>
      </c>
      <c r="G1715" s="82">
        <v>-0.1</v>
      </c>
      <c r="I1715" s="82">
        <v>23</v>
      </c>
      <c r="J1715" s="82">
        <v>47</v>
      </c>
      <c r="K1715" s="83">
        <v>43101</v>
      </c>
      <c r="L1715" s="82">
        <v>2.0500000000000001E-2</v>
      </c>
      <c r="M1715" s="82">
        <v>2E-3</v>
      </c>
      <c r="N1715" s="82">
        <f t="shared" si="26"/>
        <v>2.2499999999999999E-2</v>
      </c>
    </row>
    <row r="1716" spans="1:15" hidden="1" x14ac:dyDescent="0.2">
      <c r="A1716" s="82" t="s">
        <v>902</v>
      </c>
      <c r="B1716" s="82" t="s">
        <v>902</v>
      </c>
      <c r="C1716" s="82">
        <v>0.5</v>
      </c>
      <c r="D1716" s="82" t="s">
        <v>276</v>
      </c>
      <c r="E1716" s="82" t="s">
        <v>280</v>
      </c>
      <c r="F1716" s="82" t="s">
        <v>280</v>
      </c>
      <c r="G1716" s="82">
        <v>-0.1</v>
      </c>
      <c r="I1716" s="82">
        <v>23</v>
      </c>
      <c r="J1716" s="82">
        <v>47</v>
      </c>
      <c r="K1716" s="83">
        <v>43101</v>
      </c>
      <c r="L1716" s="82">
        <v>2.0500000000000001E-2</v>
      </c>
      <c r="M1716" s="82">
        <v>2E-3</v>
      </c>
      <c r="N1716" s="82">
        <f t="shared" si="26"/>
        <v>2.2499999999999999E-2</v>
      </c>
      <c r="O1716" s="82" t="s">
        <v>902</v>
      </c>
    </row>
    <row r="1717" spans="1:15" hidden="1" x14ac:dyDescent="0.2">
      <c r="A1717" s="82" t="s">
        <v>903</v>
      </c>
      <c r="B1717" s="82" t="s">
        <v>902</v>
      </c>
      <c r="C1717" s="82">
        <v>0.5</v>
      </c>
      <c r="D1717" s="82" t="s">
        <v>276</v>
      </c>
      <c r="E1717" s="82" t="s">
        <v>280</v>
      </c>
      <c r="F1717" s="82" t="s">
        <v>280</v>
      </c>
      <c r="G1717" s="82">
        <v>-0.1</v>
      </c>
      <c r="I1717" s="82">
        <v>23</v>
      </c>
      <c r="J1717" s="82">
        <v>47</v>
      </c>
      <c r="K1717" s="83">
        <v>43101</v>
      </c>
      <c r="L1717" s="82">
        <v>2.0500000000000001E-2</v>
      </c>
      <c r="M1717" s="82">
        <v>2E-3</v>
      </c>
      <c r="N1717" s="82">
        <f t="shared" si="26"/>
        <v>2.2499999999999999E-2</v>
      </c>
    </row>
    <row r="1718" spans="1:15" hidden="1" x14ac:dyDescent="0.2">
      <c r="A1718" s="82" t="s">
        <v>99</v>
      </c>
      <c r="B1718" s="82" t="s">
        <v>99</v>
      </c>
      <c r="C1718" s="82">
        <v>0.5</v>
      </c>
      <c r="D1718" s="82" t="s">
        <v>276</v>
      </c>
      <c r="E1718" s="82" t="s">
        <v>280</v>
      </c>
      <c r="F1718" s="82" t="s">
        <v>280</v>
      </c>
      <c r="G1718" s="82">
        <v>0</v>
      </c>
      <c r="I1718" s="82">
        <v>17</v>
      </c>
      <c r="J1718" s="82">
        <v>50</v>
      </c>
      <c r="K1718" s="83">
        <v>43101</v>
      </c>
      <c r="L1718" s="82">
        <v>1.44E-2</v>
      </c>
      <c r="M1718" s="82">
        <v>0</v>
      </c>
      <c r="N1718" s="82">
        <f t="shared" si="26"/>
        <v>1.44E-2</v>
      </c>
      <c r="O1718" s="82" t="s">
        <v>99</v>
      </c>
    </row>
    <row r="1719" spans="1:15" hidden="1" x14ac:dyDescent="0.2">
      <c r="A1719" s="82" t="s">
        <v>901</v>
      </c>
      <c r="B1719" s="82" t="s">
        <v>99</v>
      </c>
      <c r="C1719" s="82">
        <v>0.5</v>
      </c>
      <c r="D1719" s="82" t="s">
        <v>276</v>
      </c>
      <c r="E1719" s="82" t="s">
        <v>280</v>
      </c>
      <c r="F1719" s="82" t="s">
        <v>280</v>
      </c>
      <c r="G1719" s="82">
        <v>0</v>
      </c>
      <c r="I1719" s="82">
        <v>17</v>
      </c>
      <c r="J1719" s="82">
        <v>50</v>
      </c>
      <c r="K1719" s="83">
        <v>43101</v>
      </c>
      <c r="L1719" s="82">
        <v>1.44E-2</v>
      </c>
      <c r="M1719" s="82">
        <v>0</v>
      </c>
      <c r="N1719" s="82">
        <f t="shared" si="26"/>
        <v>1.44E-2</v>
      </c>
    </row>
    <row r="1720" spans="1:15" hidden="1" x14ac:dyDescent="0.2">
      <c r="A1720" s="82" t="s">
        <v>100</v>
      </c>
      <c r="B1720" s="82" t="s">
        <v>100</v>
      </c>
      <c r="C1720" s="82">
        <v>0.5</v>
      </c>
      <c r="D1720" s="82" t="s">
        <v>276</v>
      </c>
      <c r="E1720" s="82" t="s">
        <v>280</v>
      </c>
      <c r="F1720" s="82" t="s">
        <v>280</v>
      </c>
      <c r="G1720" s="82">
        <v>0</v>
      </c>
      <c r="I1720" s="82">
        <v>17</v>
      </c>
      <c r="J1720" s="82">
        <v>50</v>
      </c>
      <c r="K1720" s="83">
        <v>43101</v>
      </c>
      <c r="L1720" s="82">
        <v>1.8100000000000002E-2</v>
      </c>
      <c r="M1720" s="82">
        <v>0</v>
      </c>
      <c r="N1720" s="82">
        <f t="shared" si="26"/>
        <v>1.8100000000000002E-2</v>
      </c>
      <c r="O1720" s="82" t="s">
        <v>100</v>
      </c>
    </row>
    <row r="1721" spans="1:15" hidden="1" x14ac:dyDescent="0.2">
      <c r="A1721" s="82" t="s">
        <v>900</v>
      </c>
      <c r="B1721" s="82" t="s">
        <v>100</v>
      </c>
      <c r="C1721" s="82">
        <v>0.5</v>
      </c>
      <c r="D1721" s="82" t="s">
        <v>276</v>
      </c>
      <c r="E1721" s="82" t="s">
        <v>280</v>
      </c>
      <c r="F1721" s="82" t="s">
        <v>280</v>
      </c>
      <c r="G1721" s="82">
        <v>0</v>
      </c>
      <c r="I1721" s="82">
        <v>17</v>
      </c>
      <c r="J1721" s="82">
        <v>50</v>
      </c>
      <c r="K1721" s="83">
        <v>43101</v>
      </c>
      <c r="L1721" s="82">
        <v>1.8100000000000002E-2</v>
      </c>
      <c r="M1721" s="82">
        <v>0</v>
      </c>
      <c r="N1721" s="82">
        <f t="shared" si="26"/>
        <v>1.8100000000000002E-2</v>
      </c>
    </row>
    <row r="1722" spans="1:15" hidden="1" x14ac:dyDescent="0.2">
      <c r="A1722" s="82" t="s">
        <v>82</v>
      </c>
      <c r="B1722" s="82" t="s">
        <v>82</v>
      </c>
      <c r="C1722" s="82">
        <v>0.5</v>
      </c>
      <c r="D1722" s="82" t="s">
        <v>276</v>
      </c>
      <c r="E1722" s="82" t="s">
        <v>280</v>
      </c>
      <c r="F1722" s="82" t="s">
        <v>280</v>
      </c>
      <c r="G1722" s="82">
        <v>-0.1</v>
      </c>
      <c r="I1722" s="82">
        <v>12</v>
      </c>
      <c r="J1722" s="82">
        <v>25</v>
      </c>
      <c r="K1722" s="83">
        <v>43101</v>
      </c>
      <c r="L1722" s="82">
        <v>6.1600000000000002E-2</v>
      </c>
      <c r="M1722" s="82">
        <v>6.8999999999999999E-3</v>
      </c>
      <c r="N1722" s="82">
        <f t="shared" si="26"/>
        <v>6.8500000000000005E-2</v>
      </c>
      <c r="O1722" s="82" t="s">
        <v>82</v>
      </c>
    </row>
    <row r="1723" spans="1:15" hidden="1" x14ac:dyDescent="0.2">
      <c r="A1723" s="82" t="s">
        <v>899</v>
      </c>
      <c r="B1723" s="82" t="s">
        <v>82</v>
      </c>
      <c r="C1723" s="82">
        <v>0.5</v>
      </c>
      <c r="D1723" s="82" t="s">
        <v>276</v>
      </c>
      <c r="E1723" s="82" t="s">
        <v>280</v>
      </c>
      <c r="F1723" s="82" t="s">
        <v>280</v>
      </c>
      <c r="G1723" s="82">
        <v>-0.1</v>
      </c>
      <c r="I1723" s="82">
        <v>12</v>
      </c>
      <c r="J1723" s="82">
        <v>25</v>
      </c>
      <c r="K1723" s="83">
        <v>43101</v>
      </c>
      <c r="L1723" s="82">
        <v>6.1600000000000002E-2</v>
      </c>
      <c r="M1723" s="82">
        <v>6.8999999999999999E-3</v>
      </c>
      <c r="N1723" s="82">
        <f t="shared" si="26"/>
        <v>6.8500000000000005E-2</v>
      </c>
    </row>
    <row r="1724" spans="1:15" hidden="1" x14ac:dyDescent="0.2">
      <c r="A1724" s="82" t="s">
        <v>898</v>
      </c>
      <c r="B1724" s="82" t="s">
        <v>896</v>
      </c>
      <c r="C1724" s="82">
        <v>0.5</v>
      </c>
      <c r="D1724" s="82" t="s">
        <v>801</v>
      </c>
      <c r="E1724" s="82" t="s">
        <v>280</v>
      </c>
      <c r="F1724" s="82" t="s">
        <v>280</v>
      </c>
      <c r="G1724" s="82">
        <v>0</v>
      </c>
      <c r="H1724" s="82">
        <v>203109</v>
      </c>
      <c r="J1724" s="82">
        <v>15</v>
      </c>
      <c r="K1724" s="83">
        <v>43101</v>
      </c>
      <c r="L1724" s="82">
        <v>0</v>
      </c>
      <c r="M1724" s="82">
        <v>0</v>
      </c>
      <c r="N1724" s="82">
        <f t="shared" si="26"/>
        <v>0</v>
      </c>
      <c r="O1724" s="82" t="s">
        <v>898</v>
      </c>
    </row>
    <row r="1725" spans="1:15" hidden="1" x14ac:dyDescent="0.2">
      <c r="A1725" s="82" t="s">
        <v>897</v>
      </c>
      <c r="B1725" s="82" t="s">
        <v>896</v>
      </c>
      <c r="C1725" s="82">
        <v>0.5</v>
      </c>
      <c r="D1725" s="82" t="s">
        <v>801</v>
      </c>
      <c r="E1725" s="82" t="s">
        <v>280</v>
      </c>
      <c r="F1725" s="82" t="s">
        <v>280</v>
      </c>
      <c r="G1725" s="82">
        <v>0</v>
      </c>
      <c r="H1725" s="82">
        <v>203109</v>
      </c>
      <c r="J1725" s="82">
        <v>15</v>
      </c>
      <c r="K1725" s="83">
        <v>43101</v>
      </c>
      <c r="L1725" s="82">
        <v>0</v>
      </c>
      <c r="M1725" s="82">
        <v>0</v>
      </c>
      <c r="N1725" s="82">
        <f t="shared" si="26"/>
        <v>0</v>
      </c>
    </row>
    <row r="1726" spans="1:15" hidden="1" x14ac:dyDescent="0.2">
      <c r="A1726" s="82" t="s">
        <v>892</v>
      </c>
      <c r="B1726" s="82" t="s">
        <v>892</v>
      </c>
      <c r="C1726" s="82">
        <v>0.5</v>
      </c>
      <c r="D1726" s="82" t="s">
        <v>276</v>
      </c>
      <c r="E1726" s="82" t="s">
        <v>280</v>
      </c>
      <c r="F1726" s="82" t="s">
        <v>280</v>
      </c>
      <c r="G1726" s="82">
        <v>0</v>
      </c>
      <c r="I1726" s="82">
        <v>34</v>
      </c>
      <c r="J1726" s="82">
        <v>10</v>
      </c>
      <c r="K1726" s="83">
        <v>43374</v>
      </c>
      <c r="L1726" s="82">
        <v>0.1</v>
      </c>
      <c r="M1726" s="82">
        <v>0</v>
      </c>
      <c r="N1726" s="82">
        <f t="shared" si="26"/>
        <v>0.1</v>
      </c>
      <c r="O1726" s="82" t="s">
        <v>892</v>
      </c>
    </row>
    <row r="1727" spans="1:15" hidden="1" x14ac:dyDescent="0.2">
      <c r="A1727" s="82" t="s">
        <v>895</v>
      </c>
      <c r="B1727" s="82" t="s">
        <v>894</v>
      </c>
      <c r="C1727" s="82">
        <v>0.5</v>
      </c>
      <c r="D1727" s="82" t="s">
        <v>276</v>
      </c>
      <c r="E1727" s="82" t="s">
        <v>280</v>
      </c>
      <c r="F1727" s="82" t="s">
        <v>280</v>
      </c>
      <c r="G1727" s="82">
        <v>0</v>
      </c>
      <c r="I1727" s="82">
        <v>34</v>
      </c>
      <c r="J1727" s="82">
        <v>10</v>
      </c>
      <c r="K1727" s="83">
        <v>43101</v>
      </c>
      <c r="L1727" s="82">
        <v>0.1</v>
      </c>
      <c r="M1727" s="82">
        <v>0</v>
      </c>
      <c r="N1727" s="82">
        <f t="shared" si="26"/>
        <v>0.1</v>
      </c>
    </row>
    <row r="1728" spans="1:15" hidden="1" x14ac:dyDescent="0.2">
      <c r="A1728" s="82" t="s">
        <v>893</v>
      </c>
      <c r="B1728" s="82" t="s">
        <v>892</v>
      </c>
      <c r="C1728" s="82">
        <v>0.5</v>
      </c>
      <c r="D1728" s="82" t="s">
        <v>276</v>
      </c>
      <c r="E1728" s="82" t="s">
        <v>280</v>
      </c>
      <c r="F1728" s="82" t="s">
        <v>280</v>
      </c>
      <c r="G1728" s="82">
        <v>0</v>
      </c>
      <c r="I1728" s="82">
        <v>34</v>
      </c>
      <c r="J1728" s="82">
        <v>10</v>
      </c>
      <c r="K1728" s="83">
        <v>43374</v>
      </c>
      <c r="L1728" s="82">
        <v>0.1</v>
      </c>
      <c r="M1728" s="82">
        <v>0</v>
      </c>
      <c r="N1728" s="82">
        <f t="shared" si="26"/>
        <v>0.1</v>
      </c>
    </row>
    <row r="1729" spans="1:15" hidden="1" x14ac:dyDescent="0.2">
      <c r="A1729" s="82" t="s">
        <v>890</v>
      </c>
      <c r="B1729" s="82" t="s">
        <v>890</v>
      </c>
      <c r="C1729" s="82">
        <v>0.5</v>
      </c>
      <c r="D1729" s="82" t="s">
        <v>276</v>
      </c>
      <c r="E1729" s="82" t="s">
        <v>280</v>
      </c>
      <c r="F1729" s="82" t="s">
        <v>280</v>
      </c>
      <c r="G1729" s="82">
        <v>0</v>
      </c>
      <c r="I1729" s="82">
        <v>34</v>
      </c>
      <c r="J1729" s="82">
        <v>10</v>
      </c>
      <c r="K1729" s="83">
        <v>43374</v>
      </c>
      <c r="L1729" s="82">
        <v>0.1</v>
      </c>
      <c r="M1729" s="82">
        <v>0</v>
      </c>
      <c r="N1729" s="82">
        <f t="shared" si="26"/>
        <v>0.1</v>
      </c>
      <c r="O1729" s="82" t="s">
        <v>890</v>
      </c>
    </row>
    <row r="1730" spans="1:15" hidden="1" x14ac:dyDescent="0.2">
      <c r="A1730" s="82" t="s">
        <v>891</v>
      </c>
      <c r="B1730" s="82" t="s">
        <v>890</v>
      </c>
      <c r="C1730" s="82">
        <v>0.5</v>
      </c>
      <c r="D1730" s="82" t="s">
        <v>276</v>
      </c>
      <c r="E1730" s="82" t="s">
        <v>280</v>
      </c>
      <c r="F1730" s="82" t="s">
        <v>280</v>
      </c>
      <c r="G1730" s="82">
        <v>0</v>
      </c>
      <c r="I1730" s="82">
        <v>34</v>
      </c>
      <c r="J1730" s="82">
        <v>10</v>
      </c>
      <c r="K1730" s="83">
        <v>43374</v>
      </c>
      <c r="L1730" s="82">
        <v>0.1</v>
      </c>
      <c r="M1730" s="82">
        <v>0</v>
      </c>
      <c r="N1730" s="82">
        <f t="shared" si="26"/>
        <v>0.1</v>
      </c>
    </row>
    <row r="1731" spans="1:15" hidden="1" x14ac:dyDescent="0.2">
      <c r="A1731" s="82" t="s">
        <v>889</v>
      </c>
      <c r="B1731" s="82" t="s">
        <v>888</v>
      </c>
      <c r="C1731" s="82">
        <v>0.5</v>
      </c>
      <c r="D1731" s="82" t="s">
        <v>276</v>
      </c>
      <c r="E1731" s="82" t="s">
        <v>280</v>
      </c>
      <c r="F1731" s="82" t="s">
        <v>280</v>
      </c>
      <c r="G1731" s="82">
        <v>0</v>
      </c>
      <c r="I1731" s="82">
        <v>34</v>
      </c>
      <c r="J1731" s="82">
        <v>10</v>
      </c>
      <c r="K1731" s="83">
        <v>43101</v>
      </c>
      <c r="L1731" s="82">
        <v>0.1</v>
      </c>
      <c r="M1731" s="82">
        <v>0</v>
      </c>
      <c r="N1731" s="82">
        <f t="shared" si="26"/>
        <v>0.1</v>
      </c>
    </row>
    <row r="1732" spans="1:15" hidden="1" x14ac:dyDescent="0.2">
      <c r="A1732" s="82" t="s">
        <v>886</v>
      </c>
      <c r="B1732" s="82" t="s">
        <v>886</v>
      </c>
      <c r="C1732" s="82">
        <v>0.5</v>
      </c>
      <c r="D1732" s="82" t="s">
        <v>276</v>
      </c>
      <c r="E1732" s="82" t="s">
        <v>280</v>
      </c>
      <c r="F1732" s="82" t="s">
        <v>280</v>
      </c>
      <c r="G1732" s="82">
        <v>0</v>
      </c>
      <c r="I1732" s="82">
        <v>34</v>
      </c>
      <c r="J1732" s="82">
        <v>10</v>
      </c>
      <c r="K1732" s="83">
        <v>43374</v>
      </c>
      <c r="L1732" s="82">
        <v>0.1</v>
      </c>
      <c r="M1732" s="82">
        <v>0</v>
      </c>
      <c r="N1732" s="82">
        <f t="shared" ref="N1732:N1795" si="27">L1732+M1732</f>
        <v>0.1</v>
      </c>
      <c r="O1732" s="82" t="s">
        <v>886</v>
      </c>
    </row>
    <row r="1733" spans="1:15" hidden="1" x14ac:dyDescent="0.2">
      <c r="A1733" s="82" t="s">
        <v>887</v>
      </c>
      <c r="B1733" s="82" t="s">
        <v>886</v>
      </c>
      <c r="C1733" s="82">
        <v>0.5</v>
      </c>
      <c r="D1733" s="82" t="s">
        <v>276</v>
      </c>
      <c r="E1733" s="82" t="s">
        <v>280</v>
      </c>
      <c r="F1733" s="82" t="s">
        <v>280</v>
      </c>
      <c r="G1733" s="82">
        <v>0</v>
      </c>
      <c r="I1733" s="82">
        <v>34</v>
      </c>
      <c r="J1733" s="82">
        <v>10</v>
      </c>
      <c r="K1733" s="83">
        <v>43374</v>
      </c>
      <c r="L1733" s="82">
        <v>0.1</v>
      </c>
      <c r="M1733" s="82">
        <v>0</v>
      </c>
      <c r="N1733" s="82">
        <f t="shared" si="27"/>
        <v>0.1</v>
      </c>
    </row>
    <row r="1734" spans="1:15" hidden="1" x14ac:dyDescent="0.2">
      <c r="A1734" s="82" t="s">
        <v>885</v>
      </c>
      <c r="B1734" s="82" t="s">
        <v>884</v>
      </c>
      <c r="C1734" s="82">
        <v>0.5</v>
      </c>
      <c r="D1734" s="82" t="s">
        <v>276</v>
      </c>
      <c r="E1734" s="82" t="s">
        <v>280</v>
      </c>
      <c r="F1734" s="82" t="s">
        <v>280</v>
      </c>
      <c r="G1734" s="82">
        <v>0</v>
      </c>
      <c r="K1734" s="83">
        <v>40330</v>
      </c>
      <c r="L1734" s="82">
        <v>0</v>
      </c>
      <c r="M1734" s="82">
        <v>0</v>
      </c>
      <c r="N1734" s="82">
        <f t="shared" si="27"/>
        <v>0</v>
      </c>
    </row>
    <row r="1735" spans="1:15" hidden="1" x14ac:dyDescent="0.2">
      <c r="A1735" s="82" t="s">
        <v>882</v>
      </c>
      <c r="B1735" s="82" t="s">
        <v>882</v>
      </c>
      <c r="C1735" s="82">
        <v>0.5</v>
      </c>
      <c r="D1735" s="82" t="s">
        <v>276</v>
      </c>
      <c r="E1735" s="82" t="s">
        <v>280</v>
      </c>
      <c r="F1735" s="82" t="s">
        <v>280</v>
      </c>
      <c r="G1735" s="82">
        <v>0</v>
      </c>
      <c r="I1735" s="82">
        <v>34</v>
      </c>
      <c r="J1735" s="82">
        <v>10</v>
      </c>
      <c r="K1735" s="83">
        <v>44197</v>
      </c>
      <c r="L1735" s="82">
        <v>0.1</v>
      </c>
      <c r="M1735" s="82">
        <v>0</v>
      </c>
      <c r="N1735" s="82">
        <f t="shared" si="27"/>
        <v>0.1</v>
      </c>
      <c r="O1735" s="82" t="s">
        <v>882</v>
      </c>
    </row>
    <row r="1736" spans="1:15" hidden="1" x14ac:dyDescent="0.2">
      <c r="A1736" s="82" t="s">
        <v>882</v>
      </c>
      <c r="B1736" s="82" t="s">
        <v>882</v>
      </c>
      <c r="C1736" s="82">
        <v>0.5</v>
      </c>
      <c r="D1736" s="82" t="s">
        <v>276</v>
      </c>
      <c r="E1736" s="82" t="s">
        <v>280</v>
      </c>
      <c r="F1736" s="82" t="s">
        <v>280</v>
      </c>
      <c r="G1736" s="82">
        <v>0</v>
      </c>
      <c r="I1736" s="82">
        <v>34</v>
      </c>
      <c r="J1736" s="82">
        <v>10</v>
      </c>
      <c r="K1736" s="83">
        <v>43101</v>
      </c>
      <c r="L1736" s="82">
        <v>0.1</v>
      </c>
      <c r="M1736" s="82">
        <v>0</v>
      </c>
      <c r="N1736" s="82">
        <f t="shared" si="27"/>
        <v>0.1</v>
      </c>
      <c r="O1736" s="82" t="s">
        <v>882</v>
      </c>
    </row>
    <row r="1737" spans="1:15" hidden="1" x14ac:dyDescent="0.2">
      <c r="A1737" s="82" t="s">
        <v>883</v>
      </c>
      <c r="B1737" s="82" t="s">
        <v>882</v>
      </c>
      <c r="C1737" s="82">
        <v>0.5</v>
      </c>
      <c r="D1737" s="82" t="s">
        <v>276</v>
      </c>
      <c r="E1737" s="82" t="s">
        <v>280</v>
      </c>
      <c r="F1737" s="82" t="s">
        <v>280</v>
      </c>
      <c r="G1737" s="82">
        <v>0</v>
      </c>
      <c r="I1737" s="82">
        <v>34</v>
      </c>
      <c r="J1737" s="82">
        <v>10</v>
      </c>
      <c r="K1737" s="83">
        <v>44197</v>
      </c>
      <c r="L1737" s="82">
        <v>0.1</v>
      </c>
      <c r="M1737" s="82">
        <v>0</v>
      </c>
      <c r="N1737" s="82">
        <f t="shared" si="27"/>
        <v>0.1</v>
      </c>
    </row>
    <row r="1738" spans="1:15" hidden="1" x14ac:dyDescent="0.2">
      <c r="A1738" s="82" t="s">
        <v>883</v>
      </c>
      <c r="B1738" s="82" t="s">
        <v>882</v>
      </c>
      <c r="C1738" s="82">
        <v>0.5</v>
      </c>
      <c r="D1738" s="82" t="s">
        <v>276</v>
      </c>
      <c r="E1738" s="82" t="s">
        <v>280</v>
      </c>
      <c r="F1738" s="82" t="s">
        <v>280</v>
      </c>
      <c r="G1738" s="82">
        <v>0</v>
      </c>
      <c r="I1738" s="82">
        <v>34</v>
      </c>
      <c r="J1738" s="82">
        <v>10</v>
      </c>
      <c r="K1738" s="83">
        <v>43101</v>
      </c>
      <c r="L1738" s="82">
        <v>0.1</v>
      </c>
      <c r="M1738" s="82">
        <v>0</v>
      </c>
      <c r="N1738" s="82">
        <f t="shared" si="27"/>
        <v>0.1</v>
      </c>
    </row>
    <row r="1739" spans="1:15" hidden="1" x14ac:dyDescent="0.2">
      <c r="A1739" s="82" t="s">
        <v>881</v>
      </c>
      <c r="B1739" s="82" t="s">
        <v>880</v>
      </c>
      <c r="C1739" s="82">
        <v>0.5</v>
      </c>
      <c r="D1739" s="82" t="s">
        <v>276</v>
      </c>
      <c r="E1739" s="82" t="s">
        <v>280</v>
      </c>
      <c r="F1739" s="82" t="s">
        <v>280</v>
      </c>
      <c r="G1739" s="82">
        <v>0</v>
      </c>
      <c r="K1739" s="83">
        <v>40664</v>
      </c>
      <c r="L1739" s="82">
        <v>0</v>
      </c>
      <c r="M1739" s="82">
        <v>0</v>
      </c>
      <c r="N1739" s="82">
        <f t="shared" si="27"/>
        <v>0</v>
      </c>
    </row>
    <row r="1740" spans="1:15" hidden="1" x14ac:dyDescent="0.2">
      <c r="A1740" s="82" t="s">
        <v>879</v>
      </c>
      <c r="B1740" s="82" t="s">
        <v>878</v>
      </c>
      <c r="C1740" s="82">
        <v>0.5</v>
      </c>
      <c r="D1740" s="82" t="s">
        <v>276</v>
      </c>
      <c r="E1740" s="82" t="s">
        <v>280</v>
      </c>
      <c r="F1740" s="82" t="s">
        <v>280</v>
      </c>
      <c r="G1740" s="82">
        <v>0</v>
      </c>
      <c r="K1740" s="83">
        <v>40330</v>
      </c>
      <c r="L1740" s="82">
        <v>0</v>
      </c>
      <c r="M1740" s="82">
        <v>0</v>
      </c>
      <c r="N1740" s="82">
        <f t="shared" si="27"/>
        <v>0</v>
      </c>
    </row>
    <row r="1741" spans="1:15" hidden="1" x14ac:dyDescent="0.2">
      <c r="A1741" s="82" t="s">
        <v>877</v>
      </c>
      <c r="B1741" s="82" t="s">
        <v>876</v>
      </c>
      <c r="C1741" s="82">
        <v>0.5</v>
      </c>
      <c r="D1741" s="82" t="s">
        <v>276</v>
      </c>
      <c r="E1741" s="82" t="s">
        <v>280</v>
      </c>
      <c r="F1741" s="82" t="s">
        <v>280</v>
      </c>
      <c r="G1741" s="82">
        <v>0</v>
      </c>
      <c r="K1741" s="83">
        <v>40330</v>
      </c>
      <c r="L1741" s="82">
        <v>0</v>
      </c>
      <c r="M1741" s="82">
        <v>0</v>
      </c>
      <c r="N1741" s="82">
        <f t="shared" si="27"/>
        <v>0</v>
      </c>
    </row>
    <row r="1742" spans="1:15" hidden="1" x14ac:dyDescent="0.2">
      <c r="A1742" s="82" t="s">
        <v>875</v>
      </c>
      <c r="B1742" s="82" t="s">
        <v>874</v>
      </c>
      <c r="C1742" s="82">
        <v>0.5</v>
      </c>
      <c r="D1742" s="82" t="s">
        <v>276</v>
      </c>
      <c r="E1742" s="82" t="s">
        <v>280</v>
      </c>
      <c r="F1742" s="82" t="s">
        <v>280</v>
      </c>
      <c r="G1742" s="82">
        <v>0</v>
      </c>
      <c r="K1742" s="83">
        <v>40330</v>
      </c>
      <c r="L1742" s="82">
        <v>0</v>
      </c>
      <c r="M1742" s="82">
        <v>0</v>
      </c>
      <c r="N1742" s="82">
        <f t="shared" si="27"/>
        <v>0</v>
      </c>
    </row>
    <row r="1743" spans="1:15" hidden="1" x14ac:dyDescent="0.2">
      <c r="A1743" s="82" t="s">
        <v>873</v>
      </c>
      <c r="B1743" s="82" t="s">
        <v>873</v>
      </c>
      <c r="C1743" s="82">
        <v>0.5</v>
      </c>
      <c r="D1743" s="82" t="s">
        <v>276</v>
      </c>
      <c r="E1743" s="82" t="s">
        <v>280</v>
      </c>
      <c r="F1743" s="82" t="s">
        <v>280</v>
      </c>
      <c r="G1743" s="82">
        <v>0</v>
      </c>
      <c r="I1743" s="82">
        <v>6</v>
      </c>
      <c r="J1743" s="82">
        <v>15</v>
      </c>
      <c r="K1743" s="83">
        <v>40664</v>
      </c>
      <c r="L1743" s="82">
        <v>0</v>
      </c>
      <c r="M1743" s="82">
        <v>0</v>
      </c>
      <c r="N1743" s="82">
        <f t="shared" si="27"/>
        <v>0</v>
      </c>
    </row>
    <row r="1744" spans="1:15" hidden="1" x14ac:dyDescent="0.2">
      <c r="A1744" s="82" t="s">
        <v>114</v>
      </c>
      <c r="B1744" s="82" t="s">
        <v>114</v>
      </c>
      <c r="C1744" s="82">
        <v>0.5</v>
      </c>
      <c r="D1744" s="82" t="s">
        <v>276</v>
      </c>
      <c r="E1744" s="82" t="s">
        <v>280</v>
      </c>
      <c r="F1744" s="82" t="s">
        <v>280</v>
      </c>
      <c r="G1744" s="82">
        <v>0</v>
      </c>
      <c r="I1744" s="82">
        <v>3</v>
      </c>
      <c r="J1744" s="82">
        <v>12</v>
      </c>
      <c r="K1744" s="83">
        <v>43101</v>
      </c>
      <c r="L1744" s="82">
        <v>0.1205</v>
      </c>
      <c r="M1744" s="82">
        <v>0</v>
      </c>
      <c r="N1744" s="82">
        <f t="shared" si="27"/>
        <v>0.1205</v>
      </c>
      <c r="O1744" s="82" t="s">
        <v>114</v>
      </c>
    </row>
    <row r="1745" spans="1:15" hidden="1" x14ac:dyDescent="0.2">
      <c r="A1745" s="82" t="s">
        <v>872</v>
      </c>
      <c r="B1745" s="82" t="s">
        <v>114</v>
      </c>
      <c r="C1745" s="82">
        <v>0.5</v>
      </c>
      <c r="D1745" s="82" t="s">
        <v>276</v>
      </c>
      <c r="E1745" s="82" t="s">
        <v>280</v>
      </c>
      <c r="F1745" s="82" t="s">
        <v>280</v>
      </c>
      <c r="G1745" s="82">
        <v>0</v>
      </c>
      <c r="I1745" s="82">
        <v>3</v>
      </c>
      <c r="J1745" s="82">
        <v>12</v>
      </c>
      <c r="K1745" s="83">
        <v>43101</v>
      </c>
      <c r="L1745" s="82">
        <v>0.1205</v>
      </c>
      <c r="M1745" s="82">
        <v>0</v>
      </c>
      <c r="N1745" s="82">
        <f t="shared" si="27"/>
        <v>0.1205</v>
      </c>
    </row>
    <row r="1746" spans="1:15" hidden="1" x14ac:dyDescent="0.2">
      <c r="A1746" s="82" t="s">
        <v>871</v>
      </c>
      <c r="B1746" s="82" t="s">
        <v>870</v>
      </c>
      <c r="C1746" s="82">
        <v>0.5</v>
      </c>
      <c r="D1746" s="82" t="s">
        <v>544</v>
      </c>
      <c r="E1746" s="82" t="s">
        <v>280</v>
      </c>
      <c r="F1746" s="82" t="s">
        <v>280</v>
      </c>
      <c r="G1746" s="82">
        <v>0</v>
      </c>
      <c r="K1746" s="83">
        <v>42979</v>
      </c>
      <c r="L1746" s="82">
        <v>0</v>
      </c>
      <c r="M1746" s="82">
        <v>0</v>
      </c>
      <c r="N1746" s="82">
        <f t="shared" si="27"/>
        <v>0</v>
      </c>
      <c r="O1746" s="82" t="s">
        <v>871</v>
      </c>
    </row>
    <row r="1747" spans="1:15" hidden="1" x14ac:dyDescent="0.2">
      <c r="A1747" s="82" t="s">
        <v>869</v>
      </c>
      <c r="B1747" s="82" t="s">
        <v>299</v>
      </c>
      <c r="C1747" s="82">
        <v>0.5</v>
      </c>
      <c r="D1747" s="82" t="s">
        <v>276</v>
      </c>
      <c r="E1747" s="82" t="s">
        <v>280</v>
      </c>
      <c r="F1747" s="82" t="s">
        <v>280</v>
      </c>
      <c r="G1747" s="82">
        <v>0</v>
      </c>
      <c r="K1747" s="83">
        <v>40391</v>
      </c>
      <c r="L1747" s="82">
        <v>0</v>
      </c>
      <c r="M1747" s="82">
        <v>0</v>
      </c>
      <c r="N1747" s="82">
        <f t="shared" si="27"/>
        <v>0</v>
      </c>
    </row>
    <row r="1748" spans="1:15" hidden="1" x14ac:dyDescent="0.2">
      <c r="A1748" s="82" t="s">
        <v>868</v>
      </c>
      <c r="B1748" s="82" t="s">
        <v>299</v>
      </c>
      <c r="C1748" s="82">
        <v>0.5</v>
      </c>
      <c r="D1748" s="82" t="s">
        <v>276</v>
      </c>
      <c r="E1748" s="82" t="s">
        <v>280</v>
      </c>
      <c r="F1748" s="82" t="s">
        <v>280</v>
      </c>
      <c r="G1748" s="82">
        <v>0</v>
      </c>
      <c r="K1748" s="83">
        <v>40391</v>
      </c>
      <c r="L1748" s="82">
        <v>0</v>
      </c>
      <c r="M1748" s="82">
        <v>0</v>
      </c>
      <c r="N1748" s="82">
        <f t="shared" si="27"/>
        <v>0</v>
      </c>
      <c r="O1748" s="82" t="s">
        <v>868</v>
      </c>
    </row>
    <row r="1749" spans="1:15" hidden="1" x14ac:dyDescent="0.2">
      <c r="A1749" s="82" t="s">
        <v>867</v>
      </c>
      <c r="B1749" s="82" t="s">
        <v>281</v>
      </c>
      <c r="C1749" s="82">
        <v>0.5</v>
      </c>
      <c r="D1749" s="82" t="s">
        <v>276</v>
      </c>
      <c r="E1749" s="82" t="s">
        <v>280</v>
      </c>
      <c r="F1749" s="82" t="s">
        <v>280</v>
      </c>
      <c r="G1749" s="82">
        <v>0</v>
      </c>
      <c r="K1749" s="83">
        <v>41730</v>
      </c>
      <c r="L1749" s="82">
        <v>0</v>
      </c>
      <c r="M1749" s="82">
        <v>0</v>
      </c>
      <c r="N1749" s="82">
        <f t="shared" si="27"/>
        <v>0</v>
      </c>
    </row>
    <row r="1750" spans="1:15" hidden="1" x14ac:dyDescent="0.2">
      <c r="A1750" s="82" t="s">
        <v>866</v>
      </c>
      <c r="B1750" s="82" t="s">
        <v>863</v>
      </c>
      <c r="C1750" s="82">
        <v>0.5</v>
      </c>
      <c r="D1750" s="82" t="s">
        <v>276</v>
      </c>
      <c r="E1750" s="82" t="s">
        <v>280</v>
      </c>
      <c r="F1750" s="82" t="s">
        <v>280</v>
      </c>
      <c r="G1750" s="82">
        <v>0</v>
      </c>
      <c r="I1750" s="82">
        <v>14</v>
      </c>
      <c r="J1750" s="82">
        <v>40</v>
      </c>
      <c r="K1750" s="83">
        <v>43101</v>
      </c>
      <c r="L1750" s="82">
        <v>2.7799999999999998E-2</v>
      </c>
      <c r="M1750" s="82">
        <v>0</v>
      </c>
      <c r="N1750" s="82">
        <f t="shared" si="27"/>
        <v>2.7799999999999998E-2</v>
      </c>
      <c r="O1750" s="82" t="s">
        <v>866</v>
      </c>
    </row>
    <row r="1751" spans="1:15" hidden="1" x14ac:dyDescent="0.2">
      <c r="A1751" s="82" t="s">
        <v>865</v>
      </c>
      <c r="B1751" s="82" t="s">
        <v>863</v>
      </c>
      <c r="C1751" s="82">
        <v>0.5</v>
      </c>
      <c r="D1751" s="82" t="s">
        <v>276</v>
      </c>
      <c r="E1751" s="82" t="s">
        <v>280</v>
      </c>
      <c r="F1751" s="82" t="s">
        <v>280</v>
      </c>
      <c r="G1751" s="82">
        <v>0</v>
      </c>
      <c r="I1751" s="82">
        <v>14</v>
      </c>
      <c r="J1751" s="82">
        <v>40</v>
      </c>
      <c r="K1751" s="83">
        <v>43101</v>
      </c>
      <c r="L1751" s="82">
        <v>2.7799999999999998E-2</v>
      </c>
      <c r="M1751" s="82">
        <v>0</v>
      </c>
      <c r="N1751" s="82">
        <f t="shared" si="27"/>
        <v>2.7799999999999998E-2</v>
      </c>
    </row>
    <row r="1752" spans="1:15" hidden="1" x14ac:dyDescent="0.2">
      <c r="A1752" s="82" t="s">
        <v>864</v>
      </c>
      <c r="B1752" s="82" t="s">
        <v>863</v>
      </c>
      <c r="C1752" s="82">
        <v>0.5</v>
      </c>
      <c r="D1752" s="82" t="s">
        <v>276</v>
      </c>
      <c r="E1752" s="82" t="s">
        <v>280</v>
      </c>
      <c r="F1752" s="82" t="s">
        <v>280</v>
      </c>
      <c r="G1752" s="82">
        <v>0</v>
      </c>
      <c r="I1752" s="82">
        <v>14</v>
      </c>
      <c r="J1752" s="82">
        <v>40</v>
      </c>
      <c r="K1752" s="83">
        <v>43101</v>
      </c>
      <c r="L1752" s="82">
        <v>2.7799999999999998E-2</v>
      </c>
      <c r="M1752" s="82">
        <v>0</v>
      </c>
      <c r="N1752" s="82">
        <f t="shared" si="27"/>
        <v>2.7799999999999998E-2</v>
      </c>
    </row>
    <row r="1753" spans="1:15" hidden="1" x14ac:dyDescent="0.2">
      <c r="A1753" s="82" t="s">
        <v>268</v>
      </c>
      <c r="B1753" s="82" t="s">
        <v>863</v>
      </c>
      <c r="C1753" s="82">
        <v>0.5</v>
      </c>
      <c r="D1753" s="82" t="s">
        <v>276</v>
      </c>
      <c r="E1753" s="82" t="s">
        <v>280</v>
      </c>
      <c r="F1753" s="82" t="s">
        <v>280</v>
      </c>
      <c r="G1753" s="82">
        <v>0</v>
      </c>
      <c r="I1753" s="82">
        <v>14</v>
      </c>
      <c r="J1753" s="82">
        <v>40</v>
      </c>
      <c r="K1753" s="83">
        <v>43101</v>
      </c>
      <c r="L1753" s="82">
        <v>2.7799999999999998E-2</v>
      </c>
      <c r="M1753" s="82">
        <v>0</v>
      </c>
      <c r="N1753" s="82">
        <f t="shared" si="27"/>
        <v>2.7799999999999998E-2</v>
      </c>
      <c r="O1753" s="82" t="s">
        <v>268</v>
      </c>
    </row>
    <row r="1754" spans="1:15" hidden="1" x14ac:dyDescent="0.2">
      <c r="A1754" s="82" t="s">
        <v>862</v>
      </c>
      <c r="B1754" s="82" t="s">
        <v>860</v>
      </c>
      <c r="C1754" s="82">
        <v>0.5</v>
      </c>
      <c r="D1754" s="82" t="s">
        <v>276</v>
      </c>
      <c r="E1754" s="82" t="s">
        <v>280</v>
      </c>
      <c r="F1754" s="82" t="s">
        <v>280</v>
      </c>
      <c r="G1754" s="82">
        <v>0</v>
      </c>
      <c r="I1754" s="82">
        <v>34</v>
      </c>
      <c r="J1754" s="82">
        <v>20</v>
      </c>
      <c r="K1754" s="83">
        <v>43101</v>
      </c>
      <c r="L1754" s="82">
        <v>0.05</v>
      </c>
      <c r="M1754" s="82">
        <v>0</v>
      </c>
      <c r="N1754" s="82">
        <f t="shared" si="27"/>
        <v>0.05</v>
      </c>
    </row>
    <row r="1755" spans="1:15" hidden="1" x14ac:dyDescent="0.2">
      <c r="A1755" s="82" t="s">
        <v>73</v>
      </c>
      <c r="B1755" s="82" t="s">
        <v>860</v>
      </c>
      <c r="C1755" s="82">
        <v>0.5</v>
      </c>
      <c r="D1755" s="82" t="s">
        <v>276</v>
      </c>
      <c r="E1755" s="82" t="s">
        <v>280</v>
      </c>
      <c r="F1755" s="82" t="s">
        <v>280</v>
      </c>
      <c r="G1755" s="82">
        <v>0</v>
      </c>
      <c r="I1755" s="82">
        <v>34</v>
      </c>
      <c r="J1755" s="82">
        <v>20</v>
      </c>
      <c r="K1755" s="83">
        <v>43101</v>
      </c>
      <c r="L1755" s="82">
        <v>0.05</v>
      </c>
      <c r="M1755" s="82">
        <v>0</v>
      </c>
      <c r="N1755" s="82">
        <f t="shared" si="27"/>
        <v>0.05</v>
      </c>
      <c r="O1755" s="82" t="s">
        <v>73</v>
      </c>
    </row>
    <row r="1756" spans="1:15" hidden="1" x14ac:dyDescent="0.2">
      <c r="A1756" s="82" t="s">
        <v>861</v>
      </c>
      <c r="B1756" s="82" t="s">
        <v>860</v>
      </c>
      <c r="C1756" s="82">
        <v>0.5</v>
      </c>
      <c r="D1756" s="82" t="s">
        <v>276</v>
      </c>
      <c r="E1756" s="82" t="s">
        <v>280</v>
      </c>
      <c r="F1756" s="82" t="s">
        <v>280</v>
      </c>
      <c r="G1756" s="82">
        <v>0</v>
      </c>
      <c r="I1756" s="82">
        <v>34</v>
      </c>
      <c r="J1756" s="82">
        <v>20</v>
      </c>
      <c r="K1756" s="83">
        <v>43101</v>
      </c>
      <c r="L1756" s="82">
        <v>0.05</v>
      </c>
      <c r="M1756" s="82">
        <v>0</v>
      </c>
      <c r="N1756" s="82">
        <f t="shared" si="27"/>
        <v>0.05</v>
      </c>
    </row>
    <row r="1757" spans="1:15" hidden="1" x14ac:dyDescent="0.2">
      <c r="A1757" s="82" t="s">
        <v>859</v>
      </c>
      <c r="B1757" s="82" t="s">
        <v>857</v>
      </c>
      <c r="C1757" s="82">
        <v>0.5</v>
      </c>
      <c r="D1757" s="82" t="s">
        <v>801</v>
      </c>
      <c r="E1757" s="82" t="s">
        <v>280</v>
      </c>
      <c r="F1757" s="82" t="s">
        <v>280</v>
      </c>
      <c r="G1757" s="82">
        <v>0</v>
      </c>
      <c r="H1757" s="82">
        <v>202212</v>
      </c>
      <c r="K1757" s="83">
        <v>43132</v>
      </c>
      <c r="L1757" s="82">
        <v>0</v>
      </c>
      <c r="M1757" s="82">
        <v>0</v>
      </c>
      <c r="N1757" s="82">
        <f t="shared" si="27"/>
        <v>0</v>
      </c>
      <c r="O1757" s="82" t="s">
        <v>859</v>
      </c>
    </row>
    <row r="1758" spans="1:15" hidden="1" x14ac:dyDescent="0.2">
      <c r="A1758" s="82" t="s">
        <v>858</v>
      </c>
      <c r="B1758" s="82" t="s">
        <v>857</v>
      </c>
      <c r="C1758" s="82">
        <v>0.5</v>
      </c>
      <c r="D1758" s="82" t="s">
        <v>801</v>
      </c>
      <c r="E1758" s="82" t="s">
        <v>280</v>
      </c>
      <c r="F1758" s="82" t="s">
        <v>280</v>
      </c>
      <c r="G1758" s="82">
        <v>0</v>
      </c>
      <c r="H1758" s="82">
        <v>202212</v>
      </c>
      <c r="K1758" s="83">
        <v>43132</v>
      </c>
      <c r="L1758" s="82">
        <v>0</v>
      </c>
      <c r="M1758" s="82">
        <v>0</v>
      </c>
      <c r="N1758" s="82">
        <f t="shared" si="27"/>
        <v>0</v>
      </c>
    </row>
    <row r="1759" spans="1:15" hidden="1" x14ac:dyDescent="0.2">
      <c r="A1759" s="82" t="s">
        <v>74</v>
      </c>
      <c r="B1759" s="82" t="s">
        <v>125</v>
      </c>
      <c r="C1759" s="82">
        <v>0.5</v>
      </c>
      <c r="D1759" s="82" t="s">
        <v>276</v>
      </c>
      <c r="E1759" s="82" t="s">
        <v>280</v>
      </c>
      <c r="F1759" s="82" t="s">
        <v>280</v>
      </c>
      <c r="G1759" s="82">
        <v>0</v>
      </c>
      <c r="I1759" s="82">
        <v>34</v>
      </c>
      <c r="J1759" s="82">
        <v>5</v>
      </c>
      <c r="K1759" s="83">
        <v>43101</v>
      </c>
      <c r="L1759" s="82">
        <v>0.2</v>
      </c>
      <c r="M1759" s="82">
        <v>0</v>
      </c>
      <c r="N1759" s="82">
        <f t="shared" si="27"/>
        <v>0.2</v>
      </c>
      <c r="O1759" s="82" t="s">
        <v>74</v>
      </c>
    </row>
    <row r="1760" spans="1:15" hidden="1" x14ac:dyDescent="0.2">
      <c r="A1760" s="82" t="s">
        <v>856</v>
      </c>
      <c r="B1760" s="82" t="s">
        <v>125</v>
      </c>
      <c r="C1760" s="82">
        <v>0.5</v>
      </c>
      <c r="D1760" s="82" t="s">
        <v>276</v>
      </c>
      <c r="E1760" s="82" t="s">
        <v>280</v>
      </c>
      <c r="F1760" s="82" t="s">
        <v>280</v>
      </c>
      <c r="G1760" s="82">
        <v>0</v>
      </c>
      <c r="I1760" s="82">
        <v>34</v>
      </c>
      <c r="J1760" s="82">
        <v>5</v>
      </c>
      <c r="K1760" s="83">
        <v>43101</v>
      </c>
      <c r="L1760" s="82">
        <v>0.2</v>
      </c>
      <c r="M1760" s="82">
        <v>0</v>
      </c>
      <c r="N1760" s="82">
        <f t="shared" si="27"/>
        <v>0.2</v>
      </c>
    </row>
    <row r="1761" spans="1:15" hidden="1" x14ac:dyDescent="0.2">
      <c r="A1761" s="82" t="s">
        <v>855</v>
      </c>
      <c r="B1761" s="82" t="s">
        <v>854</v>
      </c>
      <c r="C1761" s="82">
        <v>0.5</v>
      </c>
      <c r="D1761" s="82" t="s">
        <v>801</v>
      </c>
      <c r="E1761" s="82" t="s">
        <v>280</v>
      </c>
      <c r="F1761" s="82" t="s">
        <v>280</v>
      </c>
      <c r="G1761" s="82">
        <v>0</v>
      </c>
      <c r="H1761" s="82">
        <v>201310</v>
      </c>
      <c r="K1761" s="83">
        <v>40330</v>
      </c>
      <c r="L1761" s="82">
        <v>0</v>
      </c>
      <c r="M1761" s="82">
        <v>0</v>
      </c>
      <c r="N1761" s="82">
        <f t="shared" si="27"/>
        <v>0</v>
      </c>
    </row>
    <row r="1762" spans="1:15" hidden="1" x14ac:dyDescent="0.2">
      <c r="A1762" s="82" t="s">
        <v>852</v>
      </c>
      <c r="B1762" s="82" t="s">
        <v>852</v>
      </c>
      <c r="C1762" s="82">
        <v>0.5</v>
      </c>
      <c r="D1762" s="82" t="s">
        <v>276</v>
      </c>
      <c r="E1762" s="82" t="s">
        <v>280</v>
      </c>
      <c r="F1762" s="82" t="s">
        <v>280</v>
      </c>
      <c r="G1762" s="82">
        <v>0</v>
      </c>
      <c r="I1762" s="82">
        <v>34</v>
      </c>
      <c r="J1762" s="82">
        <v>20</v>
      </c>
      <c r="K1762" s="83">
        <v>43101</v>
      </c>
      <c r="L1762" s="82">
        <v>0.05</v>
      </c>
      <c r="M1762" s="82">
        <v>0</v>
      </c>
      <c r="N1762" s="82">
        <f t="shared" si="27"/>
        <v>0.05</v>
      </c>
    </row>
    <row r="1763" spans="1:15" hidden="1" x14ac:dyDescent="0.2">
      <c r="A1763" s="82" t="s">
        <v>853</v>
      </c>
      <c r="B1763" s="82" t="s">
        <v>852</v>
      </c>
      <c r="C1763" s="82">
        <v>0.5</v>
      </c>
      <c r="D1763" s="82" t="s">
        <v>276</v>
      </c>
      <c r="E1763" s="82" t="s">
        <v>280</v>
      </c>
      <c r="F1763" s="82" t="s">
        <v>280</v>
      </c>
      <c r="G1763" s="82">
        <v>0</v>
      </c>
      <c r="I1763" s="82">
        <v>34</v>
      </c>
      <c r="J1763" s="82">
        <v>20</v>
      </c>
      <c r="K1763" s="83">
        <v>43101</v>
      </c>
      <c r="L1763" s="82">
        <v>0.05</v>
      </c>
      <c r="M1763" s="82">
        <v>0</v>
      </c>
      <c r="N1763" s="82">
        <f t="shared" si="27"/>
        <v>0.05</v>
      </c>
    </row>
    <row r="1764" spans="1:15" hidden="1" x14ac:dyDescent="0.2">
      <c r="A1764" s="82" t="s">
        <v>851</v>
      </c>
      <c r="B1764" s="82" t="s">
        <v>850</v>
      </c>
      <c r="C1764" s="82">
        <v>0.5</v>
      </c>
      <c r="D1764" s="82" t="s">
        <v>276</v>
      </c>
      <c r="E1764" s="82" t="s">
        <v>280</v>
      </c>
      <c r="F1764" s="82" t="s">
        <v>280</v>
      </c>
      <c r="G1764" s="82">
        <v>0</v>
      </c>
      <c r="I1764" s="82">
        <v>19</v>
      </c>
      <c r="J1764" s="82">
        <v>10</v>
      </c>
      <c r="K1764" s="83">
        <v>40664</v>
      </c>
      <c r="L1764" s="82">
        <v>0</v>
      </c>
      <c r="M1764" s="82">
        <v>0</v>
      </c>
      <c r="N1764" s="82">
        <f t="shared" si="27"/>
        <v>0</v>
      </c>
    </row>
    <row r="1765" spans="1:15" hidden="1" x14ac:dyDescent="0.2">
      <c r="A1765" s="82" t="s">
        <v>849</v>
      </c>
      <c r="B1765" s="82" t="s">
        <v>848</v>
      </c>
      <c r="C1765" s="82">
        <v>0.5</v>
      </c>
      <c r="D1765" s="82" t="s">
        <v>276</v>
      </c>
      <c r="E1765" s="82" t="s">
        <v>280</v>
      </c>
      <c r="F1765" s="82" t="s">
        <v>280</v>
      </c>
      <c r="G1765" s="82">
        <v>0</v>
      </c>
      <c r="I1765" s="82">
        <v>19</v>
      </c>
      <c r="J1765" s="82">
        <v>10</v>
      </c>
      <c r="K1765" s="83">
        <v>40664</v>
      </c>
      <c r="L1765" s="82">
        <v>0</v>
      </c>
      <c r="M1765" s="82">
        <v>0</v>
      </c>
      <c r="N1765" s="82">
        <f t="shared" si="27"/>
        <v>0</v>
      </c>
    </row>
    <row r="1766" spans="1:15" hidden="1" x14ac:dyDescent="0.2">
      <c r="A1766" s="82" t="s">
        <v>847</v>
      </c>
      <c r="B1766" s="82" t="s">
        <v>846</v>
      </c>
      <c r="C1766" s="82">
        <v>0.5</v>
      </c>
      <c r="D1766" s="82" t="s">
        <v>276</v>
      </c>
      <c r="E1766" s="82" t="s">
        <v>280</v>
      </c>
      <c r="F1766" s="82" t="s">
        <v>280</v>
      </c>
      <c r="G1766" s="82">
        <v>0</v>
      </c>
      <c r="K1766" s="83">
        <v>40664</v>
      </c>
      <c r="L1766" s="82">
        <v>0</v>
      </c>
      <c r="M1766" s="82">
        <v>0</v>
      </c>
      <c r="N1766" s="82">
        <f t="shared" si="27"/>
        <v>0</v>
      </c>
    </row>
    <row r="1767" spans="1:15" hidden="1" x14ac:dyDescent="0.2">
      <c r="A1767" s="82" t="s">
        <v>269</v>
      </c>
      <c r="B1767" s="82" t="s">
        <v>844</v>
      </c>
      <c r="C1767" s="82">
        <v>0.5</v>
      </c>
      <c r="D1767" s="82" t="s">
        <v>276</v>
      </c>
      <c r="E1767" s="82" t="s">
        <v>280</v>
      </c>
      <c r="F1767" s="82" t="s">
        <v>280</v>
      </c>
      <c r="G1767" s="82">
        <v>0.1</v>
      </c>
      <c r="I1767" s="82">
        <v>6</v>
      </c>
      <c r="J1767" s="82">
        <v>12</v>
      </c>
      <c r="K1767" s="83">
        <v>43405</v>
      </c>
      <c r="L1767" s="82">
        <v>4.53E-2</v>
      </c>
      <c r="M1767" s="82">
        <v>0</v>
      </c>
      <c r="N1767" s="82">
        <f t="shared" si="27"/>
        <v>4.53E-2</v>
      </c>
      <c r="O1767" s="82" t="s">
        <v>269</v>
      </c>
    </row>
    <row r="1768" spans="1:15" hidden="1" x14ac:dyDescent="0.2">
      <c r="A1768" s="82" t="s">
        <v>845</v>
      </c>
      <c r="B1768" s="82" t="s">
        <v>844</v>
      </c>
      <c r="C1768" s="82">
        <v>0.5</v>
      </c>
      <c r="D1768" s="82" t="s">
        <v>276</v>
      </c>
      <c r="E1768" s="82" t="s">
        <v>280</v>
      </c>
      <c r="F1768" s="82" t="s">
        <v>280</v>
      </c>
      <c r="G1768" s="82">
        <v>0.1</v>
      </c>
      <c r="I1768" s="82">
        <v>6</v>
      </c>
      <c r="J1768" s="82">
        <v>12</v>
      </c>
      <c r="K1768" s="83">
        <v>43405</v>
      </c>
      <c r="L1768" s="82">
        <v>4.53E-2</v>
      </c>
      <c r="M1768" s="82">
        <v>0</v>
      </c>
      <c r="N1768" s="82">
        <f t="shared" si="27"/>
        <v>4.53E-2</v>
      </c>
    </row>
    <row r="1769" spans="1:15" hidden="1" x14ac:dyDescent="0.2">
      <c r="A1769" s="82" t="s">
        <v>842</v>
      </c>
      <c r="B1769" s="82" t="s">
        <v>842</v>
      </c>
      <c r="C1769" s="82">
        <v>0.5</v>
      </c>
      <c r="D1769" s="82" t="s">
        <v>801</v>
      </c>
      <c r="E1769" s="82" t="s">
        <v>280</v>
      </c>
      <c r="F1769" s="82" t="s">
        <v>280</v>
      </c>
      <c r="G1769" s="82">
        <v>0</v>
      </c>
      <c r="H1769" s="82">
        <v>202212</v>
      </c>
      <c r="K1769" s="83">
        <v>43132</v>
      </c>
      <c r="L1769" s="82">
        <v>0</v>
      </c>
      <c r="M1769" s="82">
        <v>0</v>
      </c>
      <c r="N1769" s="82">
        <f t="shared" si="27"/>
        <v>0</v>
      </c>
    </row>
    <row r="1770" spans="1:15" hidden="1" x14ac:dyDescent="0.2">
      <c r="A1770" s="82" t="s">
        <v>843</v>
      </c>
      <c r="B1770" s="82" t="s">
        <v>842</v>
      </c>
      <c r="C1770" s="82">
        <v>0.5</v>
      </c>
      <c r="D1770" s="82" t="s">
        <v>801</v>
      </c>
      <c r="E1770" s="82" t="s">
        <v>280</v>
      </c>
      <c r="F1770" s="82" t="s">
        <v>280</v>
      </c>
      <c r="G1770" s="82">
        <v>0</v>
      </c>
      <c r="H1770" s="82">
        <v>202212</v>
      </c>
      <c r="K1770" s="83">
        <v>43132</v>
      </c>
      <c r="L1770" s="82">
        <v>0</v>
      </c>
      <c r="M1770" s="82">
        <v>0</v>
      </c>
      <c r="N1770" s="82">
        <f t="shared" si="27"/>
        <v>0</v>
      </c>
    </row>
    <row r="1771" spans="1:15" hidden="1" x14ac:dyDescent="0.2">
      <c r="A1771" s="82" t="s">
        <v>841</v>
      </c>
      <c r="B1771" s="82" t="s">
        <v>839</v>
      </c>
      <c r="C1771" s="82">
        <v>0.5</v>
      </c>
      <c r="D1771" s="82" t="s">
        <v>276</v>
      </c>
      <c r="E1771" s="82" t="s">
        <v>280</v>
      </c>
      <c r="F1771" s="82" t="s">
        <v>280</v>
      </c>
      <c r="G1771" s="82">
        <v>0</v>
      </c>
      <c r="I1771" s="82">
        <v>34</v>
      </c>
      <c r="J1771" s="82">
        <v>20</v>
      </c>
      <c r="K1771" s="83">
        <v>43101</v>
      </c>
      <c r="L1771" s="82">
        <v>0.05</v>
      </c>
      <c r="M1771" s="82">
        <v>0</v>
      </c>
      <c r="N1771" s="82">
        <f t="shared" si="27"/>
        <v>0.05</v>
      </c>
    </row>
    <row r="1772" spans="1:15" hidden="1" x14ac:dyDescent="0.2">
      <c r="A1772" s="82" t="s">
        <v>840</v>
      </c>
      <c r="B1772" s="82" t="s">
        <v>839</v>
      </c>
      <c r="C1772" s="82">
        <v>0.5</v>
      </c>
      <c r="D1772" s="82" t="s">
        <v>276</v>
      </c>
      <c r="E1772" s="82" t="s">
        <v>280</v>
      </c>
      <c r="F1772" s="82" t="s">
        <v>280</v>
      </c>
      <c r="G1772" s="82">
        <v>0</v>
      </c>
      <c r="I1772" s="82">
        <v>34</v>
      </c>
      <c r="J1772" s="82">
        <v>20</v>
      </c>
      <c r="K1772" s="83">
        <v>43101</v>
      </c>
      <c r="L1772" s="82">
        <v>0.05</v>
      </c>
      <c r="M1772" s="82">
        <v>0</v>
      </c>
      <c r="N1772" s="82">
        <f t="shared" si="27"/>
        <v>0.05</v>
      </c>
    </row>
    <row r="1773" spans="1:15" hidden="1" x14ac:dyDescent="0.2">
      <c r="A1773" s="82" t="s">
        <v>837</v>
      </c>
      <c r="B1773" s="82" t="s">
        <v>837</v>
      </c>
      <c r="C1773" s="82">
        <v>0.5</v>
      </c>
      <c r="D1773" s="82" t="s">
        <v>801</v>
      </c>
      <c r="E1773" s="82" t="s">
        <v>280</v>
      </c>
      <c r="F1773" s="82" t="s">
        <v>280</v>
      </c>
      <c r="G1773" s="82">
        <v>0</v>
      </c>
      <c r="H1773" s="82">
        <v>202212</v>
      </c>
      <c r="K1773" s="83">
        <v>43132</v>
      </c>
      <c r="L1773" s="82">
        <v>0</v>
      </c>
      <c r="M1773" s="82">
        <v>0</v>
      </c>
      <c r="N1773" s="82">
        <f t="shared" si="27"/>
        <v>0</v>
      </c>
      <c r="O1773" s="82" t="s">
        <v>837</v>
      </c>
    </row>
    <row r="1774" spans="1:15" hidden="1" x14ac:dyDescent="0.2">
      <c r="A1774" s="82" t="s">
        <v>838</v>
      </c>
      <c r="B1774" s="82" t="s">
        <v>837</v>
      </c>
      <c r="C1774" s="82">
        <v>0.5</v>
      </c>
      <c r="D1774" s="82" t="s">
        <v>801</v>
      </c>
      <c r="E1774" s="82" t="s">
        <v>280</v>
      </c>
      <c r="F1774" s="82" t="s">
        <v>280</v>
      </c>
      <c r="G1774" s="82">
        <v>0</v>
      </c>
      <c r="H1774" s="82">
        <v>202212</v>
      </c>
      <c r="K1774" s="83">
        <v>43132</v>
      </c>
      <c r="L1774" s="82">
        <v>0</v>
      </c>
      <c r="M1774" s="82">
        <v>0</v>
      </c>
      <c r="N1774" s="82">
        <f t="shared" si="27"/>
        <v>0</v>
      </c>
    </row>
    <row r="1775" spans="1:15" hidden="1" x14ac:dyDescent="0.2">
      <c r="A1775" s="82" t="s">
        <v>836</v>
      </c>
      <c r="B1775" s="82" t="s">
        <v>835</v>
      </c>
      <c r="C1775" s="82">
        <v>0.5</v>
      </c>
      <c r="D1775" s="82" t="s">
        <v>276</v>
      </c>
      <c r="E1775" s="82" t="s">
        <v>280</v>
      </c>
      <c r="F1775" s="82" t="s">
        <v>280</v>
      </c>
      <c r="G1775" s="82">
        <v>0</v>
      </c>
      <c r="K1775" s="83">
        <v>40330</v>
      </c>
      <c r="L1775" s="82">
        <v>0</v>
      </c>
      <c r="M1775" s="82">
        <v>0</v>
      </c>
      <c r="N1775" s="82">
        <f t="shared" si="27"/>
        <v>0</v>
      </c>
    </row>
    <row r="1776" spans="1:15" hidden="1" x14ac:dyDescent="0.2">
      <c r="A1776" s="82" t="s">
        <v>834</v>
      </c>
      <c r="B1776" s="82" t="s">
        <v>270</v>
      </c>
      <c r="C1776" s="82">
        <v>0.5</v>
      </c>
      <c r="D1776" s="82" t="s">
        <v>276</v>
      </c>
      <c r="E1776" s="82" t="s">
        <v>280</v>
      </c>
      <c r="F1776" s="82" t="s">
        <v>280</v>
      </c>
      <c r="G1776" s="82">
        <v>0</v>
      </c>
      <c r="I1776" s="82">
        <v>34</v>
      </c>
      <c r="J1776" s="82">
        <v>20</v>
      </c>
      <c r="K1776" s="83">
        <v>43101</v>
      </c>
      <c r="L1776" s="82">
        <v>0.05</v>
      </c>
      <c r="M1776" s="82">
        <v>0</v>
      </c>
      <c r="N1776" s="82">
        <f t="shared" si="27"/>
        <v>0.05</v>
      </c>
    </row>
    <row r="1777" spans="1:15" hidden="1" x14ac:dyDescent="0.2">
      <c r="A1777" s="82" t="s">
        <v>270</v>
      </c>
      <c r="B1777" s="82" t="s">
        <v>270</v>
      </c>
      <c r="C1777" s="82">
        <v>0.5</v>
      </c>
      <c r="D1777" s="82" t="s">
        <v>276</v>
      </c>
      <c r="E1777" s="82" t="s">
        <v>280</v>
      </c>
      <c r="F1777" s="82" t="s">
        <v>280</v>
      </c>
      <c r="G1777" s="82">
        <v>0</v>
      </c>
      <c r="I1777" s="82">
        <v>34</v>
      </c>
      <c r="J1777" s="82">
        <v>20</v>
      </c>
      <c r="K1777" s="83">
        <v>43101</v>
      </c>
      <c r="L1777" s="82">
        <v>0.05</v>
      </c>
      <c r="M1777" s="82">
        <v>0</v>
      </c>
      <c r="N1777" s="82">
        <f t="shared" si="27"/>
        <v>0.05</v>
      </c>
      <c r="O1777" s="82" t="s">
        <v>270</v>
      </c>
    </row>
    <row r="1778" spans="1:15" hidden="1" x14ac:dyDescent="0.2">
      <c r="A1778" s="82" t="s">
        <v>832</v>
      </c>
      <c r="B1778" s="82" t="s">
        <v>832</v>
      </c>
      <c r="C1778" s="82">
        <v>0.5</v>
      </c>
      <c r="D1778" s="82" t="s">
        <v>801</v>
      </c>
      <c r="E1778" s="82" t="s">
        <v>280</v>
      </c>
      <c r="F1778" s="82" t="s">
        <v>280</v>
      </c>
      <c r="G1778" s="82">
        <v>0</v>
      </c>
      <c r="H1778" s="82">
        <v>202212</v>
      </c>
      <c r="K1778" s="83">
        <v>43132</v>
      </c>
      <c r="L1778" s="82">
        <v>0</v>
      </c>
      <c r="M1778" s="82">
        <v>0</v>
      </c>
      <c r="N1778" s="82">
        <f t="shared" si="27"/>
        <v>0</v>
      </c>
    </row>
    <row r="1779" spans="1:15" hidden="1" x14ac:dyDescent="0.2">
      <c r="A1779" s="82" t="s">
        <v>833</v>
      </c>
      <c r="B1779" s="82" t="s">
        <v>832</v>
      </c>
      <c r="C1779" s="82">
        <v>0.5</v>
      </c>
      <c r="D1779" s="82" t="s">
        <v>801</v>
      </c>
      <c r="E1779" s="82" t="s">
        <v>280</v>
      </c>
      <c r="F1779" s="82" t="s">
        <v>280</v>
      </c>
      <c r="G1779" s="82">
        <v>0</v>
      </c>
      <c r="H1779" s="82">
        <v>202212</v>
      </c>
      <c r="K1779" s="83">
        <v>43132</v>
      </c>
      <c r="L1779" s="82">
        <v>0</v>
      </c>
      <c r="M1779" s="82">
        <v>0</v>
      </c>
      <c r="N1779" s="82">
        <f t="shared" si="27"/>
        <v>0</v>
      </c>
    </row>
    <row r="1780" spans="1:15" hidden="1" x14ac:dyDescent="0.2">
      <c r="A1780" s="82" t="s">
        <v>831</v>
      </c>
      <c r="B1780" s="82" t="s">
        <v>830</v>
      </c>
      <c r="C1780" s="82">
        <v>0.5</v>
      </c>
      <c r="D1780" s="82" t="s">
        <v>276</v>
      </c>
      <c r="E1780" s="82" t="s">
        <v>280</v>
      </c>
      <c r="F1780" s="82" t="s">
        <v>280</v>
      </c>
      <c r="G1780" s="82">
        <v>0</v>
      </c>
      <c r="I1780" s="82">
        <v>7</v>
      </c>
      <c r="J1780" s="82">
        <v>25</v>
      </c>
      <c r="K1780" s="83">
        <v>40664</v>
      </c>
      <c r="L1780" s="82">
        <v>0</v>
      </c>
      <c r="M1780" s="82">
        <v>0</v>
      </c>
      <c r="N1780" s="82">
        <f t="shared" si="27"/>
        <v>0</v>
      </c>
    </row>
    <row r="1781" spans="1:15" hidden="1" x14ac:dyDescent="0.2">
      <c r="A1781" s="82" t="s">
        <v>829</v>
      </c>
      <c r="B1781" s="82" t="s">
        <v>828</v>
      </c>
      <c r="C1781" s="82">
        <v>0.5</v>
      </c>
      <c r="D1781" s="82" t="s">
        <v>276</v>
      </c>
      <c r="E1781" s="82" t="s">
        <v>280</v>
      </c>
      <c r="F1781" s="82" t="s">
        <v>280</v>
      </c>
      <c r="G1781" s="82">
        <v>0</v>
      </c>
      <c r="K1781" s="83">
        <v>40664</v>
      </c>
      <c r="L1781" s="82">
        <v>0</v>
      </c>
      <c r="M1781" s="82">
        <v>0</v>
      </c>
      <c r="N1781" s="82">
        <f t="shared" si="27"/>
        <v>0</v>
      </c>
    </row>
    <row r="1782" spans="1:15" hidden="1" x14ac:dyDescent="0.2">
      <c r="A1782" s="82" t="s">
        <v>827</v>
      </c>
      <c r="B1782" s="82" t="s">
        <v>826</v>
      </c>
      <c r="C1782" s="82">
        <v>0.5</v>
      </c>
      <c r="D1782" s="82" t="s">
        <v>276</v>
      </c>
      <c r="E1782" s="82" t="s">
        <v>280</v>
      </c>
      <c r="F1782" s="82" t="s">
        <v>280</v>
      </c>
      <c r="G1782" s="82">
        <v>0</v>
      </c>
      <c r="J1782" s="82">
        <v>23</v>
      </c>
      <c r="K1782" s="83">
        <v>40664</v>
      </c>
      <c r="L1782" s="82">
        <v>0</v>
      </c>
      <c r="M1782" s="82">
        <v>0</v>
      </c>
      <c r="N1782" s="82">
        <f t="shared" si="27"/>
        <v>0</v>
      </c>
    </row>
    <row r="1783" spans="1:15" hidden="1" x14ac:dyDescent="0.2">
      <c r="A1783" s="82" t="s">
        <v>271</v>
      </c>
      <c r="B1783" s="82" t="s">
        <v>824</v>
      </c>
      <c r="C1783" s="82">
        <v>0.5</v>
      </c>
      <c r="D1783" s="82" t="s">
        <v>276</v>
      </c>
      <c r="E1783" s="82" t="s">
        <v>280</v>
      </c>
      <c r="F1783" s="82" t="s">
        <v>280</v>
      </c>
      <c r="G1783" s="82">
        <v>0</v>
      </c>
      <c r="I1783" s="82">
        <v>34</v>
      </c>
      <c r="J1783" s="82">
        <v>20</v>
      </c>
      <c r="K1783" s="83">
        <v>43101</v>
      </c>
      <c r="L1783" s="82">
        <v>0.05</v>
      </c>
      <c r="M1783" s="82">
        <v>0</v>
      </c>
      <c r="N1783" s="82">
        <f t="shared" si="27"/>
        <v>0.05</v>
      </c>
      <c r="O1783" s="82" t="s">
        <v>271</v>
      </c>
    </row>
    <row r="1784" spans="1:15" hidden="1" x14ac:dyDescent="0.2">
      <c r="A1784" s="82" t="s">
        <v>825</v>
      </c>
      <c r="B1784" s="82" t="s">
        <v>824</v>
      </c>
      <c r="C1784" s="82">
        <v>0.5</v>
      </c>
      <c r="D1784" s="82" t="s">
        <v>276</v>
      </c>
      <c r="E1784" s="82" t="s">
        <v>280</v>
      </c>
      <c r="F1784" s="82" t="s">
        <v>280</v>
      </c>
      <c r="G1784" s="82">
        <v>0</v>
      </c>
      <c r="I1784" s="82">
        <v>34</v>
      </c>
      <c r="J1784" s="82">
        <v>20</v>
      </c>
      <c r="K1784" s="83">
        <v>43101</v>
      </c>
      <c r="L1784" s="82">
        <v>0.05</v>
      </c>
      <c r="M1784" s="82">
        <v>0</v>
      </c>
      <c r="N1784" s="82">
        <f t="shared" si="27"/>
        <v>0.05</v>
      </c>
    </row>
    <row r="1785" spans="1:15" hidden="1" x14ac:dyDescent="0.2">
      <c r="A1785" s="82" t="s">
        <v>823</v>
      </c>
      <c r="B1785" s="82" t="s">
        <v>821</v>
      </c>
      <c r="C1785" s="82">
        <v>0.5</v>
      </c>
      <c r="D1785" s="82" t="s">
        <v>801</v>
      </c>
      <c r="E1785" s="82" t="s">
        <v>280</v>
      </c>
      <c r="F1785" s="82" t="s">
        <v>280</v>
      </c>
      <c r="G1785" s="82">
        <v>0</v>
      </c>
      <c r="H1785" s="82">
        <v>202212</v>
      </c>
      <c r="K1785" s="83">
        <v>43132</v>
      </c>
      <c r="L1785" s="82">
        <v>0</v>
      </c>
      <c r="M1785" s="82">
        <v>0</v>
      </c>
      <c r="N1785" s="82">
        <f t="shared" si="27"/>
        <v>0</v>
      </c>
    </row>
    <row r="1786" spans="1:15" hidden="1" x14ac:dyDescent="0.2">
      <c r="A1786" s="82" t="s">
        <v>822</v>
      </c>
      <c r="B1786" s="82" t="s">
        <v>821</v>
      </c>
      <c r="C1786" s="82">
        <v>0.5</v>
      </c>
      <c r="D1786" s="82" t="s">
        <v>801</v>
      </c>
      <c r="E1786" s="82" t="s">
        <v>280</v>
      </c>
      <c r="F1786" s="82" t="s">
        <v>280</v>
      </c>
      <c r="G1786" s="82">
        <v>0</v>
      </c>
      <c r="H1786" s="82">
        <v>202212</v>
      </c>
      <c r="K1786" s="83">
        <v>43132</v>
      </c>
      <c r="L1786" s="82">
        <v>0</v>
      </c>
      <c r="M1786" s="82">
        <v>0</v>
      </c>
      <c r="N1786" s="82">
        <f t="shared" si="27"/>
        <v>0</v>
      </c>
    </row>
    <row r="1787" spans="1:15" hidden="1" x14ac:dyDescent="0.2">
      <c r="A1787" s="82" t="s">
        <v>820</v>
      </c>
      <c r="B1787" s="82" t="s">
        <v>819</v>
      </c>
      <c r="C1787" s="82">
        <v>0.5</v>
      </c>
      <c r="D1787" s="82" t="s">
        <v>276</v>
      </c>
      <c r="E1787" s="82" t="s">
        <v>280</v>
      </c>
      <c r="F1787" s="82" t="s">
        <v>280</v>
      </c>
      <c r="G1787" s="82">
        <v>0</v>
      </c>
      <c r="K1787" s="83">
        <v>40330</v>
      </c>
      <c r="L1787" s="82">
        <v>0</v>
      </c>
      <c r="M1787" s="82">
        <v>0</v>
      </c>
      <c r="N1787" s="82">
        <f t="shared" si="27"/>
        <v>0</v>
      </c>
    </row>
    <row r="1788" spans="1:15" hidden="1" x14ac:dyDescent="0.2">
      <c r="A1788" s="82" t="s">
        <v>272</v>
      </c>
      <c r="B1788" s="82" t="s">
        <v>817</v>
      </c>
      <c r="C1788" s="82">
        <v>0.5</v>
      </c>
      <c r="D1788" s="82" t="s">
        <v>276</v>
      </c>
      <c r="E1788" s="82" t="s">
        <v>280</v>
      </c>
      <c r="F1788" s="82" t="s">
        <v>280</v>
      </c>
      <c r="G1788" s="82">
        <v>0.1</v>
      </c>
      <c r="I1788" s="82">
        <v>6</v>
      </c>
      <c r="J1788" s="82">
        <v>14</v>
      </c>
      <c r="K1788" s="83">
        <v>43101</v>
      </c>
      <c r="L1788" s="82">
        <v>6.4299999999999996E-2</v>
      </c>
      <c r="M1788" s="82">
        <v>0</v>
      </c>
      <c r="N1788" s="82">
        <f t="shared" si="27"/>
        <v>6.4299999999999996E-2</v>
      </c>
      <c r="O1788" s="82" t="s">
        <v>272</v>
      </c>
    </row>
    <row r="1789" spans="1:15" hidden="1" x14ac:dyDescent="0.2">
      <c r="A1789" s="82" t="s">
        <v>818</v>
      </c>
      <c r="B1789" s="82" t="s">
        <v>817</v>
      </c>
      <c r="C1789" s="82">
        <v>0.5</v>
      </c>
      <c r="D1789" s="82" t="s">
        <v>276</v>
      </c>
      <c r="E1789" s="82" t="s">
        <v>280</v>
      </c>
      <c r="F1789" s="82" t="s">
        <v>280</v>
      </c>
      <c r="G1789" s="82">
        <v>0.1</v>
      </c>
      <c r="I1789" s="82">
        <v>6</v>
      </c>
      <c r="J1789" s="82">
        <v>14</v>
      </c>
      <c r="K1789" s="83">
        <v>43101</v>
      </c>
      <c r="L1789" s="82">
        <v>6.4299999999999996E-2</v>
      </c>
      <c r="M1789" s="82">
        <v>0</v>
      </c>
      <c r="N1789" s="82">
        <f t="shared" si="27"/>
        <v>6.4299999999999996E-2</v>
      </c>
    </row>
    <row r="1790" spans="1:15" hidden="1" x14ac:dyDescent="0.2">
      <c r="A1790" s="82" t="s">
        <v>815</v>
      </c>
      <c r="B1790" s="82" t="s">
        <v>815</v>
      </c>
      <c r="C1790" s="82">
        <v>0.5</v>
      </c>
      <c r="D1790" s="82" t="s">
        <v>801</v>
      </c>
      <c r="E1790" s="82" t="s">
        <v>280</v>
      </c>
      <c r="F1790" s="82" t="s">
        <v>280</v>
      </c>
      <c r="G1790" s="82">
        <v>0</v>
      </c>
      <c r="H1790" s="82">
        <v>202212</v>
      </c>
      <c r="K1790" s="83">
        <v>43132</v>
      </c>
      <c r="L1790" s="82">
        <v>0</v>
      </c>
      <c r="M1790" s="82">
        <v>0</v>
      </c>
      <c r="N1790" s="82">
        <f t="shared" si="27"/>
        <v>0</v>
      </c>
    </row>
    <row r="1791" spans="1:15" hidden="1" x14ac:dyDescent="0.2">
      <c r="A1791" s="82" t="s">
        <v>816</v>
      </c>
      <c r="B1791" s="82" t="s">
        <v>815</v>
      </c>
      <c r="C1791" s="82">
        <v>0.5</v>
      </c>
      <c r="D1791" s="82" t="s">
        <v>801</v>
      </c>
      <c r="E1791" s="82" t="s">
        <v>280</v>
      </c>
      <c r="F1791" s="82" t="s">
        <v>280</v>
      </c>
      <c r="G1791" s="82">
        <v>0</v>
      </c>
      <c r="H1791" s="82">
        <v>202212</v>
      </c>
      <c r="K1791" s="83">
        <v>43132</v>
      </c>
      <c r="L1791" s="82">
        <v>0</v>
      </c>
      <c r="M1791" s="82">
        <v>0</v>
      </c>
      <c r="N1791" s="82">
        <f t="shared" si="27"/>
        <v>0</v>
      </c>
    </row>
    <row r="1792" spans="1:15" hidden="1" x14ac:dyDescent="0.2">
      <c r="A1792" s="82" t="s">
        <v>115</v>
      </c>
      <c r="B1792" s="82" t="s">
        <v>813</v>
      </c>
      <c r="C1792" s="82">
        <v>0.5</v>
      </c>
      <c r="D1792" s="82" t="s">
        <v>276</v>
      </c>
      <c r="E1792" s="82" t="s">
        <v>280</v>
      </c>
      <c r="F1792" s="82" t="s">
        <v>280</v>
      </c>
      <c r="G1792" s="82">
        <v>0</v>
      </c>
      <c r="I1792" s="82">
        <v>34</v>
      </c>
      <c r="J1792" s="82">
        <v>15</v>
      </c>
      <c r="K1792" s="83">
        <v>43101</v>
      </c>
      <c r="L1792" s="82">
        <v>6.6699999999999995E-2</v>
      </c>
      <c r="M1792" s="82">
        <v>0</v>
      </c>
      <c r="N1792" s="82">
        <f t="shared" si="27"/>
        <v>6.6699999999999995E-2</v>
      </c>
      <c r="O1792" s="82" t="s">
        <v>115</v>
      </c>
    </row>
    <row r="1793" spans="1:15" hidden="1" x14ac:dyDescent="0.2">
      <c r="A1793" s="82" t="s">
        <v>814</v>
      </c>
      <c r="B1793" s="82" t="s">
        <v>813</v>
      </c>
      <c r="C1793" s="82">
        <v>0.5</v>
      </c>
      <c r="D1793" s="82" t="s">
        <v>276</v>
      </c>
      <c r="E1793" s="82" t="s">
        <v>280</v>
      </c>
      <c r="F1793" s="82" t="s">
        <v>280</v>
      </c>
      <c r="G1793" s="82">
        <v>0</v>
      </c>
      <c r="I1793" s="82">
        <v>34</v>
      </c>
      <c r="J1793" s="82">
        <v>15</v>
      </c>
      <c r="K1793" s="83">
        <v>43101</v>
      </c>
      <c r="L1793" s="82">
        <v>6.6699999999999995E-2</v>
      </c>
      <c r="M1793" s="82">
        <v>0</v>
      </c>
      <c r="N1793" s="82">
        <f t="shared" si="27"/>
        <v>6.6699999999999995E-2</v>
      </c>
    </row>
    <row r="1794" spans="1:15" hidden="1" x14ac:dyDescent="0.2">
      <c r="A1794" s="82" t="s">
        <v>811</v>
      </c>
      <c r="B1794" s="82" t="s">
        <v>811</v>
      </c>
      <c r="C1794" s="82">
        <v>0.5</v>
      </c>
      <c r="D1794" s="82" t="s">
        <v>801</v>
      </c>
      <c r="E1794" s="82" t="s">
        <v>280</v>
      </c>
      <c r="F1794" s="82" t="s">
        <v>280</v>
      </c>
      <c r="G1794" s="82">
        <v>0</v>
      </c>
      <c r="H1794" s="82">
        <v>202212</v>
      </c>
      <c r="K1794" s="83">
        <v>43132</v>
      </c>
      <c r="L1794" s="82">
        <v>0</v>
      </c>
      <c r="M1794" s="82">
        <v>0</v>
      </c>
      <c r="N1794" s="82">
        <f t="shared" si="27"/>
        <v>0</v>
      </c>
    </row>
    <row r="1795" spans="1:15" hidden="1" x14ac:dyDescent="0.2">
      <c r="A1795" s="82" t="s">
        <v>812</v>
      </c>
      <c r="B1795" s="82" t="s">
        <v>811</v>
      </c>
      <c r="C1795" s="82">
        <v>0.5</v>
      </c>
      <c r="D1795" s="82" t="s">
        <v>801</v>
      </c>
      <c r="E1795" s="82" t="s">
        <v>280</v>
      </c>
      <c r="F1795" s="82" t="s">
        <v>280</v>
      </c>
      <c r="G1795" s="82">
        <v>0</v>
      </c>
      <c r="H1795" s="82">
        <v>202212</v>
      </c>
      <c r="K1795" s="83">
        <v>43132</v>
      </c>
      <c r="L1795" s="82">
        <v>0</v>
      </c>
      <c r="M1795" s="82">
        <v>0</v>
      </c>
      <c r="N1795" s="82">
        <f t="shared" si="27"/>
        <v>0</v>
      </c>
    </row>
    <row r="1796" spans="1:15" hidden="1" x14ac:dyDescent="0.2">
      <c r="A1796" s="82" t="s">
        <v>810</v>
      </c>
      <c r="B1796" s="82" t="s">
        <v>809</v>
      </c>
      <c r="C1796" s="82">
        <v>0.5</v>
      </c>
      <c r="D1796" s="82" t="s">
        <v>276</v>
      </c>
      <c r="E1796" s="82" t="s">
        <v>280</v>
      </c>
      <c r="F1796" s="82" t="s">
        <v>280</v>
      </c>
      <c r="G1796" s="82">
        <v>0</v>
      </c>
      <c r="K1796" s="83">
        <v>40664</v>
      </c>
      <c r="L1796" s="82">
        <v>0</v>
      </c>
      <c r="M1796" s="82">
        <v>0</v>
      </c>
      <c r="N1796" s="82">
        <f t="shared" ref="N1796:N1859" si="28">L1796+M1796</f>
        <v>0</v>
      </c>
    </row>
    <row r="1797" spans="1:15" hidden="1" x14ac:dyDescent="0.2">
      <c r="A1797" s="82" t="s">
        <v>808</v>
      </c>
      <c r="B1797" s="82" t="s">
        <v>807</v>
      </c>
      <c r="C1797" s="82">
        <v>0.5</v>
      </c>
      <c r="D1797" s="82" t="s">
        <v>276</v>
      </c>
      <c r="E1797" s="82" t="s">
        <v>280</v>
      </c>
      <c r="F1797" s="82" t="s">
        <v>280</v>
      </c>
      <c r="G1797" s="82">
        <v>0</v>
      </c>
      <c r="I1797" s="82">
        <v>15</v>
      </c>
      <c r="J1797" s="82">
        <v>20</v>
      </c>
      <c r="K1797" s="83">
        <v>40664</v>
      </c>
      <c r="L1797" s="82">
        <v>0</v>
      </c>
      <c r="M1797" s="82">
        <v>0</v>
      </c>
      <c r="N1797" s="82">
        <f t="shared" si="28"/>
        <v>0</v>
      </c>
    </row>
    <row r="1798" spans="1:15" hidden="1" x14ac:dyDescent="0.2">
      <c r="A1798" s="82" t="s">
        <v>806</v>
      </c>
      <c r="B1798" s="82" t="s">
        <v>804</v>
      </c>
      <c r="C1798" s="82">
        <v>0.5</v>
      </c>
      <c r="D1798" s="82" t="s">
        <v>276</v>
      </c>
      <c r="E1798" s="82" t="s">
        <v>280</v>
      </c>
      <c r="F1798" s="82" t="s">
        <v>280</v>
      </c>
      <c r="G1798" s="82">
        <v>0</v>
      </c>
      <c r="I1798" s="82">
        <v>34</v>
      </c>
      <c r="J1798" s="82">
        <v>15</v>
      </c>
      <c r="K1798" s="83">
        <v>43101</v>
      </c>
      <c r="L1798" s="82">
        <v>6.6699999999999995E-2</v>
      </c>
      <c r="M1798" s="82">
        <v>0</v>
      </c>
      <c r="N1798" s="82">
        <f t="shared" si="28"/>
        <v>6.6699999999999995E-2</v>
      </c>
      <c r="O1798" s="82" t="s">
        <v>806</v>
      </c>
    </row>
    <row r="1799" spans="1:15" hidden="1" x14ac:dyDescent="0.2">
      <c r="A1799" s="82" t="s">
        <v>805</v>
      </c>
      <c r="B1799" s="82" t="s">
        <v>804</v>
      </c>
      <c r="C1799" s="82">
        <v>0.5</v>
      </c>
      <c r="D1799" s="82" t="s">
        <v>276</v>
      </c>
      <c r="E1799" s="82" t="s">
        <v>280</v>
      </c>
      <c r="F1799" s="82" t="s">
        <v>280</v>
      </c>
      <c r="G1799" s="82">
        <v>0</v>
      </c>
      <c r="I1799" s="82">
        <v>34</v>
      </c>
      <c r="J1799" s="82">
        <v>15</v>
      </c>
      <c r="K1799" s="83">
        <v>43101</v>
      </c>
      <c r="L1799" s="82">
        <v>6.6699999999999995E-2</v>
      </c>
      <c r="M1799" s="82">
        <v>0</v>
      </c>
      <c r="N1799" s="82">
        <f t="shared" si="28"/>
        <v>6.6699999999999995E-2</v>
      </c>
    </row>
    <row r="1800" spans="1:15" hidden="1" x14ac:dyDescent="0.2">
      <c r="A1800" s="82" t="s">
        <v>802</v>
      </c>
      <c r="B1800" s="82" t="s">
        <v>802</v>
      </c>
      <c r="C1800" s="82">
        <v>0.5</v>
      </c>
      <c r="D1800" s="82" t="s">
        <v>801</v>
      </c>
      <c r="E1800" s="82" t="s">
        <v>280</v>
      </c>
      <c r="F1800" s="82" t="s">
        <v>280</v>
      </c>
      <c r="G1800" s="82">
        <v>0</v>
      </c>
      <c r="H1800" s="82">
        <v>202212</v>
      </c>
      <c r="K1800" s="83">
        <v>43132</v>
      </c>
      <c r="L1800" s="82">
        <v>0</v>
      </c>
      <c r="M1800" s="82">
        <v>0</v>
      </c>
      <c r="N1800" s="82">
        <f t="shared" si="28"/>
        <v>0</v>
      </c>
    </row>
    <row r="1801" spans="1:15" hidden="1" x14ac:dyDescent="0.2">
      <c r="A1801" s="82" t="s">
        <v>803</v>
      </c>
      <c r="B1801" s="82" t="s">
        <v>802</v>
      </c>
      <c r="C1801" s="82">
        <v>0.5</v>
      </c>
      <c r="D1801" s="82" t="s">
        <v>801</v>
      </c>
      <c r="E1801" s="82" t="s">
        <v>280</v>
      </c>
      <c r="F1801" s="82" t="s">
        <v>280</v>
      </c>
      <c r="G1801" s="82">
        <v>0</v>
      </c>
      <c r="H1801" s="82">
        <v>202212</v>
      </c>
      <c r="K1801" s="83">
        <v>43132</v>
      </c>
      <c r="L1801" s="82">
        <v>0</v>
      </c>
      <c r="M1801" s="82">
        <v>0</v>
      </c>
      <c r="N1801" s="82">
        <f t="shared" si="28"/>
        <v>0</v>
      </c>
    </row>
    <row r="1802" spans="1:15" hidden="1" x14ac:dyDescent="0.2">
      <c r="A1802" s="82" t="s">
        <v>800</v>
      </c>
      <c r="B1802" s="82" t="s">
        <v>799</v>
      </c>
      <c r="C1802" s="82">
        <v>0.5</v>
      </c>
      <c r="D1802" s="82" t="s">
        <v>276</v>
      </c>
      <c r="E1802" s="82" t="s">
        <v>280</v>
      </c>
      <c r="F1802" s="82" t="s">
        <v>280</v>
      </c>
      <c r="G1802" s="82">
        <v>0</v>
      </c>
      <c r="K1802" s="83">
        <v>40330</v>
      </c>
      <c r="L1802" s="82">
        <v>0</v>
      </c>
      <c r="M1802" s="82">
        <v>0</v>
      </c>
      <c r="N1802" s="82">
        <f t="shared" si="28"/>
        <v>0</v>
      </c>
    </row>
    <row r="1803" spans="1:15" hidden="1" x14ac:dyDescent="0.2">
      <c r="A1803" s="82" t="s">
        <v>798</v>
      </c>
      <c r="B1803" s="82" t="s">
        <v>796</v>
      </c>
      <c r="C1803" s="82">
        <v>0.5</v>
      </c>
      <c r="D1803" s="82" t="s">
        <v>276</v>
      </c>
      <c r="E1803" s="82" t="s">
        <v>280</v>
      </c>
      <c r="F1803" s="82" t="s">
        <v>280</v>
      </c>
      <c r="G1803" s="82">
        <v>0</v>
      </c>
      <c r="K1803" s="83">
        <v>43101</v>
      </c>
      <c r="L1803" s="82">
        <v>0</v>
      </c>
      <c r="M1803" s="82">
        <v>0</v>
      </c>
      <c r="N1803" s="82">
        <f t="shared" si="28"/>
        <v>0</v>
      </c>
    </row>
    <row r="1804" spans="1:15" hidden="1" x14ac:dyDescent="0.2">
      <c r="A1804" s="82" t="s">
        <v>797</v>
      </c>
      <c r="B1804" s="82" t="s">
        <v>796</v>
      </c>
      <c r="C1804" s="82">
        <v>0.5</v>
      </c>
      <c r="D1804" s="82" t="s">
        <v>276</v>
      </c>
      <c r="E1804" s="82" t="s">
        <v>280</v>
      </c>
      <c r="F1804" s="82" t="s">
        <v>280</v>
      </c>
      <c r="G1804" s="82">
        <v>0</v>
      </c>
      <c r="K1804" s="83">
        <v>43101</v>
      </c>
      <c r="L1804" s="82">
        <v>0</v>
      </c>
      <c r="M1804" s="82">
        <v>0</v>
      </c>
      <c r="N1804" s="82">
        <f t="shared" si="28"/>
        <v>0</v>
      </c>
    </row>
    <row r="1805" spans="1:15" hidden="1" x14ac:dyDescent="0.2">
      <c r="A1805" s="82" t="s">
        <v>785</v>
      </c>
      <c r="B1805" s="82" t="s">
        <v>287</v>
      </c>
      <c r="C1805" s="82">
        <v>1</v>
      </c>
      <c r="D1805" s="82" t="s">
        <v>544</v>
      </c>
      <c r="E1805" s="82" t="s">
        <v>280</v>
      </c>
      <c r="F1805" s="82" t="s">
        <v>280</v>
      </c>
      <c r="G1805" s="82">
        <v>0</v>
      </c>
      <c r="K1805" s="83">
        <v>40179.5</v>
      </c>
      <c r="L1805" s="82">
        <v>0</v>
      </c>
      <c r="M1805" s="82">
        <v>0</v>
      </c>
      <c r="N1805" s="82">
        <f t="shared" si="28"/>
        <v>0</v>
      </c>
    </row>
    <row r="1806" spans="1:15" hidden="1" x14ac:dyDescent="0.2">
      <c r="A1806" s="82" t="s">
        <v>784</v>
      </c>
      <c r="B1806" s="82" t="s">
        <v>287</v>
      </c>
      <c r="C1806" s="82">
        <v>1</v>
      </c>
      <c r="D1806" s="82" t="s">
        <v>544</v>
      </c>
      <c r="E1806" s="82" t="s">
        <v>280</v>
      </c>
      <c r="F1806" s="82" t="s">
        <v>280</v>
      </c>
      <c r="G1806" s="82">
        <v>0</v>
      </c>
      <c r="K1806" s="83">
        <v>40179.5</v>
      </c>
      <c r="L1806" s="82">
        <v>0</v>
      </c>
      <c r="M1806" s="82">
        <v>0</v>
      </c>
      <c r="N1806" s="82">
        <f t="shared" si="28"/>
        <v>0</v>
      </c>
    </row>
    <row r="1807" spans="1:15" hidden="1" x14ac:dyDescent="0.2">
      <c r="A1807" s="82" t="s">
        <v>783</v>
      </c>
      <c r="B1807" s="82" t="s">
        <v>287</v>
      </c>
      <c r="C1807" s="82">
        <v>1</v>
      </c>
      <c r="D1807" s="82" t="s">
        <v>544</v>
      </c>
      <c r="E1807" s="82" t="s">
        <v>280</v>
      </c>
      <c r="F1807" s="82" t="s">
        <v>280</v>
      </c>
      <c r="G1807" s="82">
        <v>0</v>
      </c>
      <c r="K1807" s="83">
        <v>40179.5</v>
      </c>
      <c r="L1807" s="82">
        <v>0</v>
      </c>
      <c r="M1807" s="82">
        <v>0</v>
      </c>
      <c r="N1807" s="82">
        <f t="shared" si="28"/>
        <v>0</v>
      </c>
    </row>
    <row r="1808" spans="1:15" hidden="1" x14ac:dyDescent="0.2">
      <c r="A1808" s="82" t="s">
        <v>782</v>
      </c>
      <c r="B1808" s="82" t="s">
        <v>287</v>
      </c>
      <c r="C1808" s="82">
        <v>1</v>
      </c>
      <c r="D1808" s="82" t="s">
        <v>544</v>
      </c>
      <c r="E1808" s="82" t="s">
        <v>280</v>
      </c>
      <c r="F1808" s="82" t="s">
        <v>280</v>
      </c>
      <c r="G1808" s="82">
        <v>0</v>
      </c>
      <c r="K1808" s="83">
        <v>40179.5</v>
      </c>
      <c r="L1808" s="82">
        <v>0</v>
      </c>
      <c r="M1808" s="82">
        <v>0</v>
      </c>
      <c r="N1808" s="82">
        <f t="shared" si="28"/>
        <v>0</v>
      </c>
      <c r="O1808" s="82" t="s">
        <v>2772</v>
      </c>
    </row>
    <row r="1809" spans="1:14" hidden="1" x14ac:dyDescent="0.2">
      <c r="A1809" s="82" t="s">
        <v>781</v>
      </c>
      <c r="B1809" s="82" t="s">
        <v>287</v>
      </c>
      <c r="C1809" s="82">
        <v>1</v>
      </c>
      <c r="D1809" s="82" t="s">
        <v>544</v>
      </c>
      <c r="E1809" s="82" t="s">
        <v>280</v>
      </c>
      <c r="F1809" s="82" t="s">
        <v>280</v>
      </c>
      <c r="G1809" s="82">
        <v>0</v>
      </c>
      <c r="K1809" s="83">
        <v>40179.5</v>
      </c>
      <c r="L1809" s="82">
        <v>0</v>
      </c>
      <c r="M1809" s="82">
        <v>0</v>
      </c>
      <c r="N1809" s="82">
        <f t="shared" si="28"/>
        <v>0</v>
      </c>
    </row>
    <row r="1810" spans="1:14" hidden="1" x14ac:dyDescent="0.2">
      <c r="A1810" s="82" t="s">
        <v>780</v>
      </c>
      <c r="B1810" s="82" t="s">
        <v>287</v>
      </c>
      <c r="C1810" s="82">
        <v>1</v>
      </c>
      <c r="D1810" s="82" t="s">
        <v>544</v>
      </c>
      <c r="E1810" s="82" t="s">
        <v>280</v>
      </c>
      <c r="F1810" s="82" t="s">
        <v>280</v>
      </c>
      <c r="G1810" s="82">
        <v>0</v>
      </c>
      <c r="K1810" s="83">
        <v>40179.5</v>
      </c>
      <c r="L1810" s="82">
        <v>0</v>
      </c>
      <c r="M1810" s="82">
        <v>0</v>
      </c>
      <c r="N1810" s="82">
        <f t="shared" si="28"/>
        <v>0</v>
      </c>
    </row>
    <row r="1811" spans="1:14" hidden="1" x14ac:dyDescent="0.2">
      <c r="A1811" s="82" t="s">
        <v>779</v>
      </c>
      <c r="B1811" s="82" t="s">
        <v>287</v>
      </c>
      <c r="C1811" s="82">
        <v>1</v>
      </c>
      <c r="D1811" s="82" t="s">
        <v>544</v>
      </c>
      <c r="E1811" s="82" t="s">
        <v>280</v>
      </c>
      <c r="F1811" s="82" t="s">
        <v>280</v>
      </c>
      <c r="G1811" s="82">
        <v>0</v>
      </c>
      <c r="K1811" s="83">
        <v>40179.5</v>
      </c>
      <c r="L1811" s="82">
        <v>0</v>
      </c>
      <c r="M1811" s="82">
        <v>0</v>
      </c>
      <c r="N1811" s="82">
        <f t="shared" si="28"/>
        <v>0</v>
      </c>
    </row>
    <row r="1812" spans="1:14" hidden="1" x14ac:dyDescent="0.2">
      <c r="A1812" s="82" t="s">
        <v>778</v>
      </c>
      <c r="B1812" s="82" t="s">
        <v>287</v>
      </c>
      <c r="C1812" s="82">
        <v>1</v>
      </c>
      <c r="D1812" s="82" t="s">
        <v>544</v>
      </c>
      <c r="E1812" s="82" t="s">
        <v>280</v>
      </c>
      <c r="F1812" s="82" t="s">
        <v>280</v>
      </c>
      <c r="G1812" s="82">
        <v>0</v>
      </c>
      <c r="K1812" s="83">
        <v>40179.5</v>
      </c>
      <c r="L1812" s="82">
        <v>0</v>
      </c>
      <c r="M1812" s="82">
        <v>0</v>
      </c>
      <c r="N1812" s="82">
        <f t="shared" si="28"/>
        <v>0</v>
      </c>
    </row>
    <row r="1813" spans="1:14" hidden="1" x14ac:dyDescent="0.2">
      <c r="A1813" s="82" t="s">
        <v>777</v>
      </c>
      <c r="B1813" s="82" t="s">
        <v>287</v>
      </c>
      <c r="C1813" s="82">
        <v>1</v>
      </c>
      <c r="D1813" s="82" t="s">
        <v>544</v>
      </c>
      <c r="E1813" s="82" t="s">
        <v>280</v>
      </c>
      <c r="F1813" s="82" t="s">
        <v>280</v>
      </c>
      <c r="G1813" s="82">
        <v>0</v>
      </c>
      <c r="K1813" s="83">
        <v>40179.5</v>
      </c>
      <c r="L1813" s="82">
        <v>0</v>
      </c>
      <c r="M1813" s="82">
        <v>0</v>
      </c>
      <c r="N1813" s="82">
        <f t="shared" si="28"/>
        <v>0</v>
      </c>
    </row>
    <row r="1814" spans="1:14" hidden="1" x14ac:dyDescent="0.2">
      <c r="A1814" s="82" t="s">
        <v>776</v>
      </c>
      <c r="B1814" s="82" t="s">
        <v>287</v>
      </c>
      <c r="C1814" s="82">
        <v>1</v>
      </c>
      <c r="D1814" s="82" t="s">
        <v>544</v>
      </c>
      <c r="E1814" s="82" t="s">
        <v>280</v>
      </c>
      <c r="F1814" s="82" t="s">
        <v>280</v>
      </c>
      <c r="G1814" s="82">
        <v>0</v>
      </c>
      <c r="K1814" s="83">
        <v>40179.5</v>
      </c>
      <c r="L1814" s="82">
        <v>0</v>
      </c>
      <c r="M1814" s="82">
        <v>0</v>
      </c>
      <c r="N1814" s="82">
        <f t="shared" si="28"/>
        <v>0</v>
      </c>
    </row>
    <row r="1815" spans="1:14" hidden="1" x14ac:dyDescent="0.2">
      <c r="A1815" s="82" t="s">
        <v>775</v>
      </c>
      <c r="B1815" s="82" t="s">
        <v>287</v>
      </c>
      <c r="C1815" s="82">
        <v>1</v>
      </c>
      <c r="D1815" s="82" t="s">
        <v>544</v>
      </c>
      <c r="E1815" s="82" t="s">
        <v>280</v>
      </c>
      <c r="F1815" s="82" t="s">
        <v>280</v>
      </c>
      <c r="G1815" s="82">
        <v>0</v>
      </c>
      <c r="K1815" s="83">
        <v>40179.5</v>
      </c>
      <c r="L1815" s="82">
        <v>0</v>
      </c>
      <c r="M1815" s="82">
        <v>0</v>
      </c>
      <c r="N1815" s="82">
        <f t="shared" si="28"/>
        <v>0</v>
      </c>
    </row>
    <row r="1816" spans="1:14" hidden="1" x14ac:dyDescent="0.2">
      <c r="A1816" s="82" t="s">
        <v>774</v>
      </c>
      <c r="B1816" s="82" t="s">
        <v>287</v>
      </c>
      <c r="C1816" s="82">
        <v>1</v>
      </c>
      <c r="D1816" s="82" t="s">
        <v>544</v>
      </c>
      <c r="E1816" s="82" t="s">
        <v>280</v>
      </c>
      <c r="F1816" s="82" t="s">
        <v>280</v>
      </c>
      <c r="G1816" s="82">
        <v>0</v>
      </c>
      <c r="K1816" s="83">
        <v>40179.5</v>
      </c>
      <c r="L1816" s="82">
        <v>0</v>
      </c>
      <c r="M1816" s="82">
        <v>0</v>
      </c>
      <c r="N1816" s="82">
        <f t="shared" si="28"/>
        <v>0</v>
      </c>
    </row>
    <row r="1817" spans="1:14" hidden="1" x14ac:dyDescent="0.2">
      <c r="A1817" s="82" t="s">
        <v>773</v>
      </c>
      <c r="B1817" s="82" t="s">
        <v>287</v>
      </c>
      <c r="C1817" s="82">
        <v>1</v>
      </c>
      <c r="D1817" s="82" t="s">
        <v>544</v>
      </c>
      <c r="E1817" s="82" t="s">
        <v>280</v>
      </c>
      <c r="F1817" s="82" t="s">
        <v>280</v>
      </c>
      <c r="G1817" s="82">
        <v>0</v>
      </c>
      <c r="K1817" s="83">
        <v>40179.5</v>
      </c>
      <c r="L1817" s="82">
        <v>0</v>
      </c>
      <c r="M1817" s="82">
        <v>0</v>
      </c>
      <c r="N1817" s="82">
        <f t="shared" si="28"/>
        <v>0</v>
      </c>
    </row>
    <row r="1818" spans="1:14" hidden="1" x14ac:dyDescent="0.2">
      <c r="A1818" s="82" t="s">
        <v>772</v>
      </c>
      <c r="B1818" s="82" t="s">
        <v>287</v>
      </c>
      <c r="C1818" s="82">
        <v>1</v>
      </c>
      <c r="D1818" s="82" t="s">
        <v>544</v>
      </c>
      <c r="E1818" s="82" t="s">
        <v>280</v>
      </c>
      <c r="F1818" s="82" t="s">
        <v>280</v>
      </c>
      <c r="G1818" s="82">
        <v>0</v>
      </c>
      <c r="K1818" s="83">
        <v>40179.5</v>
      </c>
      <c r="L1818" s="82">
        <v>0</v>
      </c>
      <c r="M1818" s="82">
        <v>0</v>
      </c>
      <c r="N1818" s="82">
        <f t="shared" si="28"/>
        <v>0</v>
      </c>
    </row>
    <row r="1819" spans="1:14" hidden="1" x14ac:dyDescent="0.2">
      <c r="A1819" s="82" t="s">
        <v>771</v>
      </c>
      <c r="B1819" s="82" t="s">
        <v>287</v>
      </c>
      <c r="C1819" s="82">
        <v>1</v>
      </c>
      <c r="D1819" s="82" t="s">
        <v>544</v>
      </c>
      <c r="E1819" s="82" t="s">
        <v>280</v>
      </c>
      <c r="F1819" s="82" t="s">
        <v>280</v>
      </c>
      <c r="G1819" s="82">
        <v>0</v>
      </c>
      <c r="K1819" s="83">
        <v>40179.5</v>
      </c>
      <c r="L1819" s="82">
        <v>0</v>
      </c>
      <c r="M1819" s="82">
        <v>0</v>
      </c>
      <c r="N1819" s="82">
        <f t="shared" si="28"/>
        <v>0</v>
      </c>
    </row>
    <row r="1820" spans="1:14" hidden="1" x14ac:dyDescent="0.2">
      <c r="A1820" s="82" t="s">
        <v>770</v>
      </c>
      <c r="B1820" s="82" t="s">
        <v>287</v>
      </c>
      <c r="C1820" s="82">
        <v>1</v>
      </c>
      <c r="D1820" s="82" t="s">
        <v>544</v>
      </c>
      <c r="E1820" s="82" t="s">
        <v>280</v>
      </c>
      <c r="F1820" s="82" t="s">
        <v>280</v>
      </c>
      <c r="G1820" s="82">
        <v>0</v>
      </c>
      <c r="K1820" s="83">
        <v>40179.5</v>
      </c>
      <c r="L1820" s="82">
        <v>0</v>
      </c>
      <c r="M1820" s="82">
        <v>0</v>
      </c>
      <c r="N1820" s="82">
        <f t="shared" si="28"/>
        <v>0</v>
      </c>
    </row>
    <row r="1821" spans="1:14" hidden="1" x14ac:dyDescent="0.2">
      <c r="A1821" s="82" t="s">
        <v>769</v>
      </c>
      <c r="B1821" s="82" t="s">
        <v>287</v>
      </c>
      <c r="C1821" s="82">
        <v>1</v>
      </c>
      <c r="D1821" s="82" t="s">
        <v>544</v>
      </c>
      <c r="E1821" s="82" t="s">
        <v>280</v>
      </c>
      <c r="F1821" s="82" t="s">
        <v>280</v>
      </c>
      <c r="G1821" s="82">
        <v>0</v>
      </c>
      <c r="K1821" s="83">
        <v>40179.5</v>
      </c>
      <c r="L1821" s="82">
        <v>0</v>
      </c>
      <c r="M1821" s="82">
        <v>0</v>
      </c>
      <c r="N1821" s="82">
        <f t="shared" si="28"/>
        <v>0</v>
      </c>
    </row>
    <row r="1822" spans="1:14" hidden="1" x14ac:dyDescent="0.2">
      <c r="A1822" s="82" t="s">
        <v>768</v>
      </c>
      <c r="B1822" s="82" t="s">
        <v>287</v>
      </c>
      <c r="C1822" s="82">
        <v>1</v>
      </c>
      <c r="D1822" s="82" t="s">
        <v>544</v>
      </c>
      <c r="E1822" s="82" t="s">
        <v>280</v>
      </c>
      <c r="F1822" s="82" t="s">
        <v>280</v>
      </c>
      <c r="G1822" s="82">
        <v>0</v>
      </c>
      <c r="K1822" s="83">
        <v>40179.5</v>
      </c>
      <c r="L1822" s="82">
        <v>0</v>
      </c>
      <c r="M1822" s="82">
        <v>0</v>
      </c>
      <c r="N1822" s="82">
        <f t="shared" si="28"/>
        <v>0</v>
      </c>
    </row>
    <row r="1823" spans="1:14" hidden="1" x14ac:dyDescent="0.2">
      <c r="A1823" s="82" t="s">
        <v>767</v>
      </c>
      <c r="B1823" s="82" t="s">
        <v>287</v>
      </c>
      <c r="C1823" s="82">
        <v>1</v>
      </c>
      <c r="D1823" s="82" t="s">
        <v>544</v>
      </c>
      <c r="E1823" s="82" t="s">
        <v>280</v>
      </c>
      <c r="F1823" s="82" t="s">
        <v>280</v>
      </c>
      <c r="G1823" s="82">
        <v>0</v>
      </c>
      <c r="K1823" s="83">
        <v>40179.5</v>
      </c>
      <c r="L1823" s="82">
        <v>0</v>
      </c>
      <c r="M1823" s="82">
        <v>0</v>
      </c>
      <c r="N1823" s="82">
        <f t="shared" si="28"/>
        <v>0</v>
      </c>
    </row>
    <row r="1824" spans="1:14" hidden="1" x14ac:dyDescent="0.2">
      <c r="A1824" s="82" t="s">
        <v>766</v>
      </c>
      <c r="B1824" s="82" t="s">
        <v>287</v>
      </c>
      <c r="C1824" s="82">
        <v>1</v>
      </c>
      <c r="D1824" s="82" t="s">
        <v>544</v>
      </c>
      <c r="E1824" s="82" t="s">
        <v>280</v>
      </c>
      <c r="F1824" s="82" t="s">
        <v>280</v>
      </c>
      <c r="G1824" s="82">
        <v>0</v>
      </c>
      <c r="K1824" s="83">
        <v>40179.5</v>
      </c>
      <c r="L1824" s="82">
        <v>0</v>
      </c>
      <c r="M1824" s="82">
        <v>0</v>
      </c>
      <c r="N1824" s="82">
        <f t="shared" si="28"/>
        <v>0</v>
      </c>
    </row>
    <row r="1825" spans="1:14" hidden="1" x14ac:dyDescent="0.2">
      <c r="A1825" s="82" t="s">
        <v>765</v>
      </c>
      <c r="B1825" s="82" t="s">
        <v>287</v>
      </c>
      <c r="C1825" s="82">
        <v>1</v>
      </c>
      <c r="D1825" s="82" t="s">
        <v>544</v>
      </c>
      <c r="E1825" s="82" t="s">
        <v>280</v>
      </c>
      <c r="F1825" s="82" t="s">
        <v>280</v>
      </c>
      <c r="G1825" s="82">
        <v>0</v>
      </c>
      <c r="K1825" s="83">
        <v>40179.5</v>
      </c>
      <c r="L1825" s="82">
        <v>0</v>
      </c>
      <c r="M1825" s="82">
        <v>0</v>
      </c>
      <c r="N1825" s="82">
        <f t="shared" si="28"/>
        <v>0</v>
      </c>
    </row>
    <row r="1826" spans="1:14" hidden="1" x14ac:dyDescent="0.2">
      <c r="A1826" s="82" t="s">
        <v>764</v>
      </c>
      <c r="B1826" s="82" t="s">
        <v>287</v>
      </c>
      <c r="C1826" s="82">
        <v>1</v>
      </c>
      <c r="D1826" s="82" t="s">
        <v>544</v>
      </c>
      <c r="E1826" s="82" t="s">
        <v>280</v>
      </c>
      <c r="F1826" s="82" t="s">
        <v>280</v>
      </c>
      <c r="G1826" s="82">
        <v>0</v>
      </c>
      <c r="K1826" s="83">
        <v>40179.5</v>
      </c>
      <c r="L1826" s="82">
        <v>0</v>
      </c>
      <c r="M1826" s="82">
        <v>0</v>
      </c>
      <c r="N1826" s="82">
        <f t="shared" si="28"/>
        <v>0</v>
      </c>
    </row>
    <row r="1827" spans="1:14" hidden="1" x14ac:dyDescent="0.2">
      <c r="A1827" s="82" t="s">
        <v>763</v>
      </c>
      <c r="B1827" s="82" t="s">
        <v>287</v>
      </c>
      <c r="C1827" s="82">
        <v>1</v>
      </c>
      <c r="D1827" s="82" t="s">
        <v>544</v>
      </c>
      <c r="E1827" s="82" t="s">
        <v>280</v>
      </c>
      <c r="F1827" s="82" t="s">
        <v>280</v>
      </c>
      <c r="G1827" s="82">
        <v>0</v>
      </c>
      <c r="K1827" s="83">
        <v>40179.5</v>
      </c>
      <c r="L1827" s="82">
        <v>0</v>
      </c>
      <c r="M1827" s="82">
        <v>0</v>
      </c>
      <c r="N1827" s="82">
        <f t="shared" si="28"/>
        <v>0</v>
      </c>
    </row>
    <row r="1828" spans="1:14" hidden="1" x14ac:dyDescent="0.2">
      <c r="A1828" s="82" t="s">
        <v>762</v>
      </c>
      <c r="B1828" s="82" t="s">
        <v>287</v>
      </c>
      <c r="C1828" s="82">
        <v>1</v>
      </c>
      <c r="D1828" s="82" t="s">
        <v>544</v>
      </c>
      <c r="E1828" s="82" t="s">
        <v>280</v>
      </c>
      <c r="F1828" s="82" t="s">
        <v>280</v>
      </c>
      <c r="G1828" s="82">
        <v>0</v>
      </c>
      <c r="K1828" s="83">
        <v>40179.5</v>
      </c>
      <c r="L1828" s="82">
        <v>0</v>
      </c>
      <c r="M1828" s="82">
        <v>0</v>
      </c>
      <c r="N1828" s="82">
        <f t="shared" si="28"/>
        <v>0</v>
      </c>
    </row>
    <row r="1829" spans="1:14" hidden="1" x14ac:dyDescent="0.2">
      <c r="A1829" s="82" t="s">
        <v>761</v>
      </c>
      <c r="B1829" s="82" t="s">
        <v>287</v>
      </c>
      <c r="C1829" s="82">
        <v>1</v>
      </c>
      <c r="D1829" s="82" t="s">
        <v>544</v>
      </c>
      <c r="E1829" s="82" t="s">
        <v>280</v>
      </c>
      <c r="F1829" s="82" t="s">
        <v>280</v>
      </c>
      <c r="G1829" s="82">
        <v>0</v>
      </c>
      <c r="K1829" s="83">
        <v>40179.5</v>
      </c>
      <c r="L1829" s="82">
        <v>0</v>
      </c>
      <c r="M1829" s="82">
        <v>0</v>
      </c>
      <c r="N1829" s="82">
        <f t="shared" si="28"/>
        <v>0</v>
      </c>
    </row>
    <row r="1830" spans="1:14" hidden="1" x14ac:dyDescent="0.2">
      <c r="A1830" s="82" t="s">
        <v>760</v>
      </c>
      <c r="B1830" s="82" t="s">
        <v>287</v>
      </c>
      <c r="C1830" s="82">
        <v>1</v>
      </c>
      <c r="D1830" s="82" t="s">
        <v>544</v>
      </c>
      <c r="E1830" s="82" t="s">
        <v>280</v>
      </c>
      <c r="F1830" s="82" t="s">
        <v>280</v>
      </c>
      <c r="G1830" s="82">
        <v>0</v>
      </c>
      <c r="K1830" s="83">
        <v>40179.5</v>
      </c>
      <c r="L1830" s="82">
        <v>0</v>
      </c>
      <c r="M1830" s="82">
        <v>0</v>
      </c>
      <c r="N1830" s="82">
        <f t="shared" si="28"/>
        <v>0</v>
      </c>
    </row>
    <row r="1831" spans="1:14" hidden="1" x14ac:dyDescent="0.2">
      <c r="A1831" s="82" t="s">
        <v>759</v>
      </c>
      <c r="B1831" s="82" t="s">
        <v>287</v>
      </c>
      <c r="C1831" s="82">
        <v>1</v>
      </c>
      <c r="D1831" s="82" t="s">
        <v>544</v>
      </c>
      <c r="E1831" s="82" t="s">
        <v>280</v>
      </c>
      <c r="F1831" s="82" t="s">
        <v>280</v>
      </c>
      <c r="G1831" s="82">
        <v>0</v>
      </c>
      <c r="K1831" s="83">
        <v>40179.5</v>
      </c>
      <c r="L1831" s="82">
        <v>0</v>
      </c>
      <c r="M1831" s="82">
        <v>0</v>
      </c>
      <c r="N1831" s="82">
        <f t="shared" si="28"/>
        <v>0</v>
      </c>
    </row>
    <row r="1832" spans="1:14" hidden="1" x14ac:dyDescent="0.2">
      <c r="A1832" s="82" t="s">
        <v>758</v>
      </c>
      <c r="B1832" s="82" t="s">
        <v>287</v>
      </c>
      <c r="C1832" s="82">
        <v>1</v>
      </c>
      <c r="D1832" s="82" t="s">
        <v>544</v>
      </c>
      <c r="E1832" s="82" t="s">
        <v>280</v>
      </c>
      <c r="F1832" s="82" t="s">
        <v>280</v>
      </c>
      <c r="G1832" s="82">
        <v>0</v>
      </c>
      <c r="K1832" s="83">
        <v>40179.5</v>
      </c>
      <c r="L1832" s="82">
        <v>0</v>
      </c>
      <c r="M1832" s="82">
        <v>0</v>
      </c>
      <c r="N1832" s="82">
        <f t="shared" si="28"/>
        <v>0</v>
      </c>
    </row>
    <row r="1833" spans="1:14" hidden="1" x14ac:dyDescent="0.2">
      <c r="A1833" s="82" t="s">
        <v>757</v>
      </c>
      <c r="B1833" s="82" t="s">
        <v>287</v>
      </c>
      <c r="C1833" s="82">
        <v>1</v>
      </c>
      <c r="D1833" s="82" t="s">
        <v>544</v>
      </c>
      <c r="E1833" s="82" t="s">
        <v>280</v>
      </c>
      <c r="F1833" s="82" t="s">
        <v>280</v>
      </c>
      <c r="G1833" s="82">
        <v>0</v>
      </c>
      <c r="K1833" s="83">
        <v>40179.5</v>
      </c>
      <c r="L1833" s="82">
        <v>0</v>
      </c>
      <c r="M1833" s="82">
        <v>0</v>
      </c>
      <c r="N1833" s="82">
        <f t="shared" si="28"/>
        <v>0</v>
      </c>
    </row>
    <row r="1834" spans="1:14" hidden="1" x14ac:dyDescent="0.2">
      <c r="A1834" s="82" t="s">
        <v>756</v>
      </c>
      <c r="B1834" s="82" t="s">
        <v>287</v>
      </c>
      <c r="C1834" s="82">
        <v>1</v>
      </c>
      <c r="D1834" s="82" t="s">
        <v>544</v>
      </c>
      <c r="E1834" s="82" t="s">
        <v>280</v>
      </c>
      <c r="F1834" s="82" t="s">
        <v>280</v>
      </c>
      <c r="G1834" s="82">
        <v>0</v>
      </c>
      <c r="K1834" s="83">
        <v>40179.5</v>
      </c>
      <c r="L1834" s="82">
        <v>0</v>
      </c>
      <c r="M1834" s="82">
        <v>0</v>
      </c>
      <c r="N1834" s="82">
        <f t="shared" si="28"/>
        <v>0</v>
      </c>
    </row>
    <row r="1835" spans="1:14" hidden="1" x14ac:dyDescent="0.2">
      <c r="A1835" s="82" t="s">
        <v>755</v>
      </c>
      <c r="B1835" s="82" t="s">
        <v>287</v>
      </c>
      <c r="C1835" s="82">
        <v>1</v>
      </c>
      <c r="D1835" s="82" t="s">
        <v>544</v>
      </c>
      <c r="E1835" s="82" t="s">
        <v>280</v>
      </c>
      <c r="F1835" s="82" t="s">
        <v>280</v>
      </c>
      <c r="G1835" s="82">
        <v>0</v>
      </c>
      <c r="K1835" s="83">
        <v>40179.5</v>
      </c>
      <c r="L1835" s="82">
        <v>0</v>
      </c>
      <c r="M1835" s="82">
        <v>0</v>
      </c>
      <c r="N1835" s="82">
        <f t="shared" si="28"/>
        <v>0</v>
      </c>
    </row>
    <row r="1836" spans="1:14" hidden="1" x14ac:dyDescent="0.2">
      <c r="A1836" s="82" t="s">
        <v>754</v>
      </c>
      <c r="B1836" s="82" t="s">
        <v>287</v>
      </c>
      <c r="C1836" s="82">
        <v>1</v>
      </c>
      <c r="D1836" s="82" t="s">
        <v>544</v>
      </c>
      <c r="E1836" s="82" t="s">
        <v>280</v>
      </c>
      <c r="F1836" s="82" t="s">
        <v>280</v>
      </c>
      <c r="G1836" s="82">
        <v>0</v>
      </c>
      <c r="K1836" s="83">
        <v>40179.5</v>
      </c>
      <c r="L1836" s="82">
        <v>0</v>
      </c>
      <c r="M1836" s="82">
        <v>0</v>
      </c>
      <c r="N1836" s="82">
        <f t="shared" si="28"/>
        <v>0</v>
      </c>
    </row>
    <row r="1837" spans="1:14" hidden="1" x14ac:dyDescent="0.2">
      <c r="A1837" s="82" t="s">
        <v>753</v>
      </c>
      <c r="B1837" s="82" t="s">
        <v>287</v>
      </c>
      <c r="C1837" s="82">
        <v>1</v>
      </c>
      <c r="D1837" s="82" t="s">
        <v>544</v>
      </c>
      <c r="E1837" s="82" t="s">
        <v>280</v>
      </c>
      <c r="F1837" s="82" t="s">
        <v>280</v>
      </c>
      <c r="G1837" s="82">
        <v>0</v>
      </c>
      <c r="K1837" s="83">
        <v>40179.5</v>
      </c>
      <c r="L1837" s="82">
        <v>0</v>
      </c>
      <c r="M1837" s="82">
        <v>0</v>
      </c>
      <c r="N1837" s="82">
        <f t="shared" si="28"/>
        <v>0</v>
      </c>
    </row>
    <row r="1838" spans="1:14" hidden="1" x14ac:dyDescent="0.2">
      <c r="A1838" s="82" t="s">
        <v>752</v>
      </c>
      <c r="B1838" s="82" t="s">
        <v>287</v>
      </c>
      <c r="C1838" s="82">
        <v>1</v>
      </c>
      <c r="D1838" s="82" t="s">
        <v>544</v>
      </c>
      <c r="E1838" s="82" t="s">
        <v>280</v>
      </c>
      <c r="F1838" s="82" t="s">
        <v>280</v>
      </c>
      <c r="G1838" s="82">
        <v>0</v>
      </c>
      <c r="K1838" s="83">
        <v>40179.5</v>
      </c>
      <c r="L1838" s="82">
        <v>0</v>
      </c>
      <c r="M1838" s="82">
        <v>0</v>
      </c>
      <c r="N1838" s="82">
        <f t="shared" si="28"/>
        <v>0</v>
      </c>
    </row>
    <row r="1839" spans="1:14" hidden="1" x14ac:dyDescent="0.2">
      <c r="A1839" s="82" t="s">
        <v>751</v>
      </c>
      <c r="B1839" s="82" t="s">
        <v>287</v>
      </c>
      <c r="C1839" s="82">
        <v>1</v>
      </c>
      <c r="D1839" s="82" t="s">
        <v>544</v>
      </c>
      <c r="E1839" s="82" t="s">
        <v>280</v>
      </c>
      <c r="F1839" s="82" t="s">
        <v>280</v>
      </c>
      <c r="G1839" s="82">
        <v>0</v>
      </c>
      <c r="K1839" s="83">
        <v>40179.5</v>
      </c>
      <c r="L1839" s="82">
        <v>0</v>
      </c>
      <c r="M1839" s="82">
        <v>0</v>
      </c>
      <c r="N1839" s="82">
        <f t="shared" si="28"/>
        <v>0</v>
      </c>
    </row>
    <row r="1840" spans="1:14" hidden="1" x14ac:dyDescent="0.2">
      <c r="A1840" s="82" t="s">
        <v>750</v>
      </c>
      <c r="B1840" s="82" t="s">
        <v>287</v>
      </c>
      <c r="C1840" s="82">
        <v>1</v>
      </c>
      <c r="D1840" s="82" t="s">
        <v>544</v>
      </c>
      <c r="E1840" s="82" t="s">
        <v>280</v>
      </c>
      <c r="F1840" s="82" t="s">
        <v>280</v>
      </c>
      <c r="G1840" s="82">
        <v>0</v>
      </c>
      <c r="K1840" s="83">
        <v>40179.5</v>
      </c>
      <c r="L1840" s="82">
        <v>0</v>
      </c>
      <c r="M1840" s="82">
        <v>0</v>
      </c>
      <c r="N1840" s="82">
        <f t="shared" si="28"/>
        <v>0</v>
      </c>
    </row>
    <row r="1841" spans="1:14" hidden="1" x14ac:dyDescent="0.2">
      <c r="A1841" s="82" t="s">
        <v>749</v>
      </c>
      <c r="B1841" s="82" t="s">
        <v>287</v>
      </c>
      <c r="C1841" s="82">
        <v>1</v>
      </c>
      <c r="D1841" s="82" t="s">
        <v>544</v>
      </c>
      <c r="E1841" s="82" t="s">
        <v>280</v>
      </c>
      <c r="F1841" s="82" t="s">
        <v>280</v>
      </c>
      <c r="G1841" s="82">
        <v>0</v>
      </c>
      <c r="K1841" s="83">
        <v>40179.5</v>
      </c>
      <c r="L1841" s="82">
        <v>0</v>
      </c>
      <c r="M1841" s="82">
        <v>0</v>
      </c>
      <c r="N1841" s="82">
        <f t="shared" si="28"/>
        <v>0</v>
      </c>
    </row>
    <row r="1842" spans="1:14" hidden="1" x14ac:dyDescent="0.2">
      <c r="A1842" s="82" t="s">
        <v>748</v>
      </c>
      <c r="B1842" s="82" t="s">
        <v>287</v>
      </c>
      <c r="C1842" s="82">
        <v>1</v>
      </c>
      <c r="D1842" s="82" t="s">
        <v>544</v>
      </c>
      <c r="E1842" s="82" t="s">
        <v>280</v>
      </c>
      <c r="F1842" s="82" t="s">
        <v>280</v>
      </c>
      <c r="G1842" s="82">
        <v>0</v>
      </c>
      <c r="K1842" s="83">
        <v>40179.5</v>
      </c>
      <c r="L1842" s="82">
        <v>0</v>
      </c>
      <c r="M1842" s="82">
        <v>0</v>
      </c>
      <c r="N1842" s="82">
        <f t="shared" si="28"/>
        <v>0</v>
      </c>
    </row>
    <row r="1843" spans="1:14" hidden="1" x14ac:dyDescent="0.2">
      <c r="A1843" s="82" t="s">
        <v>747</v>
      </c>
      <c r="B1843" s="82" t="s">
        <v>287</v>
      </c>
      <c r="C1843" s="82">
        <v>1</v>
      </c>
      <c r="D1843" s="82" t="s">
        <v>544</v>
      </c>
      <c r="E1843" s="82" t="s">
        <v>280</v>
      </c>
      <c r="F1843" s="82" t="s">
        <v>280</v>
      </c>
      <c r="G1843" s="82">
        <v>0</v>
      </c>
      <c r="K1843" s="83">
        <v>40179.5</v>
      </c>
      <c r="L1843" s="82">
        <v>0</v>
      </c>
      <c r="M1843" s="82">
        <v>0</v>
      </c>
      <c r="N1843" s="82">
        <f t="shared" si="28"/>
        <v>0</v>
      </c>
    </row>
    <row r="1844" spans="1:14" hidden="1" x14ac:dyDescent="0.2">
      <c r="A1844" s="82" t="s">
        <v>746</v>
      </c>
      <c r="B1844" s="82" t="s">
        <v>287</v>
      </c>
      <c r="C1844" s="82">
        <v>1</v>
      </c>
      <c r="D1844" s="82" t="s">
        <v>544</v>
      </c>
      <c r="E1844" s="82" t="s">
        <v>280</v>
      </c>
      <c r="F1844" s="82" t="s">
        <v>280</v>
      </c>
      <c r="G1844" s="82">
        <v>0</v>
      </c>
      <c r="K1844" s="83">
        <v>40179.5</v>
      </c>
      <c r="L1844" s="82">
        <v>0</v>
      </c>
      <c r="M1844" s="82">
        <v>0</v>
      </c>
      <c r="N1844" s="82">
        <f t="shared" si="28"/>
        <v>0</v>
      </c>
    </row>
    <row r="1845" spans="1:14" hidden="1" x14ac:dyDescent="0.2">
      <c r="A1845" s="82" t="s">
        <v>745</v>
      </c>
      <c r="B1845" s="82" t="s">
        <v>287</v>
      </c>
      <c r="C1845" s="82">
        <v>1</v>
      </c>
      <c r="D1845" s="82" t="s">
        <v>544</v>
      </c>
      <c r="E1845" s="82" t="s">
        <v>280</v>
      </c>
      <c r="F1845" s="82" t="s">
        <v>280</v>
      </c>
      <c r="G1845" s="82">
        <v>0</v>
      </c>
      <c r="K1845" s="83">
        <v>40179.5</v>
      </c>
      <c r="L1845" s="82">
        <v>0</v>
      </c>
      <c r="M1845" s="82">
        <v>0</v>
      </c>
      <c r="N1845" s="82">
        <f t="shared" si="28"/>
        <v>0</v>
      </c>
    </row>
    <row r="1846" spans="1:14" hidden="1" x14ac:dyDescent="0.2">
      <c r="A1846" s="82" t="s">
        <v>744</v>
      </c>
      <c r="B1846" s="82" t="s">
        <v>287</v>
      </c>
      <c r="C1846" s="82">
        <v>1</v>
      </c>
      <c r="D1846" s="82" t="s">
        <v>544</v>
      </c>
      <c r="E1846" s="82" t="s">
        <v>280</v>
      </c>
      <c r="F1846" s="82" t="s">
        <v>280</v>
      </c>
      <c r="G1846" s="82">
        <v>0</v>
      </c>
      <c r="K1846" s="83">
        <v>40179.5</v>
      </c>
      <c r="L1846" s="82">
        <v>0</v>
      </c>
      <c r="M1846" s="82">
        <v>0</v>
      </c>
      <c r="N1846" s="82">
        <f t="shared" si="28"/>
        <v>0</v>
      </c>
    </row>
    <row r="1847" spans="1:14" hidden="1" x14ac:dyDescent="0.2">
      <c r="A1847" s="82" t="s">
        <v>743</v>
      </c>
      <c r="B1847" s="82" t="s">
        <v>287</v>
      </c>
      <c r="C1847" s="82">
        <v>1</v>
      </c>
      <c r="D1847" s="82" t="s">
        <v>544</v>
      </c>
      <c r="E1847" s="82" t="s">
        <v>280</v>
      </c>
      <c r="F1847" s="82" t="s">
        <v>280</v>
      </c>
      <c r="G1847" s="82">
        <v>0</v>
      </c>
      <c r="K1847" s="83">
        <v>40179.5</v>
      </c>
      <c r="L1847" s="82">
        <v>0</v>
      </c>
      <c r="M1847" s="82">
        <v>0</v>
      </c>
      <c r="N1847" s="82">
        <f t="shared" si="28"/>
        <v>0</v>
      </c>
    </row>
    <row r="1848" spans="1:14" hidden="1" x14ac:dyDescent="0.2">
      <c r="A1848" s="82" t="s">
        <v>742</v>
      </c>
      <c r="B1848" s="82" t="s">
        <v>287</v>
      </c>
      <c r="C1848" s="82">
        <v>1</v>
      </c>
      <c r="D1848" s="82" t="s">
        <v>544</v>
      </c>
      <c r="E1848" s="82" t="s">
        <v>280</v>
      </c>
      <c r="F1848" s="82" t="s">
        <v>280</v>
      </c>
      <c r="G1848" s="82">
        <v>0</v>
      </c>
      <c r="K1848" s="83">
        <v>40179.5</v>
      </c>
      <c r="L1848" s="82">
        <v>0</v>
      </c>
      <c r="M1848" s="82">
        <v>0</v>
      </c>
      <c r="N1848" s="82">
        <f t="shared" si="28"/>
        <v>0</v>
      </c>
    </row>
    <row r="1849" spans="1:14" hidden="1" x14ac:dyDescent="0.2">
      <c r="A1849" s="82" t="s">
        <v>741</v>
      </c>
      <c r="B1849" s="82" t="s">
        <v>287</v>
      </c>
      <c r="C1849" s="82">
        <v>1</v>
      </c>
      <c r="D1849" s="82" t="s">
        <v>544</v>
      </c>
      <c r="E1849" s="82" t="s">
        <v>280</v>
      </c>
      <c r="F1849" s="82" t="s">
        <v>280</v>
      </c>
      <c r="G1849" s="82">
        <v>0</v>
      </c>
      <c r="K1849" s="83">
        <v>40179.5</v>
      </c>
      <c r="L1849" s="82">
        <v>0</v>
      </c>
      <c r="M1849" s="82">
        <v>0</v>
      </c>
      <c r="N1849" s="82">
        <f t="shared" si="28"/>
        <v>0</v>
      </c>
    </row>
    <row r="1850" spans="1:14" hidden="1" x14ac:dyDescent="0.2">
      <c r="A1850" s="82" t="s">
        <v>740</v>
      </c>
      <c r="B1850" s="82" t="s">
        <v>287</v>
      </c>
      <c r="C1850" s="82">
        <v>1</v>
      </c>
      <c r="D1850" s="82" t="s">
        <v>544</v>
      </c>
      <c r="E1850" s="82" t="s">
        <v>280</v>
      </c>
      <c r="F1850" s="82" t="s">
        <v>280</v>
      </c>
      <c r="G1850" s="82">
        <v>0</v>
      </c>
      <c r="K1850" s="83">
        <v>40179.5</v>
      </c>
      <c r="L1850" s="82">
        <v>0</v>
      </c>
      <c r="M1850" s="82">
        <v>0</v>
      </c>
      <c r="N1850" s="82">
        <f t="shared" si="28"/>
        <v>0</v>
      </c>
    </row>
    <row r="1851" spans="1:14" hidden="1" x14ac:dyDescent="0.2">
      <c r="A1851" s="82" t="s">
        <v>739</v>
      </c>
      <c r="B1851" s="82" t="s">
        <v>287</v>
      </c>
      <c r="C1851" s="82">
        <v>1</v>
      </c>
      <c r="D1851" s="82" t="s">
        <v>544</v>
      </c>
      <c r="E1851" s="82" t="s">
        <v>280</v>
      </c>
      <c r="F1851" s="82" t="s">
        <v>280</v>
      </c>
      <c r="G1851" s="82">
        <v>0</v>
      </c>
      <c r="K1851" s="83">
        <v>40179.5</v>
      </c>
      <c r="L1851" s="82">
        <v>0</v>
      </c>
      <c r="M1851" s="82">
        <v>0</v>
      </c>
      <c r="N1851" s="82">
        <f t="shared" si="28"/>
        <v>0</v>
      </c>
    </row>
    <row r="1852" spans="1:14" hidden="1" x14ac:dyDescent="0.2">
      <c r="A1852" s="82" t="s">
        <v>738</v>
      </c>
      <c r="B1852" s="82" t="s">
        <v>287</v>
      </c>
      <c r="C1852" s="82">
        <v>1</v>
      </c>
      <c r="D1852" s="82" t="s">
        <v>544</v>
      </c>
      <c r="E1852" s="82" t="s">
        <v>280</v>
      </c>
      <c r="F1852" s="82" t="s">
        <v>280</v>
      </c>
      <c r="G1852" s="82">
        <v>0</v>
      </c>
      <c r="K1852" s="83">
        <v>40179.5</v>
      </c>
      <c r="L1852" s="82">
        <v>0</v>
      </c>
      <c r="M1852" s="82">
        <v>0</v>
      </c>
      <c r="N1852" s="82">
        <f t="shared" si="28"/>
        <v>0</v>
      </c>
    </row>
    <row r="1853" spans="1:14" hidden="1" x14ac:dyDescent="0.2">
      <c r="A1853" s="82" t="s">
        <v>737</v>
      </c>
      <c r="B1853" s="82" t="s">
        <v>287</v>
      </c>
      <c r="C1853" s="82">
        <v>1</v>
      </c>
      <c r="D1853" s="82" t="s">
        <v>544</v>
      </c>
      <c r="E1853" s="82" t="s">
        <v>280</v>
      </c>
      <c r="F1853" s="82" t="s">
        <v>280</v>
      </c>
      <c r="G1853" s="82">
        <v>0</v>
      </c>
      <c r="K1853" s="83">
        <v>40179.5</v>
      </c>
      <c r="L1853" s="82">
        <v>0</v>
      </c>
      <c r="M1853" s="82">
        <v>0</v>
      </c>
      <c r="N1853" s="82">
        <f t="shared" si="28"/>
        <v>0</v>
      </c>
    </row>
    <row r="1854" spans="1:14" hidden="1" x14ac:dyDescent="0.2">
      <c r="A1854" s="82" t="s">
        <v>736</v>
      </c>
      <c r="B1854" s="82" t="s">
        <v>287</v>
      </c>
      <c r="C1854" s="82">
        <v>1</v>
      </c>
      <c r="D1854" s="82" t="s">
        <v>544</v>
      </c>
      <c r="E1854" s="82" t="s">
        <v>280</v>
      </c>
      <c r="F1854" s="82" t="s">
        <v>280</v>
      </c>
      <c r="G1854" s="82">
        <v>0</v>
      </c>
      <c r="K1854" s="83">
        <v>40179.5</v>
      </c>
      <c r="L1854" s="82">
        <v>0</v>
      </c>
      <c r="M1854" s="82">
        <v>0</v>
      </c>
      <c r="N1854" s="82">
        <f t="shared" si="28"/>
        <v>0</v>
      </c>
    </row>
    <row r="1855" spans="1:14" hidden="1" x14ac:dyDescent="0.2">
      <c r="A1855" s="82" t="s">
        <v>735</v>
      </c>
      <c r="B1855" s="82" t="s">
        <v>287</v>
      </c>
      <c r="C1855" s="82">
        <v>1</v>
      </c>
      <c r="D1855" s="82" t="s">
        <v>544</v>
      </c>
      <c r="E1855" s="82" t="s">
        <v>280</v>
      </c>
      <c r="F1855" s="82" t="s">
        <v>280</v>
      </c>
      <c r="G1855" s="82">
        <v>0</v>
      </c>
      <c r="K1855" s="83">
        <v>40179.5</v>
      </c>
      <c r="L1855" s="82">
        <v>0</v>
      </c>
      <c r="M1855" s="82">
        <v>0</v>
      </c>
      <c r="N1855" s="82">
        <f t="shared" si="28"/>
        <v>0</v>
      </c>
    </row>
    <row r="1856" spans="1:14" hidden="1" x14ac:dyDescent="0.2">
      <c r="A1856" s="82" t="s">
        <v>734</v>
      </c>
      <c r="B1856" s="82" t="s">
        <v>287</v>
      </c>
      <c r="C1856" s="82">
        <v>1</v>
      </c>
      <c r="D1856" s="82" t="s">
        <v>544</v>
      </c>
      <c r="E1856" s="82" t="s">
        <v>280</v>
      </c>
      <c r="F1856" s="82" t="s">
        <v>280</v>
      </c>
      <c r="G1856" s="82">
        <v>0</v>
      </c>
      <c r="K1856" s="83">
        <v>40179.5</v>
      </c>
      <c r="L1856" s="82">
        <v>0</v>
      </c>
      <c r="M1856" s="82">
        <v>0</v>
      </c>
      <c r="N1856" s="82">
        <f t="shared" si="28"/>
        <v>0</v>
      </c>
    </row>
    <row r="1857" spans="1:14" hidden="1" x14ac:dyDescent="0.2">
      <c r="A1857" s="82" t="s">
        <v>733</v>
      </c>
      <c r="B1857" s="82" t="s">
        <v>287</v>
      </c>
      <c r="C1857" s="82">
        <v>1</v>
      </c>
      <c r="D1857" s="82" t="s">
        <v>544</v>
      </c>
      <c r="E1857" s="82" t="s">
        <v>280</v>
      </c>
      <c r="F1857" s="82" t="s">
        <v>280</v>
      </c>
      <c r="G1857" s="82">
        <v>0</v>
      </c>
      <c r="K1857" s="83">
        <v>40179.5</v>
      </c>
      <c r="L1857" s="82">
        <v>0</v>
      </c>
      <c r="M1857" s="82">
        <v>0</v>
      </c>
      <c r="N1857" s="82">
        <f t="shared" si="28"/>
        <v>0</v>
      </c>
    </row>
    <row r="1858" spans="1:14" hidden="1" x14ac:dyDescent="0.2">
      <c r="A1858" s="82" t="s">
        <v>732</v>
      </c>
      <c r="B1858" s="82" t="s">
        <v>287</v>
      </c>
      <c r="C1858" s="82">
        <v>1</v>
      </c>
      <c r="D1858" s="82" t="s">
        <v>544</v>
      </c>
      <c r="E1858" s="82" t="s">
        <v>280</v>
      </c>
      <c r="F1858" s="82" t="s">
        <v>280</v>
      </c>
      <c r="G1858" s="82">
        <v>0</v>
      </c>
      <c r="K1858" s="83">
        <v>40179.5</v>
      </c>
      <c r="L1858" s="82">
        <v>0</v>
      </c>
      <c r="M1858" s="82">
        <v>0</v>
      </c>
      <c r="N1858" s="82">
        <f t="shared" si="28"/>
        <v>0</v>
      </c>
    </row>
    <row r="1859" spans="1:14" hidden="1" x14ac:dyDescent="0.2">
      <c r="A1859" s="82" t="s">
        <v>731</v>
      </c>
      <c r="B1859" s="82" t="s">
        <v>287</v>
      </c>
      <c r="C1859" s="82">
        <v>1</v>
      </c>
      <c r="D1859" s="82" t="s">
        <v>544</v>
      </c>
      <c r="E1859" s="82" t="s">
        <v>280</v>
      </c>
      <c r="F1859" s="82" t="s">
        <v>280</v>
      </c>
      <c r="G1859" s="82">
        <v>0</v>
      </c>
      <c r="K1859" s="83">
        <v>40179.5</v>
      </c>
      <c r="L1859" s="82">
        <v>0</v>
      </c>
      <c r="M1859" s="82">
        <v>0</v>
      </c>
      <c r="N1859" s="82">
        <f t="shared" si="28"/>
        <v>0</v>
      </c>
    </row>
    <row r="1860" spans="1:14" hidden="1" x14ac:dyDescent="0.2">
      <c r="A1860" s="82" t="s">
        <v>730</v>
      </c>
      <c r="B1860" s="82" t="s">
        <v>287</v>
      </c>
      <c r="C1860" s="82">
        <v>1</v>
      </c>
      <c r="D1860" s="82" t="s">
        <v>544</v>
      </c>
      <c r="E1860" s="82" t="s">
        <v>280</v>
      </c>
      <c r="F1860" s="82" t="s">
        <v>280</v>
      </c>
      <c r="G1860" s="82">
        <v>0</v>
      </c>
      <c r="K1860" s="83">
        <v>40179.5</v>
      </c>
      <c r="L1860" s="82">
        <v>0</v>
      </c>
      <c r="M1860" s="82">
        <v>0</v>
      </c>
      <c r="N1860" s="82">
        <f t="shared" ref="N1860:N1923" si="29">L1860+M1860</f>
        <v>0</v>
      </c>
    </row>
    <row r="1861" spans="1:14" hidden="1" x14ac:dyDescent="0.2">
      <c r="A1861" s="82" t="s">
        <v>729</v>
      </c>
      <c r="B1861" s="82" t="s">
        <v>287</v>
      </c>
      <c r="C1861" s="82">
        <v>1</v>
      </c>
      <c r="D1861" s="82" t="s">
        <v>544</v>
      </c>
      <c r="E1861" s="82" t="s">
        <v>280</v>
      </c>
      <c r="F1861" s="82" t="s">
        <v>280</v>
      </c>
      <c r="G1861" s="82">
        <v>0</v>
      </c>
      <c r="K1861" s="83">
        <v>40179.5</v>
      </c>
      <c r="L1861" s="82">
        <v>0</v>
      </c>
      <c r="M1861" s="82">
        <v>0</v>
      </c>
      <c r="N1861" s="82">
        <f t="shared" si="29"/>
        <v>0</v>
      </c>
    </row>
    <row r="1862" spans="1:14" hidden="1" x14ac:dyDescent="0.2">
      <c r="A1862" s="82" t="s">
        <v>728</v>
      </c>
      <c r="B1862" s="82" t="s">
        <v>287</v>
      </c>
      <c r="C1862" s="82">
        <v>1</v>
      </c>
      <c r="D1862" s="82" t="s">
        <v>544</v>
      </c>
      <c r="E1862" s="82" t="s">
        <v>280</v>
      </c>
      <c r="F1862" s="82" t="s">
        <v>280</v>
      </c>
      <c r="G1862" s="82">
        <v>0</v>
      </c>
      <c r="K1862" s="83">
        <v>40179.5</v>
      </c>
      <c r="L1862" s="82">
        <v>0</v>
      </c>
      <c r="M1862" s="82">
        <v>0</v>
      </c>
      <c r="N1862" s="82">
        <f t="shared" si="29"/>
        <v>0</v>
      </c>
    </row>
    <row r="1863" spans="1:14" hidden="1" x14ac:dyDescent="0.2">
      <c r="A1863" s="82" t="s">
        <v>727</v>
      </c>
      <c r="B1863" s="82" t="s">
        <v>287</v>
      </c>
      <c r="C1863" s="82">
        <v>1</v>
      </c>
      <c r="D1863" s="82" t="s">
        <v>544</v>
      </c>
      <c r="E1863" s="82" t="s">
        <v>280</v>
      </c>
      <c r="F1863" s="82" t="s">
        <v>280</v>
      </c>
      <c r="G1863" s="82">
        <v>0</v>
      </c>
      <c r="K1863" s="83">
        <v>40179.5</v>
      </c>
      <c r="L1863" s="82">
        <v>0</v>
      </c>
      <c r="M1863" s="82">
        <v>0</v>
      </c>
      <c r="N1863" s="82">
        <f t="shared" si="29"/>
        <v>0</v>
      </c>
    </row>
    <row r="1864" spans="1:14" hidden="1" x14ac:dyDescent="0.2">
      <c r="A1864" s="82" t="s">
        <v>726</v>
      </c>
      <c r="B1864" s="82" t="s">
        <v>287</v>
      </c>
      <c r="C1864" s="82">
        <v>1</v>
      </c>
      <c r="D1864" s="82" t="s">
        <v>544</v>
      </c>
      <c r="E1864" s="82" t="s">
        <v>280</v>
      </c>
      <c r="F1864" s="82" t="s">
        <v>280</v>
      </c>
      <c r="G1864" s="82">
        <v>0</v>
      </c>
      <c r="K1864" s="83">
        <v>40179.5</v>
      </c>
      <c r="L1864" s="82">
        <v>0</v>
      </c>
      <c r="M1864" s="82">
        <v>0</v>
      </c>
      <c r="N1864" s="82">
        <f t="shared" si="29"/>
        <v>0</v>
      </c>
    </row>
    <row r="1865" spans="1:14" hidden="1" x14ac:dyDescent="0.2">
      <c r="A1865" s="82" t="s">
        <v>725</v>
      </c>
      <c r="B1865" s="82" t="s">
        <v>287</v>
      </c>
      <c r="C1865" s="82">
        <v>1</v>
      </c>
      <c r="D1865" s="82" t="s">
        <v>544</v>
      </c>
      <c r="E1865" s="82" t="s">
        <v>280</v>
      </c>
      <c r="F1865" s="82" t="s">
        <v>280</v>
      </c>
      <c r="G1865" s="82">
        <v>0</v>
      </c>
      <c r="K1865" s="83">
        <v>40179.5</v>
      </c>
      <c r="L1865" s="82">
        <v>0</v>
      </c>
      <c r="M1865" s="82">
        <v>0</v>
      </c>
      <c r="N1865" s="82">
        <f t="shared" si="29"/>
        <v>0</v>
      </c>
    </row>
    <row r="1866" spans="1:14" hidden="1" x14ac:dyDescent="0.2">
      <c r="A1866" s="82" t="s">
        <v>724</v>
      </c>
      <c r="B1866" s="82" t="s">
        <v>287</v>
      </c>
      <c r="C1866" s="82">
        <v>1</v>
      </c>
      <c r="D1866" s="82" t="s">
        <v>544</v>
      </c>
      <c r="E1866" s="82" t="s">
        <v>280</v>
      </c>
      <c r="F1866" s="82" t="s">
        <v>280</v>
      </c>
      <c r="G1866" s="82">
        <v>0</v>
      </c>
      <c r="K1866" s="83">
        <v>40179.5</v>
      </c>
      <c r="L1866" s="82">
        <v>0</v>
      </c>
      <c r="M1866" s="82">
        <v>0</v>
      </c>
      <c r="N1866" s="82">
        <f t="shared" si="29"/>
        <v>0</v>
      </c>
    </row>
    <row r="1867" spans="1:14" hidden="1" x14ac:dyDescent="0.2">
      <c r="A1867" s="82" t="s">
        <v>723</v>
      </c>
      <c r="B1867" s="82" t="s">
        <v>287</v>
      </c>
      <c r="C1867" s="82">
        <v>1</v>
      </c>
      <c r="D1867" s="82" t="s">
        <v>544</v>
      </c>
      <c r="E1867" s="82" t="s">
        <v>280</v>
      </c>
      <c r="F1867" s="82" t="s">
        <v>280</v>
      </c>
      <c r="G1867" s="82">
        <v>0</v>
      </c>
      <c r="K1867" s="83">
        <v>40179.5</v>
      </c>
      <c r="L1867" s="82">
        <v>0</v>
      </c>
      <c r="M1867" s="82">
        <v>0</v>
      </c>
      <c r="N1867" s="82">
        <f t="shared" si="29"/>
        <v>0</v>
      </c>
    </row>
    <row r="1868" spans="1:14" hidden="1" x14ac:dyDescent="0.2">
      <c r="A1868" s="82" t="s">
        <v>722</v>
      </c>
      <c r="B1868" s="82" t="s">
        <v>287</v>
      </c>
      <c r="C1868" s="82">
        <v>1</v>
      </c>
      <c r="D1868" s="82" t="s">
        <v>544</v>
      </c>
      <c r="E1868" s="82" t="s">
        <v>280</v>
      </c>
      <c r="F1868" s="82" t="s">
        <v>280</v>
      </c>
      <c r="G1868" s="82">
        <v>0</v>
      </c>
      <c r="K1868" s="83">
        <v>40179.5</v>
      </c>
      <c r="L1868" s="82">
        <v>0</v>
      </c>
      <c r="M1868" s="82">
        <v>0</v>
      </c>
      <c r="N1868" s="82">
        <f t="shared" si="29"/>
        <v>0</v>
      </c>
    </row>
    <row r="1869" spans="1:14" hidden="1" x14ac:dyDescent="0.2">
      <c r="A1869" s="82" t="s">
        <v>721</v>
      </c>
      <c r="B1869" s="82" t="s">
        <v>287</v>
      </c>
      <c r="C1869" s="82">
        <v>1</v>
      </c>
      <c r="D1869" s="82" t="s">
        <v>544</v>
      </c>
      <c r="E1869" s="82" t="s">
        <v>280</v>
      </c>
      <c r="F1869" s="82" t="s">
        <v>280</v>
      </c>
      <c r="G1869" s="82">
        <v>0</v>
      </c>
      <c r="K1869" s="83">
        <v>40179.5</v>
      </c>
      <c r="L1869" s="82">
        <v>0</v>
      </c>
      <c r="M1869" s="82">
        <v>0</v>
      </c>
      <c r="N1869" s="82">
        <f t="shared" si="29"/>
        <v>0</v>
      </c>
    </row>
    <row r="1870" spans="1:14" hidden="1" x14ac:dyDescent="0.2">
      <c r="A1870" s="82" t="s">
        <v>720</v>
      </c>
      <c r="B1870" s="82" t="s">
        <v>287</v>
      </c>
      <c r="C1870" s="82">
        <v>1</v>
      </c>
      <c r="D1870" s="82" t="s">
        <v>544</v>
      </c>
      <c r="E1870" s="82" t="s">
        <v>280</v>
      </c>
      <c r="F1870" s="82" t="s">
        <v>280</v>
      </c>
      <c r="G1870" s="82">
        <v>0</v>
      </c>
      <c r="K1870" s="83">
        <v>40179.5</v>
      </c>
      <c r="L1870" s="82">
        <v>0</v>
      </c>
      <c r="M1870" s="82">
        <v>0</v>
      </c>
      <c r="N1870" s="82">
        <f t="shared" si="29"/>
        <v>0</v>
      </c>
    </row>
    <row r="1871" spans="1:14" hidden="1" x14ac:dyDescent="0.2">
      <c r="A1871" s="82" t="s">
        <v>719</v>
      </c>
      <c r="B1871" s="82" t="s">
        <v>287</v>
      </c>
      <c r="C1871" s="82">
        <v>1</v>
      </c>
      <c r="D1871" s="82" t="s">
        <v>544</v>
      </c>
      <c r="E1871" s="82" t="s">
        <v>280</v>
      </c>
      <c r="F1871" s="82" t="s">
        <v>280</v>
      </c>
      <c r="G1871" s="82">
        <v>0</v>
      </c>
      <c r="K1871" s="83">
        <v>40179.5</v>
      </c>
      <c r="L1871" s="82">
        <v>0</v>
      </c>
      <c r="M1871" s="82">
        <v>0</v>
      </c>
      <c r="N1871" s="82">
        <f t="shared" si="29"/>
        <v>0</v>
      </c>
    </row>
    <row r="1872" spans="1:14" hidden="1" x14ac:dyDescent="0.2">
      <c r="A1872" s="82" t="s">
        <v>718</v>
      </c>
      <c r="B1872" s="82" t="s">
        <v>287</v>
      </c>
      <c r="C1872" s="82">
        <v>1</v>
      </c>
      <c r="D1872" s="82" t="s">
        <v>544</v>
      </c>
      <c r="E1872" s="82" t="s">
        <v>280</v>
      </c>
      <c r="F1872" s="82" t="s">
        <v>280</v>
      </c>
      <c r="G1872" s="82">
        <v>0</v>
      </c>
      <c r="K1872" s="83">
        <v>40179.5</v>
      </c>
      <c r="L1872" s="82">
        <v>0</v>
      </c>
      <c r="M1872" s="82">
        <v>0</v>
      </c>
      <c r="N1872" s="82">
        <f t="shared" si="29"/>
        <v>0</v>
      </c>
    </row>
    <row r="1873" spans="1:14" hidden="1" x14ac:dyDescent="0.2">
      <c r="A1873" s="82" t="s">
        <v>717</v>
      </c>
      <c r="B1873" s="82" t="s">
        <v>287</v>
      </c>
      <c r="C1873" s="82">
        <v>1</v>
      </c>
      <c r="D1873" s="82" t="s">
        <v>544</v>
      </c>
      <c r="E1873" s="82" t="s">
        <v>280</v>
      </c>
      <c r="F1873" s="82" t="s">
        <v>280</v>
      </c>
      <c r="G1873" s="82">
        <v>0</v>
      </c>
      <c r="K1873" s="83">
        <v>40179.5</v>
      </c>
      <c r="L1873" s="82">
        <v>0</v>
      </c>
      <c r="M1873" s="82">
        <v>0</v>
      </c>
      <c r="N1873" s="82">
        <f t="shared" si="29"/>
        <v>0</v>
      </c>
    </row>
    <row r="1874" spans="1:14" hidden="1" x14ac:dyDescent="0.2">
      <c r="A1874" s="82" t="s">
        <v>716</v>
      </c>
      <c r="B1874" s="82" t="s">
        <v>287</v>
      </c>
      <c r="C1874" s="82">
        <v>1</v>
      </c>
      <c r="D1874" s="82" t="s">
        <v>544</v>
      </c>
      <c r="E1874" s="82" t="s">
        <v>280</v>
      </c>
      <c r="F1874" s="82" t="s">
        <v>280</v>
      </c>
      <c r="G1874" s="82">
        <v>0</v>
      </c>
      <c r="K1874" s="83">
        <v>40179.5</v>
      </c>
      <c r="L1874" s="82">
        <v>0</v>
      </c>
      <c r="M1874" s="82">
        <v>0</v>
      </c>
      <c r="N1874" s="82">
        <f t="shared" si="29"/>
        <v>0</v>
      </c>
    </row>
    <row r="1875" spans="1:14" hidden="1" x14ac:dyDescent="0.2">
      <c r="A1875" s="82" t="s">
        <v>715</v>
      </c>
      <c r="B1875" s="82" t="s">
        <v>287</v>
      </c>
      <c r="C1875" s="82">
        <v>1</v>
      </c>
      <c r="D1875" s="82" t="s">
        <v>544</v>
      </c>
      <c r="E1875" s="82" t="s">
        <v>280</v>
      </c>
      <c r="F1875" s="82" t="s">
        <v>280</v>
      </c>
      <c r="G1875" s="82">
        <v>0</v>
      </c>
      <c r="K1875" s="83">
        <v>40179.5</v>
      </c>
      <c r="L1875" s="82">
        <v>0</v>
      </c>
      <c r="M1875" s="82">
        <v>0</v>
      </c>
      <c r="N1875" s="82">
        <f t="shared" si="29"/>
        <v>0</v>
      </c>
    </row>
    <row r="1876" spans="1:14" hidden="1" x14ac:dyDescent="0.2">
      <c r="A1876" s="82" t="s">
        <v>714</v>
      </c>
      <c r="B1876" s="82" t="s">
        <v>287</v>
      </c>
      <c r="C1876" s="82">
        <v>1</v>
      </c>
      <c r="D1876" s="82" t="s">
        <v>544</v>
      </c>
      <c r="E1876" s="82" t="s">
        <v>280</v>
      </c>
      <c r="F1876" s="82" t="s">
        <v>280</v>
      </c>
      <c r="G1876" s="82">
        <v>0</v>
      </c>
      <c r="K1876" s="83">
        <v>40179.5</v>
      </c>
      <c r="L1876" s="82">
        <v>0</v>
      </c>
      <c r="M1876" s="82">
        <v>0</v>
      </c>
      <c r="N1876" s="82">
        <f t="shared" si="29"/>
        <v>0</v>
      </c>
    </row>
    <row r="1877" spans="1:14" hidden="1" x14ac:dyDescent="0.2">
      <c r="A1877" s="82" t="s">
        <v>713</v>
      </c>
      <c r="B1877" s="82" t="s">
        <v>287</v>
      </c>
      <c r="C1877" s="82">
        <v>1</v>
      </c>
      <c r="D1877" s="82" t="s">
        <v>544</v>
      </c>
      <c r="E1877" s="82" t="s">
        <v>280</v>
      </c>
      <c r="F1877" s="82" t="s">
        <v>280</v>
      </c>
      <c r="G1877" s="82">
        <v>0</v>
      </c>
      <c r="K1877" s="83">
        <v>40179.5</v>
      </c>
      <c r="L1877" s="82">
        <v>0</v>
      </c>
      <c r="M1877" s="82">
        <v>0</v>
      </c>
      <c r="N1877" s="82">
        <f t="shared" si="29"/>
        <v>0</v>
      </c>
    </row>
    <row r="1878" spans="1:14" hidden="1" x14ac:dyDescent="0.2">
      <c r="A1878" s="82" t="s">
        <v>712</v>
      </c>
      <c r="B1878" s="82" t="s">
        <v>287</v>
      </c>
      <c r="C1878" s="82">
        <v>1</v>
      </c>
      <c r="D1878" s="82" t="s">
        <v>544</v>
      </c>
      <c r="E1878" s="82" t="s">
        <v>280</v>
      </c>
      <c r="F1878" s="82" t="s">
        <v>280</v>
      </c>
      <c r="G1878" s="82">
        <v>0</v>
      </c>
      <c r="K1878" s="83">
        <v>40179.5</v>
      </c>
      <c r="L1878" s="82">
        <v>0</v>
      </c>
      <c r="M1878" s="82">
        <v>0</v>
      </c>
      <c r="N1878" s="82">
        <f t="shared" si="29"/>
        <v>0</v>
      </c>
    </row>
    <row r="1879" spans="1:14" hidden="1" x14ac:dyDescent="0.2">
      <c r="A1879" s="82" t="s">
        <v>711</v>
      </c>
      <c r="B1879" s="82" t="s">
        <v>287</v>
      </c>
      <c r="C1879" s="82">
        <v>1</v>
      </c>
      <c r="D1879" s="82" t="s">
        <v>544</v>
      </c>
      <c r="E1879" s="82" t="s">
        <v>280</v>
      </c>
      <c r="F1879" s="82" t="s">
        <v>280</v>
      </c>
      <c r="G1879" s="82">
        <v>0</v>
      </c>
      <c r="K1879" s="83">
        <v>40179.5</v>
      </c>
      <c r="L1879" s="82">
        <v>0</v>
      </c>
      <c r="M1879" s="82">
        <v>0</v>
      </c>
      <c r="N1879" s="82">
        <f t="shared" si="29"/>
        <v>0</v>
      </c>
    </row>
    <row r="1880" spans="1:14" hidden="1" x14ac:dyDescent="0.2">
      <c r="A1880" s="82" t="s">
        <v>710</v>
      </c>
      <c r="B1880" s="82" t="s">
        <v>287</v>
      </c>
      <c r="C1880" s="82">
        <v>1</v>
      </c>
      <c r="D1880" s="82" t="s">
        <v>544</v>
      </c>
      <c r="E1880" s="82" t="s">
        <v>280</v>
      </c>
      <c r="F1880" s="82" t="s">
        <v>280</v>
      </c>
      <c r="G1880" s="82">
        <v>0</v>
      </c>
      <c r="K1880" s="83">
        <v>40179.5</v>
      </c>
      <c r="L1880" s="82">
        <v>0</v>
      </c>
      <c r="M1880" s="82">
        <v>0</v>
      </c>
      <c r="N1880" s="82">
        <f t="shared" si="29"/>
        <v>0</v>
      </c>
    </row>
    <row r="1881" spans="1:14" hidden="1" x14ac:dyDescent="0.2">
      <c r="A1881" s="82" t="s">
        <v>709</v>
      </c>
      <c r="B1881" s="82" t="s">
        <v>287</v>
      </c>
      <c r="C1881" s="82">
        <v>1</v>
      </c>
      <c r="D1881" s="82" t="s">
        <v>544</v>
      </c>
      <c r="E1881" s="82" t="s">
        <v>280</v>
      </c>
      <c r="F1881" s="82" t="s">
        <v>280</v>
      </c>
      <c r="G1881" s="82">
        <v>0</v>
      </c>
      <c r="K1881" s="83">
        <v>40179.5</v>
      </c>
      <c r="L1881" s="82">
        <v>0</v>
      </c>
      <c r="M1881" s="82">
        <v>0</v>
      </c>
      <c r="N1881" s="82">
        <f t="shared" si="29"/>
        <v>0</v>
      </c>
    </row>
    <row r="1882" spans="1:14" hidden="1" x14ac:dyDescent="0.2">
      <c r="A1882" s="82" t="s">
        <v>708</v>
      </c>
      <c r="B1882" s="82" t="s">
        <v>287</v>
      </c>
      <c r="C1882" s="82">
        <v>1</v>
      </c>
      <c r="D1882" s="82" t="s">
        <v>544</v>
      </c>
      <c r="E1882" s="82" t="s">
        <v>280</v>
      </c>
      <c r="F1882" s="82" t="s">
        <v>280</v>
      </c>
      <c r="G1882" s="82">
        <v>0</v>
      </c>
      <c r="K1882" s="83">
        <v>40179.5</v>
      </c>
      <c r="L1882" s="82">
        <v>0</v>
      </c>
      <c r="M1882" s="82">
        <v>0</v>
      </c>
      <c r="N1882" s="82">
        <f t="shared" si="29"/>
        <v>0</v>
      </c>
    </row>
    <row r="1883" spans="1:14" hidden="1" x14ac:dyDescent="0.2">
      <c r="A1883" s="82" t="s">
        <v>707</v>
      </c>
      <c r="B1883" s="82" t="s">
        <v>287</v>
      </c>
      <c r="C1883" s="82">
        <v>1</v>
      </c>
      <c r="D1883" s="82" t="s">
        <v>544</v>
      </c>
      <c r="E1883" s="82" t="s">
        <v>280</v>
      </c>
      <c r="F1883" s="82" t="s">
        <v>280</v>
      </c>
      <c r="G1883" s="82">
        <v>0</v>
      </c>
      <c r="K1883" s="83">
        <v>40179.5</v>
      </c>
      <c r="L1883" s="82">
        <v>0</v>
      </c>
      <c r="M1883" s="82">
        <v>0</v>
      </c>
      <c r="N1883" s="82">
        <f t="shared" si="29"/>
        <v>0</v>
      </c>
    </row>
    <row r="1884" spans="1:14" hidden="1" x14ac:dyDescent="0.2">
      <c r="A1884" s="82" t="s">
        <v>706</v>
      </c>
      <c r="B1884" s="82" t="s">
        <v>287</v>
      </c>
      <c r="C1884" s="82">
        <v>1</v>
      </c>
      <c r="D1884" s="82" t="s">
        <v>544</v>
      </c>
      <c r="E1884" s="82" t="s">
        <v>280</v>
      </c>
      <c r="F1884" s="82" t="s">
        <v>280</v>
      </c>
      <c r="G1884" s="82">
        <v>0</v>
      </c>
      <c r="K1884" s="83">
        <v>40179.5</v>
      </c>
      <c r="L1884" s="82">
        <v>0</v>
      </c>
      <c r="M1884" s="82">
        <v>0</v>
      </c>
      <c r="N1884" s="82">
        <f t="shared" si="29"/>
        <v>0</v>
      </c>
    </row>
    <row r="1885" spans="1:14" hidden="1" x14ac:dyDescent="0.2">
      <c r="A1885" s="82" t="s">
        <v>705</v>
      </c>
      <c r="B1885" s="82" t="s">
        <v>287</v>
      </c>
      <c r="C1885" s="82">
        <v>1</v>
      </c>
      <c r="D1885" s="82" t="s">
        <v>544</v>
      </c>
      <c r="E1885" s="82" t="s">
        <v>280</v>
      </c>
      <c r="F1885" s="82" t="s">
        <v>280</v>
      </c>
      <c r="G1885" s="82">
        <v>0</v>
      </c>
      <c r="K1885" s="83">
        <v>40179.5</v>
      </c>
      <c r="L1885" s="82">
        <v>0</v>
      </c>
      <c r="M1885" s="82">
        <v>0</v>
      </c>
      <c r="N1885" s="82">
        <f t="shared" si="29"/>
        <v>0</v>
      </c>
    </row>
    <row r="1886" spans="1:14" hidden="1" x14ac:dyDescent="0.2">
      <c r="A1886" s="82" t="s">
        <v>704</v>
      </c>
      <c r="B1886" s="82" t="s">
        <v>287</v>
      </c>
      <c r="C1886" s="82">
        <v>1</v>
      </c>
      <c r="D1886" s="82" t="s">
        <v>544</v>
      </c>
      <c r="E1886" s="82" t="s">
        <v>280</v>
      </c>
      <c r="F1886" s="82" t="s">
        <v>280</v>
      </c>
      <c r="G1886" s="82">
        <v>0</v>
      </c>
      <c r="K1886" s="83">
        <v>40179.5</v>
      </c>
      <c r="L1886" s="82">
        <v>0</v>
      </c>
      <c r="M1886" s="82">
        <v>0</v>
      </c>
      <c r="N1886" s="82">
        <f t="shared" si="29"/>
        <v>0</v>
      </c>
    </row>
    <row r="1887" spans="1:14" hidden="1" x14ac:dyDescent="0.2">
      <c r="A1887" s="82" t="s">
        <v>703</v>
      </c>
      <c r="B1887" s="82" t="s">
        <v>287</v>
      </c>
      <c r="C1887" s="82">
        <v>1</v>
      </c>
      <c r="D1887" s="82" t="s">
        <v>544</v>
      </c>
      <c r="E1887" s="82" t="s">
        <v>280</v>
      </c>
      <c r="F1887" s="82" t="s">
        <v>280</v>
      </c>
      <c r="G1887" s="82">
        <v>0</v>
      </c>
      <c r="K1887" s="83">
        <v>40179.5</v>
      </c>
      <c r="L1887" s="82">
        <v>0</v>
      </c>
      <c r="M1887" s="82">
        <v>0</v>
      </c>
      <c r="N1887" s="82">
        <f t="shared" si="29"/>
        <v>0</v>
      </c>
    </row>
    <row r="1888" spans="1:14" hidden="1" x14ac:dyDescent="0.2">
      <c r="A1888" s="82" t="s">
        <v>702</v>
      </c>
      <c r="B1888" s="82" t="s">
        <v>287</v>
      </c>
      <c r="C1888" s="82">
        <v>1</v>
      </c>
      <c r="D1888" s="82" t="s">
        <v>544</v>
      </c>
      <c r="E1888" s="82" t="s">
        <v>280</v>
      </c>
      <c r="F1888" s="82" t="s">
        <v>280</v>
      </c>
      <c r="G1888" s="82">
        <v>0</v>
      </c>
      <c r="K1888" s="83">
        <v>40179.5</v>
      </c>
      <c r="L1888" s="82">
        <v>0</v>
      </c>
      <c r="M1888" s="82">
        <v>0</v>
      </c>
      <c r="N1888" s="82">
        <f t="shared" si="29"/>
        <v>0</v>
      </c>
    </row>
    <row r="1889" spans="1:14" hidden="1" x14ac:dyDescent="0.2">
      <c r="A1889" s="82" t="s">
        <v>701</v>
      </c>
      <c r="B1889" s="82" t="s">
        <v>287</v>
      </c>
      <c r="C1889" s="82">
        <v>1</v>
      </c>
      <c r="D1889" s="82" t="s">
        <v>544</v>
      </c>
      <c r="E1889" s="82" t="s">
        <v>280</v>
      </c>
      <c r="F1889" s="82" t="s">
        <v>280</v>
      </c>
      <c r="G1889" s="82">
        <v>0</v>
      </c>
      <c r="K1889" s="83">
        <v>40179.5</v>
      </c>
      <c r="L1889" s="82">
        <v>0</v>
      </c>
      <c r="M1889" s="82">
        <v>0</v>
      </c>
      <c r="N1889" s="82">
        <f t="shared" si="29"/>
        <v>0</v>
      </c>
    </row>
    <row r="1890" spans="1:14" hidden="1" x14ac:dyDescent="0.2">
      <c r="A1890" s="82" t="s">
        <v>700</v>
      </c>
      <c r="B1890" s="82" t="s">
        <v>287</v>
      </c>
      <c r="C1890" s="82">
        <v>1</v>
      </c>
      <c r="D1890" s="82" t="s">
        <v>544</v>
      </c>
      <c r="E1890" s="82" t="s">
        <v>280</v>
      </c>
      <c r="F1890" s="82" t="s">
        <v>280</v>
      </c>
      <c r="G1890" s="82">
        <v>0</v>
      </c>
      <c r="K1890" s="83">
        <v>40179.5</v>
      </c>
      <c r="L1890" s="82">
        <v>0</v>
      </c>
      <c r="M1890" s="82">
        <v>0</v>
      </c>
      <c r="N1890" s="82">
        <f t="shared" si="29"/>
        <v>0</v>
      </c>
    </row>
    <row r="1891" spans="1:14" hidden="1" x14ac:dyDescent="0.2">
      <c r="A1891" s="82" t="s">
        <v>699</v>
      </c>
      <c r="B1891" s="82" t="s">
        <v>287</v>
      </c>
      <c r="C1891" s="82">
        <v>1</v>
      </c>
      <c r="D1891" s="82" t="s">
        <v>544</v>
      </c>
      <c r="E1891" s="82" t="s">
        <v>280</v>
      </c>
      <c r="F1891" s="82" t="s">
        <v>280</v>
      </c>
      <c r="G1891" s="82">
        <v>0</v>
      </c>
      <c r="K1891" s="83">
        <v>40179.5</v>
      </c>
      <c r="L1891" s="82">
        <v>0</v>
      </c>
      <c r="M1891" s="82">
        <v>0</v>
      </c>
      <c r="N1891" s="82">
        <f t="shared" si="29"/>
        <v>0</v>
      </c>
    </row>
    <row r="1892" spans="1:14" hidden="1" x14ac:dyDescent="0.2">
      <c r="A1892" s="82" t="s">
        <v>698</v>
      </c>
      <c r="B1892" s="82" t="s">
        <v>287</v>
      </c>
      <c r="C1892" s="82">
        <v>1</v>
      </c>
      <c r="D1892" s="82" t="s">
        <v>544</v>
      </c>
      <c r="E1892" s="82" t="s">
        <v>280</v>
      </c>
      <c r="F1892" s="82" t="s">
        <v>280</v>
      </c>
      <c r="G1892" s="82">
        <v>0</v>
      </c>
      <c r="K1892" s="83">
        <v>40179.5</v>
      </c>
      <c r="L1892" s="82">
        <v>0</v>
      </c>
      <c r="M1892" s="82">
        <v>0</v>
      </c>
      <c r="N1892" s="82">
        <f t="shared" si="29"/>
        <v>0</v>
      </c>
    </row>
    <row r="1893" spans="1:14" hidden="1" x14ac:dyDescent="0.2">
      <c r="A1893" s="82" t="s">
        <v>697</v>
      </c>
      <c r="B1893" s="82" t="s">
        <v>287</v>
      </c>
      <c r="C1893" s="82">
        <v>1</v>
      </c>
      <c r="D1893" s="82" t="s">
        <v>544</v>
      </c>
      <c r="E1893" s="82" t="s">
        <v>280</v>
      </c>
      <c r="F1893" s="82" t="s">
        <v>280</v>
      </c>
      <c r="G1893" s="82">
        <v>0</v>
      </c>
      <c r="K1893" s="83">
        <v>40179.5</v>
      </c>
      <c r="L1893" s="82">
        <v>0</v>
      </c>
      <c r="M1893" s="82">
        <v>0</v>
      </c>
      <c r="N1893" s="82">
        <f t="shared" si="29"/>
        <v>0</v>
      </c>
    </row>
    <row r="1894" spans="1:14" hidden="1" x14ac:dyDescent="0.2">
      <c r="A1894" s="82" t="s">
        <v>696</v>
      </c>
      <c r="B1894" s="82" t="s">
        <v>287</v>
      </c>
      <c r="C1894" s="82">
        <v>1</v>
      </c>
      <c r="D1894" s="82" t="s">
        <v>544</v>
      </c>
      <c r="E1894" s="82" t="s">
        <v>280</v>
      </c>
      <c r="F1894" s="82" t="s">
        <v>280</v>
      </c>
      <c r="G1894" s="82">
        <v>0</v>
      </c>
      <c r="K1894" s="83">
        <v>40179.5</v>
      </c>
      <c r="L1894" s="82">
        <v>0</v>
      </c>
      <c r="M1894" s="82">
        <v>0</v>
      </c>
      <c r="N1894" s="82">
        <f t="shared" si="29"/>
        <v>0</v>
      </c>
    </row>
    <row r="1895" spans="1:14" hidden="1" x14ac:dyDescent="0.2">
      <c r="A1895" s="82" t="s">
        <v>695</v>
      </c>
      <c r="B1895" s="82" t="s">
        <v>287</v>
      </c>
      <c r="C1895" s="82">
        <v>1</v>
      </c>
      <c r="D1895" s="82" t="s">
        <v>544</v>
      </c>
      <c r="E1895" s="82" t="s">
        <v>280</v>
      </c>
      <c r="F1895" s="82" t="s">
        <v>280</v>
      </c>
      <c r="G1895" s="82">
        <v>0</v>
      </c>
      <c r="K1895" s="83">
        <v>40179.5</v>
      </c>
      <c r="L1895" s="82">
        <v>0</v>
      </c>
      <c r="M1895" s="82">
        <v>0</v>
      </c>
      <c r="N1895" s="82">
        <f t="shared" si="29"/>
        <v>0</v>
      </c>
    </row>
    <row r="1896" spans="1:14" hidden="1" x14ac:dyDescent="0.2">
      <c r="A1896" s="82" t="s">
        <v>694</v>
      </c>
      <c r="B1896" s="82" t="s">
        <v>287</v>
      </c>
      <c r="C1896" s="82">
        <v>1</v>
      </c>
      <c r="D1896" s="82" t="s">
        <v>544</v>
      </c>
      <c r="E1896" s="82" t="s">
        <v>280</v>
      </c>
      <c r="F1896" s="82" t="s">
        <v>280</v>
      </c>
      <c r="G1896" s="82">
        <v>0</v>
      </c>
      <c r="K1896" s="83">
        <v>40179.5</v>
      </c>
      <c r="L1896" s="82">
        <v>0</v>
      </c>
      <c r="M1896" s="82">
        <v>0</v>
      </c>
      <c r="N1896" s="82">
        <f t="shared" si="29"/>
        <v>0</v>
      </c>
    </row>
    <row r="1897" spans="1:14" hidden="1" x14ac:dyDescent="0.2">
      <c r="A1897" s="82" t="s">
        <v>693</v>
      </c>
      <c r="B1897" s="82" t="s">
        <v>287</v>
      </c>
      <c r="C1897" s="82">
        <v>1</v>
      </c>
      <c r="D1897" s="82" t="s">
        <v>544</v>
      </c>
      <c r="E1897" s="82" t="s">
        <v>280</v>
      </c>
      <c r="F1897" s="82" t="s">
        <v>280</v>
      </c>
      <c r="G1897" s="82">
        <v>0</v>
      </c>
      <c r="K1897" s="83">
        <v>40179.5</v>
      </c>
      <c r="L1897" s="82">
        <v>0</v>
      </c>
      <c r="M1897" s="82">
        <v>0</v>
      </c>
      <c r="N1897" s="82">
        <f t="shared" si="29"/>
        <v>0</v>
      </c>
    </row>
    <row r="1898" spans="1:14" hidden="1" x14ac:dyDescent="0.2">
      <c r="A1898" s="82" t="s">
        <v>692</v>
      </c>
      <c r="B1898" s="82" t="s">
        <v>287</v>
      </c>
      <c r="C1898" s="82">
        <v>1</v>
      </c>
      <c r="D1898" s="82" t="s">
        <v>544</v>
      </c>
      <c r="E1898" s="82" t="s">
        <v>280</v>
      </c>
      <c r="F1898" s="82" t="s">
        <v>280</v>
      </c>
      <c r="G1898" s="82">
        <v>0</v>
      </c>
      <c r="K1898" s="83">
        <v>40179.5</v>
      </c>
      <c r="L1898" s="82">
        <v>0</v>
      </c>
      <c r="M1898" s="82">
        <v>0</v>
      </c>
      <c r="N1898" s="82">
        <f t="shared" si="29"/>
        <v>0</v>
      </c>
    </row>
    <row r="1899" spans="1:14" hidden="1" x14ac:dyDescent="0.2">
      <c r="A1899" s="82" t="s">
        <v>691</v>
      </c>
      <c r="B1899" s="82" t="s">
        <v>287</v>
      </c>
      <c r="C1899" s="82">
        <v>1</v>
      </c>
      <c r="D1899" s="82" t="s">
        <v>544</v>
      </c>
      <c r="E1899" s="82" t="s">
        <v>280</v>
      </c>
      <c r="F1899" s="82" t="s">
        <v>280</v>
      </c>
      <c r="G1899" s="82">
        <v>0</v>
      </c>
      <c r="K1899" s="83">
        <v>40179.5</v>
      </c>
      <c r="L1899" s="82">
        <v>0</v>
      </c>
      <c r="M1899" s="82">
        <v>0</v>
      </c>
      <c r="N1899" s="82">
        <f t="shared" si="29"/>
        <v>0</v>
      </c>
    </row>
    <row r="1900" spans="1:14" hidden="1" x14ac:dyDescent="0.2">
      <c r="A1900" s="82" t="s">
        <v>690</v>
      </c>
      <c r="B1900" s="82" t="s">
        <v>287</v>
      </c>
      <c r="C1900" s="82">
        <v>1</v>
      </c>
      <c r="D1900" s="82" t="s">
        <v>544</v>
      </c>
      <c r="E1900" s="82" t="s">
        <v>280</v>
      </c>
      <c r="F1900" s="82" t="s">
        <v>280</v>
      </c>
      <c r="G1900" s="82">
        <v>0</v>
      </c>
      <c r="K1900" s="83">
        <v>40179.5</v>
      </c>
      <c r="L1900" s="82">
        <v>0</v>
      </c>
      <c r="M1900" s="82">
        <v>0</v>
      </c>
      <c r="N1900" s="82">
        <f t="shared" si="29"/>
        <v>0</v>
      </c>
    </row>
    <row r="1901" spans="1:14" hidden="1" x14ac:dyDescent="0.2">
      <c r="A1901" s="82" t="s">
        <v>689</v>
      </c>
      <c r="B1901" s="82" t="s">
        <v>287</v>
      </c>
      <c r="C1901" s="82">
        <v>1</v>
      </c>
      <c r="D1901" s="82" t="s">
        <v>544</v>
      </c>
      <c r="E1901" s="82" t="s">
        <v>280</v>
      </c>
      <c r="F1901" s="82" t="s">
        <v>280</v>
      </c>
      <c r="G1901" s="82">
        <v>0</v>
      </c>
      <c r="K1901" s="83">
        <v>40179.5</v>
      </c>
      <c r="L1901" s="82">
        <v>0</v>
      </c>
      <c r="M1901" s="82">
        <v>0</v>
      </c>
      <c r="N1901" s="82">
        <f t="shared" si="29"/>
        <v>0</v>
      </c>
    </row>
    <row r="1902" spans="1:14" hidden="1" x14ac:dyDescent="0.2">
      <c r="A1902" s="82" t="s">
        <v>688</v>
      </c>
      <c r="B1902" s="82" t="s">
        <v>287</v>
      </c>
      <c r="C1902" s="82">
        <v>1</v>
      </c>
      <c r="D1902" s="82" t="s">
        <v>544</v>
      </c>
      <c r="E1902" s="82" t="s">
        <v>280</v>
      </c>
      <c r="F1902" s="82" t="s">
        <v>280</v>
      </c>
      <c r="G1902" s="82">
        <v>0</v>
      </c>
      <c r="K1902" s="83">
        <v>40179.5</v>
      </c>
      <c r="L1902" s="82">
        <v>0</v>
      </c>
      <c r="M1902" s="82">
        <v>0</v>
      </c>
      <c r="N1902" s="82">
        <f t="shared" si="29"/>
        <v>0</v>
      </c>
    </row>
    <row r="1903" spans="1:14" hidden="1" x14ac:dyDescent="0.2">
      <c r="A1903" s="82" t="s">
        <v>687</v>
      </c>
      <c r="B1903" s="82" t="s">
        <v>287</v>
      </c>
      <c r="C1903" s="82">
        <v>1</v>
      </c>
      <c r="D1903" s="82" t="s">
        <v>544</v>
      </c>
      <c r="E1903" s="82" t="s">
        <v>280</v>
      </c>
      <c r="F1903" s="82" t="s">
        <v>280</v>
      </c>
      <c r="G1903" s="82">
        <v>0</v>
      </c>
      <c r="K1903" s="83">
        <v>40179.5</v>
      </c>
      <c r="L1903" s="82">
        <v>0</v>
      </c>
      <c r="M1903" s="82">
        <v>0</v>
      </c>
      <c r="N1903" s="82">
        <f t="shared" si="29"/>
        <v>0</v>
      </c>
    </row>
    <row r="1904" spans="1:14" hidden="1" x14ac:dyDescent="0.2">
      <c r="A1904" s="82" t="s">
        <v>686</v>
      </c>
      <c r="B1904" s="82" t="s">
        <v>287</v>
      </c>
      <c r="C1904" s="82">
        <v>1</v>
      </c>
      <c r="D1904" s="82" t="s">
        <v>544</v>
      </c>
      <c r="E1904" s="82" t="s">
        <v>280</v>
      </c>
      <c r="F1904" s="82" t="s">
        <v>280</v>
      </c>
      <c r="G1904" s="82">
        <v>0</v>
      </c>
      <c r="K1904" s="83">
        <v>40179.5</v>
      </c>
      <c r="L1904" s="82">
        <v>0</v>
      </c>
      <c r="M1904" s="82">
        <v>0</v>
      </c>
      <c r="N1904" s="82">
        <f t="shared" si="29"/>
        <v>0</v>
      </c>
    </row>
    <row r="1905" spans="1:14" hidden="1" x14ac:dyDescent="0.2">
      <c r="A1905" s="82" t="s">
        <v>685</v>
      </c>
      <c r="B1905" s="82" t="s">
        <v>287</v>
      </c>
      <c r="C1905" s="82">
        <v>1</v>
      </c>
      <c r="D1905" s="82" t="s">
        <v>544</v>
      </c>
      <c r="E1905" s="82" t="s">
        <v>280</v>
      </c>
      <c r="F1905" s="82" t="s">
        <v>280</v>
      </c>
      <c r="G1905" s="82">
        <v>0</v>
      </c>
      <c r="K1905" s="83">
        <v>40179.5</v>
      </c>
      <c r="L1905" s="82">
        <v>0</v>
      </c>
      <c r="M1905" s="82">
        <v>0</v>
      </c>
      <c r="N1905" s="82">
        <f t="shared" si="29"/>
        <v>0</v>
      </c>
    </row>
    <row r="1906" spans="1:14" hidden="1" x14ac:dyDescent="0.2">
      <c r="A1906" s="82" t="s">
        <v>684</v>
      </c>
      <c r="B1906" s="82" t="s">
        <v>287</v>
      </c>
      <c r="C1906" s="82">
        <v>1</v>
      </c>
      <c r="D1906" s="82" t="s">
        <v>544</v>
      </c>
      <c r="E1906" s="82" t="s">
        <v>280</v>
      </c>
      <c r="F1906" s="82" t="s">
        <v>280</v>
      </c>
      <c r="G1906" s="82">
        <v>0</v>
      </c>
      <c r="K1906" s="83">
        <v>40179.5</v>
      </c>
      <c r="L1906" s="82">
        <v>0</v>
      </c>
      <c r="M1906" s="82">
        <v>0</v>
      </c>
      <c r="N1906" s="82">
        <f t="shared" si="29"/>
        <v>0</v>
      </c>
    </row>
    <row r="1907" spans="1:14" hidden="1" x14ac:dyDescent="0.2">
      <c r="A1907" s="82" t="s">
        <v>683</v>
      </c>
      <c r="B1907" s="82" t="s">
        <v>287</v>
      </c>
      <c r="C1907" s="82">
        <v>1</v>
      </c>
      <c r="D1907" s="82" t="s">
        <v>544</v>
      </c>
      <c r="E1907" s="82" t="s">
        <v>280</v>
      </c>
      <c r="F1907" s="82" t="s">
        <v>280</v>
      </c>
      <c r="G1907" s="82">
        <v>0</v>
      </c>
      <c r="K1907" s="83">
        <v>40179.5</v>
      </c>
      <c r="L1907" s="82">
        <v>0</v>
      </c>
      <c r="M1907" s="82">
        <v>0</v>
      </c>
      <c r="N1907" s="82">
        <f t="shared" si="29"/>
        <v>0</v>
      </c>
    </row>
    <row r="1908" spans="1:14" hidden="1" x14ac:dyDescent="0.2">
      <c r="A1908" s="82" t="s">
        <v>682</v>
      </c>
      <c r="B1908" s="82" t="s">
        <v>287</v>
      </c>
      <c r="C1908" s="82">
        <v>1</v>
      </c>
      <c r="D1908" s="82" t="s">
        <v>544</v>
      </c>
      <c r="E1908" s="82" t="s">
        <v>280</v>
      </c>
      <c r="F1908" s="82" t="s">
        <v>280</v>
      </c>
      <c r="G1908" s="82">
        <v>0</v>
      </c>
      <c r="K1908" s="83">
        <v>40179.5</v>
      </c>
      <c r="L1908" s="82">
        <v>0</v>
      </c>
      <c r="M1908" s="82">
        <v>0</v>
      </c>
      <c r="N1908" s="82">
        <f t="shared" si="29"/>
        <v>0</v>
      </c>
    </row>
    <row r="1909" spans="1:14" hidden="1" x14ac:dyDescent="0.2">
      <c r="A1909" s="82" t="s">
        <v>681</v>
      </c>
      <c r="B1909" s="82" t="s">
        <v>287</v>
      </c>
      <c r="C1909" s="82">
        <v>1</v>
      </c>
      <c r="D1909" s="82" t="s">
        <v>544</v>
      </c>
      <c r="E1909" s="82" t="s">
        <v>280</v>
      </c>
      <c r="F1909" s="82" t="s">
        <v>280</v>
      </c>
      <c r="G1909" s="82">
        <v>0</v>
      </c>
      <c r="K1909" s="83">
        <v>40179.5</v>
      </c>
      <c r="L1909" s="82">
        <v>0</v>
      </c>
      <c r="M1909" s="82">
        <v>0</v>
      </c>
      <c r="N1909" s="82">
        <f t="shared" si="29"/>
        <v>0</v>
      </c>
    </row>
    <row r="1910" spans="1:14" hidden="1" x14ac:dyDescent="0.2">
      <c r="A1910" s="82" t="s">
        <v>680</v>
      </c>
      <c r="B1910" s="82" t="s">
        <v>287</v>
      </c>
      <c r="C1910" s="82">
        <v>1</v>
      </c>
      <c r="D1910" s="82" t="s">
        <v>544</v>
      </c>
      <c r="E1910" s="82" t="s">
        <v>280</v>
      </c>
      <c r="F1910" s="82" t="s">
        <v>280</v>
      </c>
      <c r="G1910" s="82">
        <v>0</v>
      </c>
      <c r="K1910" s="83">
        <v>40179.5</v>
      </c>
      <c r="L1910" s="82">
        <v>0</v>
      </c>
      <c r="M1910" s="82">
        <v>0</v>
      </c>
      <c r="N1910" s="82">
        <f t="shared" si="29"/>
        <v>0</v>
      </c>
    </row>
    <row r="1911" spans="1:14" hidden="1" x14ac:dyDescent="0.2">
      <c r="A1911" s="82" t="s">
        <v>679</v>
      </c>
      <c r="B1911" s="82" t="s">
        <v>287</v>
      </c>
      <c r="C1911" s="82">
        <v>1</v>
      </c>
      <c r="D1911" s="82" t="s">
        <v>544</v>
      </c>
      <c r="E1911" s="82" t="s">
        <v>280</v>
      </c>
      <c r="F1911" s="82" t="s">
        <v>280</v>
      </c>
      <c r="G1911" s="82">
        <v>0</v>
      </c>
      <c r="K1911" s="83">
        <v>40179.5</v>
      </c>
      <c r="L1911" s="82">
        <v>0</v>
      </c>
      <c r="M1911" s="82">
        <v>0</v>
      </c>
      <c r="N1911" s="82">
        <f t="shared" si="29"/>
        <v>0</v>
      </c>
    </row>
    <row r="1912" spans="1:14" hidden="1" x14ac:dyDescent="0.2">
      <c r="A1912" s="82" t="s">
        <v>678</v>
      </c>
      <c r="B1912" s="82" t="s">
        <v>287</v>
      </c>
      <c r="C1912" s="82">
        <v>1</v>
      </c>
      <c r="D1912" s="82" t="s">
        <v>544</v>
      </c>
      <c r="E1912" s="82" t="s">
        <v>280</v>
      </c>
      <c r="F1912" s="82" t="s">
        <v>280</v>
      </c>
      <c r="G1912" s="82">
        <v>0</v>
      </c>
      <c r="K1912" s="83">
        <v>40179.5</v>
      </c>
      <c r="L1912" s="82">
        <v>0</v>
      </c>
      <c r="M1912" s="82">
        <v>0</v>
      </c>
      <c r="N1912" s="82">
        <f t="shared" si="29"/>
        <v>0</v>
      </c>
    </row>
    <row r="1913" spans="1:14" hidden="1" x14ac:dyDescent="0.2">
      <c r="A1913" s="82" t="s">
        <v>677</v>
      </c>
      <c r="B1913" s="82" t="s">
        <v>287</v>
      </c>
      <c r="C1913" s="82">
        <v>1</v>
      </c>
      <c r="D1913" s="82" t="s">
        <v>544</v>
      </c>
      <c r="E1913" s="82" t="s">
        <v>280</v>
      </c>
      <c r="F1913" s="82" t="s">
        <v>280</v>
      </c>
      <c r="G1913" s="82">
        <v>0</v>
      </c>
      <c r="K1913" s="83">
        <v>40179.5</v>
      </c>
      <c r="L1913" s="82">
        <v>0</v>
      </c>
      <c r="M1913" s="82">
        <v>0</v>
      </c>
      <c r="N1913" s="82">
        <f t="shared" si="29"/>
        <v>0</v>
      </c>
    </row>
    <row r="1914" spans="1:14" hidden="1" x14ac:dyDescent="0.2">
      <c r="A1914" s="82" t="s">
        <v>676</v>
      </c>
      <c r="B1914" s="82" t="s">
        <v>287</v>
      </c>
      <c r="C1914" s="82">
        <v>1</v>
      </c>
      <c r="D1914" s="82" t="s">
        <v>544</v>
      </c>
      <c r="E1914" s="82" t="s">
        <v>280</v>
      </c>
      <c r="F1914" s="82" t="s">
        <v>280</v>
      </c>
      <c r="G1914" s="82">
        <v>0</v>
      </c>
      <c r="K1914" s="83">
        <v>40179.5</v>
      </c>
      <c r="L1914" s="82">
        <v>0</v>
      </c>
      <c r="M1914" s="82">
        <v>0</v>
      </c>
      <c r="N1914" s="82">
        <f t="shared" si="29"/>
        <v>0</v>
      </c>
    </row>
    <row r="1915" spans="1:14" hidden="1" x14ac:dyDescent="0.2">
      <c r="A1915" s="82" t="s">
        <v>675</v>
      </c>
      <c r="B1915" s="82" t="s">
        <v>287</v>
      </c>
      <c r="C1915" s="82">
        <v>1</v>
      </c>
      <c r="D1915" s="82" t="s">
        <v>544</v>
      </c>
      <c r="E1915" s="82" t="s">
        <v>280</v>
      </c>
      <c r="F1915" s="82" t="s">
        <v>280</v>
      </c>
      <c r="G1915" s="82">
        <v>0</v>
      </c>
      <c r="K1915" s="83">
        <v>40179.5</v>
      </c>
      <c r="L1915" s="82">
        <v>0</v>
      </c>
      <c r="M1915" s="82">
        <v>0</v>
      </c>
      <c r="N1915" s="82">
        <f t="shared" si="29"/>
        <v>0</v>
      </c>
    </row>
    <row r="1916" spans="1:14" hidden="1" x14ac:dyDescent="0.2">
      <c r="A1916" s="82" t="s">
        <v>674</v>
      </c>
      <c r="B1916" s="82" t="s">
        <v>287</v>
      </c>
      <c r="C1916" s="82">
        <v>1</v>
      </c>
      <c r="D1916" s="82" t="s">
        <v>544</v>
      </c>
      <c r="E1916" s="82" t="s">
        <v>280</v>
      </c>
      <c r="F1916" s="82" t="s">
        <v>280</v>
      </c>
      <c r="G1916" s="82">
        <v>0</v>
      </c>
      <c r="K1916" s="83">
        <v>40179.5</v>
      </c>
      <c r="L1916" s="82">
        <v>0</v>
      </c>
      <c r="M1916" s="82">
        <v>0</v>
      </c>
      <c r="N1916" s="82">
        <f t="shared" si="29"/>
        <v>0</v>
      </c>
    </row>
    <row r="1917" spans="1:14" hidden="1" x14ac:dyDescent="0.2">
      <c r="A1917" s="82" t="s">
        <v>673</v>
      </c>
      <c r="B1917" s="82" t="s">
        <v>287</v>
      </c>
      <c r="C1917" s="82">
        <v>1</v>
      </c>
      <c r="D1917" s="82" t="s">
        <v>544</v>
      </c>
      <c r="E1917" s="82" t="s">
        <v>280</v>
      </c>
      <c r="F1917" s="82" t="s">
        <v>280</v>
      </c>
      <c r="G1917" s="82">
        <v>0</v>
      </c>
      <c r="K1917" s="83">
        <v>40179.5</v>
      </c>
      <c r="L1917" s="82">
        <v>0</v>
      </c>
      <c r="M1917" s="82">
        <v>0</v>
      </c>
      <c r="N1917" s="82">
        <f t="shared" si="29"/>
        <v>0</v>
      </c>
    </row>
    <row r="1918" spans="1:14" hidden="1" x14ac:dyDescent="0.2">
      <c r="A1918" s="82" t="s">
        <v>672</v>
      </c>
      <c r="B1918" s="82" t="s">
        <v>287</v>
      </c>
      <c r="C1918" s="82">
        <v>1</v>
      </c>
      <c r="D1918" s="82" t="s">
        <v>544</v>
      </c>
      <c r="E1918" s="82" t="s">
        <v>280</v>
      </c>
      <c r="F1918" s="82" t="s">
        <v>280</v>
      </c>
      <c r="G1918" s="82">
        <v>0</v>
      </c>
      <c r="K1918" s="83">
        <v>40179.5</v>
      </c>
      <c r="L1918" s="82">
        <v>0</v>
      </c>
      <c r="M1918" s="82">
        <v>0</v>
      </c>
      <c r="N1918" s="82">
        <f t="shared" si="29"/>
        <v>0</v>
      </c>
    </row>
    <row r="1919" spans="1:14" hidden="1" x14ac:dyDescent="0.2">
      <c r="A1919" s="82" t="s">
        <v>671</v>
      </c>
      <c r="B1919" s="82" t="s">
        <v>287</v>
      </c>
      <c r="C1919" s="82">
        <v>1</v>
      </c>
      <c r="D1919" s="82" t="s">
        <v>544</v>
      </c>
      <c r="E1919" s="82" t="s">
        <v>280</v>
      </c>
      <c r="F1919" s="82" t="s">
        <v>280</v>
      </c>
      <c r="G1919" s="82">
        <v>0</v>
      </c>
      <c r="K1919" s="83">
        <v>40179.5</v>
      </c>
      <c r="L1919" s="82">
        <v>0</v>
      </c>
      <c r="M1919" s="82">
        <v>0</v>
      </c>
      <c r="N1919" s="82">
        <f t="shared" si="29"/>
        <v>0</v>
      </c>
    </row>
    <row r="1920" spans="1:14" hidden="1" x14ac:dyDescent="0.2">
      <c r="A1920" s="82" t="s">
        <v>670</v>
      </c>
      <c r="B1920" s="82" t="s">
        <v>287</v>
      </c>
      <c r="C1920" s="82">
        <v>1</v>
      </c>
      <c r="D1920" s="82" t="s">
        <v>544</v>
      </c>
      <c r="E1920" s="82" t="s">
        <v>280</v>
      </c>
      <c r="F1920" s="82" t="s">
        <v>280</v>
      </c>
      <c r="G1920" s="82">
        <v>0</v>
      </c>
      <c r="K1920" s="83">
        <v>40179.5</v>
      </c>
      <c r="L1920" s="82">
        <v>0</v>
      </c>
      <c r="M1920" s="82">
        <v>0</v>
      </c>
      <c r="N1920" s="82">
        <f t="shared" si="29"/>
        <v>0</v>
      </c>
    </row>
    <row r="1921" spans="1:14" hidden="1" x14ac:dyDescent="0.2">
      <c r="A1921" s="82" t="s">
        <v>669</v>
      </c>
      <c r="B1921" s="82" t="s">
        <v>287</v>
      </c>
      <c r="C1921" s="82">
        <v>1</v>
      </c>
      <c r="D1921" s="82" t="s">
        <v>544</v>
      </c>
      <c r="E1921" s="82" t="s">
        <v>280</v>
      </c>
      <c r="F1921" s="82" t="s">
        <v>280</v>
      </c>
      <c r="G1921" s="82">
        <v>0</v>
      </c>
      <c r="K1921" s="83">
        <v>40179.5</v>
      </c>
      <c r="L1921" s="82">
        <v>0</v>
      </c>
      <c r="M1921" s="82">
        <v>0</v>
      </c>
      <c r="N1921" s="82">
        <f t="shared" si="29"/>
        <v>0</v>
      </c>
    </row>
    <row r="1922" spans="1:14" hidden="1" x14ac:dyDescent="0.2">
      <c r="A1922" s="82" t="s">
        <v>668</v>
      </c>
      <c r="B1922" s="82" t="s">
        <v>287</v>
      </c>
      <c r="C1922" s="82">
        <v>1</v>
      </c>
      <c r="D1922" s="82" t="s">
        <v>544</v>
      </c>
      <c r="E1922" s="82" t="s">
        <v>280</v>
      </c>
      <c r="F1922" s="82" t="s">
        <v>280</v>
      </c>
      <c r="G1922" s="82">
        <v>0</v>
      </c>
      <c r="K1922" s="83">
        <v>40179.5</v>
      </c>
      <c r="L1922" s="82">
        <v>0</v>
      </c>
      <c r="M1922" s="82">
        <v>0</v>
      </c>
      <c r="N1922" s="82">
        <f t="shared" si="29"/>
        <v>0</v>
      </c>
    </row>
    <row r="1923" spans="1:14" hidden="1" x14ac:dyDescent="0.2">
      <c r="A1923" s="82" t="s">
        <v>667</v>
      </c>
      <c r="B1923" s="82" t="s">
        <v>287</v>
      </c>
      <c r="C1923" s="82">
        <v>1</v>
      </c>
      <c r="D1923" s="82" t="s">
        <v>544</v>
      </c>
      <c r="E1923" s="82" t="s">
        <v>280</v>
      </c>
      <c r="F1923" s="82" t="s">
        <v>280</v>
      </c>
      <c r="G1923" s="82">
        <v>0</v>
      </c>
      <c r="K1923" s="83">
        <v>40179.5</v>
      </c>
      <c r="L1923" s="82">
        <v>0</v>
      </c>
      <c r="M1923" s="82">
        <v>0</v>
      </c>
      <c r="N1923" s="82">
        <f t="shared" si="29"/>
        <v>0</v>
      </c>
    </row>
    <row r="1924" spans="1:14" hidden="1" x14ac:dyDescent="0.2">
      <c r="A1924" s="82" t="s">
        <v>666</v>
      </c>
      <c r="B1924" s="82" t="s">
        <v>287</v>
      </c>
      <c r="C1924" s="82">
        <v>1</v>
      </c>
      <c r="D1924" s="82" t="s">
        <v>544</v>
      </c>
      <c r="E1924" s="82" t="s">
        <v>280</v>
      </c>
      <c r="F1924" s="82" t="s">
        <v>280</v>
      </c>
      <c r="G1924" s="82">
        <v>0</v>
      </c>
      <c r="K1924" s="83">
        <v>40179.5</v>
      </c>
      <c r="L1924" s="82">
        <v>0</v>
      </c>
      <c r="M1924" s="82">
        <v>0</v>
      </c>
      <c r="N1924" s="82">
        <f t="shared" ref="N1924:N1987" si="30">L1924+M1924</f>
        <v>0</v>
      </c>
    </row>
    <row r="1925" spans="1:14" hidden="1" x14ac:dyDescent="0.2">
      <c r="A1925" s="82" t="s">
        <v>665</v>
      </c>
      <c r="B1925" s="82" t="s">
        <v>287</v>
      </c>
      <c r="C1925" s="82">
        <v>1</v>
      </c>
      <c r="D1925" s="82" t="s">
        <v>544</v>
      </c>
      <c r="E1925" s="82" t="s">
        <v>280</v>
      </c>
      <c r="F1925" s="82" t="s">
        <v>280</v>
      </c>
      <c r="G1925" s="82">
        <v>0</v>
      </c>
      <c r="K1925" s="83">
        <v>40179.5</v>
      </c>
      <c r="L1925" s="82">
        <v>0</v>
      </c>
      <c r="M1925" s="82">
        <v>0</v>
      </c>
      <c r="N1925" s="82">
        <f t="shared" si="30"/>
        <v>0</v>
      </c>
    </row>
    <row r="1926" spans="1:14" hidden="1" x14ac:dyDescent="0.2">
      <c r="A1926" s="82" t="s">
        <v>664</v>
      </c>
      <c r="B1926" s="82" t="s">
        <v>287</v>
      </c>
      <c r="C1926" s="82">
        <v>1</v>
      </c>
      <c r="D1926" s="82" t="s">
        <v>544</v>
      </c>
      <c r="E1926" s="82" t="s">
        <v>280</v>
      </c>
      <c r="F1926" s="82" t="s">
        <v>280</v>
      </c>
      <c r="G1926" s="82">
        <v>0</v>
      </c>
      <c r="K1926" s="83">
        <v>40179.5</v>
      </c>
      <c r="L1926" s="82">
        <v>0</v>
      </c>
      <c r="M1926" s="82">
        <v>0</v>
      </c>
      <c r="N1926" s="82">
        <f t="shared" si="30"/>
        <v>0</v>
      </c>
    </row>
    <row r="1927" spans="1:14" hidden="1" x14ac:dyDescent="0.2">
      <c r="A1927" s="82" t="s">
        <v>663</v>
      </c>
      <c r="B1927" s="82" t="s">
        <v>287</v>
      </c>
      <c r="C1927" s="82">
        <v>1</v>
      </c>
      <c r="D1927" s="82" t="s">
        <v>544</v>
      </c>
      <c r="E1927" s="82" t="s">
        <v>280</v>
      </c>
      <c r="F1927" s="82" t="s">
        <v>280</v>
      </c>
      <c r="G1927" s="82">
        <v>0</v>
      </c>
      <c r="K1927" s="83">
        <v>40179.5</v>
      </c>
      <c r="L1927" s="82">
        <v>0</v>
      </c>
      <c r="M1927" s="82">
        <v>0</v>
      </c>
      <c r="N1927" s="82">
        <f t="shared" si="30"/>
        <v>0</v>
      </c>
    </row>
    <row r="1928" spans="1:14" hidden="1" x14ac:dyDescent="0.2">
      <c r="A1928" s="82" t="s">
        <v>662</v>
      </c>
      <c r="B1928" s="82" t="s">
        <v>287</v>
      </c>
      <c r="C1928" s="82">
        <v>1</v>
      </c>
      <c r="D1928" s="82" t="s">
        <v>544</v>
      </c>
      <c r="E1928" s="82" t="s">
        <v>280</v>
      </c>
      <c r="F1928" s="82" t="s">
        <v>280</v>
      </c>
      <c r="G1928" s="82">
        <v>0</v>
      </c>
      <c r="K1928" s="83">
        <v>40179.5</v>
      </c>
      <c r="L1928" s="82">
        <v>0</v>
      </c>
      <c r="M1928" s="82">
        <v>0</v>
      </c>
      <c r="N1928" s="82">
        <f t="shared" si="30"/>
        <v>0</v>
      </c>
    </row>
    <row r="1929" spans="1:14" hidden="1" x14ac:dyDescent="0.2">
      <c r="A1929" s="82" t="s">
        <v>661</v>
      </c>
      <c r="B1929" s="82" t="s">
        <v>287</v>
      </c>
      <c r="C1929" s="82">
        <v>1</v>
      </c>
      <c r="D1929" s="82" t="s">
        <v>544</v>
      </c>
      <c r="E1929" s="82" t="s">
        <v>280</v>
      </c>
      <c r="F1929" s="82" t="s">
        <v>280</v>
      </c>
      <c r="G1929" s="82">
        <v>0</v>
      </c>
      <c r="K1929" s="83">
        <v>40179.5</v>
      </c>
      <c r="L1929" s="82">
        <v>0</v>
      </c>
      <c r="M1929" s="82">
        <v>0</v>
      </c>
      <c r="N1929" s="82">
        <f t="shared" si="30"/>
        <v>0</v>
      </c>
    </row>
    <row r="1930" spans="1:14" hidden="1" x14ac:dyDescent="0.2">
      <c r="A1930" s="82" t="s">
        <v>660</v>
      </c>
      <c r="B1930" s="82" t="s">
        <v>287</v>
      </c>
      <c r="C1930" s="82">
        <v>1</v>
      </c>
      <c r="D1930" s="82" t="s">
        <v>544</v>
      </c>
      <c r="E1930" s="82" t="s">
        <v>280</v>
      </c>
      <c r="F1930" s="82" t="s">
        <v>280</v>
      </c>
      <c r="G1930" s="82">
        <v>0</v>
      </c>
      <c r="K1930" s="83">
        <v>40179.5</v>
      </c>
      <c r="L1930" s="82">
        <v>0</v>
      </c>
      <c r="M1930" s="82">
        <v>0</v>
      </c>
      <c r="N1930" s="82">
        <f t="shared" si="30"/>
        <v>0</v>
      </c>
    </row>
    <row r="1931" spans="1:14" hidden="1" x14ac:dyDescent="0.2">
      <c r="A1931" s="82" t="s">
        <v>659</v>
      </c>
      <c r="B1931" s="82" t="s">
        <v>287</v>
      </c>
      <c r="C1931" s="82">
        <v>1</v>
      </c>
      <c r="D1931" s="82" t="s">
        <v>544</v>
      </c>
      <c r="E1931" s="82" t="s">
        <v>280</v>
      </c>
      <c r="F1931" s="82" t="s">
        <v>280</v>
      </c>
      <c r="G1931" s="82">
        <v>0</v>
      </c>
      <c r="K1931" s="83">
        <v>40179.5</v>
      </c>
      <c r="L1931" s="82">
        <v>0</v>
      </c>
      <c r="M1931" s="82">
        <v>0</v>
      </c>
      <c r="N1931" s="82">
        <f t="shared" si="30"/>
        <v>0</v>
      </c>
    </row>
    <row r="1932" spans="1:14" hidden="1" x14ac:dyDescent="0.2">
      <c r="A1932" s="82" t="s">
        <v>658</v>
      </c>
      <c r="B1932" s="82" t="s">
        <v>287</v>
      </c>
      <c r="C1932" s="82">
        <v>1</v>
      </c>
      <c r="D1932" s="82" t="s">
        <v>544</v>
      </c>
      <c r="E1932" s="82" t="s">
        <v>280</v>
      </c>
      <c r="F1932" s="82" t="s">
        <v>280</v>
      </c>
      <c r="G1932" s="82">
        <v>0</v>
      </c>
      <c r="K1932" s="83">
        <v>40179.5</v>
      </c>
      <c r="L1932" s="82">
        <v>0</v>
      </c>
      <c r="M1932" s="82">
        <v>0</v>
      </c>
      <c r="N1932" s="82">
        <f t="shared" si="30"/>
        <v>0</v>
      </c>
    </row>
    <row r="1933" spans="1:14" hidden="1" x14ac:dyDescent="0.2">
      <c r="A1933" s="82" t="s">
        <v>657</v>
      </c>
      <c r="B1933" s="82" t="s">
        <v>287</v>
      </c>
      <c r="C1933" s="82">
        <v>1</v>
      </c>
      <c r="D1933" s="82" t="s">
        <v>544</v>
      </c>
      <c r="E1933" s="82" t="s">
        <v>280</v>
      </c>
      <c r="F1933" s="82" t="s">
        <v>280</v>
      </c>
      <c r="G1933" s="82">
        <v>0</v>
      </c>
      <c r="K1933" s="83">
        <v>40179.5</v>
      </c>
      <c r="L1933" s="82">
        <v>0</v>
      </c>
      <c r="M1933" s="82">
        <v>0</v>
      </c>
      <c r="N1933" s="82">
        <f t="shared" si="30"/>
        <v>0</v>
      </c>
    </row>
    <row r="1934" spans="1:14" hidden="1" x14ac:dyDescent="0.2">
      <c r="A1934" s="82" t="s">
        <v>656</v>
      </c>
      <c r="B1934" s="82" t="s">
        <v>287</v>
      </c>
      <c r="C1934" s="82">
        <v>1</v>
      </c>
      <c r="D1934" s="82" t="s">
        <v>544</v>
      </c>
      <c r="E1934" s="82" t="s">
        <v>280</v>
      </c>
      <c r="F1934" s="82" t="s">
        <v>280</v>
      </c>
      <c r="G1934" s="82">
        <v>0</v>
      </c>
      <c r="K1934" s="83">
        <v>40179.5</v>
      </c>
      <c r="L1934" s="82">
        <v>0</v>
      </c>
      <c r="M1934" s="82">
        <v>0</v>
      </c>
      <c r="N1934" s="82">
        <f t="shared" si="30"/>
        <v>0</v>
      </c>
    </row>
    <row r="1935" spans="1:14" hidden="1" x14ac:dyDescent="0.2">
      <c r="A1935" s="82" t="s">
        <v>655</v>
      </c>
      <c r="B1935" s="82" t="s">
        <v>287</v>
      </c>
      <c r="C1935" s="82">
        <v>1</v>
      </c>
      <c r="D1935" s="82" t="s">
        <v>544</v>
      </c>
      <c r="E1935" s="82" t="s">
        <v>280</v>
      </c>
      <c r="F1935" s="82" t="s">
        <v>280</v>
      </c>
      <c r="G1935" s="82">
        <v>0</v>
      </c>
      <c r="K1935" s="83">
        <v>40179.5</v>
      </c>
      <c r="L1935" s="82">
        <v>0</v>
      </c>
      <c r="M1935" s="82">
        <v>0</v>
      </c>
      <c r="N1935" s="82">
        <f t="shared" si="30"/>
        <v>0</v>
      </c>
    </row>
    <row r="1936" spans="1:14" hidden="1" x14ac:dyDescent="0.2">
      <c r="A1936" s="82" t="s">
        <v>654</v>
      </c>
      <c r="B1936" s="82" t="s">
        <v>287</v>
      </c>
      <c r="C1936" s="82">
        <v>1</v>
      </c>
      <c r="D1936" s="82" t="s">
        <v>544</v>
      </c>
      <c r="E1936" s="82" t="s">
        <v>280</v>
      </c>
      <c r="F1936" s="82" t="s">
        <v>280</v>
      </c>
      <c r="G1936" s="82">
        <v>0</v>
      </c>
      <c r="K1936" s="83">
        <v>40179.5</v>
      </c>
      <c r="L1936" s="82">
        <v>0</v>
      </c>
      <c r="M1936" s="82">
        <v>0</v>
      </c>
      <c r="N1936" s="82">
        <f t="shared" si="30"/>
        <v>0</v>
      </c>
    </row>
    <row r="1937" spans="1:14" hidden="1" x14ac:dyDescent="0.2">
      <c r="A1937" s="82" t="s">
        <v>653</v>
      </c>
      <c r="B1937" s="82" t="s">
        <v>287</v>
      </c>
      <c r="C1937" s="82">
        <v>1</v>
      </c>
      <c r="D1937" s="82" t="s">
        <v>544</v>
      </c>
      <c r="E1937" s="82" t="s">
        <v>280</v>
      </c>
      <c r="F1937" s="82" t="s">
        <v>280</v>
      </c>
      <c r="G1937" s="82">
        <v>0</v>
      </c>
      <c r="K1937" s="83">
        <v>40179.5</v>
      </c>
      <c r="L1937" s="82">
        <v>0</v>
      </c>
      <c r="M1937" s="82">
        <v>0</v>
      </c>
      <c r="N1937" s="82">
        <f t="shared" si="30"/>
        <v>0</v>
      </c>
    </row>
    <row r="1938" spans="1:14" hidden="1" x14ac:dyDescent="0.2">
      <c r="A1938" s="82" t="s">
        <v>652</v>
      </c>
      <c r="B1938" s="82" t="s">
        <v>287</v>
      </c>
      <c r="C1938" s="82">
        <v>1</v>
      </c>
      <c r="D1938" s="82" t="s">
        <v>544</v>
      </c>
      <c r="E1938" s="82" t="s">
        <v>280</v>
      </c>
      <c r="F1938" s="82" t="s">
        <v>280</v>
      </c>
      <c r="G1938" s="82">
        <v>0</v>
      </c>
      <c r="K1938" s="83">
        <v>40179.5</v>
      </c>
      <c r="L1938" s="82">
        <v>0</v>
      </c>
      <c r="M1938" s="82">
        <v>0</v>
      </c>
      <c r="N1938" s="82">
        <f t="shared" si="30"/>
        <v>0</v>
      </c>
    </row>
    <row r="1939" spans="1:14" hidden="1" x14ac:dyDescent="0.2">
      <c r="A1939" s="82" t="s">
        <v>651</v>
      </c>
      <c r="B1939" s="82" t="s">
        <v>287</v>
      </c>
      <c r="C1939" s="82">
        <v>1</v>
      </c>
      <c r="D1939" s="82" t="s">
        <v>544</v>
      </c>
      <c r="E1939" s="82" t="s">
        <v>280</v>
      </c>
      <c r="F1939" s="82" t="s">
        <v>280</v>
      </c>
      <c r="G1939" s="82">
        <v>0</v>
      </c>
      <c r="K1939" s="83">
        <v>40179.5</v>
      </c>
      <c r="L1939" s="82">
        <v>0</v>
      </c>
      <c r="M1939" s="82">
        <v>0</v>
      </c>
      <c r="N1939" s="82">
        <f t="shared" si="30"/>
        <v>0</v>
      </c>
    </row>
    <row r="1940" spans="1:14" hidden="1" x14ac:dyDescent="0.2">
      <c r="A1940" s="82" t="s">
        <v>650</v>
      </c>
      <c r="B1940" s="82" t="s">
        <v>287</v>
      </c>
      <c r="C1940" s="82">
        <v>1</v>
      </c>
      <c r="D1940" s="82" t="s">
        <v>544</v>
      </c>
      <c r="E1940" s="82" t="s">
        <v>280</v>
      </c>
      <c r="F1940" s="82" t="s">
        <v>280</v>
      </c>
      <c r="G1940" s="82">
        <v>0</v>
      </c>
      <c r="K1940" s="83">
        <v>40179.5</v>
      </c>
      <c r="L1940" s="82">
        <v>0</v>
      </c>
      <c r="M1940" s="82">
        <v>0</v>
      </c>
      <c r="N1940" s="82">
        <f t="shared" si="30"/>
        <v>0</v>
      </c>
    </row>
    <row r="1941" spans="1:14" hidden="1" x14ac:dyDescent="0.2">
      <c r="A1941" s="82" t="s">
        <v>649</v>
      </c>
      <c r="B1941" s="82" t="s">
        <v>287</v>
      </c>
      <c r="C1941" s="82">
        <v>1</v>
      </c>
      <c r="D1941" s="82" t="s">
        <v>544</v>
      </c>
      <c r="E1941" s="82" t="s">
        <v>280</v>
      </c>
      <c r="F1941" s="82" t="s">
        <v>280</v>
      </c>
      <c r="G1941" s="82">
        <v>0</v>
      </c>
      <c r="K1941" s="83">
        <v>40179.5</v>
      </c>
      <c r="L1941" s="82">
        <v>0</v>
      </c>
      <c r="M1941" s="82">
        <v>0</v>
      </c>
      <c r="N1941" s="82">
        <f t="shared" si="30"/>
        <v>0</v>
      </c>
    </row>
    <row r="1942" spans="1:14" hidden="1" x14ac:dyDescent="0.2">
      <c r="A1942" s="82" t="s">
        <v>648</v>
      </c>
      <c r="B1942" s="82" t="s">
        <v>287</v>
      </c>
      <c r="C1942" s="82">
        <v>1</v>
      </c>
      <c r="D1942" s="82" t="s">
        <v>544</v>
      </c>
      <c r="E1942" s="82" t="s">
        <v>280</v>
      </c>
      <c r="F1942" s="82" t="s">
        <v>280</v>
      </c>
      <c r="G1942" s="82">
        <v>0</v>
      </c>
      <c r="K1942" s="83">
        <v>40179.5</v>
      </c>
      <c r="L1942" s="82">
        <v>0</v>
      </c>
      <c r="M1942" s="82">
        <v>0</v>
      </c>
      <c r="N1942" s="82">
        <f t="shared" si="30"/>
        <v>0</v>
      </c>
    </row>
    <row r="1943" spans="1:14" hidden="1" x14ac:dyDescent="0.2">
      <c r="A1943" s="82" t="s">
        <v>647</v>
      </c>
      <c r="B1943" s="82" t="s">
        <v>287</v>
      </c>
      <c r="C1943" s="82">
        <v>1</v>
      </c>
      <c r="D1943" s="82" t="s">
        <v>544</v>
      </c>
      <c r="E1943" s="82" t="s">
        <v>280</v>
      </c>
      <c r="F1943" s="82" t="s">
        <v>280</v>
      </c>
      <c r="G1943" s="82">
        <v>0</v>
      </c>
      <c r="K1943" s="83">
        <v>40179.5</v>
      </c>
      <c r="L1943" s="82">
        <v>0</v>
      </c>
      <c r="M1943" s="82">
        <v>0</v>
      </c>
      <c r="N1943" s="82">
        <f t="shared" si="30"/>
        <v>0</v>
      </c>
    </row>
    <row r="1944" spans="1:14" hidden="1" x14ac:dyDescent="0.2">
      <c r="A1944" s="82" t="s">
        <v>646</v>
      </c>
      <c r="B1944" s="82" t="s">
        <v>287</v>
      </c>
      <c r="C1944" s="82">
        <v>1</v>
      </c>
      <c r="D1944" s="82" t="s">
        <v>544</v>
      </c>
      <c r="E1944" s="82" t="s">
        <v>280</v>
      </c>
      <c r="F1944" s="82" t="s">
        <v>280</v>
      </c>
      <c r="G1944" s="82">
        <v>0</v>
      </c>
      <c r="K1944" s="83">
        <v>40179.5</v>
      </c>
      <c r="L1944" s="82">
        <v>0</v>
      </c>
      <c r="M1944" s="82">
        <v>0</v>
      </c>
      <c r="N1944" s="82">
        <f t="shared" si="30"/>
        <v>0</v>
      </c>
    </row>
    <row r="1945" spans="1:14" hidden="1" x14ac:dyDescent="0.2">
      <c r="A1945" s="82" t="s">
        <v>645</v>
      </c>
      <c r="B1945" s="82" t="s">
        <v>287</v>
      </c>
      <c r="C1945" s="82">
        <v>1</v>
      </c>
      <c r="D1945" s="82" t="s">
        <v>544</v>
      </c>
      <c r="E1945" s="82" t="s">
        <v>280</v>
      </c>
      <c r="F1945" s="82" t="s">
        <v>280</v>
      </c>
      <c r="G1945" s="82">
        <v>0</v>
      </c>
      <c r="K1945" s="83">
        <v>40179.5</v>
      </c>
      <c r="L1945" s="82">
        <v>0</v>
      </c>
      <c r="M1945" s="82">
        <v>0</v>
      </c>
      <c r="N1945" s="82">
        <f t="shared" si="30"/>
        <v>0</v>
      </c>
    </row>
    <row r="1946" spans="1:14" hidden="1" x14ac:dyDescent="0.2">
      <c r="A1946" s="82" t="s">
        <v>644</v>
      </c>
      <c r="B1946" s="82" t="s">
        <v>287</v>
      </c>
      <c r="C1946" s="82">
        <v>1</v>
      </c>
      <c r="D1946" s="82" t="s">
        <v>544</v>
      </c>
      <c r="E1946" s="82" t="s">
        <v>280</v>
      </c>
      <c r="F1946" s="82" t="s">
        <v>280</v>
      </c>
      <c r="G1946" s="82">
        <v>0</v>
      </c>
      <c r="K1946" s="83">
        <v>40179.5</v>
      </c>
      <c r="L1946" s="82">
        <v>0</v>
      </c>
      <c r="M1946" s="82">
        <v>0</v>
      </c>
      <c r="N1946" s="82">
        <f t="shared" si="30"/>
        <v>0</v>
      </c>
    </row>
    <row r="1947" spans="1:14" hidden="1" x14ac:dyDescent="0.2">
      <c r="A1947" s="82" t="s">
        <v>643</v>
      </c>
      <c r="B1947" s="82" t="s">
        <v>287</v>
      </c>
      <c r="C1947" s="82">
        <v>1</v>
      </c>
      <c r="D1947" s="82" t="s">
        <v>544</v>
      </c>
      <c r="E1947" s="82" t="s">
        <v>280</v>
      </c>
      <c r="F1947" s="82" t="s">
        <v>280</v>
      </c>
      <c r="G1947" s="82">
        <v>0</v>
      </c>
      <c r="K1947" s="83">
        <v>40179.5</v>
      </c>
      <c r="L1947" s="82">
        <v>0</v>
      </c>
      <c r="M1947" s="82">
        <v>0</v>
      </c>
      <c r="N1947" s="82">
        <f t="shared" si="30"/>
        <v>0</v>
      </c>
    </row>
    <row r="1948" spans="1:14" hidden="1" x14ac:dyDescent="0.2">
      <c r="A1948" s="82" t="s">
        <v>642</v>
      </c>
      <c r="B1948" s="82" t="s">
        <v>287</v>
      </c>
      <c r="C1948" s="82">
        <v>1</v>
      </c>
      <c r="D1948" s="82" t="s">
        <v>544</v>
      </c>
      <c r="E1948" s="82" t="s">
        <v>280</v>
      </c>
      <c r="F1948" s="82" t="s">
        <v>280</v>
      </c>
      <c r="G1948" s="82">
        <v>0</v>
      </c>
      <c r="K1948" s="83">
        <v>40179.5</v>
      </c>
      <c r="L1948" s="82">
        <v>0</v>
      </c>
      <c r="M1948" s="82">
        <v>0</v>
      </c>
      <c r="N1948" s="82">
        <f t="shared" si="30"/>
        <v>0</v>
      </c>
    </row>
    <row r="1949" spans="1:14" hidden="1" x14ac:dyDescent="0.2">
      <c r="A1949" s="82" t="s">
        <v>641</v>
      </c>
      <c r="B1949" s="82" t="s">
        <v>287</v>
      </c>
      <c r="C1949" s="82">
        <v>1</v>
      </c>
      <c r="D1949" s="82" t="s">
        <v>544</v>
      </c>
      <c r="E1949" s="82" t="s">
        <v>280</v>
      </c>
      <c r="F1949" s="82" t="s">
        <v>280</v>
      </c>
      <c r="G1949" s="82">
        <v>0</v>
      </c>
      <c r="K1949" s="83">
        <v>40179.5</v>
      </c>
      <c r="L1949" s="82">
        <v>0</v>
      </c>
      <c r="M1949" s="82">
        <v>0</v>
      </c>
      <c r="N1949" s="82">
        <f t="shared" si="30"/>
        <v>0</v>
      </c>
    </row>
    <row r="1950" spans="1:14" hidden="1" x14ac:dyDescent="0.2">
      <c r="A1950" s="82" t="s">
        <v>640</v>
      </c>
      <c r="B1950" s="82" t="s">
        <v>287</v>
      </c>
      <c r="C1950" s="82">
        <v>1</v>
      </c>
      <c r="D1950" s="82" t="s">
        <v>544</v>
      </c>
      <c r="E1950" s="82" t="s">
        <v>280</v>
      </c>
      <c r="F1950" s="82" t="s">
        <v>280</v>
      </c>
      <c r="G1950" s="82">
        <v>0</v>
      </c>
      <c r="K1950" s="83">
        <v>40179.5</v>
      </c>
      <c r="L1950" s="82">
        <v>0</v>
      </c>
      <c r="M1950" s="82">
        <v>0</v>
      </c>
      <c r="N1950" s="82">
        <f t="shared" si="30"/>
        <v>0</v>
      </c>
    </row>
    <row r="1951" spans="1:14" hidden="1" x14ac:dyDescent="0.2">
      <c r="A1951" s="82" t="s">
        <v>639</v>
      </c>
      <c r="B1951" s="82" t="s">
        <v>287</v>
      </c>
      <c r="C1951" s="82">
        <v>1</v>
      </c>
      <c r="D1951" s="82" t="s">
        <v>544</v>
      </c>
      <c r="E1951" s="82" t="s">
        <v>280</v>
      </c>
      <c r="F1951" s="82" t="s">
        <v>280</v>
      </c>
      <c r="G1951" s="82">
        <v>0</v>
      </c>
      <c r="K1951" s="83">
        <v>40179.5</v>
      </c>
      <c r="L1951" s="82">
        <v>0</v>
      </c>
      <c r="M1951" s="82">
        <v>0</v>
      </c>
      <c r="N1951" s="82">
        <f t="shared" si="30"/>
        <v>0</v>
      </c>
    </row>
    <row r="1952" spans="1:14" hidden="1" x14ac:dyDescent="0.2">
      <c r="A1952" s="82" t="s">
        <v>638</v>
      </c>
      <c r="B1952" s="82" t="s">
        <v>287</v>
      </c>
      <c r="C1952" s="82">
        <v>1</v>
      </c>
      <c r="D1952" s="82" t="s">
        <v>544</v>
      </c>
      <c r="E1952" s="82" t="s">
        <v>280</v>
      </c>
      <c r="F1952" s="82" t="s">
        <v>280</v>
      </c>
      <c r="G1952" s="82">
        <v>0</v>
      </c>
      <c r="K1952" s="83">
        <v>40179.5</v>
      </c>
      <c r="L1952" s="82">
        <v>0</v>
      </c>
      <c r="M1952" s="82">
        <v>0</v>
      </c>
      <c r="N1952" s="82">
        <f t="shared" si="30"/>
        <v>0</v>
      </c>
    </row>
    <row r="1953" spans="1:14" hidden="1" x14ac:dyDescent="0.2">
      <c r="A1953" s="82" t="s">
        <v>637</v>
      </c>
      <c r="B1953" s="82" t="s">
        <v>287</v>
      </c>
      <c r="C1953" s="82">
        <v>1</v>
      </c>
      <c r="D1953" s="82" t="s">
        <v>544</v>
      </c>
      <c r="E1953" s="82" t="s">
        <v>280</v>
      </c>
      <c r="F1953" s="82" t="s">
        <v>280</v>
      </c>
      <c r="G1953" s="82">
        <v>0</v>
      </c>
      <c r="K1953" s="83">
        <v>40179.5</v>
      </c>
      <c r="L1953" s="82">
        <v>0</v>
      </c>
      <c r="M1953" s="82">
        <v>0</v>
      </c>
      <c r="N1953" s="82">
        <f t="shared" si="30"/>
        <v>0</v>
      </c>
    </row>
    <row r="1954" spans="1:14" hidden="1" x14ac:dyDescent="0.2">
      <c r="A1954" s="82" t="s">
        <v>636</v>
      </c>
      <c r="B1954" s="82" t="s">
        <v>287</v>
      </c>
      <c r="C1954" s="82">
        <v>1</v>
      </c>
      <c r="D1954" s="82" t="s">
        <v>544</v>
      </c>
      <c r="E1954" s="82" t="s">
        <v>280</v>
      </c>
      <c r="F1954" s="82" t="s">
        <v>280</v>
      </c>
      <c r="G1954" s="82">
        <v>0</v>
      </c>
      <c r="K1954" s="83">
        <v>40179.5</v>
      </c>
      <c r="L1954" s="82">
        <v>0</v>
      </c>
      <c r="M1954" s="82">
        <v>0</v>
      </c>
      <c r="N1954" s="82">
        <f t="shared" si="30"/>
        <v>0</v>
      </c>
    </row>
    <row r="1955" spans="1:14" hidden="1" x14ac:dyDescent="0.2">
      <c r="A1955" s="82" t="s">
        <v>635</v>
      </c>
      <c r="B1955" s="82" t="s">
        <v>287</v>
      </c>
      <c r="C1955" s="82">
        <v>1</v>
      </c>
      <c r="D1955" s="82" t="s">
        <v>544</v>
      </c>
      <c r="E1955" s="82" t="s">
        <v>280</v>
      </c>
      <c r="F1955" s="82" t="s">
        <v>280</v>
      </c>
      <c r="G1955" s="82">
        <v>0</v>
      </c>
      <c r="K1955" s="83">
        <v>40179.5</v>
      </c>
      <c r="L1955" s="82">
        <v>0</v>
      </c>
      <c r="M1955" s="82">
        <v>0</v>
      </c>
      <c r="N1955" s="82">
        <f t="shared" si="30"/>
        <v>0</v>
      </c>
    </row>
    <row r="1956" spans="1:14" hidden="1" x14ac:dyDescent="0.2">
      <c r="A1956" s="82" t="s">
        <v>634</v>
      </c>
      <c r="B1956" s="82" t="s">
        <v>287</v>
      </c>
      <c r="C1956" s="82">
        <v>1</v>
      </c>
      <c r="D1956" s="82" t="s">
        <v>544</v>
      </c>
      <c r="E1956" s="82" t="s">
        <v>280</v>
      </c>
      <c r="F1956" s="82" t="s">
        <v>280</v>
      </c>
      <c r="G1956" s="82">
        <v>0</v>
      </c>
      <c r="K1956" s="83">
        <v>40179.5</v>
      </c>
      <c r="L1956" s="82">
        <v>0</v>
      </c>
      <c r="M1956" s="82">
        <v>0</v>
      </c>
      <c r="N1956" s="82">
        <f t="shared" si="30"/>
        <v>0</v>
      </c>
    </row>
    <row r="1957" spans="1:14" hidden="1" x14ac:dyDescent="0.2">
      <c r="A1957" s="82" t="s">
        <v>633</v>
      </c>
      <c r="B1957" s="82" t="s">
        <v>287</v>
      </c>
      <c r="C1957" s="82">
        <v>1</v>
      </c>
      <c r="D1957" s="82" t="s">
        <v>544</v>
      </c>
      <c r="E1957" s="82" t="s">
        <v>280</v>
      </c>
      <c r="F1957" s="82" t="s">
        <v>280</v>
      </c>
      <c r="G1957" s="82">
        <v>0</v>
      </c>
      <c r="K1957" s="83">
        <v>40179.5</v>
      </c>
      <c r="L1957" s="82">
        <v>0</v>
      </c>
      <c r="M1957" s="82">
        <v>0</v>
      </c>
      <c r="N1957" s="82">
        <f t="shared" si="30"/>
        <v>0</v>
      </c>
    </row>
    <row r="1958" spans="1:14" hidden="1" x14ac:dyDescent="0.2">
      <c r="A1958" s="82" t="s">
        <v>632</v>
      </c>
      <c r="B1958" s="82" t="s">
        <v>287</v>
      </c>
      <c r="C1958" s="82">
        <v>1</v>
      </c>
      <c r="D1958" s="82" t="s">
        <v>544</v>
      </c>
      <c r="E1958" s="82" t="s">
        <v>280</v>
      </c>
      <c r="F1958" s="82" t="s">
        <v>280</v>
      </c>
      <c r="G1958" s="82">
        <v>0</v>
      </c>
      <c r="K1958" s="83">
        <v>40179.5</v>
      </c>
      <c r="L1958" s="82">
        <v>0</v>
      </c>
      <c r="M1958" s="82">
        <v>0</v>
      </c>
      <c r="N1958" s="82">
        <f t="shared" si="30"/>
        <v>0</v>
      </c>
    </row>
    <row r="1959" spans="1:14" hidden="1" x14ac:dyDescent="0.2">
      <c r="A1959" s="82" t="s">
        <v>631</v>
      </c>
      <c r="B1959" s="82" t="s">
        <v>287</v>
      </c>
      <c r="C1959" s="82">
        <v>1</v>
      </c>
      <c r="D1959" s="82" t="s">
        <v>544</v>
      </c>
      <c r="E1959" s="82" t="s">
        <v>280</v>
      </c>
      <c r="F1959" s="82" t="s">
        <v>280</v>
      </c>
      <c r="G1959" s="82">
        <v>0</v>
      </c>
      <c r="K1959" s="83">
        <v>40179.5</v>
      </c>
      <c r="L1959" s="82">
        <v>0</v>
      </c>
      <c r="M1959" s="82">
        <v>0</v>
      </c>
      <c r="N1959" s="82">
        <f t="shared" si="30"/>
        <v>0</v>
      </c>
    </row>
    <row r="1960" spans="1:14" hidden="1" x14ac:dyDescent="0.2">
      <c r="A1960" s="82" t="s">
        <v>630</v>
      </c>
      <c r="B1960" s="82" t="s">
        <v>287</v>
      </c>
      <c r="C1960" s="82">
        <v>1</v>
      </c>
      <c r="D1960" s="82" t="s">
        <v>544</v>
      </c>
      <c r="E1960" s="82" t="s">
        <v>280</v>
      </c>
      <c r="F1960" s="82" t="s">
        <v>280</v>
      </c>
      <c r="G1960" s="82">
        <v>0</v>
      </c>
      <c r="K1960" s="83">
        <v>40179.5</v>
      </c>
      <c r="L1960" s="82">
        <v>0</v>
      </c>
      <c r="M1960" s="82">
        <v>0</v>
      </c>
      <c r="N1960" s="82">
        <f t="shared" si="30"/>
        <v>0</v>
      </c>
    </row>
    <row r="1961" spans="1:14" hidden="1" x14ac:dyDescent="0.2">
      <c r="A1961" s="82" t="s">
        <v>629</v>
      </c>
      <c r="B1961" s="82" t="s">
        <v>287</v>
      </c>
      <c r="C1961" s="82">
        <v>1</v>
      </c>
      <c r="D1961" s="82" t="s">
        <v>544</v>
      </c>
      <c r="E1961" s="82" t="s">
        <v>280</v>
      </c>
      <c r="F1961" s="82" t="s">
        <v>280</v>
      </c>
      <c r="G1961" s="82">
        <v>0</v>
      </c>
      <c r="K1961" s="83">
        <v>40179.5</v>
      </c>
      <c r="L1961" s="82">
        <v>0</v>
      </c>
      <c r="M1961" s="82">
        <v>0</v>
      </c>
      <c r="N1961" s="82">
        <f t="shared" si="30"/>
        <v>0</v>
      </c>
    </row>
    <row r="1962" spans="1:14" hidden="1" x14ac:dyDescent="0.2">
      <c r="A1962" s="82" t="s">
        <v>628</v>
      </c>
      <c r="B1962" s="82" t="s">
        <v>287</v>
      </c>
      <c r="C1962" s="82">
        <v>1</v>
      </c>
      <c r="D1962" s="82" t="s">
        <v>544</v>
      </c>
      <c r="E1962" s="82" t="s">
        <v>280</v>
      </c>
      <c r="F1962" s="82" t="s">
        <v>280</v>
      </c>
      <c r="G1962" s="82">
        <v>0</v>
      </c>
      <c r="K1962" s="83">
        <v>40179.5</v>
      </c>
      <c r="L1962" s="82">
        <v>0</v>
      </c>
      <c r="M1962" s="82">
        <v>0</v>
      </c>
      <c r="N1962" s="82">
        <f t="shared" si="30"/>
        <v>0</v>
      </c>
    </row>
    <row r="1963" spans="1:14" hidden="1" x14ac:dyDescent="0.2">
      <c r="A1963" s="82" t="s">
        <v>627</v>
      </c>
      <c r="B1963" s="82" t="s">
        <v>287</v>
      </c>
      <c r="C1963" s="82">
        <v>1</v>
      </c>
      <c r="D1963" s="82" t="s">
        <v>544</v>
      </c>
      <c r="E1963" s="82" t="s">
        <v>280</v>
      </c>
      <c r="F1963" s="82" t="s">
        <v>280</v>
      </c>
      <c r="G1963" s="82">
        <v>0</v>
      </c>
      <c r="K1963" s="83">
        <v>40179.5</v>
      </c>
      <c r="L1963" s="82">
        <v>0</v>
      </c>
      <c r="M1963" s="82">
        <v>0</v>
      </c>
      <c r="N1963" s="82">
        <f t="shared" si="30"/>
        <v>0</v>
      </c>
    </row>
    <row r="1964" spans="1:14" hidden="1" x14ac:dyDescent="0.2">
      <c r="A1964" s="82" t="s">
        <v>626</v>
      </c>
      <c r="B1964" s="82" t="s">
        <v>287</v>
      </c>
      <c r="C1964" s="82">
        <v>1</v>
      </c>
      <c r="D1964" s="82" t="s">
        <v>544</v>
      </c>
      <c r="E1964" s="82" t="s">
        <v>280</v>
      </c>
      <c r="F1964" s="82" t="s">
        <v>280</v>
      </c>
      <c r="G1964" s="82">
        <v>0</v>
      </c>
      <c r="K1964" s="83">
        <v>40179.5</v>
      </c>
      <c r="L1964" s="82">
        <v>0</v>
      </c>
      <c r="M1964" s="82">
        <v>0</v>
      </c>
      <c r="N1964" s="82">
        <f t="shared" si="30"/>
        <v>0</v>
      </c>
    </row>
    <row r="1965" spans="1:14" hidden="1" x14ac:dyDescent="0.2">
      <c r="A1965" s="82" t="s">
        <v>625</v>
      </c>
      <c r="B1965" s="82" t="s">
        <v>287</v>
      </c>
      <c r="C1965" s="82">
        <v>1</v>
      </c>
      <c r="D1965" s="82" t="s">
        <v>544</v>
      </c>
      <c r="E1965" s="82" t="s">
        <v>280</v>
      </c>
      <c r="F1965" s="82" t="s">
        <v>280</v>
      </c>
      <c r="G1965" s="82">
        <v>0</v>
      </c>
      <c r="K1965" s="83">
        <v>40179.5</v>
      </c>
      <c r="L1965" s="82">
        <v>0</v>
      </c>
      <c r="M1965" s="82">
        <v>0</v>
      </c>
      <c r="N1965" s="82">
        <f t="shared" si="30"/>
        <v>0</v>
      </c>
    </row>
    <row r="1966" spans="1:14" hidden="1" x14ac:dyDescent="0.2">
      <c r="A1966" s="82" t="s">
        <v>624</v>
      </c>
      <c r="B1966" s="82" t="s">
        <v>287</v>
      </c>
      <c r="C1966" s="82">
        <v>1</v>
      </c>
      <c r="D1966" s="82" t="s">
        <v>544</v>
      </c>
      <c r="E1966" s="82" t="s">
        <v>280</v>
      </c>
      <c r="F1966" s="82" t="s">
        <v>280</v>
      </c>
      <c r="G1966" s="82">
        <v>0</v>
      </c>
      <c r="K1966" s="83">
        <v>40179.5</v>
      </c>
      <c r="L1966" s="82">
        <v>0</v>
      </c>
      <c r="M1966" s="82">
        <v>0</v>
      </c>
      <c r="N1966" s="82">
        <f t="shared" si="30"/>
        <v>0</v>
      </c>
    </row>
    <row r="1967" spans="1:14" hidden="1" x14ac:dyDescent="0.2">
      <c r="A1967" s="82" t="s">
        <v>623</v>
      </c>
      <c r="B1967" s="82" t="s">
        <v>287</v>
      </c>
      <c r="C1967" s="82">
        <v>1</v>
      </c>
      <c r="D1967" s="82" t="s">
        <v>544</v>
      </c>
      <c r="E1967" s="82" t="s">
        <v>280</v>
      </c>
      <c r="F1967" s="82" t="s">
        <v>280</v>
      </c>
      <c r="G1967" s="82">
        <v>0</v>
      </c>
      <c r="K1967" s="83">
        <v>40179.5</v>
      </c>
      <c r="L1967" s="82">
        <v>0</v>
      </c>
      <c r="M1967" s="82">
        <v>0</v>
      </c>
      <c r="N1967" s="82">
        <f t="shared" si="30"/>
        <v>0</v>
      </c>
    </row>
    <row r="1968" spans="1:14" hidden="1" x14ac:dyDescent="0.2">
      <c r="A1968" s="82" t="s">
        <v>622</v>
      </c>
      <c r="B1968" s="82" t="s">
        <v>287</v>
      </c>
      <c r="C1968" s="82">
        <v>1</v>
      </c>
      <c r="D1968" s="82" t="s">
        <v>544</v>
      </c>
      <c r="E1968" s="82" t="s">
        <v>280</v>
      </c>
      <c r="F1968" s="82" t="s">
        <v>280</v>
      </c>
      <c r="G1968" s="82">
        <v>0</v>
      </c>
      <c r="K1968" s="83">
        <v>40179.5</v>
      </c>
      <c r="L1968" s="82">
        <v>0</v>
      </c>
      <c r="M1968" s="82">
        <v>0</v>
      </c>
      <c r="N1968" s="82">
        <f t="shared" si="30"/>
        <v>0</v>
      </c>
    </row>
    <row r="1969" spans="1:14" hidden="1" x14ac:dyDescent="0.2">
      <c r="A1969" s="82" t="s">
        <v>621</v>
      </c>
      <c r="B1969" s="82" t="s">
        <v>287</v>
      </c>
      <c r="C1969" s="82">
        <v>1</v>
      </c>
      <c r="D1969" s="82" t="s">
        <v>544</v>
      </c>
      <c r="E1969" s="82" t="s">
        <v>280</v>
      </c>
      <c r="F1969" s="82" t="s">
        <v>280</v>
      </c>
      <c r="G1969" s="82">
        <v>0</v>
      </c>
      <c r="K1969" s="83">
        <v>40179.5</v>
      </c>
      <c r="L1969" s="82">
        <v>0</v>
      </c>
      <c r="M1969" s="82">
        <v>0</v>
      </c>
      <c r="N1969" s="82">
        <f t="shared" si="30"/>
        <v>0</v>
      </c>
    </row>
    <row r="1970" spans="1:14" hidden="1" x14ac:dyDescent="0.2">
      <c r="A1970" s="82" t="s">
        <v>620</v>
      </c>
      <c r="B1970" s="82" t="s">
        <v>287</v>
      </c>
      <c r="C1970" s="82">
        <v>1</v>
      </c>
      <c r="D1970" s="82" t="s">
        <v>544</v>
      </c>
      <c r="E1970" s="82" t="s">
        <v>280</v>
      </c>
      <c r="F1970" s="82" t="s">
        <v>280</v>
      </c>
      <c r="G1970" s="82">
        <v>0</v>
      </c>
      <c r="K1970" s="83">
        <v>40179.5</v>
      </c>
      <c r="L1970" s="82">
        <v>0</v>
      </c>
      <c r="M1970" s="82">
        <v>0</v>
      </c>
      <c r="N1970" s="82">
        <f t="shared" si="30"/>
        <v>0</v>
      </c>
    </row>
    <row r="1971" spans="1:14" hidden="1" x14ac:dyDescent="0.2">
      <c r="A1971" s="82" t="s">
        <v>619</v>
      </c>
      <c r="B1971" s="82" t="s">
        <v>287</v>
      </c>
      <c r="C1971" s="82">
        <v>1</v>
      </c>
      <c r="D1971" s="82" t="s">
        <v>544</v>
      </c>
      <c r="E1971" s="82" t="s">
        <v>280</v>
      </c>
      <c r="F1971" s="82" t="s">
        <v>280</v>
      </c>
      <c r="G1971" s="82">
        <v>0</v>
      </c>
      <c r="K1971" s="83">
        <v>40179.5</v>
      </c>
      <c r="L1971" s="82">
        <v>0</v>
      </c>
      <c r="M1971" s="82">
        <v>0</v>
      </c>
      <c r="N1971" s="82">
        <f t="shared" si="30"/>
        <v>0</v>
      </c>
    </row>
    <row r="1972" spans="1:14" hidden="1" x14ac:dyDescent="0.2">
      <c r="A1972" s="82" t="s">
        <v>618</v>
      </c>
      <c r="B1972" s="82" t="s">
        <v>287</v>
      </c>
      <c r="C1972" s="82">
        <v>1</v>
      </c>
      <c r="D1972" s="82" t="s">
        <v>544</v>
      </c>
      <c r="E1972" s="82" t="s">
        <v>280</v>
      </c>
      <c r="F1972" s="82" t="s">
        <v>280</v>
      </c>
      <c r="G1972" s="82">
        <v>0</v>
      </c>
      <c r="K1972" s="83">
        <v>40179.5</v>
      </c>
      <c r="L1972" s="82">
        <v>0</v>
      </c>
      <c r="M1972" s="82">
        <v>0</v>
      </c>
      <c r="N1972" s="82">
        <f t="shared" si="30"/>
        <v>0</v>
      </c>
    </row>
    <row r="1973" spans="1:14" hidden="1" x14ac:dyDescent="0.2">
      <c r="A1973" s="82" t="s">
        <v>617</v>
      </c>
      <c r="B1973" s="82" t="s">
        <v>287</v>
      </c>
      <c r="C1973" s="82">
        <v>1</v>
      </c>
      <c r="D1973" s="82" t="s">
        <v>544</v>
      </c>
      <c r="E1973" s="82" t="s">
        <v>280</v>
      </c>
      <c r="F1973" s="82" t="s">
        <v>280</v>
      </c>
      <c r="G1973" s="82">
        <v>0</v>
      </c>
      <c r="K1973" s="83">
        <v>40179.5</v>
      </c>
      <c r="L1973" s="82">
        <v>0</v>
      </c>
      <c r="M1973" s="82">
        <v>0</v>
      </c>
      <c r="N1973" s="82">
        <f t="shared" si="30"/>
        <v>0</v>
      </c>
    </row>
    <row r="1974" spans="1:14" hidden="1" x14ac:dyDescent="0.2">
      <c r="A1974" s="82" t="s">
        <v>616</v>
      </c>
      <c r="B1974" s="82" t="s">
        <v>287</v>
      </c>
      <c r="C1974" s="82">
        <v>1</v>
      </c>
      <c r="D1974" s="82" t="s">
        <v>544</v>
      </c>
      <c r="E1974" s="82" t="s">
        <v>280</v>
      </c>
      <c r="F1974" s="82" t="s">
        <v>280</v>
      </c>
      <c r="G1974" s="82">
        <v>0</v>
      </c>
      <c r="K1974" s="83">
        <v>40179.5</v>
      </c>
      <c r="L1974" s="82">
        <v>0</v>
      </c>
      <c r="M1974" s="82">
        <v>0</v>
      </c>
      <c r="N1974" s="82">
        <f t="shared" si="30"/>
        <v>0</v>
      </c>
    </row>
    <row r="1975" spans="1:14" hidden="1" x14ac:dyDescent="0.2">
      <c r="A1975" s="82" t="s">
        <v>615</v>
      </c>
      <c r="B1975" s="82" t="s">
        <v>287</v>
      </c>
      <c r="C1975" s="82">
        <v>1</v>
      </c>
      <c r="D1975" s="82" t="s">
        <v>544</v>
      </c>
      <c r="E1975" s="82" t="s">
        <v>280</v>
      </c>
      <c r="F1975" s="82" t="s">
        <v>280</v>
      </c>
      <c r="G1975" s="82">
        <v>0</v>
      </c>
      <c r="K1975" s="83">
        <v>40179.5</v>
      </c>
      <c r="L1975" s="82">
        <v>0</v>
      </c>
      <c r="M1975" s="82">
        <v>0</v>
      </c>
      <c r="N1975" s="82">
        <f t="shared" si="30"/>
        <v>0</v>
      </c>
    </row>
    <row r="1976" spans="1:14" hidden="1" x14ac:dyDescent="0.2">
      <c r="A1976" s="82" t="s">
        <v>614</v>
      </c>
      <c r="B1976" s="82" t="s">
        <v>287</v>
      </c>
      <c r="C1976" s="82">
        <v>1</v>
      </c>
      <c r="D1976" s="82" t="s">
        <v>544</v>
      </c>
      <c r="E1976" s="82" t="s">
        <v>280</v>
      </c>
      <c r="F1976" s="82" t="s">
        <v>280</v>
      </c>
      <c r="G1976" s="82">
        <v>0</v>
      </c>
      <c r="K1976" s="83">
        <v>40179.5</v>
      </c>
      <c r="L1976" s="82">
        <v>0</v>
      </c>
      <c r="M1976" s="82">
        <v>0</v>
      </c>
      <c r="N1976" s="82">
        <f t="shared" si="30"/>
        <v>0</v>
      </c>
    </row>
    <row r="1977" spans="1:14" hidden="1" x14ac:dyDescent="0.2">
      <c r="A1977" s="82" t="s">
        <v>613</v>
      </c>
      <c r="B1977" s="82" t="s">
        <v>287</v>
      </c>
      <c r="C1977" s="82">
        <v>1</v>
      </c>
      <c r="D1977" s="82" t="s">
        <v>544</v>
      </c>
      <c r="E1977" s="82" t="s">
        <v>280</v>
      </c>
      <c r="F1977" s="82" t="s">
        <v>280</v>
      </c>
      <c r="G1977" s="82">
        <v>0</v>
      </c>
      <c r="K1977" s="83">
        <v>40179.5</v>
      </c>
      <c r="L1977" s="82">
        <v>0</v>
      </c>
      <c r="M1977" s="82">
        <v>0</v>
      </c>
      <c r="N1977" s="82">
        <f t="shared" si="30"/>
        <v>0</v>
      </c>
    </row>
    <row r="1978" spans="1:14" hidden="1" x14ac:dyDescent="0.2">
      <c r="A1978" s="82" t="s">
        <v>612</v>
      </c>
      <c r="B1978" s="82" t="s">
        <v>287</v>
      </c>
      <c r="C1978" s="82">
        <v>1</v>
      </c>
      <c r="D1978" s="82" t="s">
        <v>544</v>
      </c>
      <c r="E1978" s="82" t="s">
        <v>280</v>
      </c>
      <c r="F1978" s="82" t="s">
        <v>280</v>
      </c>
      <c r="G1978" s="82">
        <v>0</v>
      </c>
      <c r="K1978" s="83">
        <v>40179.5</v>
      </c>
      <c r="L1978" s="82">
        <v>0</v>
      </c>
      <c r="M1978" s="82">
        <v>0</v>
      </c>
      <c r="N1978" s="82">
        <f t="shared" si="30"/>
        <v>0</v>
      </c>
    </row>
    <row r="1979" spans="1:14" hidden="1" x14ac:dyDescent="0.2">
      <c r="A1979" s="82" t="s">
        <v>611</v>
      </c>
      <c r="B1979" s="82" t="s">
        <v>287</v>
      </c>
      <c r="C1979" s="82">
        <v>1</v>
      </c>
      <c r="D1979" s="82" t="s">
        <v>544</v>
      </c>
      <c r="E1979" s="82" t="s">
        <v>280</v>
      </c>
      <c r="F1979" s="82" t="s">
        <v>280</v>
      </c>
      <c r="G1979" s="82">
        <v>0</v>
      </c>
      <c r="K1979" s="83">
        <v>40179.5</v>
      </c>
      <c r="L1979" s="82">
        <v>0</v>
      </c>
      <c r="M1979" s="82">
        <v>0</v>
      </c>
      <c r="N1979" s="82">
        <f t="shared" si="30"/>
        <v>0</v>
      </c>
    </row>
    <row r="1980" spans="1:14" hidden="1" x14ac:dyDescent="0.2">
      <c r="A1980" s="82" t="s">
        <v>610</v>
      </c>
      <c r="B1980" s="82" t="s">
        <v>287</v>
      </c>
      <c r="C1980" s="82">
        <v>1</v>
      </c>
      <c r="D1980" s="82" t="s">
        <v>544</v>
      </c>
      <c r="E1980" s="82" t="s">
        <v>280</v>
      </c>
      <c r="F1980" s="82" t="s">
        <v>280</v>
      </c>
      <c r="G1980" s="82">
        <v>0</v>
      </c>
      <c r="K1980" s="83">
        <v>40179.5</v>
      </c>
      <c r="L1980" s="82">
        <v>0</v>
      </c>
      <c r="M1980" s="82">
        <v>0</v>
      </c>
      <c r="N1980" s="82">
        <f t="shared" si="30"/>
        <v>0</v>
      </c>
    </row>
    <row r="1981" spans="1:14" hidden="1" x14ac:dyDescent="0.2">
      <c r="A1981" s="82" t="s">
        <v>609</v>
      </c>
      <c r="B1981" s="82" t="s">
        <v>287</v>
      </c>
      <c r="C1981" s="82">
        <v>1</v>
      </c>
      <c r="D1981" s="82" t="s">
        <v>544</v>
      </c>
      <c r="E1981" s="82" t="s">
        <v>280</v>
      </c>
      <c r="F1981" s="82" t="s">
        <v>280</v>
      </c>
      <c r="G1981" s="82">
        <v>0</v>
      </c>
      <c r="K1981" s="83">
        <v>40179.5</v>
      </c>
      <c r="L1981" s="82">
        <v>0</v>
      </c>
      <c r="M1981" s="82">
        <v>0</v>
      </c>
      <c r="N1981" s="82">
        <f t="shared" si="30"/>
        <v>0</v>
      </c>
    </row>
    <row r="1982" spans="1:14" hidden="1" x14ac:dyDescent="0.2">
      <c r="A1982" s="82" t="s">
        <v>608</v>
      </c>
      <c r="B1982" s="82" t="s">
        <v>287</v>
      </c>
      <c r="C1982" s="82">
        <v>1</v>
      </c>
      <c r="D1982" s="82" t="s">
        <v>544</v>
      </c>
      <c r="E1982" s="82" t="s">
        <v>280</v>
      </c>
      <c r="F1982" s="82" t="s">
        <v>280</v>
      </c>
      <c r="G1982" s="82">
        <v>0</v>
      </c>
      <c r="K1982" s="83">
        <v>40179.5</v>
      </c>
      <c r="L1982" s="82">
        <v>0</v>
      </c>
      <c r="M1982" s="82">
        <v>0</v>
      </c>
      <c r="N1982" s="82">
        <f t="shared" si="30"/>
        <v>0</v>
      </c>
    </row>
    <row r="1983" spans="1:14" hidden="1" x14ac:dyDescent="0.2">
      <c r="A1983" s="82" t="s">
        <v>607</v>
      </c>
      <c r="B1983" s="82" t="s">
        <v>287</v>
      </c>
      <c r="C1983" s="82">
        <v>1</v>
      </c>
      <c r="D1983" s="82" t="s">
        <v>544</v>
      </c>
      <c r="E1983" s="82" t="s">
        <v>280</v>
      </c>
      <c r="F1983" s="82" t="s">
        <v>280</v>
      </c>
      <c r="G1983" s="82">
        <v>0</v>
      </c>
      <c r="K1983" s="83">
        <v>40179.5</v>
      </c>
      <c r="L1983" s="82">
        <v>0</v>
      </c>
      <c r="M1983" s="82">
        <v>0</v>
      </c>
      <c r="N1983" s="82">
        <f t="shared" si="30"/>
        <v>0</v>
      </c>
    </row>
    <row r="1984" spans="1:14" hidden="1" x14ac:dyDescent="0.2">
      <c r="A1984" s="82" t="s">
        <v>606</v>
      </c>
      <c r="B1984" s="82" t="s">
        <v>287</v>
      </c>
      <c r="C1984" s="82">
        <v>1</v>
      </c>
      <c r="D1984" s="82" t="s">
        <v>544</v>
      </c>
      <c r="E1984" s="82" t="s">
        <v>280</v>
      </c>
      <c r="F1984" s="82" t="s">
        <v>280</v>
      </c>
      <c r="G1984" s="82">
        <v>0</v>
      </c>
      <c r="K1984" s="83">
        <v>40179.5</v>
      </c>
      <c r="L1984" s="82">
        <v>0</v>
      </c>
      <c r="M1984" s="82">
        <v>0</v>
      </c>
      <c r="N1984" s="82">
        <f t="shared" si="30"/>
        <v>0</v>
      </c>
    </row>
    <row r="1985" spans="1:14" hidden="1" x14ac:dyDescent="0.2">
      <c r="A1985" s="82" t="s">
        <v>605</v>
      </c>
      <c r="B1985" s="82" t="s">
        <v>287</v>
      </c>
      <c r="C1985" s="82">
        <v>1</v>
      </c>
      <c r="D1985" s="82" t="s">
        <v>544</v>
      </c>
      <c r="E1985" s="82" t="s">
        <v>280</v>
      </c>
      <c r="F1985" s="82" t="s">
        <v>280</v>
      </c>
      <c r="G1985" s="82">
        <v>0</v>
      </c>
      <c r="K1985" s="83">
        <v>40179.5</v>
      </c>
      <c r="L1985" s="82">
        <v>0</v>
      </c>
      <c r="M1985" s="82">
        <v>0</v>
      </c>
      <c r="N1985" s="82">
        <f t="shared" si="30"/>
        <v>0</v>
      </c>
    </row>
    <row r="1986" spans="1:14" hidden="1" x14ac:dyDescent="0.2">
      <c r="A1986" s="82" t="s">
        <v>604</v>
      </c>
      <c r="B1986" s="82" t="s">
        <v>287</v>
      </c>
      <c r="C1986" s="82">
        <v>1</v>
      </c>
      <c r="D1986" s="82" t="s">
        <v>544</v>
      </c>
      <c r="E1986" s="82" t="s">
        <v>280</v>
      </c>
      <c r="F1986" s="82" t="s">
        <v>280</v>
      </c>
      <c r="G1986" s="82">
        <v>0</v>
      </c>
      <c r="K1986" s="83">
        <v>40179.5</v>
      </c>
      <c r="L1986" s="82">
        <v>0</v>
      </c>
      <c r="M1986" s="82">
        <v>0</v>
      </c>
      <c r="N1986" s="82">
        <f t="shared" si="30"/>
        <v>0</v>
      </c>
    </row>
    <row r="1987" spans="1:14" hidden="1" x14ac:dyDescent="0.2">
      <c r="A1987" s="82" t="s">
        <v>603</v>
      </c>
      <c r="B1987" s="82" t="s">
        <v>287</v>
      </c>
      <c r="C1987" s="82">
        <v>1</v>
      </c>
      <c r="D1987" s="82" t="s">
        <v>544</v>
      </c>
      <c r="E1987" s="82" t="s">
        <v>280</v>
      </c>
      <c r="F1987" s="82" t="s">
        <v>280</v>
      </c>
      <c r="G1987" s="82">
        <v>0</v>
      </c>
      <c r="K1987" s="83">
        <v>40179.5</v>
      </c>
      <c r="L1987" s="82">
        <v>0</v>
      </c>
      <c r="M1987" s="82">
        <v>0</v>
      </c>
      <c r="N1987" s="82">
        <f t="shared" si="30"/>
        <v>0</v>
      </c>
    </row>
    <row r="1988" spans="1:14" hidden="1" x14ac:dyDescent="0.2">
      <c r="A1988" s="82" t="s">
        <v>602</v>
      </c>
      <c r="B1988" s="82" t="s">
        <v>287</v>
      </c>
      <c r="C1988" s="82">
        <v>1</v>
      </c>
      <c r="D1988" s="82" t="s">
        <v>544</v>
      </c>
      <c r="E1988" s="82" t="s">
        <v>280</v>
      </c>
      <c r="F1988" s="82" t="s">
        <v>280</v>
      </c>
      <c r="G1988" s="82">
        <v>0</v>
      </c>
      <c r="K1988" s="83">
        <v>40179.5</v>
      </c>
      <c r="L1988" s="82">
        <v>0</v>
      </c>
      <c r="M1988" s="82">
        <v>0</v>
      </c>
      <c r="N1988" s="82">
        <f t="shared" ref="N1988:N2051" si="31">L1988+M1988</f>
        <v>0</v>
      </c>
    </row>
    <row r="1989" spans="1:14" hidden="1" x14ac:dyDescent="0.2">
      <c r="A1989" s="82" t="s">
        <v>601</v>
      </c>
      <c r="B1989" s="82" t="s">
        <v>287</v>
      </c>
      <c r="C1989" s="82">
        <v>1</v>
      </c>
      <c r="D1989" s="82" t="s">
        <v>544</v>
      </c>
      <c r="E1989" s="82" t="s">
        <v>280</v>
      </c>
      <c r="F1989" s="82" t="s">
        <v>280</v>
      </c>
      <c r="G1989" s="82">
        <v>0</v>
      </c>
      <c r="K1989" s="83">
        <v>40179.5</v>
      </c>
      <c r="L1989" s="82">
        <v>0</v>
      </c>
      <c r="M1989" s="82">
        <v>0</v>
      </c>
      <c r="N1989" s="82">
        <f t="shared" si="31"/>
        <v>0</v>
      </c>
    </row>
    <row r="1990" spans="1:14" hidden="1" x14ac:dyDescent="0.2">
      <c r="A1990" s="82" t="s">
        <v>600</v>
      </c>
      <c r="B1990" s="82" t="s">
        <v>287</v>
      </c>
      <c r="C1990" s="82">
        <v>1</v>
      </c>
      <c r="D1990" s="82" t="s">
        <v>544</v>
      </c>
      <c r="E1990" s="82" t="s">
        <v>280</v>
      </c>
      <c r="F1990" s="82" t="s">
        <v>280</v>
      </c>
      <c r="G1990" s="82">
        <v>0</v>
      </c>
      <c r="K1990" s="83">
        <v>40179.5</v>
      </c>
      <c r="L1990" s="82">
        <v>0</v>
      </c>
      <c r="M1990" s="82">
        <v>0</v>
      </c>
      <c r="N1990" s="82">
        <f t="shared" si="31"/>
        <v>0</v>
      </c>
    </row>
    <row r="1991" spans="1:14" hidden="1" x14ac:dyDescent="0.2">
      <c r="A1991" s="82" t="s">
        <v>599</v>
      </c>
      <c r="B1991" s="82" t="s">
        <v>287</v>
      </c>
      <c r="C1991" s="82">
        <v>1</v>
      </c>
      <c r="D1991" s="82" t="s">
        <v>544</v>
      </c>
      <c r="E1991" s="82" t="s">
        <v>280</v>
      </c>
      <c r="F1991" s="82" t="s">
        <v>280</v>
      </c>
      <c r="G1991" s="82">
        <v>0</v>
      </c>
      <c r="K1991" s="83">
        <v>40179.5</v>
      </c>
      <c r="L1991" s="82">
        <v>0</v>
      </c>
      <c r="M1991" s="82">
        <v>0</v>
      </c>
      <c r="N1991" s="82">
        <f t="shared" si="31"/>
        <v>0</v>
      </c>
    </row>
    <row r="1992" spans="1:14" hidden="1" x14ac:dyDescent="0.2">
      <c r="A1992" s="82" t="s">
        <v>598</v>
      </c>
      <c r="B1992" s="82" t="s">
        <v>287</v>
      </c>
      <c r="C1992" s="82">
        <v>1</v>
      </c>
      <c r="D1992" s="82" t="s">
        <v>544</v>
      </c>
      <c r="E1992" s="82" t="s">
        <v>280</v>
      </c>
      <c r="F1992" s="82" t="s">
        <v>280</v>
      </c>
      <c r="G1992" s="82">
        <v>0</v>
      </c>
      <c r="K1992" s="83">
        <v>40179.5</v>
      </c>
      <c r="L1992" s="82">
        <v>0</v>
      </c>
      <c r="M1992" s="82">
        <v>0</v>
      </c>
      <c r="N1992" s="82">
        <f t="shared" si="31"/>
        <v>0</v>
      </c>
    </row>
    <row r="1993" spans="1:14" hidden="1" x14ac:dyDescent="0.2">
      <c r="A1993" s="82" t="s">
        <v>597</v>
      </c>
      <c r="B1993" s="82" t="s">
        <v>287</v>
      </c>
      <c r="C1993" s="82">
        <v>1</v>
      </c>
      <c r="D1993" s="82" t="s">
        <v>544</v>
      </c>
      <c r="E1993" s="82" t="s">
        <v>280</v>
      </c>
      <c r="F1993" s="82" t="s">
        <v>280</v>
      </c>
      <c r="G1993" s="82">
        <v>0</v>
      </c>
      <c r="K1993" s="83">
        <v>40179.5</v>
      </c>
      <c r="L1993" s="82">
        <v>0</v>
      </c>
      <c r="M1993" s="82">
        <v>0</v>
      </c>
      <c r="N1993" s="82">
        <f t="shared" si="31"/>
        <v>0</v>
      </c>
    </row>
    <row r="1994" spans="1:14" hidden="1" x14ac:dyDescent="0.2">
      <c r="A1994" s="82" t="s">
        <v>596</v>
      </c>
      <c r="B1994" s="82" t="s">
        <v>287</v>
      </c>
      <c r="C1994" s="82">
        <v>1</v>
      </c>
      <c r="D1994" s="82" t="s">
        <v>544</v>
      </c>
      <c r="E1994" s="82" t="s">
        <v>280</v>
      </c>
      <c r="F1994" s="82" t="s">
        <v>280</v>
      </c>
      <c r="G1994" s="82">
        <v>0</v>
      </c>
      <c r="K1994" s="83">
        <v>40179.5</v>
      </c>
      <c r="L1994" s="82">
        <v>0</v>
      </c>
      <c r="M1994" s="82">
        <v>0</v>
      </c>
      <c r="N1994" s="82">
        <f t="shared" si="31"/>
        <v>0</v>
      </c>
    </row>
    <row r="1995" spans="1:14" hidden="1" x14ac:dyDescent="0.2">
      <c r="A1995" s="82" t="s">
        <v>595</v>
      </c>
      <c r="B1995" s="82" t="s">
        <v>287</v>
      </c>
      <c r="C1995" s="82">
        <v>1</v>
      </c>
      <c r="D1995" s="82" t="s">
        <v>544</v>
      </c>
      <c r="E1995" s="82" t="s">
        <v>280</v>
      </c>
      <c r="F1995" s="82" t="s">
        <v>280</v>
      </c>
      <c r="G1995" s="82">
        <v>0</v>
      </c>
      <c r="K1995" s="83">
        <v>40179.5</v>
      </c>
      <c r="L1995" s="82">
        <v>0</v>
      </c>
      <c r="M1995" s="82">
        <v>0</v>
      </c>
      <c r="N1995" s="82">
        <f t="shared" si="31"/>
        <v>0</v>
      </c>
    </row>
    <row r="1996" spans="1:14" hidden="1" x14ac:dyDescent="0.2">
      <c r="A1996" s="82" t="s">
        <v>594</v>
      </c>
      <c r="B1996" s="82" t="s">
        <v>287</v>
      </c>
      <c r="C1996" s="82">
        <v>1</v>
      </c>
      <c r="D1996" s="82" t="s">
        <v>544</v>
      </c>
      <c r="E1996" s="82" t="s">
        <v>280</v>
      </c>
      <c r="F1996" s="82" t="s">
        <v>280</v>
      </c>
      <c r="G1996" s="82">
        <v>0</v>
      </c>
      <c r="K1996" s="83">
        <v>40179.5</v>
      </c>
      <c r="L1996" s="82">
        <v>0</v>
      </c>
      <c r="M1996" s="82">
        <v>0</v>
      </c>
      <c r="N1996" s="82">
        <f t="shared" si="31"/>
        <v>0</v>
      </c>
    </row>
    <row r="1997" spans="1:14" hidden="1" x14ac:dyDescent="0.2">
      <c r="A1997" s="82" t="s">
        <v>593</v>
      </c>
      <c r="B1997" s="82" t="s">
        <v>287</v>
      </c>
      <c r="C1997" s="82">
        <v>1</v>
      </c>
      <c r="D1997" s="82" t="s">
        <v>544</v>
      </c>
      <c r="E1997" s="82" t="s">
        <v>280</v>
      </c>
      <c r="F1997" s="82" t="s">
        <v>280</v>
      </c>
      <c r="G1997" s="82">
        <v>0</v>
      </c>
      <c r="K1997" s="83">
        <v>40179.5</v>
      </c>
      <c r="L1997" s="82">
        <v>0</v>
      </c>
      <c r="M1997" s="82">
        <v>0</v>
      </c>
      <c r="N1997" s="82">
        <f t="shared" si="31"/>
        <v>0</v>
      </c>
    </row>
    <row r="1998" spans="1:14" hidden="1" x14ac:dyDescent="0.2">
      <c r="A1998" s="82" t="s">
        <v>592</v>
      </c>
      <c r="B1998" s="82" t="s">
        <v>287</v>
      </c>
      <c r="C1998" s="82">
        <v>1</v>
      </c>
      <c r="D1998" s="82" t="s">
        <v>544</v>
      </c>
      <c r="E1998" s="82" t="s">
        <v>280</v>
      </c>
      <c r="F1998" s="82" t="s">
        <v>280</v>
      </c>
      <c r="G1998" s="82">
        <v>0</v>
      </c>
      <c r="K1998" s="83">
        <v>40179.5</v>
      </c>
      <c r="L1998" s="82">
        <v>0</v>
      </c>
      <c r="M1998" s="82">
        <v>0</v>
      </c>
      <c r="N1998" s="82">
        <f t="shared" si="31"/>
        <v>0</v>
      </c>
    </row>
    <row r="1999" spans="1:14" hidden="1" x14ac:dyDescent="0.2">
      <c r="A1999" s="82" t="s">
        <v>591</v>
      </c>
      <c r="B1999" s="82" t="s">
        <v>287</v>
      </c>
      <c r="C1999" s="82">
        <v>1</v>
      </c>
      <c r="D1999" s="82" t="s">
        <v>544</v>
      </c>
      <c r="E1999" s="82" t="s">
        <v>280</v>
      </c>
      <c r="F1999" s="82" t="s">
        <v>280</v>
      </c>
      <c r="G1999" s="82">
        <v>0</v>
      </c>
      <c r="K1999" s="83">
        <v>40179.5</v>
      </c>
      <c r="L1999" s="82">
        <v>0</v>
      </c>
      <c r="M1999" s="82">
        <v>0</v>
      </c>
      <c r="N1999" s="82">
        <f t="shared" si="31"/>
        <v>0</v>
      </c>
    </row>
    <row r="2000" spans="1:14" hidden="1" x14ac:dyDescent="0.2">
      <c r="A2000" s="82" t="s">
        <v>590</v>
      </c>
      <c r="B2000" s="82" t="s">
        <v>287</v>
      </c>
      <c r="C2000" s="82">
        <v>1</v>
      </c>
      <c r="D2000" s="82" t="s">
        <v>544</v>
      </c>
      <c r="E2000" s="82" t="s">
        <v>280</v>
      </c>
      <c r="F2000" s="82" t="s">
        <v>280</v>
      </c>
      <c r="G2000" s="82">
        <v>0</v>
      </c>
      <c r="K2000" s="83">
        <v>40179.5</v>
      </c>
      <c r="L2000" s="82">
        <v>0</v>
      </c>
      <c r="M2000" s="82">
        <v>0</v>
      </c>
      <c r="N2000" s="82">
        <f t="shared" si="31"/>
        <v>0</v>
      </c>
    </row>
    <row r="2001" spans="1:14" hidden="1" x14ac:dyDescent="0.2">
      <c r="A2001" s="82" t="s">
        <v>589</v>
      </c>
      <c r="B2001" s="82" t="s">
        <v>287</v>
      </c>
      <c r="C2001" s="82">
        <v>1</v>
      </c>
      <c r="D2001" s="82" t="s">
        <v>544</v>
      </c>
      <c r="E2001" s="82" t="s">
        <v>280</v>
      </c>
      <c r="F2001" s="82" t="s">
        <v>280</v>
      </c>
      <c r="G2001" s="82">
        <v>0</v>
      </c>
      <c r="K2001" s="83">
        <v>40179.5</v>
      </c>
      <c r="L2001" s="82">
        <v>0</v>
      </c>
      <c r="M2001" s="82">
        <v>0</v>
      </c>
      <c r="N2001" s="82">
        <f t="shared" si="31"/>
        <v>0</v>
      </c>
    </row>
    <row r="2002" spans="1:14" hidden="1" x14ac:dyDescent="0.2">
      <c r="A2002" s="82" t="s">
        <v>588</v>
      </c>
      <c r="B2002" s="82" t="s">
        <v>287</v>
      </c>
      <c r="C2002" s="82">
        <v>1</v>
      </c>
      <c r="D2002" s="82" t="s">
        <v>544</v>
      </c>
      <c r="E2002" s="82" t="s">
        <v>280</v>
      </c>
      <c r="F2002" s="82" t="s">
        <v>280</v>
      </c>
      <c r="G2002" s="82">
        <v>0</v>
      </c>
      <c r="K2002" s="83">
        <v>40179.5</v>
      </c>
      <c r="L2002" s="82">
        <v>0</v>
      </c>
      <c r="M2002" s="82">
        <v>0</v>
      </c>
      <c r="N2002" s="82">
        <f t="shared" si="31"/>
        <v>0</v>
      </c>
    </row>
    <row r="2003" spans="1:14" hidden="1" x14ac:dyDescent="0.2">
      <c r="A2003" s="82" t="s">
        <v>587</v>
      </c>
      <c r="B2003" s="82" t="s">
        <v>287</v>
      </c>
      <c r="C2003" s="82">
        <v>1</v>
      </c>
      <c r="D2003" s="82" t="s">
        <v>544</v>
      </c>
      <c r="E2003" s="82" t="s">
        <v>280</v>
      </c>
      <c r="F2003" s="82" t="s">
        <v>280</v>
      </c>
      <c r="G2003" s="82">
        <v>0</v>
      </c>
      <c r="K2003" s="83">
        <v>40179.5</v>
      </c>
      <c r="L2003" s="82">
        <v>0</v>
      </c>
      <c r="M2003" s="82">
        <v>0</v>
      </c>
      <c r="N2003" s="82">
        <f t="shared" si="31"/>
        <v>0</v>
      </c>
    </row>
    <row r="2004" spans="1:14" hidden="1" x14ac:dyDescent="0.2">
      <c r="A2004" s="82" t="s">
        <v>586</v>
      </c>
      <c r="B2004" s="82" t="s">
        <v>287</v>
      </c>
      <c r="C2004" s="82">
        <v>1</v>
      </c>
      <c r="D2004" s="82" t="s">
        <v>544</v>
      </c>
      <c r="E2004" s="82" t="s">
        <v>280</v>
      </c>
      <c r="F2004" s="82" t="s">
        <v>280</v>
      </c>
      <c r="G2004" s="82">
        <v>0</v>
      </c>
      <c r="K2004" s="83">
        <v>40179.5</v>
      </c>
      <c r="L2004" s="82">
        <v>0</v>
      </c>
      <c r="M2004" s="82">
        <v>0</v>
      </c>
      <c r="N2004" s="82">
        <f t="shared" si="31"/>
        <v>0</v>
      </c>
    </row>
    <row r="2005" spans="1:14" hidden="1" x14ac:dyDescent="0.2">
      <c r="A2005" s="82" t="s">
        <v>585</v>
      </c>
      <c r="B2005" s="82" t="s">
        <v>287</v>
      </c>
      <c r="C2005" s="82">
        <v>1</v>
      </c>
      <c r="D2005" s="82" t="s">
        <v>544</v>
      </c>
      <c r="E2005" s="82" t="s">
        <v>280</v>
      </c>
      <c r="F2005" s="82" t="s">
        <v>280</v>
      </c>
      <c r="G2005" s="82">
        <v>0</v>
      </c>
      <c r="K2005" s="83">
        <v>40179.5</v>
      </c>
      <c r="L2005" s="82">
        <v>0</v>
      </c>
      <c r="M2005" s="82">
        <v>0</v>
      </c>
      <c r="N2005" s="82">
        <f t="shared" si="31"/>
        <v>0</v>
      </c>
    </row>
    <row r="2006" spans="1:14" hidden="1" x14ac:dyDescent="0.2">
      <c r="A2006" s="82" t="s">
        <v>584</v>
      </c>
      <c r="B2006" s="82" t="s">
        <v>287</v>
      </c>
      <c r="C2006" s="82">
        <v>1</v>
      </c>
      <c r="D2006" s="82" t="s">
        <v>544</v>
      </c>
      <c r="E2006" s="82" t="s">
        <v>280</v>
      </c>
      <c r="F2006" s="82" t="s">
        <v>280</v>
      </c>
      <c r="G2006" s="82">
        <v>0</v>
      </c>
      <c r="K2006" s="83">
        <v>40179.5</v>
      </c>
      <c r="L2006" s="82">
        <v>0</v>
      </c>
      <c r="M2006" s="82">
        <v>0</v>
      </c>
      <c r="N2006" s="82">
        <f t="shared" si="31"/>
        <v>0</v>
      </c>
    </row>
    <row r="2007" spans="1:14" hidden="1" x14ac:dyDescent="0.2">
      <c r="A2007" s="82" t="s">
        <v>583</v>
      </c>
      <c r="B2007" s="82" t="s">
        <v>287</v>
      </c>
      <c r="C2007" s="82">
        <v>1</v>
      </c>
      <c r="D2007" s="82" t="s">
        <v>544</v>
      </c>
      <c r="E2007" s="82" t="s">
        <v>280</v>
      </c>
      <c r="F2007" s="82" t="s">
        <v>280</v>
      </c>
      <c r="G2007" s="82">
        <v>0</v>
      </c>
      <c r="K2007" s="83">
        <v>40179.5</v>
      </c>
      <c r="L2007" s="82">
        <v>0</v>
      </c>
      <c r="M2007" s="82">
        <v>0</v>
      </c>
      <c r="N2007" s="82">
        <f t="shared" si="31"/>
        <v>0</v>
      </c>
    </row>
    <row r="2008" spans="1:14" hidden="1" x14ac:dyDescent="0.2">
      <c r="A2008" s="82" t="s">
        <v>582</v>
      </c>
      <c r="B2008" s="82" t="s">
        <v>287</v>
      </c>
      <c r="C2008" s="82">
        <v>1</v>
      </c>
      <c r="D2008" s="82" t="s">
        <v>544</v>
      </c>
      <c r="E2008" s="82" t="s">
        <v>280</v>
      </c>
      <c r="F2008" s="82" t="s">
        <v>280</v>
      </c>
      <c r="G2008" s="82">
        <v>0</v>
      </c>
      <c r="K2008" s="83">
        <v>40179.5</v>
      </c>
      <c r="L2008" s="82">
        <v>0</v>
      </c>
      <c r="M2008" s="82">
        <v>0</v>
      </c>
      <c r="N2008" s="82">
        <f t="shared" si="31"/>
        <v>0</v>
      </c>
    </row>
    <row r="2009" spans="1:14" hidden="1" x14ac:dyDescent="0.2">
      <c r="A2009" s="82" t="s">
        <v>581</v>
      </c>
      <c r="B2009" s="82" t="s">
        <v>287</v>
      </c>
      <c r="C2009" s="82">
        <v>1</v>
      </c>
      <c r="D2009" s="82" t="s">
        <v>544</v>
      </c>
      <c r="E2009" s="82" t="s">
        <v>280</v>
      </c>
      <c r="F2009" s="82" t="s">
        <v>280</v>
      </c>
      <c r="G2009" s="82">
        <v>0</v>
      </c>
      <c r="K2009" s="83">
        <v>40179.5</v>
      </c>
      <c r="L2009" s="82">
        <v>0</v>
      </c>
      <c r="M2009" s="82">
        <v>0</v>
      </c>
      <c r="N2009" s="82">
        <f t="shared" si="31"/>
        <v>0</v>
      </c>
    </row>
    <row r="2010" spans="1:14" hidden="1" x14ac:dyDescent="0.2">
      <c r="A2010" s="82" t="s">
        <v>580</v>
      </c>
      <c r="B2010" s="82" t="s">
        <v>287</v>
      </c>
      <c r="C2010" s="82">
        <v>1</v>
      </c>
      <c r="D2010" s="82" t="s">
        <v>544</v>
      </c>
      <c r="E2010" s="82" t="s">
        <v>280</v>
      </c>
      <c r="F2010" s="82" t="s">
        <v>280</v>
      </c>
      <c r="G2010" s="82">
        <v>0</v>
      </c>
      <c r="K2010" s="83">
        <v>40179.5</v>
      </c>
      <c r="L2010" s="82">
        <v>0</v>
      </c>
      <c r="M2010" s="82">
        <v>0</v>
      </c>
      <c r="N2010" s="82">
        <f t="shared" si="31"/>
        <v>0</v>
      </c>
    </row>
    <row r="2011" spans="1:14" hidden="1" x14ac:dyDescent="0.2">
      <c r="A2011" s="82" t="s">
        <v>579</v>
      </c>
      <c r="B2011" s="82" t="s">
        <v>287</v>
      </c>
      <c r="C2011" s="82">
        <v>1</v>
      </c>
      <c r="D2011" s="82" t="s">
        <v>544</v>
      </c>
      <c r="E2011" s="82" t="s">
        <v>280</v>
      </c>
      <c r="F2011" s="82" t="s">
        <v>280</v>
      </c>
      <c r="G2011" s="82">
        <v>0</v>
      </c>
      <c r="K2011" s="83">
        <v>40179.5</v>
      </c>
      <c r="L2011" s="82">
        <v>0</v>
      </c>
      <c r="M2011" s="82">
        <v>0</v>
      </c>
      <c r="N2011" s="82">
        <f t="shared" si="31"/>
        <v>0</v>
      </c>
    </row>
    <row r="2012" spans="1:14" hidden="1" x14ac:dyDescent="0.2">
      <c r="A2012" s="82" t="s">
        <v>578</v>
      </c>
      <c r="B2012" s="82" t="s">
        <v>287</v>
      </c>
      <c r="C2012" s="82">
        <v>1</v>
      </c>
      <c r="D2012" s="82" t="s">
        <v>544</v>
      </c>
      <c r="E2012" s="82" t="s">
        <v>280</v>
      </c>
      <c r="F2012" s="82" t="s">
        <v>280</v>
      </c>
      <c r="G2012" s="82">
        <v>0</v>
      </c>
      <c r="K2012" s="83">
        <v>40179.5</v>
      </c>
      <c r="L2012" s="82">
        <v>0</v>
      </c>
      <c r="M2012" s="82">
        <v>0</v>
      </c>
      <c r="N2012" s="82">
        <f t="shared" si="31"/>
        <v>0</v>
      </c>
    </row>
    <row r="2013" spans="1:14" hidden="1" x14ac:dyDescent="0.2">
      <c r="A2013" s="82" t="s">
        <v>577</v>
      </c>
      <c r="B2013" s="82" t="s">
        <v>287</v>
      </c>
      <c r="C2013" s="82">
        <v>1</v>
      </c>
      <c r="D2013" s="82" t="s">
        <v>544</v>
      </c>
      <c r="E2013" s="82" t="s">
        <v>280</v>
      </c>
      <c r="F2013" s="82" t="s">
        <v>280</v>
      </c>
      <c r="G2013" s="82">
        <v>0</v>
      </c>
      <c r="K2013" s="83">
        <v>40179.5</v>
      </c>
      <c r="L2013" s="82">
        <v>0</v>
      </c>
      <c r="M2013" s="82">
        <v>0</v>
      </c>
      <c r="N2013" s="82">
        <f t="shared" si="31"/>
        <v>0</v>
      </c>
    </row>
    <row r="2014" spans="1:14" hidden="1" x14ac:dyDescent="0.2">
      <c r="A2014" s="82" t="s">
        <v>576</v>
      </c>
      <c r="B2014" s="82" t="s">
        <v>287</v>
      </c>
      <c r="C2014" s="82">
        <v>1</v>
      </c>
      <c r="D2014" s="82" t="s">
        <v>544</v>
      </c>
      <c r="E2014" s="82" t="s">
        <v>280</v>
      </c>
      <c r="F2014" s="82" t="s">
        <v>280</v>
      </c>
      <c r="G2014" s="82">
        <v>0</v>
      </c>
      <c r="K2014" s="83">
        <v>40179.5</v>
      </c>
      <c r="L2014" s="82">
        <v>0</v>
      </c>
      <c r="M2014" s="82">
        <v>0</v>
      </c>
      <c r="N2014" s="82">
        <f t="shared" si="31"/>
        <v>0</v>
      </c>
    </row>
    <row r="2015" spans="1:14" hidden="1" x14ac:dyDescent="0.2">
      <c r="A2015" s="82" t="s">
        <v>575</v>
      </c>
      <c r="B2015" s="82" t="s">
        <v>287</v>
      </c>
      <c r="C2015" s="82">
        <v>1</v>
      </c>
      <c r="D2015" s="82" t="s">
        <v>544</v>
      </c>
      <c r="E2015" s="82" t="s">
        <v>280</v>
      </c>
      <c r="F2015" s="82" t="s">
        <v>280</v>
      </c>
      <c r="G2015" s="82">
        <v>0</v>
      </c>
      <c r="K2015" s="83">
        <v>40179.5</v>
      </c>
      <c r="L2015" s="82">
        <v>0</v>
      </c>
      <c r="M2015" s="82">
        <v>0</v>
      </c>
      <c r="N2015" s="82">
        <f t="shared" si="31"/>
        <v>0</v>
      </c>
    </row>
    <row r="2016" spans="1:14" hidden="1" x14ac:dyDescent="0.2">
      <c r="A2016" s="82" t="s">
        <v>574</v>
      </c>
      <c r="B2016" s="82" t="s">
        <v>287</v>
      </c>
      <c r="C2016" s="82">
        <v>1</v>
      </c>
      <c r="D2016" s="82" t="s">
        <v>544</v>
      </c>
      <c r="E2016" s="82" t="s">
        <v>280</v>
      </c>
      <c r="F2016" s="82" t="s">
        <v>280</v>
      </c>
      <c r="G2016" s="82">
        <v>0</v>
      </c>
      <c r="K2016" s="83">
        <v>40179.5</v>
      </c>
      <c r="L2016" s="82">
        <v>0</v>
      </c>
      <c r="M2016" s="82">
        <v>0</v>
      </c>
      <c r="N2016" s="82">
        <f t="shared" si="31"/>
        <v>0</v>
      </c>
    </row>
    <row r="2017" spans="1:14" hidden="1" x14ac:dyDescent="0.2">
      <c r="A2017" s="82" t="s">
        <v>573</v>
      </c>
      <c r="B2017" s="82" t="s">
        <v>287</v>
      </c>
      <c r="C2017" s="82">
        <v>1</v>
      </c>
      <c r="D2017" s="82" t="s">
        <v>544</v>
      </c>
      <c r="E2017" s="82" t="s">
        <v>280</v>
      </c>
      <c r="F2017" s="82" t="s">
        <v>280</v>
      </c>
      <c r="G2017" s="82">
        <v>0</v>
      </c>
      <c r="K2017" s="83">
        <v>40179.5</v>
      </c>
      <c r="L2017" s="82">
        <v>0</v>
      </c>
      <c r="M2017" s="82">
        <v>0</v>
      </c>
      <c r="N2017" s="82">
        <f t="shared" si="31"/>
        <v>0</v>
      </c>
    </row>
    <row r="2018" spans="1:14" hidden="1" x14ac:dyDescent="0.2">
      <c r="A2018" s="82" t="s">
        <v>572</v>
      </c>
      <c r="B2018" s="82" t="s">
        <v>287</v>
      </c>
      <c r="C2018" s="82">
        <v>1</v>
      </c>
      <c r="D2018" s="82" t="s">
        <v>544</v>
      </c>
      <c r="E2018" s="82" t="s">
        <v>280</v>
      </c>
      <c r="F2018" s="82" t="s">
        <v>280</v>
      </c>
      <c r="G2018" s="82">
        <v>0</v>
      </c>
      <c r="K2018" s="83">
        <v>40179.5</v>
      </c>
      <c r="L2018" s="82">
        <v>0</v>
      </c>
      <c r="M2018" s="82">
        <v>0</v>
      </c>
      <c r="N2018" s="82">
        <f t="shared" si="31"/>
        <v>0</v>
      </c>
    </row>
    <row r="2019" spans="1:14" hidden="1" x14ac:dyDescent="0.2">
      <c r="A2019" s="82" t="s">
        <v>571</v>
      </c>
      <c r="B2019" s="82" t="s">
        <v>287</v>
      </c>
      <c r="C2019" s="82">
        <v>1</v>
      </c>
      <c r="D2019" s="82" t="s">
        <v>544</v>
      </c>
      <c r="E2019" s="82" t="s">
        <v>280</v>
      </c>
      <c r="F2019" s="82" t="s">
        <v>280</v>
      </c>
      <c r="G2019" s="82">
        <v>0</v>
      </c>
      <c r="K2019" s="83">
        <v>40179.5</v>
      </c>
      <c r="L2019" s="82">
        <v>0</v>
      </c>
      <c r="M2019" s="82">
        <v>0</v>
      </c>
      <c r="N2019" s="82">
        <f t="shared" si="31"/>
        <v>0</v>
      </c>
    </row>
    <row r="2020" spans="1:14" hidden="1" x14ac:dyDescent="0.2">
      <c r="A2020" s="82" t="s">
        <v>570</v>
      </c>
      <c r="B2020" s="82" t="s">
        <v>287</v>
      </c>
      <c r="C2020" s="82">
        <v>1</v>
      </c>
      <c r="D2020" s="82" t="s">
        <v>544</v>
      </c>
      <c r="E2020" s="82" t="s">
        <v>280</v>
      </c>
      <c r="F2020" s="82" t="s">
        <v>280</v>
      </c>
      <c r="G2020" s="82">
        <v>0</v>
      </c>
      <c r="K2020" s="83">
        <v>40179.5</v>
      </c>
      <c r="L2020" s="82">
        <v>0</v>
      </c>
      <c r="M2020" s="82">
        <v>0</v>
      </c>
      <c r="N2020" s="82">
        <f t="shared" si="31"/>
        <v>0</v>
      </c>
    </row>
    <row r="2021" spans="1:14" hidden="1" x14ac:dyDescent="0.2">
      <c r="A2021" s="82" t="s">
        <v>569</v>
      </c>
      <c r="B2021" s="82" t="s">
        <v>287</v>
      </c>
      <c r="C2021" s="82">
        <v>1</v>
      </c>
      <c r="D2021" s="82" t="s">
        <v>544</v>
      </c>
      <c r="E2021" s="82" t="s">
        <v>280</v>
      </c>
      <c r="F2021" s="82" t="s">
        <v>280</v>
      </c>
      <c r="G2021" s="82">
        <v>0</v>
      </c>
      <c r="K2021" s="83">
        <v>40179.5</v>
      </c>
      <c r="L2021" s="82">
        <v>0</v>
      </c>
      <c r="M2021" s="82">
        <v>0</v>
      </c>
      <c r="N2021" s="82">
        <f t="shared" si="31"/>
        <v>0</v>
      </c>
    </row>
    <row r="2022" spans="1:14" hidden="1" x14ac:dyDescent="0.2">
      <c r="A2022" s="82" t="s">
        <v>568</v>
      </c>
      <c r="B2022" s="82" t="s">
        <v>287</v>
      </c>
      <c r="C2022" s="82">
        <v>1</v>
      </c>
      <c r="D2022" s="82" t="s">
        <v>544</v>
      </c>
      <c r="E2022" s="82" t="s">
        <v>280</v>
      </c>
      <c r="F2022" s="82" t="s">
        <v>280</v>
      </c>
      <c r="G2022" s="82">
        <v>0</v>
      </c>
      <c r="K2022" s="83">
        <v>40179.5</v>
      </c>
      <c r="L2022" s="82">
        <v>0</v>
      </c>
      <c r="M2022" s="82">
        <v>0</v>
      </c>
      <c r="N2022" s="82">
        <f t="shared" si="31"/>
        <v>0</v>
      </c>
    </row>
    <row r="2023" spans="1:14" hidden="1" x14ac:dyDescent="0.2">
      <c r="A2023" s="82" t="s">
        <v>567</v>
      </c>
      <c r="B2023" s="82" t="s">
        <v>287</v>
      </c>
      <c r="C2023" s="82">
        <v>1</v>
      </c>
      <c r="D2023" s="82" t="s">
        <v>544</v>
      </c>
      <c r="E2023" s="82" t="s">
        <v>280</v>
      </c>
      <c r="F2023" s="82" t="s">
        <v>280</v>
      </c>
      <c r="G2023" s="82">
        <v>0</v>
      </c>
      <c r="K2023" s="83">
        <v>40179.5</v>
      </c>
      <c r="L2023" s="82">
        <v>0</v>
      </c>
      <c r="M2023" s="82">
        <v>0</v>
      </c>
      <c r="N2023" s="82">
        <f t="shared" si="31"/>
        <v>0</v>
      </c>
    </row>
    <row r="2024" spans="1:14" hidden="1" x14ac:dyDescent="0.2">
      <c r="A2024" s="82" t="s">
        <v>566</v>
      </c>
      <c r="B2024" s="82" t="s">
        <v>287</v>
      </c>
      <c r="C2024" s="82">
        <v>1</v>
      </c>
      <c r="D2024" s="82" t="s">
        <v>544</v>
      </c>
      <c r="E2024" s="82" t="s">
        <v>280</v>
      </c>
      <c r="F2024" s="82" t="s">
        <v>280</v>
      </c>
      <c r="G2024" s="82">
        <v>0</v>
      </c>
      <c r="K2024" s="83">
        <v>40179.5</v>
      </c>
      <c r="L2024" s="82">
        <v>0</v>
      </c>
      <c r="M2024" s="82">
        <v>0</v>
      </c>
      <c r="N2024" s="82">
        <f t="shared" si="31"/>
        <v>0</v>
      </c>
    </row>
    <row r="2025" spans="1:14" hidden="1" x14ac:dyDescent="0.2">
      <c r="A2025" s="82" t="s">
        <v>565</v>
      </c>
      <c r="B2025" s="82" t="s">
        <v>287</v>
      </c>
      <c r="C2025" s="82">
        <v>1</v>
      </c>
      <c r="D2025" s="82" t="s">
        <v>544</v>
      </c>
      <c r="E2025" s="82" t="s">
        <v>280</v>
      </c>
      <c r="F2025" s="82" t="s">
        <v>280</v>
      </c>
      <c r="G2025" s="82">
        <v>0</v>
      </c>
      <c r="K2025" s="83">
        <v>40179.5</v>
      </c>
      <c r="L2025" s="82">
        <v>0</v>
      </c>
      <c r="M2025" s="82">
        <v>0</v>
      </c>
      <c r="N2025" s="82">
        <f t="shared" si="31"/>
        <v>0</v>
      </c>
    </row>
    <row r="2026" spans="1:14" hidden="1" x14ac:dyDescent="0.2">
      <c r="A2026" s="82" t="s">
        <v>564</v>
      </c>
      <c r="B2026" s="82" t="s">
        <v>287</v>
      </c>
      <c r="C2026" s="82">
        <v>1</v>
      </c>
      <c r="D2026" s="82" t="s">
        <v>544</v>
      </c>
      <c r="E2026" s="82" t="s">
        <v>280</v>
      </c>
      <c r="F2026" s="82" t="s">
        <v>280</v>
      </c>
      <c r="G2026" s="82">
        <v>0</v>
      </c>
      <c r="K2026" s="83">
        <v>40179.5</v>
      </c>
      <c r="L2026" s="82">
        <v>0</v>
      </c>
      <c r="M2026" s="82">
        <v>0</v>
      </c>
      <c r="N2026" s="82">
        <f t="shared" si="31"/>
        <v>0</v>
      </c>
    </row>
    <row r="2027" spans="1:14" hidden="1" x14ac:dyDescent="0.2">
      <c r="A2027" s="82" t="s">
        <v>563</v>
      </c>
      <c r="B2027" s="82" t="s">
        <v>287</v>
      </c>
      <c r="C2027" s="82">
        <v>1</v>
      </c>
      <c r="D2027" s="82" t="s">
        <v>544</v>
      </c>
      <c r="E2027" s="82" t="s">
        <v>280</v>
      </c>
      <c r="F2027" s="82" t="s">
        <v>280</v>
      </c>
      <c r="G2027" s="82">
        <v>0</v>
      </c>
      <c r="K2027" s="83">
        <v>40179.5</v>
      </c>
      <c r="L2027" s="82">
        <v>0</v>
      </c>
      <c r="M2027" s="82">
        <v>0</v>
      </c>
      <c r="N2027" s="82">
        <f t="shared" si="31"/>
        <v>0</v>
      </c>
    </row>
    <row r="2028" spans="1:14" hidden="1" x14ac:dyDescent="0.2">
      <c r="A2028" s="82" t="s">
        <v>562</v>
      </c>
      <c r="B2028" s="82" t="s">
        <v>287</v>
      </c>
      <c r="C2028" s="82">
        <v>1</v>
      </c>
      <c r="D2028" s="82" t="s">
        <v>544</v>
      </c>
      <c r="E2028" s="82" t="s">
        <v>280</v>
      </c>
      <c r="F2028" s="82" t="s">
        <v>280</v>
      </c>
      <c r="G2028" s="82">
        <v>0</v>
      </c>
      <c r="K2028" s="83">
        <v>40179.5</v>
      </c>
      <c r="L2028" s="82">
        <v>0</v>
      </c>
      <c r="M2028" s="82">
        <v>0</v>
      </c>
      <c r="N2028" s="82">
        <f t="shared" si="31"/>
        <v>0</v>
      </c>
    </row>
    <row r="2029" spans="1:14" hidden="1" x14ac:dyDescent="0.2">
      <c r="A2029" s="82" t="s">
        <v>561</v>
      </c>
      <c r="B2029" s="82" t="s">
        <v>287</v>
      </c>
      <c r="C2029" s="82">
        <v>1</v>
      </c>
      <c r="D2029" s="82" t="s">
        <v>544</v>
      </c>
      <c r="E2029" s="82" t="s">
        <v>280</v>
      </c>
      <c r="F2029" s="82" t="s">
        <v>280</v>
      </c>
      <c r="G2029" s="82">
        <v>0</v>
      </c>
      <c r="K2029" s="83">
        <v>40179.5</v>
      </c>
      <c r="L2029" s="82">
        <v>0</v>
      </c>
      <c r="M2029" s="82">
        <v>0</v>
      </c>
      <c r="N2029" s="82">
        <f t="shared" si="31"/>
        <v>0</v>
      </c>
    </row>
    <row r="2030" spans="1:14" hidden="1" x14ac:dyDescent="0.2">
      <c r="A2030" s="82" t="s">
        <v>560</v>
      </c>
      <c r="B2030" s="82" t="s">
        <v>287</v>
      </c>
      <c r="C2030" s="82">
        <v>1</v>
      </c>
      <c r="D2030" s="82" t="s">
        <v>544</v>
      </c>
      <c r="E2030" s="82" t="s">
        <v>280</v>
      </c>
      <c r="F2030" s="82" t="s">
        <v>280</v>
      </c>
      <c r="G2030" s="82">
        <v>0</v>
      </c>
      <c r="K2030" s="83">
        <v>40179.5</v>
      </c>
      <c r="L2030" s="82">
        <v>0</v>
      </c>
      <c r="M2030" s="82">
        <v>0</v>
      </c>
      <c r="N2030" s="82">
        <f t="shared" si="31"/>
        <v>0</v>
      </c>
    </row>
    <row r="2031" spans="1:14" hidden="1" x14ac:dyDescent="0.2">
      <c r="A2031" s="82" t="s">
        <v>559</v>
      </c>
      <c r="B2031" s="82" t="s">
        <v>287</v>
      </c>
      <c r="C2031" s="82">
        <v>1</v>
      </c>
      <c r="D2031" s="82" t="s">
        <v>544</v>
      </c>
      <c r="E2031" s="82" t="s">
        <v>280</v>
      </c>
      <c r="F2031" s="82" t="s">
        <v>280</v>
      </c>
      <c r="G2031" s="82">
        <v>0</v>
      </c>
      <c r="K2031" s="83">
        <v>40179.5</v>
      </c>
      <c r="L2031" s="82">
        <v>0</v>
      </c>
      <c r="M2031" s="82">
        <v>0</v>
      </c>
      <c r="N2031" s="82">
        <f t="shared" si="31"/>
        <v>0</v>
      </c>
    </row>
    <row r="2032" spans="1:14" hidden="1" x14ac:dyDescent="0.2">
      <c r="A2032" s="82" t="s">
        <v>558</v>
      </c>
      <c r="B2032" s="82" t="s">
        <v>287</v>
      </c>
      <c r="C2032" s="82">
        <v>1</v>
      </c>
      <c r="D2032" s="82" t="s">
        <v>544</v>
      </c>
      <c r="E2032" s="82" t="s">
        <v>280</v>
      </c>
      <c r="F2032" s="82" t="s">
        <v>280</v>
      </c>
      <c r="G2032" s="82">
        <v>0</v>
      </c>
      <c r="K2032" s="83">
        <v>40179.5</v>
      </c>
      <c r="L2032" s="82">
        <v>0</v>
      </c>
      <c r="M2032" s="82">
        <v>0</v>
      </c>
      <c r="N2032" s="82">
        <f t="shared" si="31"/>
        <v>0</v>
      </c>
    </row>
    <row r="2033" spans="1:14" hidden="1" x14ac:dyDescent="0.2">
      <c r="A2033" s="82" t="s">
        <v>557</v>
      </c>
      <c r="B2033" s="82" t="s">
        <v>287</v>
      </c>
      <c r="C2033" s="82">
        <v>1</v>
      </c>
      <c r="D2033" s="82" t="s">
        <v>544</v>
      </c>
      <c r="E2033" s="82" t="s">
        <v>280</v>
      </c>
      <c r="F2033" s="82" t="s">
        <v>280</v>
      </c>
      <c r="G2033" s="82">
        <v>0</v>
      </c>
      <c r="K2033" s="83">
        <v>40179.5</v>
      </c>
      <c r="L2033" s="82">
        <v>0</v>
      </c>
      <c r="M2033" s="82">
        <v>0</v>
      </c>
      <c r="N2033" s="82">
        <f t="shared" si="31"/>
        <v>0</v>
      </c>
    </row>
    <row r="2034" spans="1:14" hidden="1" x14ac:dyDescent="0.2">
      <c r="A2034" s="82" t="s">
        <v>556</v>
      </c>
      <c r="B2034" s="82" t="s">
        <v>287</v>
      </c>
      <c r="C2034" s="82">
        <v>1</v>
      </c>
      <c r="D2034" s="82" t="s">
        <v>544</v>
      </c>
      <c r="E2034" s="82" t="s">
        <v>280</v>
      </c>
      <c r="F2034" s="82" t="s">
        <v>280</v>
      </c>
      <c r="G2034" s="82">
        <v>0</v>
      </c>
      <c r="K2034" s="83">
        <v>40179.5</v>
      </c>
      <c r="L2034" s="82">
        <v>0</v>
      </c>
      <c r="M2034" s="82">
        <v>0</v>
      </c>
      <c r="N2034" s="82">
        <f t="shared" si="31"/>
        <v>0</v>
      </c>
    </row>
    <row r="2035" spans="1:14" hidden="1" x14ac:dyDescent="0.2">
      <c r="A2035" s="82" t="s">
        <v>555</v>
      </c>
      <c r="B2035" s="82" t="s">
        <v>287</v>
      </c>
      <c r="C2035" s="82">
        <v>1</v>
      </c>
      <c r="D2035" s="82" t="s">
        <v>544</v>
      </c>
      <c r="E2035" s="82" t="s">
        <v>280</v>
      </c>
      <c r="F2035" s="82" t="s">
        <v>280</v>
      </c>
      <c r="G2035" s="82">
        <v>0</v>
      </c>
      <c r="K2035" s="83">
        <v>40179.5</v>
      </c>
      <c r="L2035" s="82">
        <v>0</v>
      </c>
      <c r="M2035" s="82">
        <v>0</v>
      </c>
      <c r="N2035" s="82">
        <f t="shared" si="31"/>
        <v>0</v>
      </c>
    </row>
    <row r="2036" spans="1:14" hidden="1" x14ac:dyDescent="0.2">
      <c r="A2036" s="82" t="s">
        <v>554</v>
      </c>
      <c r="B2036" s="82" t="s">
        <v>287</v>
      </c>
      <c r="C2036" s="82">
        <v>1</v>
      </c>
      <c r="D2036" s="82" t="s">
        <v>544</v>
      </c>
      <c r="E2036" s="82" t="s">
        <v>280</v>
      </c>
      <c r="F2036" s="82" t="s">
        <v>280</v>
      </c>
      <c r="G2036" s="82">
        <v>0</v>
      </c>
      <c r="K2036" s="83">
        <v>40179.5</v>
      </c>
      <c r="L2036" s="82">
        <v>0</v>
      </c>
      <c r="M2036" s="82">
        <v>0</v>
      </c>
      <c r="N2036" s="82">
        <f t="shared" si="31"/>
        <v>0</v>
      </c>
    </row>
    <row r="2037" spans="1:14" hidden="1" x14ac:dyDescent="0.2">
      <c r="A2037" s="82" t="s">
        <v>553</v>
      </c>
      <c r="B2037" s="82" t="s">
        <v>287</v>
      </c>
      <c r="C2037" s="82">
        <v>1</v>
      </c>
      <c r="D2037" s="82" t="s">
        <v>544</v>
      </c>
      <c r="E2037" s="82" t="s">
        <v>280</v>
      </c>
      <c r="F2037" s="82" t="s">
        <v>280</v>
      </c>
      <c r="G2037" s="82">
        <v>0</v>
      </c>
      <c r="K2037" s="83">
        <v>40179.5</v>
      </c>
      <c r="L2037" s="82">
        <v>0</v>
      </c>
      <c r="M2037" s="82">
        <v>0</v>
      </c>
      <c r="N2037" s="82">
        <f t="shared" si="31"/>
        <v>0</v>
      </c>
    </row>
    <row r="2038" spans="1:14" hidden="1" x14ac:dyDescent="0.2">
      <c r="A2038" s="82" t="s">
        <v>552</v>
      </c>
      <c r="B2038" s="82" t="s">
        <v>287</v>
      </c>
      <c r="C2038" s="82">
        <v>1</v>
      </c>
      <c r="D2038" s="82" t="s">
        <v>544</v>
      </c>
      <c r="E2038" s="82" t="s">
        <v>280</v>
      </c>
      <c r="F2038" s="82" t="s">
        <v>280</v>
      </c>
      <c r="G2038" s="82">
        <v>0</v>
      </c>
      <c r="K2038" s="83">
        <v>40179.5</v>
      </c>
      <c r="L2038" s="82">
        <v>0</v>
      </c>
      <c r="M2038" s="82">
        <v>0</v>
      </c>
      <c r="N2038" s="82">
        <f t="shared" si="31"/>
        <v>0</v>
      </c>
    </row>
    <row r="2039" spans="1:14" hidden="1" x14ac:dyDescent="0.2">
      <c r="A2039" s="82" t="s">
        <v>551</v>
      </c>
      <c r="B2039" s="82" t="s">
        <v>287</v>
      </c>
      <c r="C2039" s="82">
        <v>1</v>
      </c>
      <c r="D2039" s="82" t="s">
        <v>544</v>
      </c>
      <c r="E2039" s="82" t="s">
        <v>280</v>
      </c>
      <c r="F2039" s="82" t="s">
        <v>280</v>
      </c>
      <c r="G2039" s="82">
        <v>0</v>
      </c>
      <c r="K2039" s="83">
        <v>40179.5</v>
      </c>
      <c r="L2039" s="82">
        <v>0</v>
      </c>
      <c r="M2039" s="82">
        <v>0</v>
      </c>
      <c r="N2039" s="82">
        <f t="shared" si="31"/>
        <v>0</v>
      </c>
    </row>
    <row r="2040" spans="1:14" hidden="1" x14ac:dyDescent="0.2">
      <c r="A2040" s="82" t="s">
        <v>550</v>
      </c>
      <c r="B2040" s="82" t="s">
        <v>287</v>
      </c>
      <c r="C2040" s="82">
        <v>1</v>
      </c>
      <c r="D2040" s="82" t="s">
        <v>544</v>
      </c>
      <c r="E2040" s="82" t="s">
        <v>280</v>
      </c>
      <c r="F2040" s="82" t="s">
        <v>280</v>
      </c>
      <c r="G2040" s="82">
        <v>0</v>
      </c>
      <c r="K2040" s="83">
        <v>40179.5</v>
      </c>
      <c r="L2040" s="82">
        <v>0</v>
      </c>
      <c r="M2040" s="82">
        <v>0</v>
      </c>
      <c r="N2040" s="82">
        <f t="shared" si="31"/>
        <v>0</v>
      </c>
    </row>
    <row r="2041" spans="1:14" hidden="1" x14ac:dyDescent="0.2">
      <c r="A2041" s="82" t="s">
        <v>549</v>
      </c>
      <c r="B2041" s="82" t="s">
        <v>287</v>
      </c>
      <c r="C2041" s="82">
        <v>1</v>
      </c>
      <c r="D2041" s="82" t="s">
        <v>544</v>
      </c>
      <c r="E2041" s="82" t="s">
        <v>280</v>
      </c>
      <c r="F2041" s="82" t="s">
        <v>280</v>
      </c>
      <c r="G2041" s="82">
        <v>0</v>
      </c>
      <c r="K2041" s="83">
        <v>40179.5</v>
      </c>
      <c r="L2041" s="82">
        <v>0</v>
      </c>
      <c r="M2041" s="82">
        <v>0</v>
      </c>
      <c r="N2041" s="82">
        <f t="shared" si="31"/>
        <v>0</v>
      </c>
    </row>
    <row r="2042" spans="1:14" hidden="1" x14ac:dyDescent="0.2">
      <c r="A2042" s="82" t="s">
        <v>548</v>
      </c>
      <c r="B2042" s="82" t="s">
        <v>287</v>
      </c>
      <c r="C2042" s="82">
        <v>1</v>
      </c>
      <c r="D2042" s="82" t="s">
        <v>544</v>
      </c>
      <c r="E2042" s="82" t="s">
        <v>280</v>
      </c>
      <c r="F2042" s="82" t="s">
        <v>280</v>
      </c>
      <c r="G2042" s="82">
        <v>0</v>
      </c>
      <c r="K2042" s="83">
        <v>40179.5</v>
      </c>
      <c r="L2042" s="82">
        <v>0</v>
      </c>
      <c r="M2042" s="82">
        <v>0</v>
      </c>
      <c r="N2042" s="82">
        <f t="shared" si="31"/>
        <v>0</v>
      </c>
    </row>
    <row r="2043" spans="1:14" hidden="1" x14ac:dyDescent="0.2">
      <c r="A2043" s="82" t="s">
        <v>547</v>
      </c>
      <c r="B2043" s="82" t="s">
        <v>287</v>
      </c>
      <c r="C2043" s="82">
        <v>1</v>
      </c>
      <c r="D2043" s="82" t="s">
        <v>544</v>
      </c>
      <c r="E2043" s="82" t="s">
        <v>280</v>
      </c>
      <c r="F2043" s="82" t="s">
        <v>280</v>
      </c>
      <c r="G2043" s="82">
        <v>0</v>
      </c>
      <c r="K2043" s="83">
        <v>40179.5</v>
      </c>
      <c r="L2043" s="82">
        <v>0</v>
      </c>
      <c r="M2043" s="82">
        <v>0</v>
      </c>
      <c r="N2043" s="82">
        <f t="shared" si="31"/>
        <v>0</v>
      </c>
    </row>
    <row r="2044" spans="1:14" hidden="1" x14ac:dyDescent="0.2">
      <c r="A2044" s="82" t="s">
        <v>546</v>
      </c>
      <c r="B2044" s="82" t="s">
        <v>287</v>
      </c>
      <c r="C2044" s="82">
        <v>1</v>
      </c>
      <c r="D2044" s="82" t="s">
        <v>544</v>
      </c>
      <c r="E2044" s="82" t="s">
        <v>280</v>
      </c>
      <c r="F2044" s="82" t="s">
        <v>280</v>
      </c>
      <c r="G2044" s="82">
        <v>0</v>
      </c>
      <c r="K2044" s="83">
        <v>40179.5</v>
      </c>
      <c r="L2044" s="82">
        <v>0</v>
      </c>
      <c r="M2044" s="82">
        <v>0</v>
      </c>
      <c r="N2044" s="82">
        <f t="shared" si="31"/>
        <v>0</v>
      </c>
    </row>
    <row r="2045" spans="1:14" hidden="1" x14ac:dyDescent="0.2">
      <c r="A2045" s="82" t="s">
        <v>545</v>
      </c>
      <c r="B2045" s="82" t="s">
        <v>287</v>
      </c>
      <c r="C2045" s="82">
        <v>1</v>
      </c>
      <c r="D2045" s="82" t="s">
        <v>544</v>
      </c>
      <c r="E2045" s="82" t="s">
        <v>280</v>
      </c>
      <c r="F2045" s="82" t="s">
        <v>280</v>
      </c>
      <c r="G2045" s="82">
        <v>0</v>
      </c>
      <c r="K2045" s="83">
        <v>40179.5</v>
      </c>
      <c r="L2045" s="82">
        <v>0</v>
      </c>
      <c r="M2045" s="82">
        <v>0</v>
      </c>
      <c r="N2045" s="82">
        <f t="shared" si="31"/>
        <v>0</v>
      </c>
    </row>
    <row r="2046" spans="1:14" hidden="1" x14ac:dyDescent="0.2">
      <c r="A2046" s="82" t="s">
        <v>543</v>
      </c>
      <c r="B2046" s="82" t="s">
        <v>287</v>
      </c>
      <c r="C2046" s="82">
        <v>1</v>
      </c>
      <c r="D2046" s="82" t="s">
        <v>286</v>
      </c>
      <c r="E2046" s="82" t="s">
        <v>280</v>
      </c>
      <c r="F2046" s="82" t="s">
        <v>280</v>
      </c>
      <c r="G2046" s="82">
        <v>0</v>
      </c>
      <c r="K2046" s="83">
        <v>40179.5</v>
      </c>
      <c r="L2046" s="82">
        <v>0</v>
      </c>
      <c r="M2046" s="82">
        <v>0</v>
      </c>
      <c r="N2046" s="82">
        <f t="shared" si="31"/>
        <v>0</v>
      </c>
    </row>
    <row r="2047" spans="1:14" hidden="1" x14ac:dyDescent="0.2">
      <c r="A2047" s="82" t="s">
        <v>542</v>
      </c>
      <c r="B2047" s="82" t="s">
        <v>287</v>
      </c>
      <c r="C2047" s="82">
        <v>1</v>
      </c>
      <c r="D2047" s="82" t="s">
        <v>286</v>
      </c>
      <c r="E2047" s="82" t="s">
        <v>280</v>
      </c>
      <c r="F2047" s="82" t="s">
        <v>280</v>
      </c>
      <c r="G2047" s="82">
        <v>0</v>
      </c>
      <c r="K2047" s="83">
        <v>40179.5</v>
      </c>
      <c r="L2047" s="82">
        <v>0</v>
      </c>
      <c r="M2047" s="82">
        <v>0</v>
      </c>
      <c r="N2047" s="82">
        <f t="shared" si="31"/>
        <v>0</v>
      </c>
    </row>
    <row r="2048" spans="1:14" hidden="1" x14ac:dyDescent="0.2">
      <c r="A2048" s="82" t="s">
        <v>541</v>
      </c>
      <c r="B2048" s="82" t="s">
        <v>287</v>
      </c>
      <c r="C2048" s="82">
        <v>1</v>
      </c>
      <c r="D2048" s="82" t="s">
        <v>286</v>
      </c>
      <c r="E2048" s="82" t="s">
        <v>280</v>
      </c>
      <c r="F2048" s="82" t="s">
        <v>280</v>
      </c>
      <c r="G2048" s="82">
        <v>0</v>
      </c>
      <c r="K2048" s="83">
        <v>40179.5</v>
      </c>
      <c r="L2048" s="82">
        <v>0</v>
      </c>
      <c r="M2048" s="82">
        <v>0</v>
      </c>
      <c r="N2048" s="82">
        <f t="shared" si="31"/>
        <v>0</v>
      </c>
    </row>
    <row r="2049" spans="1:15" hidden="1" x14ac:dyDescent="0.2">
      <c r="A2049" s="82" t="s">
        <v>540</v>
      </c>
      <c r="B2049" s="82" t="s">
        <v>287</v>
      </c>
      <c r="C2049" s="82">
        <v>1</v>
      </c>
      <c r="D2049" s="82" t="s">
        <v>286</v>
      </c>
      <c r="E2049" s="82" t="s">
        <v>280</v>
      </c>
      <c r="F2049" s="82" t="s">
        <v>280</v>
      </c>
      <c r="G2049" s="82">
        <v>0</v>
      </c>
      <c r="K2049" s="83">
        <v>40179.5</v>
      </c>
      <c r="L2049" s="82">
        <v>0</v>
      </c>
      <c r="M2049" s="82">
        <v>0</v>
      </c>
      <c r="N2049" s="82">
        <f t="shared" si="31"/>
        <v>0</v>
      </c>
      <c r="O2049" s="82" t="s">
        <v>2772</v>
      </c>
    </row>
    <row r="2050" spans="1:15" hidden="1" x14ac:dyDescent="0.2">
      <c r="A2050" s="82" t="s">
        <v>539</v>
      </c>
      <c r="B2050" s="82" t="s">
        <v>287</v>
      </c>
      <c r="C2050" s="82">
        <v>1</v>
      </c>
      <c r="D2050" s="82" t="s">
        <v>286</v>
      </c>
      <c r="E2050" s="82" t="s">
        <v>280</v>
      </c>
      <c r="F2050" s="82" t="s">
        <v>280</v>
      </c>
      <c r="G2050" s="82">
        <v>0</v>
      </c>
      <c r="K2050" s="83">
        <v>40179.5</v>
      </c>
      <c r="L2050" s="82">
        <v>0</v>
      </c>
      <c r="M2050" s="82">
        <v>0</v>
      </c>
      <c r="N2050" s="82">
        <f t="shared" si="31"/>
        <v>0</v>
      </c>
    </row>
    <row r="2051" spans="1:15" hidden="1" x14ac:dyDescent="0.2">
      <c r="A2051" s="82" t="s">
        <v>538</v>
      </c>
      <c r="B2051" s="82" t="s">
        <v>287</v>
      </c>
      <c r="C2051" s="82">
        <v>1</v>
      </c>
      <c r="D2051" s="82" t="s">
        <v>286</v>
      </c>
      <c r="E2051" s="82" t="s">
        <v>280</v>
      </c>
      <c r="F2051" s="82" t="s">
        <v>280</v>
      </c>
      <c r="G2051" s="82">
        <v>0</v>
      </c>
      <c r="K2051" s="83">
        <v>40179.5</v>
      </c>
      <c r="L2051" s="82">
        <v>0</v>
      </c>
      <c r="M2051" s="82">
        <v>0</v>
      </c>
      <c r="N2051" s="82">
        <f t="shared" si="31"/>
        <v>0</v>
      </c>
    </row>
    <row r="2052" spans="1:15" hidden="1" x14ac:dyDescent="0.2">
      <c r="A2052" s="82" t="s">
        <v>537</v>
      </c>
      <c r="B2052" s="82" t="s">
        <v>287</v>
      </c>
      <c r="C2052" s="82">
        <v>1</v>
      </c>
      <c r="D2052" s="82" t="s">
        <v>286</v>
      </c>
      <c r="E2052" s="82" t="s">
        <v>280</v>
      </c>
      <c r="F2052" s="82" t="s">
        <v>280</v>
      </c>
      <c r="G2052" s="82">
        <v>0</v>
      </c>
      <c r="K2052" s="83">
        <v>40179.5</v>
      </c>
      <c r="L2052" s="82">
        <v>0</v>
      </c>
      <c r="M2052" s="82">
        <v>0</v>
      </c>
      <c r="N2052" s="82">
        <f t="shared" ref="N2052:N2115" si="32">L2052+M2052</f>
        <v>0</v>
      </c>
    </row>
    <row r="2053" spans="1:15" hidden="1" x14ac:dyDescent="0.2">
      <c r="A2053" s="82" t="s">
        <v>536</v>
      </c>
      <c r="B2053" s="82" t="s">
        <v>287</v>
      </c>
      <c r="C2053" s="82">
        <v>1</v>
      </c>
      <c r="D2053" s="82" t="s">
        <v>286</v>
      </c>
      <c r="E2053" s="82" t="s">
        <v>280</v>
      </c>
      <c r="F2053" s="82" t="s">
        <v>280</v>
      </c>
      <c r="G2053" s="82">
        <v>0</v>
      </c>
      <c r="K2053" s="83">
        <v>40179.5</v>
      </c>
      <c r="L2053" s="82">
        <v>0</v>
      </c>
      <c r="M2053" s="82">
        <v>0</v>
      </c>
      <c r="N2053" s="82">
        <f t="shared" si="32"/>
        <v>0</v>
      </c>
    </row>
    <row r="2054" spans="1:15" hidden="1" x14ac:dyDescent="0.2">
      <c r="A2054" s="82" t="s">
        <v>535</v>
      </c>
      <c r="B2054" s="82" t="s">
        <v>287</v>
      </c>
      <c r="C2054" s="82">
        <v>1</v>
      </c>
      <c r="D2054" s="82" t="s">
        <v>286</v>
      </c>
      <c r="E2054" s="82" t="s">
        <v>280</v>
      </c>
      <c r="F2054" s="82" t="s">
        <v>280</v>
      </c>
      <c r="G2054" s="82">
        <v>0</v>
      </c>
      <c r="K2054" s="83">
        <v>40179.5</v>
      </c>
      <c r="L2054" s="82">
        <v>0</v>
      </c>
      <c r="M2054" s="82">
        <v>0</v>
      </c>
      <c r="N2054" s="82">
        <f t="shared" si="32"/>
        <v>0</v>
      </c>
    </row>
    <row r="2055" spans="1:15" hidden="1" x14ac:dyDescent="0.2">
      <c r="A2055" s="82" t="s">
        <v>534</v>
      </c>
      <c r="B2055" s="82" t="s">
        <v>287</v>
      </c>
      <c r="C2055" s="82">
        <v>1</v>
      </c>
      <c r="D2055" s="82" t="s">
        <v>286</v>
      </c>
      <c r="E2055" s="82" t="s">
        <v>280</v>
      </c>
      <c r="F2055" s="82" t="s">
        <v>280</v>
      </c>
      <c r="G2055" s="82">
        <v>0</v>
      </c>
      <c r="K2055" s="83">
        <v>40179.5</v>
      </c>
      <c r="L2055" s="82">
        <v>0</v>
      </c>
      <c r="M2055" s="82">
        <v>0</v>
      </c>
      <c r="N2055" s="82">
        <f t="shared" si="32"/>
        <v>0</v>
      </c>
      <c r="O2055" s="82" t="s">
        <v>2772</v>
      </c>
    </row>
    <row r="2056" spans="1:15" hidden="1" x14ac:dyDescent="0.2">
      <c r="A2056" s="82" t="s">
        <v>533</v>
      </c>
      <c r="B2056" s="82" t="s">
        <v>287</v>
      </c>
      <c r="C2056" s="82">
        <v>1</v>
      </c>
      <c r="D2056" s="82" t="s">
        <v>286</v>
      </c>
      <c r="E2056" s="82" t="s">
        <v>280</v>
      </c>
      <c r="F2056" s="82" t="s">
        <v>280</v>
      </c>
      <c r="G2056" s="82">
        <v>0</v>
      </c>
      <c r="K2056" s="83">
        <v>40179.5</v>
      </c>
      <c r="L2056" s="82">
        <v>0</v>
      </c>
      <c r="M2056" s="82">
        <v>0</v>
      </c>
      <c r="N2056" s="82">
        <f t="shared" si="32"/>
        <v>0</v>
      </c>
    </row>
    <row r="2057" spans="1:15" hidden="1" x14ac:dyDescent="0.2">
      <c r="A2057" s="82" t="s">
        <v>532</v>
      </c>
      <c r="B2057" s="82" t="s">
        <v>287</v>
      </c>
      <c r="C2057" s="82">
        <v>1</v>
      </c>
      <c r="D2057" s="82" t="s">
        <v>286</v>
      </c>
      <c r="E2057" s="82" t="s">
        <v>280</v>
      </c>
      <c r="F2057" s="82" t="s">
        <v>280</v>
      </c>
      <c r="G2057" s="82">
        <v>0</v>
      </c>
      <c r="K2057" s="83">
        <v>40179.5</v>
      </c>
      <c r="L2057" s="82">
        <v>0</v>
      </c>
      <c r="M2057" s="82">
        <v>0</v>
      </c>
      <c r="N2057" s="82">
        <f t="shared" si="32"/>
        <v>0</v>
      </c>
    </row>
    <row r="2058" spans="1:15" hidden="1" x14ac:dyDescent="0.2">
      <c r="A2058" s="82" t="s">
        <v>531</v>
      </c>
      <c r="B2058" s="82" t="s">
        <v>287</v>
      </c>
      <c r="C2058" s="82">
        <v>1</v>
      </c>
      <c r="D2058" s="82" t="s">
        <v>286</v>
      </c>
      <c r="E2058" s="82" t="s">
        <v>280</v>
      </c>
      <c r="F2058" s="82" t="s">
        <v>280</v>
      </c>
      <c r="G2058" s="82">
        <v>0</v>
      </c>
      <c r="K2058" s="83">
        <v>40179.5</v>
      </c>
      <c r="L2058" s="82">
        <v>0</v>
      </c>
      <c r="M2058" s="82">
        <v>0</v>
      </c>
      <c r="N2058" s="82">
        <f t="shared" si="32"/>
        <v>0</v>
      </c>
    </row>
    <row r="2059" spans="1:15" hidden="1" x14ac:dyDescent="0.2">
      <c r="A2059" s="82" t="s">
        <v>530</v>
      </c>
      <c r="B2059" s="82" t="s">
        <v>287</v>
      </c>
      <c r="C2059" s="82">
        <v>1</v>
      </c>
      <c r="D2059" s="82" t="s">
        <v>286</v>
      </c>
      <c r="E2059" s="82" t="s">
        <v>280</v>
      </c>
      <c r="F2059" s="82" t="s">
        <v>280</v>
      </c>
      <c r="G2059" s="82">
        <v>0</v>
      </c>
      <c r="K2059" s="83">
        <v>40179.5</v>
      </c>
      <c r="L2059" s="82">
        <v>0</v>
      </c>
      <c r="M2059" s="82">
        <v>0</v>
      </c>
      <c r="N2059" s="82">
        <f t="shared" si="32"/>
        <v>0</v>
      </c>
    </row>
    <row r="2060" spans="1:15" hidden="1" x14ac:dyDescent="0.2">
      <c r="A2060" s="82" t="s">
        <v>529</v>
      </c>
      <c r="B2060" s="82" t="s">
        <v>287</v>
      </c>
      <c r="C2060" s="82">
        <v>1</v>
      </c>
      <c r="D2060" s="82" t="s">
        <v>286</v>
      </c>
      <c r="E2060" s="82" t="s">
        <v>280</v>
      </c>
      <c r="F2060" s="82" t="s">
        <v>280</v>
      </c>
      <c r="G2060" s="82">
        <v>0</v>
      </c>
      <c r="K2060" s="83">
        <v>40179.5</v>
      </c>
      <c r="L2060" s="82">
        <v>0</v>
      </c>
      <c r="M2060" s="82">
        <v>0</v>
      </c>
      <c r="N2060" s="82">
        <f t="shared" si="32"/>
        <v>0</v>
      </c>
    </row>
    <row r="2061" spans="1:15" hidden="1" x14ac:dyDescent="0.2">
      <c r="A2061" s="82" t="s">
        <v>528</v>
      </c>
      <c r="B2061" s="82" t="s">
        <v>287</v>
      </c>
      <c r="C2061" s="82">
        <v>1</v>
      </c>
      <c r="D2061" s="82" t="s">
        <v>286</v>
      </c>
      <c r="E2061" s="82" t="s">
        <v>280</v>
      </c>
      <c r="F2061" s="82" t="s">
        <v>280</v>
      </c>
      <c r="G2061" s="82">
        <v>0</v>
      </c>
      <c r="K2061" s="83">
        <v>40179.5</v>
      </c>
      <c r="L2061" s="82">
        <v>0</v>
      </c>
      <c r="M2061" s="82">
        <v>0</v>
      </c>
      <c r="N2061" s="82">
        <f t="shared" si="32"/>
        <v>0</v>
      </c>
    </row>
    <row r="2062" spans="1:15" hidden="1" x14ac:dyDescent="0.2">
      <c r="A2062" s="82" t="s">
        <v>527</v>
      </c>
      <c r="B2062" s="82" t="s">
        <v>287</v>
      </c>
      <c r="C2062" s="82">
        <v>1</v>
      </c>
      <c r="D2062" s="82" t="s">
        <v>286</v>
      </c>
      <c r="E2062" s="82" t="s">
        <v>280</v>
      </c>
      <c r="F2062" s="82" t="s">
        <v>280</v>
      </c>
      <c r="G2062" s="82">
        <v>0</v>
      </c>
      <c r="K2062" s="83">
        <v>40179.5</v>
      </c>
      <c r="L2062" s="82">
        <v>0</v>
      </c>
      <c r="M2062" s="82">
        <v>0</v>
      </c>
      <c r="N2062" s="82">
        <f t="shared" si="32"/>
        <v>0</v>
      </c>
    </row>
    <row r="2063" spans="1:15" hidden="1" x14ac:dyDescent="0.2">
      <c r="A2063" s="82" t="s">
        <v>526</v>
      </c>
      <c r="B2063" s="82" t="s">
        <v>287</v>
      </c>
      <c r="C2063" s="82">
        <v>1</v>
      </c>
      <c r="D2063" s="82" t="s">
        <v>286</v>
      </c>
      <c r="E2063" s="82" t="s">
        <v>280</v>
      </c>
      <c r="F2063" s="82" t="s">
        <v>280</v>
      </c>
      <c r="G2063" s="82">
        <v>0</v>
      </c>
      <c r="K2063" s="83">
        <v>40179.5</v>
      </c>
      <c r="L2063" s="82">
        <v>0</v>
      </c>
      <c r="M2063" s="82">
        <v>0</v>
      </c>
      <c r="N2063" s="82">
        <f t="shared" si="32"/>
        <v>0</v>
      </c>
    </row>
    <row r="2064" spans="1:15" hidden="1" x14ac:dyDescent="0.2">
      <c r="A2064" s="82" t="s">
        <v>525</v>
      </c>
      <c r="B2064" s="82" t="s">
        <v>287</v>
      </c>
      <c r="C2064" s="82">
        <v>1</v>
      </c>
      <c r="D2064" s="82" t="s">
        <v>286</v>
      </c>
      <c r="E2064" s="82" t="s">
        <v>280</v>
      </c>
      <c r="F2064" s="82" t="s">
        <v>280</v>
      </c>
      <c r="G2064" s="82">
        <v>0</v>
      </c>
      <c r="K2064" s="83">
        <v>40179.5</v>
      </c>
      <c r="L2064" s="82">
        <v>0</v>
      </c>
      <c r="M2064" s="82">
        <v>0</v>
      </c>
      <c r="N2064" s="82">
        <f t="shared" si="32"/>
        <v>0</v>
      </c>
    </row>
    <row r="2065" spans="1:14" hidden="1" x14ac:dyDescent="0.2">
      <c r="A2065" s="82" t="s">
        <v>524</v>
      </c>
      <c r="B2065" s="82" t="s">
        <v>287</v>
      </c>
      <c r="C2065" s="82">
        <v>1</v>
      </c>
      <c r="D2065" s="82" t="s">
        <v>286</v>
      </c>
      <c r="E2065" s="82" t="s">
        <v>280</v>
      </c>
      <c r="F2065" s="82" t="s">
        <v>280</v>
      </c>
      <c r="G2065" s="82">
        <v>0</v>
      </c>
      <c r="K2065" s="83">
        <v>40179.5</v>
      </c>
      <c r="L2065" s="82">
        <v>0</v>
      </c>
      <c r="M2065" s="82">
        <v>0</v>
      </c>
      <c r="N2065" s="82">
        <f t="shared" si="32"/>
        <v>0</v>
      </c>
    </row>
    <row r="2066" spans="1:14" hidden="1" x14ac:dyDescent="0.2">
      <c r="A2066" s="82" t="s">
        <v>523</v>
      </c>
      <c r="B2066" s="82" t="s">
        <v>287</v>
      </c>
      <c r="C2066" s="82">
        <v>1</v>
      </c>
      <c r="D2066" s="82" t="s">
        <v>286</v>
      </c>
      <c r="E2066" s="82" t="s">
        <v>280</v>
      </c>
      <c r="F2066" s="82" t="s">
        <v>280</v>
      </c>
      <c r="G2066" s="82">
        <v>0</v>
      </c>
      <c r="K2066" s="83">
        <v>40179.5</v>
      </c>
      <c r="L2066" s="82">
        <v>0</v>
      </c>
      <c r="M2066" s="82">
        <v>0</v>
      </c>
      <c r="N2066" s="82">
        <f t="shared" si="32"/>
        <v>0</v>
      </c>
    </row>
    <row r="2067" spans="1:14" hidden="1" x14ac:dyDescent="0.2">
      <c r="A2067" s="82" t="s">
        <v>522</v>
      </c>
      <c r="B2067" s="82" t="s">
        <v>287</v>
      </c>
      <c r="C2067" s="82">
        <v>1</v>
      </c>
      <c r="D2067" s="82" t="s">
        <v>286</v>
      </c>
      <c r="E2067" s="82" t="s">
        <v>280</v>
      </c>
      <c r="F2067" s="82" t="s">
        <v>280</v>
      </c>
      <c r="G2067" s="82">
        <v>0</v>
      </c>
      <c r="K2067" s="83">
        <v>40179.5</v>
      </c>
      <c r="L2067" s="82">
        <v>0</v>
      </c>
      <c r="M2067" s="82">
        <v>0</v>
      </c>
      <c r="N2067" s="82">
        <f t="shared" si="32"/>
        <v>0</v>
      </c>
    </row>
    <row r="2068" spans="1:14" hidden="1" x14ac:dyDescent="0.2">
      <c r="A2068" s="82" t="s">
        <v>521</v>
      </c>
      <c r="B2068" s="82" t="s">
        <v>287</v>
      </c>
      <c r="C2068" s="82">
        <v>1</v>
      </c>
      <c r="D2068" s="82" t="s">
        <v>286</v>
      </c>
      <c r="E2068" s="82" t="s">
        <v>280</v>
      </c>
      <c r="F2068" s="82" t="s">
        <v>280</v>
      </c>
      <c r="G2068" s="82">
        <v>0</v>
      </c>
      <c r="K2068" s="83">
        <v>40179.5</v>
      </c>
      <c r="L2068" s="82">
        <v>0</v>
      </c>
      <c r="M2068" s="82">
        <v>0</v>
      </c>
      <c r="N2068" s="82">
        <f t="shared" si="32"/>
        <v>0</v>
      </c>
    </row>
    <row r="2069" spans="1:14" hidden="1" x14ac:dyDescent="0.2">
      <c r="A2069" s="82" t="s">
        <v>520</v>
      </c>
      <c r="B2069" s="82" t="s">
        <v>287</v>
      </c>
      <c r="C2069" s="82">
        <v>1</v>
      </c>
      <c r="D2069" s="82" t="s">
        <v>286</v>
      </c>
      <c r="E2069" s="82" t="s">
        <v>280</v>
      </c>
      <c r="F2069" s="82" t="s">
        <v>280</v>
      </c>
      <c r="G2069" s="82">
        <v>0</v>
      </c>
      <c r="K2069" s="83">
        <v>40179.5</v>
      </c>
      <c r="L2069" s="82">
        <v>0</v>
      </c>
      <c r="M2069" s="82">
        <v>0</v>
      </c>
      <c r="N2069" s="82">
        <f t="shared" si="32"/>
        <v>0</v>
      </c>
    </row>
    <row r="2070" spans="1:14" hidden="1" x14ac:dyDescent="0.2">
      <c r="A2070" s="82" t="s">
        <v>519</v>
      </c>
      <c r="B2070" s="82" t="s">
        <v>287</v>
      </c>
      <c r="C2070" s="82">
        <v>1</v>
      </c>
      <c r="D2070" s="82" t="s">
        <v>286</v>
      </c>
      <c r="E2070" s="82" t="s">
        <v>280</v>
      </c>
      <c r="F2070" s="82" t="s">
        <v>280</v>
      </c>
      <c r="G2070" s="82">
        <v>0</v>
      </c>
      <c r="K2070" s="83">
        <v>40179.5</v>
      </c>
      <c r="L2070" s="82">
        <v>0</v>
      </c>
      <c r="M2070" s="82">
        <v>0</v>
      </c>
      <c r="N2070" s="82">
        <f t="shared" si="32"/>
        <v>0</v>
      </c>
    </row>
    <row r="2071" spans="1:14" hidden="1" x14ac:dyDescent="0.2">
      <c r="A2071" s="82" t="s">
        <v>518</v>
      </c>
      <c r="B2071" s="82" t="s">
        <v>287</v>
      </c>
      <c r="C2071" s="82">
        <v>1</v>
      </c>
      <c r="D2071" s="82" t="s">
        <v>286</v>
      </c>
      <c r="E2071" s="82" t="s">
        <v>280</v>
      </c>
      <c r="F2071" s="82" t="s">
        <v>280</v>
      </c>
      <c r="G2071" s="82">
        <v>0</v>
      </c>
      <c r="K2071" s="83">
        <v>40179.5</v>
      </c>
      <c r="L2071" s="82">
        <v>0</v>
      </c>
      <c r="M2071" s="82">
        <v>0</v>
      </c>
      <c r="N2071" s="82">
        <f t="shared" si="32"/>
        <v>0</v>
      </c>
    </row>
    <row r="2072" spans="1:14" hidden="1" x14ac:dyDescent="0.2">
      <c r="A2072" s="82" t="s">
        <v>517</v>
      </c>
      <c r="B2072" s="82" t="s">
        <v>287</v>
      </c>
      <c r="C2072" s="82">
        <v>1</v>
      </c>
      <c r="D2072" s="82" t="s">
        <v>286</v>
      </c>
      <c r="E2072" s="82" t="s">
        <v>280</v>
      </c>
      <c r="F2072" s="82" t="s">
        <v>280</v>
      </c>
      <c r="G2072" s="82">
        <v>0</v>
      </c>
      <c r="K2072" s="83">
        <v>40179.5</v>
      </c>
      <c r="L2072" s="82">
        <v>0</v>
      </c>
      <c r="M2072" s="82">
        <v>0</v>
      </c>
      <c r="N2072" s="82">
        <f t="shared" si="32"/>
        <v>0</v>
      </c>
    </row>
    <row r="2073" spans="1:14" hidden="1" x14ac:dyDescent="0.2">
      <c r="A2073" s="82" t="s">
        <v>516</v>
      </c>
      <c r="B2073" s="82" t="s">
        <v>287</v>
      </c>
      <c r="C2073" s="82">
        <v>1</v>
      </c>
      <c r="D2073" s="82" t="s">
        <v>286</v>
      </c>
      <c r="E2073" s="82" t="s">
        <v>280</v>
      </c>
      <c r="F2073" s="82" t="s">
        <v>280</v>
      </c>
      <c r="G2073" s="82">
        <v>0</v>
      </c>
      <c r="K2073" s="83">
        <v>40179.5</v>
      </c>
      <c r="L2073" s="82">
        <v>0</v>
      </c>
      <c r="M2073" s="82">
        <v>0</v>
      </c>
      <c r="N2073" s="82">
        <f t="shared" si="32"/>
        <v>0</v>
      </c>
    </row>
    <row r="2074" spans="1:14" hidden="1" x14ac:dyDescent="0.2">
      <c r="A2074" s="82" t="s">
        <v>515</v>
      </c>
      <c r="B2074" s="82" t="s">
        <v>287</v>
      </c>
      <c r="C2074" s="82">
        <v>1</v>
      </c>
      <c r="D2074" s="82" t="s">
        <v>286</v>
      </c>
      <c r="E2074" s="82" t="s">
        <v>280</v>
      </c>
      <c r="F2074" s="82" t="s">
        <v>280</v>
      </c>
      <c r="G2074" s="82">
        <v>0</v>
      </c>
      <c r="K2074" s="83">
        <v>40179.5</v>
      </c>
      <c r="L2074" s="82">
        <v>0</v>
      </c>
      <c r="M2074" s="82">
        <v>0</v>
      </c>
      <c r="N2074" s="82">
        <f t="shared" si="32"/>
        <v>0</v>
      </c>
    </row>
    <row r="2075" spans="1:14" hidden="1" x14ac:dyDescent="0.2">
      <c r="A2075" s="82" t="s">
        <v>514</v>
      </c>
      <c r="B2075" s="82" t="s">
        <v>287</v>
      </c>
      <c r="C2075" s="82">
        <v>1</v>
      </c>
      <c r="D2075" s="82" t="s">
        <v>286</v>
      </c>
      <c r="E2075" s="82" t="s">
        <v>280</v>
      </c>
      <c r="F2075" s="82" t="s">
        <v>280</v>
      </c>
      <c r="G2075" s="82">
        <v>0</v>
      </c>
      <c r="K2075" s="83">
        <v>40179.5</v>
      </c>
      <c r="L2075" s="82">
        <v>0</v>
      </c>
      <c r="M2075" s="82">
        <v>0</v>
      </c>
      <c r="N2075" s="82">
        <f t="shared" si="32"/>
        <v>0</v>
      </c>
    </row>
    <row r="2076" spans="1:14" hidden="1" x14ac:dyDescent="0.2">
      <c r="A2076" s="82" t="s">
        <v>513</v>
      </c>
      <c r="B2076" s="82" t="s">
        <v>287</v>
      </c>
      <c r="C2076" s="82">
        <v>1</v>
      </c>
      <c r="D2076" s="82" t="s">
        <v>286</v>
      </c>
      <c r="E2076" s="82" t="s">
        <v>280</v>
      </c>
      <c r="F2076" s="82" t="s">
        <v>280</v>
      </c>
      <c r="G2076" s="82">
        <v>0</v>
      </c>
      <c r="K2076" s="83">
        <v>40179.5</v>
      </c>
      <c r="L2076" s="82">
        <v>0</v>
      </c>
      <c r="M2076" s="82">
        <v>0</v>
      </c>
      <c r="N2076" s="82">
        <f t="shared" si="32"/>
        <v>0</v>
      </c>
    </row>
    <row r="2077" spans="1:14" hidden="1" x14ac:dyDescent="0.2">
      <c r="A2077" s="82" t="s">
        <v>512</v>
      </c>
      <c r="B2077" s="82" t="s">
        <v>287</v>
      </c>
      <c r="C2077" s="82">
        <v>1</v>
      </c>
      <c r="D2077" s="82" t="s">
        <v>286</v>
      </c>
      <c r="E2077" s="82" t="s">
        <v>280</v>
      </c>
      <c r="F2077" s="82" t="s">
        <v>280</v>
      </c>
      <c r="G2077" s="82">
        <v>0</v>
      </c>
      <c r="K2077" s="83">
        <v>40179.5</v>
      </c>
      <c r="L2077" s="82">
        <v>0</v>
      </c>
      <c r="M2077" s="82">
        <v>0</v>
      </c>
      <c r="N2077" s="82">
        <f t="shared" si="32"/>
        <v>0</v>
      </c>
    </row>
    <row r="2078" spans="1:14" hidden="1" x14ac:dyDescent="0.2">
      <c r="A2078" s="82" t="s">
        <v>511</v>
      </c>
      <c r="B2078" s="82" t="s">
        <v>287</v>
      </c>
      <c r="C2078" s="82">
        <v>1</v>
      </c>
      <c r="D2078" s="82" t="s">
        <v>286</v>
      </c>
      <c r="E2078" s="82" t="s">
        <v>280</v>
      </c>
      <c r="F2078" s="82" t="s">
        <v>280</v>
      </c>
      <c r="G2078" s="82">
        <v>0</v>
      </c>
      <c r="K2078" s="83">
        <v>40179.5</v>
      </c>
      <c r="L2078" s="82">
        <v>0</v>
      </c>
      <c r="M2078" s="82">
        <v>0</v>
      </c>
      <c r="N2078" s="82">
        <f t="shared" si="32"/>
        <v>0</v>
      </c>
    </row>
    <row r="2079" spans="1:14" hidden="1" x14ac:dyDescent="0.2">
      <c r="A2079" s="82" t="s">
        <v>510</v>
      </c>
      <c r="B2079" s="82" t="s">
        <v>287</v>
      </c>
      <c r="C2079" s="82">
        <v>1</v>
      </c>
      <c r="D2079" s="82" t="s">
        <v>286</v>
      </c>
      <c r="E2079" s="82" t="s">
        <v>280</v>
      </c>
      <c r="F2079" s="82" t="s">
        <v>280</v>
      </c>
      <c r="G2079" s="82">
        <v>0</v>
      </c>
      <c r="K2079" s="83">
        <v>40179.5</v>
      </c>
      <c r="L2079" s="82">
        <v>0</v>
      </c>
      <c r="M2079" s="82">
        <v>0</v>
      </c>
      <c r="N2079" s="82">
        <f t="shared" si="32"/>
        <v>0</v>
      </c>
    </row>
    <row r="2080" spans="1:14" hidden="1" x14ac:dyDescent="0.2">
      <c r="A2080" s="82" t="s">
        <v>509</v>
      </c>
      <c r="B2080" s="82" t="s">
        <v>287</v>
      </c>
      <c r="C2080" s="82">
        <v>1</v>
      </c>
      <c r="D2080" s="82" t="s">
        <v>286</v>
      </c>
      <c r="E2080" s="82" t="s">
        <v>280</v>
      </c>
      <c r="F2080" s="82" t="s">
        <v>280</v>
      </c>
      <c r="G2080" s="82">
        <v>0</v>
      </c>
      <c r="K2080" s="83">
        <v>40179.5</v>
      </c>
      <c r="L2080" s="82">
        <v>0</v>
      </c>
      <c r="M2080" s="82">
        <v>0</v>
      </c>
      <c r="N2080" s="82">
        <f t="shared" si="32"/>
        <v>0</v>
      </c>
    </row>
    <row r="2081" spans="1:14" hidden="1" x14ac:dyDescent="0.2">
      <c r="A2081" s="82" t="s">
        <v>508</v>
      </c>
      <c r="B2081" s="82" t="s">
        <v>287</v>
      </c>
      <c r="C2081" s="82">
        <v>1</v>
      </c>
      <c r="D2081" s="82" t="s">
        <v>286</v>
      </c>
      <c r="E2081" s="82" t="s">
        <v>280</v>
      </c>
      <c r="F2081" s="82" t="s">
        <v>280</v>
      </c>
      <c r="G2081" s="82">
        <v>0</v>
      </c>
      <c r="K2081" s="83">
        <v>40179.5</v>
      </c>
      <c r="L2081" s="82">
        <v>0</v>
      </c>
      <c r="M2081" s="82">
        <v>0</v>
      </c>
      <c r="N2081" s="82">
        <f t="shared" si="32"/>
        <v>0</v>
      </c>
    </row>
    <row r="2082" spans="1:14" hidden="1" x14ac:dyDescent="0.2">
      <c r="A2082" s="82" t="s">
        <v>507</v>
      </c>
      <c r="B2082" s="82" t="s">
        <v>287</v>
      </c>
      <c r="C2082" s="82">
        <v>1</v>
      </c>
      <c r="D2082" s="82" t="s">
        <v>286</v>
      </c>
      <c r="E2082" s="82" t="s">
        <v>280</v>
      </c>
      <c r="F2082" s="82" t="s">
        <v>280</v>
      </c>
      <c r="G2082" s="82">
        <v>0</v>
      </c>
      <c r="K2082" s="83">
        <v>40179.5</v>
      </c>
      <c r="L2082" s="82">
        <v>0</v>
      </c>
      <c r="M2082" s="82">
        <v>0</v>
      </c>
      <c r="N2082" s="82">
        <f t="shared" si="32"/>
        <v>0</v>
      </c>
    </row>
    <row r="2083" spans="1:14" hidden="1" x14ac:dyDescent="0.2">
      <c r="A2083" s="82" t="s">
        <v>506</v>
      </c>
      <c r="B2083" s="82" t="s">
        <v>287</v>
      </c>
      <c r="C2083" s="82">
        <v>1</v>
      </c>
      <c r="D2083" s="82" t="s">
        <v>286</v>
      </c>
      <c r="E2083" s="82" t="s">
        <v>280</v>
      </c>
      <c r="F2083" s="82" t="s">
        <v>280</v>
      </c>
      <c r="G2083" s="82">
        <v>0</v>
      </c>
      <c r="K2083" s="83">
        <v>40179.5</v>
      </c>
      <c r="L2083" s="82">
        <v>0</v>
      </c>
      <c r="M2083" s="82">
        <v>0</v>
      </c>
      <c r="N2083" s="82">
        <f t="shared" si="32"/>
        <v>0</v>
      </c>
    </row>
    <row r="2084" spans="1:14" hidden="1" x14ac:dyDescent="0.2">
      <c r="A2084" s="82" t="s">
        <v>505</v>
      </c>
      <c r="B2084" s="82" t="s">
        <v>287</v>
      </c>
      <c r="C2084" s="82">
        <v>1</v>
      </c>
      <c r="D2084" s="82" t="s">
        <v>286</v>
      </c>
      <c r="E2084" s="82" t="s">
        <v>280</v>
      </c>
      <c r="F2084" s="82" t="s">
        <v>280</v>
      </c>
      <c r="G2084" s="82">
        <v>0</v>
      </c>
      <c r="K2084" s="83">
        <v>40179.5</v>
      </c>
      <c r="L2084" s="82">
        <v>0</v>
      </c>
      <c r="M2084" s="82">
        <v>0</v>
      </c>
      <c r="N2084" s="82">
        <f t="shared" si="32"/>
        <v>0</v>
      </c>
    </row>
    <row r="2085" spans="1:14" hidden="1" x14ac:dyDescent="0.2">
      <c r="A2085" s="82" t="s">
        <v>504</v>
      </c>
      <c r="B2085" s="82" t="s">
        <v>287</v>
      </c>
      <c r="C2085" s="82">
        <v>1</v>
      </c>
      <c r="D2085" s="82" t="s">
        <v>286</v>
      </c>
      <c r="E2085" s="82" t="s">
        <v>280</v>
      </c>
      <c r="F2085" s="82" t="s">
        <v>280</v>
      </c>
      <c r="G2085" s="82">
        <v>0</v>
      </c>
      <c r="K2085" s="83">
        <v>40179.5</v>
      </c>
      <c r="L2085" s="82">
        <v>0</v>
      </c>
      <c r="M2085" s="82">
        <v>0</v>
      </c>
      <c r="N2085" s="82">
        <f t="shared" si="32"/>
        <v>0</v>
      </c>
    </row>
    <row r="2086" spans="1:14" hidden="1" x14ac:dyDescent="0.2">
      <c r="A2086" s="82" t="s">
        <v>503</v>
      </c>
      <c r="B2086" s="82" t="s">
        <v>287</v>
      </c>
      <c r="C2086" s="82">
        <v>1</v>
      </c>
      <c r="D2086" s="82" t="s">
        <v>286</v>
      </c>
      <c r="E2086" s="82" t="s">
        <v>280</v>
      </c>
      <c r="F2086" s="82" t="s">
        <v>280</v>
      </c>
      <c r="G2086" s="82">
        <v>0</v>
      </c>
      <c r="K2086" s="83">
        <v>40179.5</v>
      </c>
      <c r="L2086" s="82">
        <v>0</v>
      </c>
      <c r="M2086" s="82">
        <v>0</v>
      </c>
      <c r="N2086" s="82">
        <f t="shared" si="32"/>
        <v>0</v>
      </c>
    </row>
    <row r="2087" spans="1:14" hidden="1" x14ac:dyDescent="0.2">
      <c r="A2087" s="82" t="s">
        <v>502</v>
      </c>
      <c r="B2087" s="82" t="s">
        <v>287</v>
      </c>
      <c r="C2087" s="82">
        <v>1</v>
      </c>
      <c r="D2087" s="82" t="s">
        <v>286</v>
      </c>
      <c r="E2087" s="82" t="s">
        <v>280</v>
      </c>
      <c r="F2087" s="82" t="s">
        <v>280</v>
      </c>
      <c r="G2087" s="82">
        <v>0</v>
      </c>
      <c r="K2087" s="83">
        <v>40179.5</v>
      </c>
      <c r="L2087" s="82">
        <v>0</v>
      </c>
      <c r="M2087" s="82">
        <v>0</v>
      </c>
      <c r="N2087" s="82">
        <f t="shared" si="32"/>
        <v>0</v>
      </c>
    </row>
    <row r="2088" spans="1:14" hidden="1" x14ac:dyDescent="0.2">
      <c r="A2088" s="82" t="s">
        <v>501</v>
      </c>
      <c r="B2088" s="82" t="s">
        <v>287</v>
      </c>
      <c r="C2088" s="82">
        <v>1</v>
      </c>
      <c r="D2088" s="82" t="s">
        <v>286</v>
      </c>
      <c r="E2088" s="82" t="s">
        <v>280</v>
      </c>
      <c r="F2088" s="82" t="s">
        <v>280</v>
      </c>
      <c r="G2088" s="82">
        <v>0</v>
      </c>
      <c r="K2088" s="83">
        <v>40179.5</v>
      </c>
      <c r="L2088" s="82">
        <v>0</v>
      </c>
      <c r="M2088" s="82">
        <v>0</v>
      </c>
      <c r="N2088" s="82">
        <f t="shared" si="32"/>
        <v>0</v>
      </c>
    </row>
    <row r="2089" spans="1:14" hidden="1" x14ac:dyDescent="0.2">
      <c r="A2089" s="82" t="s">
        <v>500</v>
      </c>
      <c r="B2089" s="82" t="s">
        <v>287</v>
      </c>
      <c r="C2089" s="82">
        <v>1</v>
      </c>
      <c r="D2089" s="82" t="s">
        <v>286</v>
      </c>
      <c r="E2089" s="82" t="s">
        <v>280</v>
      </c>
      <c r="F2089" s="82" t="s">
        <v>280</v>
      </c>
      <c r="G2089" s="82">
        <v>0</v>
      </c>
      <c r="K2089" s="83">
        <v>40179.5</v>
      </c>
      <c r="L2089" s="82">
        <v>0</v>
      </c>
      <c r="M2089" s="82">
        <v>0</v>
      </c>
      <c r="N2089" s="82">
        <f t="shared" si="32"/>
        <v>0</v>
      </c>
    </row>
    <row r="2090" spans="1:14" hidden="1" x14ac:dyDescent="0.2">
      <c r="A2090" s="82" t="s">
        <v>499</v>
      </c>
      <c r="B2090" s="82" t="s">
        <v>287</v>
      </c>
      <c r="C2090" s="82">
        <v>1</v>
      </c>
      <c r="D2090" s="82" t="s">
        <v>286</v>
      </c>
      <c r="E2090" s="82" t="s">
        <v>280</v>
      </c>
      <c r="F2090" s="82" t="s">
        <v>280</v>
      </c>
      <c r="G2090" s="82">
        <v>0</v>
      </c>
      <c r="K2090" s="83">
        <v>40179.5</v>
      </c>
      <c r="L2090" s="82">
        <v>0</v>
      </c>
      <c r="M2090" s="82">
        <v>0</v>
      </c>
      <c r="N2090" s="82">
        <f t="shared" si="32"/>
        <v>0</v>
      </c>
    </row>
    <row r="2091" spans="1:14" hidden="1" x14ac:dyDescent="0.2">
      <c r="A2091" s="82" t="s">
        <v>498</v>
      </c>
      <c r="B2091" s="82" t="s">
        <v>287</v>
      </c>
      <c r="C2091" s="82">
        <v>1</v>
      </c>
      <c r="D2091" s="82" t="s">
        <v>286</v>
      </c>
      <c r="E2091" s="82" t="s">
        <v>280</v>
      </c>
      <c r="F2091" s="82" t="s">
        <v>280</v>
      </c>
      <c r="G2091" s="82">
        <v>0</v>
      </c>
      <c r="K2091" s="83">
        <v>40179.5</v>
      </c>
      <c r="L2091" s="82">
        <v>0</v>
      </c>
      <c r="M2091" s="82">
        <v>0</v>
      </c>
      <c r="N2091" s="82">
        <f t="shared" si="32"/>
        <v>0</v>
      </c>
    </row>
    <row r="2092" spans="1:14" hidden="1" x14ac:dyDescent="0.2">
      <c r="A2092" s="82" t="s">
        <v>497</v>
      </c>
      <c r="B2092" s="82" t="s">
        <v>287</v>
      </c>
      <c r="C2092" s="82">
        <v>1</v>
      </c>
      <c r="D2092" s="82" t="s">
        <v>286</v>
      </c>
      <c r="E2092" s="82" t="s">
        <v>280</v>
      </c>
      <c r="F2092" s="82" t="s">
        <v>280</v>
      </c>
      <c r="G2092" s="82">
        <v>0</v>
      </c>
      <c r="K2092" s="83">
        <v>40179.5</v>
      </c>
      <c r="L2092" s="82">
        <v>0</v>
      </c>
      <c r="M2092" s="82">
        <v>0</v>
      </c>
      <c r="N2092" s="82">
        <f t="shared" si="32"/>
        <v>0</v>
      </c>
    </row>
    <row r="2093" spans="1:14" hidden="1" x14ac:dyDescent="0.2">
      <c r="A2093" s="82" t="s">
        <v>496</v>
      </c>
      <c r="B2093" s="82" t="s">
        <v>287</v>
      </c>
      <c r="C2093" s="82">
        <v>1</v>
      </c>
      <c r="D2093" s="82" t="s">
        <v>286</v>
      </c>
      <c r="E2093" s="82" t="s">
        <v>280</v>
      </c>
      <c r="F2093" s="82" t="s">
        <v>280</v>
      </c>
      <c r="G2093" s="82">
        <v>0</v>
      </c>
      <c r="K2093" s="83">
        <v>40179.5</v>
      </c>
      <c r="L2093" s="82">
        <v>0</v>
      </c>
      <c r="M2093" s="82">
        <v>0</v>
      </c>
      <c r="N2093" s="82">
        <f t="shared" si="32"/>
        <v>0</v>
      </c>
    </row>
    <row r="2094" spans="1:14" hidden="1" x14ac:dyDescent="0.2">
      <c r="A2094" s="82" t="s">
        <v>495</v>
      </c>
      <c r="B2094" s="82" t="s">
        <v>287</v>
      </c>
      <c r="C2094" s="82">
        <v>1</v>
      </c>
      <c r="D2094" s="82" t="s">
        <v>286</v>
      </c>
      <c r="E2094" s="82" t="s">
        <v>280</v>
      </c>
      <c r="F2094" s="82" t="s">
        <v>280</v>
      </c>
      <c r="G2094" s="82">
        <v>0</v>
      </c>
      <c r="K2094" s="83">
        <v>40179.5</v>
      </c>
      <c r="L2094" s="82">
        <v>0</v>
      </c>
      <c r="M2094" s="82">
        <v>0</v>
      </c>
      <c r="N2094" s="82">
        <f t="shared" si="32"/>
        <v>0</v>
      </c>
    </row>
    <row r="2095" spans="1:14" hidden="1" x14ac:dyDescent="0.2">
      <c r="A2095" s="82" t="s">
        <v>494</v>
      </c>
      <c r="B2095" s="82" t="s">
        <v>287</v>
      </c>
      <c r="C2095" s="82">
        <v>1</v>
      </c>
      <c r="D2095" s="82" t="s">
        <v>286</v>
      </c>
      <c r="E2095" s="82" t="s">
        <v>280</v>
      </c>
      <c r="F2095" s="82" t="s">
        <v>280</v>
      </c>
      <c r="G2095" s="82">
        <v>0</v>
      </c>
      <c r="K2095" s="83">
        <v>40179.5</v>
      </c>
      <c r="L2095" s="82">
        <v>0</v>
      </c>
      <c r="M2095" s="82">
        <v>0</v>
      </c>
      <c r="N2095" s="82">
        <f t="shared" si="32"/>
        <v>0</v>
      </c>
    </row>
    <row r="2096" spans="1:14" hidden="1" x14ac:dyDescent="0.2">
      <c r="A2096" s="82" t="s">
        <v>493</v>
      </c>
      <c r="B2096" s="82" t="s">
        <v>287</v>
      </c>
      <c r="C2096" s="82">
        <v>1</v>
      </c>
      <c r="D2096" s="82" t="s">
        <v>286</v>
      </c>
      <c r="E2096" s="82" t="s">
        <v>280</v>
      </c>
      <c r="F2096" s="82" t="s">
        <v>280</v>
      </c>
      <c r="G2096" s="82">
        <v>0</v>
      </c>
      <c r="K2096" s="83">
        <v>40179.5</v>
      </c>
      <c r="L2096" s="82">
        <v>0</v>
      </c>
      <c r="M2096" s="82">
        <v>0</v>
      </c>
      <c r="N2096" s="82">
        <f t="shared" si="32"/>
        <v>0</v>
      </c>
    </row>
    <row r="2097" spans="1:14" hidden="1" x14ac:dyDescent="0.2">
      <c r="A2097" s="82" t="s">
        <v>492</v>
      </c>
      <c r="B2097" s="82" t="s">
        <v>287</v>
      </c>
      <c r="C2097" s="82">
        <v>1</v>
      </c>
      <c r="D2097" s="82" t="s">
        <v>286</v>
      </c>
      <c r="E2097" s="82" t="s">
        <v>280</v>
      </c>
      <c r="F2097" s="82" t="s">
        <v>280</v>
      </c>
      <c r="G2097" s="82">
        <v>0</v>
      </c>
      <c r="K2097" s="83">
        <v>40179.5</v>
      </c>
      <c r="L2097" s="82">
        <v>0</v>
      </c>
      <c r="M2097" s="82">
        <v>0</v>
      </c>
      <c r="N2097" s="82">
        <f t="shared" si="32"/>
        <v>0</v>
      </c>
    </row>
    <row r="2098" spans="1:14" hidden="1" x14ac:dyDescent="0.2">
      <c r="A2098" s="82" t="s">
        <v>491</v>
      </c>
      <c r="B2098" s="82" t="s">
        <v>287</v>
      </c>
      <c r="C2098" s="82">
        <v>1</v>
      </c>
      <c r="D2098" s="82" t="s">
        <v>286</v>
      </c>
      <c r="E2098" s="82" t="s">
        <v>280</v>
      </c>
      <c r="F2098" s="82" t="s">
        <v>280</v>
      </c>
      <c r="G2098" s="82">
        <v>0</v>
      </c>
      <c r="K2098" s="83">
        <v>40179.5</v>
      </c>
      <c r="L2098" s="82">
        <v>0</v>
      </c>
      <c r="M2098" s="82">
        <v>0</v>
      </c>
      <c r="N2098" s="82">
        <f t="shared" si="32"/>
        <v>0</v>
      </c>
    </row>
    <row r="2099" spans="1:14" hidden="1" x14ac:dyDescent="0.2">
      <c r="A2099" s="82" t="s">
        <v>490</v>
      </c>
      <c r="B2099" s="82" t="s">
        <v>287</v>
      </c>
      <c r="C2099" s="82">
        <v>1</v>
      </c>
      <c r="D2099" s="82" t="s">
        <v>286</v>
      </c>
      <c r="E2099" s="82" t="s">
        <v>280</v>
      </c>
      <c r="F2099" s="82" t="s">
        <v>280</v>
      </c>
      <c r="G2099" s="82">
        <v>0</v>
      </c>
      <c r="K2099" s="83">
        <v>40179.5</v>
      </c>
      <c r="L2099" s="82">
        <v>0</v>
      </c>
      <c r="M2099" s="82">
        <v>0</v>
      </c>
      <c r="N2099" s="82">
        <f t="shared" si="32"/>
        <v>0</v>
      </c>
    </row>
    <row r="2100" spans="1:14" hidden="1" x14ac:dyDescent="0.2">
      <c r="A2100" s="82" t="s">
        <v>489</v>
      </c>
      <c r="B2100" s="82" t="s">
        <v>287</v>
      </c>
      <c r="C2100" s="82">
        <v>1</v>
      </c>
      <c r="D2100" s="82" t="s">
        <v>286</v>
      </c>
      <c r="E2100" s="82" t="s">
        <v>280</v>
      </c>
      <c r="F2100" s="82" t="s">
        <v>280</v>
      </c>
      <c r="G2100" s="82">
        <v>0</v>
      </c>
      <c r="K2100" s="83">
        <v>40179.5</v>
      </c>
      <c r="L2100" s="82">
        <v>0</v>
      </c>
      <c r="M2100" s="82">
        <v>0</v>
      </c>
      <c r="N2100" s="82">
        <f t="shared" si="32"/>
        <v>0</v>
      </c>
    </row>
    <row r="2101" spans="1:14" hidden="1" x14ac:dyDescent="0.2">
      <c r="A2101" s="82" t="s">
        <v>488</v>
      </c>
      <c r="B2101" s="82" t="s">
        <v>287</v>
      </c>
      <c r="C2101" s="82">
        <v>1</v>
      </c>
      <c r="D2101" s="82" t="s">
        <v>286</v>
      </c>
      <c r="E2101" s="82" t="s">
        <v>280</v>
      </c>
      <c r="F2101" s="82" t="s">
        <v>280</v>
      </c>
      <c r="G2101" s="82">
        <v>0</v>
      </c>
      <c r="K2101" s="83">
        <v>40179.5</v>
      </c>
      <c r="L2101" s="82">
        <v>0</v>
      </c>
      <c r="M2101" s="82">
        <v>0</v>
      </c>
      <c r="N2101" s="82">
        <f t="shared" si="32"/>
        <v>0</v>
      </c>
    </row>
    <row r="2102" spans="1:14" hidden="1" x14ac:dyDescent="0.2">
      <c r="A2102" s="82" t="s">
        <v>487</v>
      </c>
      <c r="B2102" s="82" t="s">
        <v>287</v>
      </c>
      <c r="C2102" s="82">
        <v>1</v>
      </c>
      <c r="D2102" s="82" t="s">
        <v>286</v>
      </c>
      <c r="E2102" s="82" t="s">
        <v>280</v>
      </c>
      <c r="F2102" s="82" t="s">
        <v>280</v>
      </c>
      <c r="G2102" s="82">
        <v>0</v>
      </c>
      <c r="K2102" s="83">
        <v>40179.5</v>
      </c>
      <c r="L2102" s="82">
        <v>0</v>
      </c>
      <c r="M2102" s="82">
        <v>0</v>
      </c>
      <c r="N2102" s="82">
        <f t="shared" si="32"/>
        <v>0</v>
      </c>
    </row>
    <row r="2103" spans="1:14" hidden="1" x14ac:dyDescent="0.2">
      <c r="A2103" s="82" t="s">
        <v>486</v>
      </c>
      <c r="B2103" s="82" t="s">
        <v>287</v>
      </c>
      <c r="C2103" s="82">
        <v>1</v>
      </c>
      <c r="D2103" s="82" t="s">
        <v>286</v>
      </c>
      <c r="E2103" s="82" t="s">
        <v>280</v>
      </c>
      <c r="F2103" s="82" t="s">
        <v>280</v>
      </c>
      <c r="G2103" s="82">
        <v>0</v>
      </c>
      <c r="K2103" s="83">
        <v>40179.5</v>
      </c>
      <c r="L2103" s="82">
        <v>0</v>
      </c>
      <c r="M2103" s="82">
        <v>0</v>
      </c>
      <c r="N2103" s="82">
        <f t="shared" si="32"/>
        <v>0</v>
      </c>
    </row>
    <row r="2104" spans="1:14" hidden="1" x14ac:dyDescent="0.2">
      <c r="A2104" s="82" t="s">
        <v>485</v>
      </c>
      <c r="B2104" s="82" t="s">
        <v>287</v>
      </c>
      <c r="C2104" s="82">
        <v>1</v>
      </c>
      <c r="D2104" s="82" t="s">
        <v>286</v>
      </c>
      <c r="E2104" s="82" t="s">
        <v>280</v>
      </c>
      <c r="F2104" s="82" t="s">
        <v>280</v>
      </c>
      <c r="G2104" s="82">
        <v>0</v>
      </c>
      <c r="K2104" s="83">
        <v>40179.5</v>
      </c>
      <c r="L2104" s="82">
        <v>0</v>
      </c>
      <c r="M2104" s="82">
        <v>0</v>
      </c>
      <c r="N2104" s="82">
        <f t="shared" si="32"/>
        <v>0</v>
      </c>
    </row>
    <row r="2105" spans="1:14" hidden="1" x14ac:dyDescent="0.2">
      <c r="A2105" s="82" t="s">
        <v>484</v>
      </c>
      <c r="B2105" s="82" t="s">
        <v>287</v>
      </c>
      <c r="C2105" s="82">
        <v>1</v>
      </c>
      <c r="D2105" s="82" t="s">
        <v>286</v>
      </c>
      <c r="E2105" s="82" t="s">
        <v>280</v>
      </c>
      <c r="F2105" s="82" t="s">
        <v>280</v>
      </c>
      <c r="G2105" s="82">
        <v>0</v>
      </c>
      <c r="K2105" s="83">
        <v>40179.5</v>
      </c>
      <c r="L2105" s="82">
        <v>0</v>
      </c>
      <c r="M2105" s="82">
        <v>0</v>
      </c>
      <c r="N2105" s="82">
        <f t="shared" si="32"/>
        <v>0</v>
      </c>
    </row>
    <row r="2106" spans="1:14" hidden="1" x14ac:dyDescent="0.2">
      <c r="A2106" s="82" t="s">
        <v>483</v>
      </c>
      <c r="B2106" s="82" t="s">
        <v>287</v>
      </c>
      <c r="C2106" s="82">
        <v>1</v>
      </c>
      <c r="D2106" s="82" t="s">
        <v>286</v>
      </c>
      <c r="E2106" s="82" t="s">
        <v>280</v>
      </c>
      <c r="F2106" s="82" t="s">
        <v>280</v>
      </c>
      <c r="G2106" s="82">
        <v>0</v>
      </c>
      <c r="K2106" s="83">
        <v>40179.5</v>
      </c>
      <c r="L2106" s="82">
        <v>0</v>
      </c>
      <c r="M2106" s="82">
        <v>0</v>
      </c>
      <c r="N2106" s="82">
        <f t="shared" si="32"/>
        <v>0</v>
      </c>
    </row>
    <row r="2107" spans="1:14" hidden="1" x14ac:dyDescent="0.2">
      <c r="A2107" s="82" t="s">
        <v>482</v>
      </c>
      <c r="B2107" s="82" t="s">
        <v>287</v>
      </c>
      <c r="C2107" s="82">
        <v>1</v>
      </c>
      <c r="D2107" s="82" t="s">
        <v>286</v>
      </c>
      <c r="E2107" s="82" t="s">
        <v>280</v>
      </c>
      <c r="F2107" s="82" t="s">
        <v>280</v>
      </c>
      <c r="G2107" s="82">
        <v>0</v>
      </c>
      <c r="K2107" s="83">
        <v>40179.5</v>
      </c>
      <c r="L2107" s="82">
        <v>0</v>
      </c>
      <c r="M2107" s="82">
        <v>0</v>
      </c>
      <c r="N2107" s="82">
        <f t="shared" si="32"/>
        <v>0</v>
      </c>
    </row>
    <row r="2108" spans="1:14" hidden="1" x14ac:dyDescent="0.2">
      <c r="A2108" s="82" t="s">
        <v>481</v>
      </c>
      <c r="B2108" s="82" t="s">
        <v>287</v>
      </c>
      <c r="C2108" s="82">
        <v>1</v>
      </c>
      <c r="D2108" s="82" t="s">
        <v>286</v>
      </c>
      <c r="E2108" s="82" t="s">
        <v>280</v>
      </c>
      <c r="F2108" s="82" t="s">
        <v>280</v>
      </c>
      <c r="G2108" s="82">
        <v>0</v>
      </c>
      <c r="K2108" s="83">
        <v>40179.5</v>
      </c>
      <c r="L2108" s="82">
        <v>0</v>
      </c>
      <c r="M2108" s="82">
        <v>0</v>
      </c>
      <c r="N2108" s="82">
        <f t="shared" si="32"/>
        <v>0</v>
      </c>
    </row>
    <row r="2109" spans="1:14" hidden="1" x14ac:dyDescent="0.2">
      <c r="A2109" s="82" t="s">
        <v>480</v>
      </c>
      <c r="B2109" s="82" t="s">
        <v>287</v>
      </c>
      <c r="C2109" s="82">
        <v>1</v>
      </c>
      <c r="D2109" s="82" t="s">
        <v>286</v>
      </c>
      <c r="E2109" s="82" t="s">
        <v>280</v>
      </c>
      <c r="F2109" s="82" t="s">
        <v>280</v>
      </c>
      <c r="G2109" s="82">
        <v>0</v>
      </c>
      <c r="K2109" s="83">
        <v>40179.5</v>
      </c>
      <c r="L2109" s="82">
        <v>0</v>
      </c>
      <c r="M2109" s="82">
        <v>0</v>
      </c>
      <c r="N2109" s="82">
        <f t="shared" si="32"/>
        <v>0</v>
      </c>
    </row>
    <row r="2110" spans="1:14" hidden="1" x14ac:dyDescent="0.2">
      <c r="A2110" s="82" t="s">
        <v>479</v>
      </c>
      <c r="B2110" s="82" t="s">
        <v>287</v>
      </c>
      <c r="C2110" s="82">
        <v>1</v>
      </c>
      <c r="D2110" s="82" t="s">
        <v>286</v>
      </c>
      <c r="E2110" s="82" t="s">
        <v>280</v>
      </c>
      <c r="F2110" s="82" t="s">
        <v>280</v>
      </c>
      <c r="G2110" s="82">
        <v>0</v>
      </c>
      <c r="K2110" s="83">
        <v>40179.5</v>
      </c>
      <c r="L2110" s="82">
        <v>0</v>
      </c>
      <c r="M2110" s="82">
        <v>0</v>
      </c>
      <c r="N2110" s="82">
        <f t="shared" si="32"/>
        <v>0</v>
      </c>
    </row>
    <row r="2111" spans="1:14" hidden="1" x14ac:dyDescent="0.2">
      <c r="A2111" s="82" t="s">
        <v>478</v>
      </c>
      <c r="B2111" s="82" t="s">
        <v>287</v>
      </c>
      <c r="C2111" s="82">
        <v>1</v>
      </c>
      <c r="D2111" s="82" t="s">
        <v>286</v>
      </c>
      <c r="E2111" s="82" t="s">
        <v>280</v>
      </c>
      <c r="F2111" s="82" t="s">
        <v>280</v>
      </c>
      <c r="G2111" s="82">
        <v>0</v>
      </c>
      <c r="K2111" s="83">
        <v>40179.5</v>
      </c>
      <c r="L2111" s="82">
        <v>0</v>
      </c>
      <c r="M2111" s="82">
        <v>0</v>
      </c>
      <c r="N2111" s="82">
        <f t="shared" si="32"/>
        <v>0</v>
      </c>
    </row>
    <row r="2112" spans="1:14" hidden="1" x14ac:dyDescent="0.2">
      <c r="A2112" s="82" t="s">
        <v>477</v>
      </c>
      <c r="B2112" s="82" t="s">
        <v>287</v>
      </c>
      <c r="C2112" s="82">
        <v>1</v>
      </c>
      <c r="D2112" s="82" t="s">
        <v>286</v>
      </c>
      <c r="E2112" s="82" t="s">
        <v>280</v>
      </c>
      <c r="F2112" s="82" t="s">
        <v>280</v>
      </c>
      <c r="G2112" s="82">
        <v>0</v>
      </c>
      <c r="K2112" s="83">
        <v>40179.5</v>
      </c>
      <c r="L2112" s="82">
        <v>0</v>
      </c>
      <c r="M2112" s="82">
        <v>0</v>
      </c>
      <c r="N2112" s="82">
        <f t="shared" si="32"/>
        <v>0</v>
      </c>
    </row>
    <row r="2113" spans="1:14" hidden="1" x14ac:dyDescent="0.2">
      <c r="A2113" s="82" t="s">
        <v>476</v>
      </c>
      <c r="B2113" s="82" t="s">
        <v>287</v>
      </c>
      <c r="C2113" s="82">
        <v>1</v>
      </c>
      <c r="D2113" s="82" t="s">
        <v>286</v>
      </c>
      <c r="E2113" s="82" t="s">
        <v>280</v>
      </c>
      <c r="F2113" s="82" t="s">
        <v>280</v>
      </c>
      <c r="G2113" s="82">
        <v>0</v>
      </c>
      <c r="K2113" s="83">
        <v>40179.5</v>
      </c>
      <c r="L2113" s="82">
        <v>0</v>
      </c>
      <c r="M2113" s="82">
        <v>0</v>
      </c>
      <c r="N2113" s="82">
        <f t="shared" si="32"/>
        <v>0</v>
      </c>
    </row>
    <row r="2114" spans="1:14" hidden="1" x14ac:dyDescent="0.2">
      <c r="A2114" s="82" t="s">
        <v>475</v>
      </c>
      <c r="B2114" s="82" t="s">
        <v>287</v>
      </c>
      <c r="C2114" s="82">
        <v>1</v>
      </c>
      <c r="D2114" s="82" t="s">
        <v>286</v>
      </c>
      <c r="E2114" s="82" t="s">
        <v>280</v>
      </c>
      <c r="F2114" s="82" t="s">
        <v>280</v>
      </c>
      <c r="G2114" s="82">
        <v>0</v>
      </c>
      <c r="K2114" s="83">
        <v>40179.5</v>
      </c>
      <c r="L2114" s="82">
        <v>0</v>
      </c>
      <c r="M2114" s="82">
        <v>0</v>
      </c>
      <c r="N2114" s="82">
        <f t="shared" si="32"/>
        <v>0</v>
      </c>
    </row>
    <row r="2115" spans="1:14" hidden="1" x14ac:dyDescent="0.2">
      <c r="A2115" s="82" t="s">
        <v>474</v>
      </c>
      <c r="B2115" s="82" t="s">
        <v>287</v>
      </c>
      <c r="C2115" s="82">
        <v>1</v>
      </c>
      <c r="D2115" s="82" t="s">
        <v>286</v>
      </c>
      <c r="E2115" s="82" t="s">
        <v>280</v>
      </c>
      <c r="F2115" s="82" t="s">
        <v>280</v>
      </c>
      <c r="G2115" s="82">
        <v>0</v>
      </c>
      <c r="K2115" s="83">
        <v>40179.5</v>
      </c>
      <c r="L2115" s="82">
        <v>0</v>
      </c>
      <c r="M2115" s="82">
        <v>0</v>
      </c>
      <c r="N2115" s="82">
        <f t="shared" si="32"/>
        <v>0</v>
      </c>
    </row>
    <row r="2116" spans="1:14" hidden="1" x14ac:dyDescent="0.2">
      <c r="A2116" s="82" t="s">
        <v>473</v>
      </c>
      <c r="B2116" s="82" t="s">
        <v>287</v>
      </c>
      <c r="C2116" s="82">
        <v>1</v>
      </c>
      <c r="D2116" s="82" t="s">
        <v>286</v>
      </c>
      <c r="E2116" s="82" t="s">
        <v>280</v>
      </c>
      <c r="F2116" s="82" t="s">
        <v>280</v>
      </c>
      <c r="G2116" s="82">
        <v>0</v>
      </c>
      <c r="K2116" s="83">
        <v>40179.5</v>
      </c>
      <c r="L2116" s="82">
        <v>0</v>
      </c>
      <c r="M2116" s="82">
        <v>0</v>
      </c>
      <c r="N2116" s="82">
        <f t="shared" ref="N2116:N2179" si="33">L2116+M2116</f>
        <v>0</v>
      </c>
    </row>
    <row r="2117" spans="1:14" hidden="1" x14ac:dyDescent="0.2">
      <c r="A2117" s="82" t="s">
        <v>472</v>
      </c>
      <c r="B2117" s="82" t="s">
        <v>287</v>
      </c>
      <c r="C2117" s="82">
        <v>1</v>
      </c>
      <c r="D2117" s="82" t="s">
        <v>286</v>
      </c>
      <c r="E2117" s="82" t="s">
        <v>280</v>
      </c>
      <c r="F2117" s="82" t="s">
        <v>280</v>
      </c>
      <c r="G2117" s="82">
        <v>0</v>
      </c>
      <c r="K2117" s="83">
        <v>40179.5</v>
      </c>
      <c r="L2117" s="82">
        <v>0</v>
      </c>
      <c r="M2117" s="82">
        <v>0</v>
      </c>
      <c r="N2117" s="82">
        <f t="shared" si="33"/>
        <v>0</v>
      </c>
    </row>
    <row r="2118" spans="1:14" hidden="1" x14ac:dyDescent="0.2">
      <c r="A2118" s="82" t="s">
        <v>471</v>
      </c>
      <c r="B2118" s="82" t="s">
        <v>287</v>
      </c>
      <c r="C2118" s="82">
        <v>1</v>
      </c>
      <c r="D2118" s="82" t="s">
        <v>286</v>
      </c>
      <c r="E2118" s="82" t="s">
        <v>280</v>
      </c>
      <c r="F2118" s="82" t="s">
        <v>280</v>
      </c>
      <c r="G2118" s="82">
        <v>0</v>
      </c>
      <c r="K2118" s="83">
        <v>40179.5</v>
      </c>
      <c r="L2118" s="82">
        <v>0</v>
      </c>
      <c r="M2118" s="82">
        <v>0</v>
      </c>
      <c r="N2118" s="82">
        <f t="shared" si="33"/>
        <v>0</v>
      </c>
    </row>
    <row r="2119" spans="1:14" hidden="1" x14ac:dyDescent="0.2">
      <c r="A2119" s="82" t="s">
        <v>470</v>
      </c>
      <c r="B2119" s="82" t="s">
        <v>287</v>
      </c>
      <c r="C2119" s="82">
        <v>1</v>
      </c>
      <c r="D2119" s="82" t="s">
        <v>286</v>
      </c>
      <c r="E2119" s="82" t="s">
        <v>280</v>
      </c>
      <c r="F2119" s="82" t="s">
        <v>280</v>
      </c>
      <c r="G2119" s="82">
        <v>0</v>
      </c>
      <c r="K2119" s="83">
        <v>40179.5</v>
      </c>
      <c r="L2119" s="82">
        <v>0</v>
      </c>
      <c r="M2119" s="82">
        <v>0</v>
      </c>
      <c r="N2119" s="82">
        <f t="shared" si="33"/>
        <v>0</v>
      </c>
    </row>
    <row r="2120" spans="1:14" hidden="1" x14ac:dyDescent="0.2">
      <c r="A2120" s="82" t="s">
        <v>469</v>
      </c>
      <c r="B2120" s="82" t="s">
        <v>287</v>
      </c>
      <c r="C2120" s="82">
        <v>1</v>
      </c>
      <c r="D2120" s="82" t="s">
        <v>286</v>
      </c>
      <c r="E2120" s="82" t="s">
        <v>280</v>
      </c>
      <c r="F2120" s="82" t="s">
        <v>280</v>
      </c>
      <c r="G2120" s="82">
        <v>0</v>
      </c>
      <c r="K2120" s="83">
        <v>40179.5</v>
      </c>
      <c r="L2120" s="82">
        <v>0</v>
      </c>
      <c r="M2120" s="82">
        <v>0</v>
      </c>
      <c r="N2120" s="82">
        <f t="shared" si="33"/>
        <v>0</v>
      </c>
    </row>
    <row r="2121" spans="1:14" hidden="1" x14ac:dyDescent="0.2">
      <c r="A2121" s="82" t="s">
        <v>468</v>
      </c>
      <c r="B2121" s="82" t="s">
        <v>287</v>
      </c>
      <c r="C2121" s="82">
        <v>1</v>
      </c>
      <c r="D2121" s="82" t="s">
        <v>286</v>
      </c>
      <c r="E2121" s="82" t="s">
        <v>280</v>
      </c>
      <c r="F2121" s="82" t="s">
        <v>280</v>
      </c>
      <c r="G2121" s="82">
        <v>0</v>
      </c>
      <c r="K2121" s="83">
        <v>40179.5</v>
      </c>
      <c r="L2121" s="82">
        <v>0</v>
      </c>
      <c r="M2121" s="82">
        <v>0</v>
      </c>
      <c r="N2121" s="82">
        <f t="shared" si="33"/>
        <v>0</v>
      </c>
    </row>
    <row r="2122" spans="1:14" hidden="1" x14ac:dyDescent="0.2">
      <c r="A2122" s="82" t="s">
        <v>467</v>
      </c>
      <c r="B2122" s="82" t="s">
        <v>287</v>
      </c>
      <c r="C2122" s="82">
        <v>1</v>
      </c>
      <c r="D2122" s="82" t="s">
        <v>286</v>
      </c>
      <c r="E2122" s="82" t="s">
        <v>280</v>
      </c>
      <c r="F2122" s="82" t="s">
        <v>280</v>
      </c>
      <c r="G2122" s="82">
        <v>0</v>
      </c>
      <c r="K2122" s="83">
        <v>40179.5</v>
      </c>
      <c r="L2122" s="82">
        <v>0</v>
      </c>
      <c r="M2122" s="82">
        <v>0</v>
      </c>
      <c r="N2122" s="82">
        <f t="shared" si="33"/>
        <v>0</v>
      </c>
    </row>
    <row r="2123" spans="1:14" hidden="1" x14ac:dyDescent="0.2">
      <c r="A2123" s="82" t="s">
        <v>466</v>
      </c>
      <c r="B2123" s="82" t="s">
        <v>287</v>
      </c>
      <c r="C2123" s="82">
        <v>1</v>
      </c>
      <c r="D2123" s="82" t="s">
        <v>286</v>
      </c>
      <c r="E2123" s="82" t="s">
        <v>280</v>
      </c>
      <c r="F2123" s="82" t="s">
        <v>280</v>
      </c>
      <c r="G2123" s="82">
        <v>0</v>
      </c>
      <c r="K2123" s="83">
        <v>40179.5</v>
      </c>
      <c r="L2123" s="82">
        <v>0</v>
      </c>
      <c r="M2123" s="82">
        <v>0</v>
      </c>
      <c r="N2123" s="82">
        <f t="shared" si="33"/>
        <v>0</v>
      </c>
    </row>
    <row r="2124" spans="1:14" hidden="1" x14ac:dyDescent="0.2">
      <c r="A2124" s="82" t="s">
        <v>465</v>
      </c>
      <c r="B2124" s="82" t="s">
        <v>287</v>
      </c>
      <c r="C2124" s="82">
        <v>1</v>
      </c>
      <c r="D2124" s="82" t="s">
        <v>286</v>
      </c>
      <c r="E2124" s="82" t="s">
        <v>280</v>
      </c>
      <c r="F2124" s="82" t="s">
        <v>280</v>
      </c>
      <c r="G2124" s="82">
        <v>0</v>
      </c>
      <c r="K2124" s="83">
        <v>40179.5</v>
      </c>
      <c r="L2124" s="82">
        <v>0</v>
      </c>
      <c r="M2124" s="82">
        <v>0</v>
      </c>
      <c r="N2124" s="82">
        <f t="shared" si="33"/>
        <v>0</v>
      </c>
    </row>
    <row r="2125" spans="1:14" hidden="1" x14ac:dyDescent="0.2">
      <c r="A2125" s="82" t="s">
        <v>464</v>
      </c>
      <c r="B2125" s="82" t="s">
        <v>287</v>
      </c>
      <c r="C2125" s="82">
        <v>1</v>
      </c>
      <c r="D2125" s="82" t="s">
        <v>286</v>
      </c>
      <c r="E2125" s="82" t="s">
        <v>280</v>
      </c>
      <c r="F2125" s="82" t="s">
        <v>280</v>
      </c>
      <c r="G2125" s="82">
        <v>0</v>
      </c>
      <c r="K2125" s="83">
        <v>40179.5</v>
      </c>
      <c r="L2125" s="82">
        <v>0</v>
      </c>
      <c r="M2125" s="82">
        <v>0</v>
      </c>
      <c r="N2125" s="82">
        <f t="shared" si="33"/>
        <v>0</v>
      </c>
    </row>
    <row r="2126" spans="1:14" hidden="1" x14ac:dyDescent="0.2">
      <c r="A2126" s="82" t="s">
        <v>463</v>
      </c>
      <c r="B2126" s="82" t="s">
        <v>287</v>
      </c>
      <c r="C2126" s="82">
        <v>1</v>
      </c>
      <c r="D2126" s="82" t="s">
        <v>286</v>
      </c>
      <c r="E2126" s="82" t="s">
        <v>280</v>
      </c>
      <c r="F2126" s="82" t="s">
        <v>280</v>
      </c>
      <c r="G2126" s="82">
        <v>0</v>
      </c>
      <c r="K2126" s="83">
        <v>40179.5</v>
      </c>
      <c r="L2126" s="82">
        <v>0</v>
      </c>
      <c r="M2126" s="82">
        <v>0</v>
      </c>
      <c r="N2126" s="82">
        <f t="shared" si="33"/>
        <v>0</v>
      </c>
    </row>
    <row r="2127" spans="1:14" hidden="1" x14ac:dyDescent="0.2">
      <c r="A2127" s="82" t="s">
        <v>462</v>
      </c>
      <c r="B2127" s="82" t="s">
        <v>287</v>
      </c>
      <c r="C2127" s="82">
        <v>1</v>
      </c>
      <c r="D2127" s="82" t="s">
        <v>286</v>
      </c>
      <c r="E2127" s="82" t="s">
        <v>280</v>
      </c>
      <c r="F2127" s="82" t="s">
        <v>280</v>
      </c>
      <c r="G2127" s="82">
        <v>0</v>
      </c>
      <c r="K2127" s="83">
        <v>40179.5</v>
      </c>
      <c r="L2127" s="82">
        <v>0</v>
      </c>
      <c r="M2127" s="82">
        <v>0</v>
      </c>
      <c r="N2127" s="82">
        <f t="shared" si="33"/>
        <v>0</v>
      </c>
    </row>
    <row r="2128" spans="1:14" hidden="1" x14ac:dyDescent="0.2">
      <c r="A2128" s="82" t="s">
        <v>461</v>
      </c>
      <c r="B2128" s="82" t="s">
        <v>287</v>
      </c>
      <c r="C2128" s="82">
        <v>1</v>
      </c>
      <c r="D2128" s="82" t="s">
        <v>286</v>
      </c>
      <c r="E2128" s="82" t="s">
        <v>280</v>
      </c>
      <c r="F2128" s="82" t="s">
        <v>280</v>
      </c>
      <c r="G2128" s="82">
        <v>0</v>
      </c>
      <c r="K2128" s="83">
        <v>40179.5</v>
      </c>
      <c r="L2128" s="82">
        <v>0</v>
      </c>
      <c r="M2128" s="82">
        <v>0</v>
      </c>
      <c r="N2128" s="82">
        <f t="shared" si="33"/>
        <v>0</v>
      </c>
    </row>
    <row r="2129" spans="1:14" hidden="1" x14ac:dyDescent="0.2">
      <c r="A2129" s="82" t="s">
        <v>460</v>
      </c>
      <c r="B2129" s="82" t="s">
        <v>287</v>
      </c>
      <c r="C2129" s="82">
        <v>1</v>
      </c>
      <c r="D2129" s="82" t="s">
        <v>286</v>
      </c>
      <c r="E2129" s="82" t="s">
        <v>280</v>
      </c>
      <c r="F2129" s="82" t="s">
        <v>280</v>
      </c>
      <c r="G2129" s="82">
        <v>0</v>
      </c>
      <c r="K2129" s="83">
        <v>40179.5</v>
      </c>
      <c r="L2129" s="82">
        <v>0</v>
      </c>
      <c r="M2129" s="82">
        <v>0</v>
      </c>
      <c r="N2129" s="82">
        <f t="shared" si="33"/>
        <v>0</v>
      </c>
    </row>
    <row r="2130" spans="1:14" hidden="1" x14ac:dyDescent="0.2">
      <c r="A2130" s="82" t="s">
        <v>459</v>
      </c>
      <c r="B2130" s="82" t="s">
        <v>287</v>
      </c>
      <c r="C2130" s="82">
        <v>1</v>
      </c>
      <c r="D2130" s="82" t="s">
        <v>286</v>
      </c>
      <c r="E2130" s="82" t="s">
        <v>280</v>
      </c>
      <c r="F2130" s="82" t="s">
        <v>280</v>
      </c>
      <c r="G2130" s="82">
        <v>0</v>
      </c>
      <c r="K2130" s="83">
        <v>40179.5</v>
      </c>
      <c r="L2130" s="82">
        <v>0</v>
      </c>
      <c r="M2130" s="82">
        <v>0</v>
      </c>
      <c r="N2130" s="82">
        <f t="shared" si="33"/>
        <v>0</v>
      </c>
    </row>
    <row r="2131" spans="1:14" hidden="1" x14ac:dyDescent="0.2">
      <c r="A2131" s="82" t="s">
        <v>458</v>
      </c>
      <c r="B2131" s="82" t="s">
        <v>287</v>
      </c>
      <c r="C2131" s="82">
        <v>1</v>
      </c>
      <c r="D2131" s="82" t="s">
        <v>286</v>
      </c>
      <c r="E2131" s="82" t="s">
        <v>280</v>
      </c>
      <c r="F2131" s="82" t="s">
        <v>280</v>
      </c>
      <c r="G2131" s="82">
        <v>0</v>
      </c>
      <c r="K2131" s="83">
        <v>40179.5</v>
      </c>
      <c r="L2131" s="82">
        <v>0</v>
      </c>
      <c r="M2131" s="82">
        <v>0</v>
      </c>
      <c r="N2131" s="82">
        <f t="shared" si="33"/>
        <v>0</v>
      </c>
    </row>
    <row r="2132" spans="1:14" hidden="1" x14ac:dyDescent="0.2">
      <c r="A2132" s="82" t="s">
        <v>457</v>
      </c>
      <c r="B2132" s="82" t="s">
        <v>287</v>
      </c>
      <c r="C2132" s="82">
        <v>1</v>
      </c>
      <c r="D2132" s="82" t="s">
        <v>286</v>
      </c>
      <c r="E2132" s="82" t="s">
        <v>280</v>
      </c>
      <c r="F2132" s="82" t="s">
        <v>280</v>
      </c>
      <c r="G2132" s="82">
        <v>0</v>
      </c>
      <c r="K2132" s="83">
        <v>40179.5</v>
      </c>
      <c r="L2132" s="82">
        <v>0</v>
      </c>
      <c r="M2132" s="82">
        <v>0</v>
      </c>
      <c r="N2132" s="82">
        <f t="shared" si="33"/>
        <v>0</v>
      </c>
    </row>
    <row r="2133" spans="1:14" hidden="1" x14ac:dyDescent="0.2">
      <c r="A2133" s="82" t="s">
        <v>456</v>
      </c>
      <c r="B2133" s="82" t="s">
        <v>287</v>
      </c>
      <c r="C2133" s="82">
        <v>1</v>
      </c>
      <c r="D2133" s="82" t="s">
        <v>286</v>
      </c>
      <c r="E2133" s="82" t="s">
        <v>280</v>
      </c>
      <c r="F2133" s="82" t="s">
        <v>280</v>
      </c>
      <c r="G2133" s="82">
        <v>0</v>
      </c>
      <c r="K2133" s="83">
        <v>40179.5</v>
      </c>
      <c r="L2133" s="82">
        <v>0</v>
      </c>
      <c r="M2133" s="82">
        <v>0</v>
      </c>
      <c r="N2133" s="82">
        <f t="shared" si="33"/>
        <v>0</v>
      </c>
    </row>
    <row r="2134" spans="1:14" hidden="1" x14ac:dyDescent="0.2">
      <c r="A2134" s="82" t="s">
        <v>455</v>
      </c>
      <c r="B2134" s="82" t="s">
        <v>287</v>
      </c>
      <c r="C2134" s="82">
        <v>1</v>
      </c>
      <c r="D2134" s="82" t="s">
        <v>286</v>
      </c>
      <c r="E2134" s="82" t="s">
        <v>280</v>
      </c>
      <c r="F2134" s="82" t="s">
        <v>280</v>
      </c>
      <c r="G2134" s="82">
        <v>0</v>
      </c>
      <c r="K2134" s="83">
        <v>40179.5</v>
      </c>
      <c r="L2134" s="82">
        <v>0</v>
      </c>
      <c r="M2134" s="82">
        <v>0</v>
      </c>
      <c r="N2134" s="82">
        <f t="shared" si="33"/>
        <v>0</v>
      </c>
    </row>
    <row r="2135" spans="1:14" hidden="1" x14ac:dyDescent="0.2">
      <c r="A2135" s="82" t="s">
        <v>454</v>
      </c>
      <c r="B2135" s="82" t="s">
        <v>287</v>
      </c>
      <c r="C2135" s="82">
        <v>1</v>
      </c>
      <c r="D2135" s="82" t="s">
        <v>286</v>
      </c>
      <c r="E2135" s="82" t="s">
        <v>280</v>
      </c>
      <c r="F2135" s="82" t="s">
        <v>280</v>
      </c>
      <c r="G2135" s="82">
        <v>0</v>
      </c>
      <c r="K2135" s="83">
        <v>40179.5</v>
      </c>
      <c r="L2135" s="82">
        <v>0</v>
      </c>
      <c r="M2135" s="82">
        <v>0</v>
      </c>
      <c r="N2135" s="82">
        <f t="shared" si="33"/>
        <v>0</v>
      </c>
    </row>
    <row r="2136" spans="1:14" hidden="1" x14ac:dyDescent="0.2">
      <c r="A2136" s="82" t="s">
        <v>453</v>
      </c>
      <c r="B2136" s="82" t="s">
        <v>287</v>
      </c>
      <c r="C2136" s="82">
        <v>1</v>
      </c>
      <c r="D2136" s="82" t="s">
        <v>286</v>
      </c>
      <c r="E2136" s="82" t="s">
        <v>280</v>
      </c>
      <c r="F2136" s="82" t="s">
        <v>280</v>
      </c>
      <c r="G2136" s="82">
        <v>0</v>
      </c>
      <c r="K2136" s="83">
        <v>40179.5</v>
      </c>
      <c r="L2136" s="82">
        <v>0</v>
      </c>
      <c r="M2136" s="82">
        <v>0</v>
      </c>
      <c r="N2136" s="82">
        <f t="shared" si="33"/>
        <v>0</v>
      </c>
    </row>
    <row r="2137" spans="1:14" hidden="1" x14ac:dyDescent="0.2">
      <c r="A2137" s="82" t="s">
        <v>452</v>
      </c>
      <c r="B2137" s="82" t="s">
        <v>287</v>
      </c>
      <c r="C2137" s="82">
        <v>1</v>
      </c>
      <c r="D2137" s="82" t="s">
        <v>286</v>
      </c>
      <c r="E2137" s="82" t="s">
        <v>280</v>
      </c>
      <c r="F2137" s="82" t="s">
        <v>280</v>
      </c>
      <c r="G2137" s="82">
        <v>0</v>
      </c>
      <c r="K2137" s="83">
        <v>40179.5</v>
      </c>
      <c r="L2137" s="82">
        <v>0</v>
      </c>
      <c r="M2137" s="82">
        <v>0</v>
      </c>
      <c r="N2137" s="82">
        <f t="shared" si="33"/>
        <v>0</v>
      </c>
    </row>
    <row r="2138" spans="1:14" hidden="1" x14ac:dyDescent="0.2">
      <c r="A2138" s="82" t="s">
        <v>451</v>
      </c>
      <c r="B2138" s="82" t="s">
        <v>287</v>
      </c>
      <c r="C2138" s="82">
        <v>1</v>
      </c>
      <c r="D2138" s="82" t="s">
        <v>286</v>
      </c>
      <c r="E2138" s="82" t="s">
        <v>280</v>
      </c>
      <c r="F2138" s="82" t="s">
        <v>280</v>
      </c>
      <c r="G2138" s="82">
        <v>0</v>
      </c>
      <c r="K2138" s="83">
        <v>40179.5</v>
      </c>
      <c r="L2138" s="82">
        <v>0</v>
      </c>
      <c r="M2138" s="82">
        <v>0</v>
      </c>
      <c r="N2138" s="82">
        <f t="shared" si="33"/>
        <v>0</v>
      </c>
    </row>
    <row r="2139" spans="1:14" hidden="1" x14ac:dyDescent="0.2">
      <c r="A2139" s="82" t="s">
        <v>450</v>
      </c>
      <c r="B2139" s="82" t="s">
        <v>287</v>
      </c>
      <c r="C2139" s="82">
        <v>1</v>
      </c>
      <c r="D2139" s="82" t="s">
        <v>286</v>
      </c>
      <c r="E2139" s="82" t="s">
        <v>280</v>
      </c>
      <c r="F2139" s="82" t="s">
        <v>280</v>
      </c>
      <c r="G2139" s="82">
        <v>0</v>
      </c>
      <c r="K2139" s="83">
        <v>40179.5</v>
      </c>
      <c r="L2139" s="82">
        <v>0</v>
      </c>
      <c r="M2139" s="82">
        <v>0</v>
      </c>
      <c r="N2139" s="82">
        <f t="shared" si="33"/>
        <v>0</v>
      </c>
    </row>
    <row r="2140" spans="1:14" hidden="1" x14ac:dyDescent="0.2">
      <c r="A2140" s="82" t="s">
        <v>449</v>
      </c>
      <c r="B2140" s="82" t="s">
        <v>287</v>
      </c>
      <c r="C2140" s="82">
        <v>1</v>
      </c>
      <c r="D2140" s="82" t="s">
        <v>286</v>
      </c>
      <c r="E2140" s="82" t="s">
        <v>280</v>
      </c>
      <c r="F2140" s="82" t="s">
        <v>280</v>
      </c>
      <c r="G2140" s="82">
        <v>0</v>
      </c>
      <c r="K2140" s="83">
        <v>40179.5</v>
      </c>
      <c r="L2140" s="82">
        <v>0</v>
      </c>
      <c r="M2140" s="82">
        <v>0</v>
      </c>
      <c r="N2140" s="82">
        <f t="shared" si="33"/>
        <v>0</v>
      </c>
    </row>
    <row r="2141" spans="1:14" hidden="1" x14ac:dyDescent="0.2">
      <c r="A2141" s="82" t="s">
        <v>448</v>
      </c>
      <c r="B2141" s="82" t="s">
        <v>287</v>
      </c>
      <c r="C2141" s="82">
        <v>1</v>
      </c>
      <c r="D2141" s="82" t="s">
        <v>286</v>
      </c>
      <c r="E2141" s="82" t="s">
        <v>280</v>
      </c>
      <c r="F2141" s="82" t="s">
        <v>280</v>
      </c>
      <c r="G2141" s="82">
        <v>0</v>
      </c>
      <c r="K2141" s="83">
        <v>40179.5</v>
      </c>
      <c r="L2141" s="82">
        <v>0</v>
      </c>
      <c r="M2141" s="82">
        <v>0</v>
      </c>
      <c r="N2141" s="82">
        <f t="shared" si="33"/>
        <v>0</v>
      </c>
    </row>
    <row r="2142" spans="1:14" hidden="1" x14ac:dyDescent="0.2">
      <c r="A2142" s="82" t="s">
        <v>447</v>
      </c>
      <c r="B2142" s="82" t="s">
        <v>287</v>
      </c>
      <c r="C2142" s="82">
        <v>1</v>
      </c>
      <c r="D2142" s="82" t="s">
        <v>286</v>
      </c>
      <c r="E2142" s="82" t="s">
        <v>280</v>
      </c>
      <c r="F2142" s="82" t="s">
        <v>280</v>
      </c>
      <c r="G2142" s="82">
        <v>0</v>
      </c>
      <c r="K2142" s="83">
        <v>40179.5</v>
      </c>
      <c r="L2142" s="82">
        <v>0</v>
      </c>
      <c r="M2142" s="82">
        <v>0</v>
      </c>
      <c r="N2142" s="82">
        <f t="shared" si="33"/>
        <v>0</v>
      </c>
    </row>
    <row r="2143" spans="1:14" hidden="1" x14ac:dyDescent="0.2">
      <c r="A2143" s="82" t="s">
        <v>446</v>
      </c>
      <c r="B2143" s="82" t="s">
        <v>287</v>
      </c>
      <c r="C2143" s="82">
        <v>1</v>
      </c>
      <c r="D2143" s="82" t="s">
        <v>286</v>
      </c>
      <c r="E2143" s="82" t="s">
        <v>280</v>
      </c>
      <c r="F2143" s="82" t="s">
        <v>280</v>
      </c>
      <c r="G2143" s="82">
        <v>0</v>
      </c>
      <c r="K2143" s="83">
        <v>40179.5</v>
      </c>
      <c r="L2143" s="82">
        <v>0</v>
      </c>
      <c r="M2143" s="82">
        <v>0</v>
      </c>
      <c r="N2143" s="82">
        <f t="shared" si="33"/>
        <v>0</v>
      </c>
    </row>
    <row r="2144" spans="1:14" hidden="1" x14ac:dyDescent="0.2">
      <c r="A2144" s="82" t="s">
        <v>445</v>
      </c>
      <c r="B2144" s="82" t="s">
        <v>287</v>
      </c>
      <c r="C2144" s="82">
        <v>1</v>
      </c>
      <c r="D2144" s="82" t="s">
        <v>286</v>
      </c>
      <c r="E2144" s="82" t="s">
        <v>280</v>
      </c>
      <c r="F2144" s="82" t="s">
        <v>280</v>
      </c>
      <c r="G2144" s="82">
        <v>0</v>
      </c>
      <c r="K2144" s="83">
        <v>40179.5</v>
      </c>
      <c r="L2144" s="82">
        <v>0</v>
      </c>
      <c r="M2144" s="82">
        <v>0</v>
      </c>
      <c r="N2144" s="82">
        <f t="shared" si="33"/>
        <v>0</v>
      </c>
    </row>
    <row r="2145" spans="1:14" hidden="1" x14ac:dyDescent="0.2">
      <c r="A2145" s="82" t="s">
        <v>444</v>
      </c>
      <c r="B2145" s="82" t="s">
        <v>287</v>
      </c>
      <c r="C2145" s="82">
        <v>1</v>
      </c>
      <c r="D2145" s="82" t="s">
        <v>286</v>
      </c>
      <c r="E2145" s="82" t="s">
        <v>280</v>
      </c>
      <c r="F2145" s="82" t="s">
        <v>280</v>
      </c>
      <c r="G2145" s="82">
        <v>0</v>
      </c>
      <c r="K2145" s="83">
        <v>40179.5</v>
      </c>
      <c r="L2145" s="82">
        <v>0</v>
      </c>
      <c r="M2145" s="82">
        <v>0</v>
      </c>
      <c r="N2145" s="82">
        <f t="shared" si="33"/>
        <v>0</v>
      </c>
    </row>
    <row r="2146" spans="1:14" hidden="1" x14ac:dyDescent="0.2">
      <c r="A2146" s="82" t="s">
        <v>443</v>
      </c>
      <c r="B2146" s="82" t="s">
        <v>287</v>
      </c>
      <c r="C2146" s="82">
        <v>1</v>
      </c>
      <c r="D2146" s="82" t="s">
        <v>286</v>
      </c>
      <c r="E2146" s="82" t="s">
        <v>280</v>
      </c>
      <c r="F2146" s="82" t="s">
        <v>280</v>
      </c>
      <c r="G2146" s="82">
        <v>0</v>
      </c>
      <c r="K2146" s="83">
        <v>40179.5</v>
      </c>
      <c r="L2146" s="82">
        <v>0</v>
      </c>
      <c r="M2146" s="82">
        <v>0</v>
      </c>
      <c r="N2146" s="82">
        <f t="shared" si="33"/>
        <v>0</v>
      </c>
    </row>
    <row r="2147" spans="1:14" hidden="1" x14ac:dyDescent="0.2">
      <c r="A2147" s="82" t="s">
        <v>442</v>
      </c>
      <c r="B2147" s="82" t="s">
        <v>287</v>
      </c>
      <c r="C2147" s="82">
        <v>1</v>
      </c>
      <c r="D2147" s="82" t="s">
        <v>286</v>
      </c>
      <c r="E2147" s="82" t="s">
        <v>280</v>
      </c>
      <c r="F2147" s="82" t="s">
        <v>280</v>
      </c>
      <c r="G2147" s="82">
        <v>0</v>
      </c>
      <c r="K2147" s="83">
        <v>40179.5</v>
      </c>
      <c r="L2147" s="82">
        <v>0</v>
      </c>
      <c r="M2147" s="82">
        <v>0</v>
      </c>
      <c r="N2147" s="82">
        <f t="shared" si="33"/>
        <v>0</v>
      </c>
    </row>
    <row r="2148" spans="1:14" hidden="1" x14ac:dyDescent="0.2">
      <c r="A2148" s="82" t="s">
        <v>441</v>
      </c>
      <c r="B2148" s="82" t="s">
        <v>287</v>
      </c>
      <c r="C2148" s="82">
        <v>1</v>
      </c>
      <c r="D2148" s="82" t="s">
        <v>286</v>
      </c>
      <c r="E2148" s="82" t="s">
        <v>280</v>
      </c>
      <c r="F2148" s="82" t="s">
        <v>280</v>
      </c>
      <c r="G2148" s="82">
        <v>0</v>
      </c>
      <c r="K2148" s="83">
        <v>40179.5</v>
      </c>
      <c r="L2148" s="82">
        <v>0</v>
      </c>
      <c r="M2148" s="82">
        <v>0</v>
      </c>
      <c r="N2148" s="82">
        <f t="shared" si="33"/>
        <v>0</v>
      </c>
    </row>
    <row r="2149" spans="1:14" hidden="1" x14ac:dyDescent="0.2">
      <c r="A2149" s="82" t="s">
        <v>440</v>
      </c>
      <c r="B2149" s="82" t="s">
        <v>287</v>
      </c>
      <c r="C2149" s="82">
        <v>1</v>
      </c>
      <c r="D2149" s="82" t="s">
        <v>286</v>
      </c>
      <c r="E2149" s="82" t="s">
        <v>280</v>
      </c>
      <c r="F2149" s="82" t="s">
        <v>280</v>
      </c>
      <c r="G2149" s="82">
        <v>0</v>
      </c>
      <c r="K2149" s="83">
        <v>40179.5</v>
      </c>
      <c r="L2149" s="82">
        <v>0</v>
      </c>
      <c r="M2149" s="82">
        <v>0</v>
      </c>
      <c r="N2149" s="82">
        <f t="shared" si="33"/>
        <v>0</v>
      </c>
    </row>
    <row r="2150" spans="1:14" hidden="1" x14ac:dyDescent="0.2">
      <c r="A2150" s="82" t="s">
        <v>439</v>
      </c>
      <c r="B2150" s="82" t="s">
        <v>287</v>
      </c>
      <c r="C2150" s="82">
        <v>1</v>
      </c>
      <c r="D2150" s="82" t="s">
        <v>286</v>
      </c>
      <c r="E2150" s="82" t="s">
        <v>280</v>
      </c>
      <c r="F2150" s="82" t="s">
        <v>280</v>
      </c>
      <c r="G2150" s="82">
        <v>0</v>
      </c>
      <c r="K2150" s="83">
        <v>40179.5</v>
      </c>
      <c r="L2150" s="82">
        <v>0</v>
      </c>
      <c r="M2150" s="82">
        <v>0</v>
      </c>
      <c r="N2150" s="82">
        <f t="shared" si="33"/>
        <v>0</v>
      </c>
    </row>
    <row r="2151" spans="1:14" hidden="1" x14ac:dyDescent="0.2">
      <c r="A2151" s="82" t="s">
        <v>438</v>
      </c>
      <c r="B2151" s="82" t="s">
        <v>287</v>
      </c>
      <c r="C2151" s="82">
        <v>1</v>
      </c>
      <c r="D2151" s="82" t="s">
        <v>286</v>
      </c>
      <c r="E2151" s="82" t="s">
        <v>280</v>
      </c>
      <c r="F2151" s="82" t="s">
        <v>280</v>
      </c>
      <c r="G2151" s="82">
        <v>0</v>
      </c>
      <c r="K2151" s="83">
        <v>40179.5</v>
      </c>
      <c r="L2151" s="82">
        <v>0</v>
      </c>
      <c r="M2151" s="82">
        <v>0</v>
      </c>
      <c r="N2151" s="82">
        <f t="shared" si="33"/>
        <v>0</v>
      </c>
    </row>
    <row r="2152" spans="1:14" hidden="1" x14ac:dyDescent="0.2">
      <c r="A2152" s="82" t="s">
        <v>437</v>
      </c>
      <c r="B2152" s="82" t="s">
        <v>287</v>
      </c>
      <c r="C2152" s="82">
        <v>1</v>
      </c>
      <c r="D2152" s="82" t="s">
        <v>286</v>
      </c>
      <c r="E2152" s="82" t="s">
        <v>280</v>
      </c>
      <c r="F2152" s="82" t="s">
        <v>280</v>
      </c>
      <c r="G2152" s="82">
        <v>0</v>
      </c>
      <c r="K2152" s="83">
        <v>40179.5</v>
      </c>
      <c r="L2152" s="82">
        <v>0</v>
      </c>
      <c r="M2152" s="82">
        <v>0</v>
      </c>
      <c r="N2152" s="82">
        <f t="shared" si="33"/>
        <v>0</v>
      </c>
    </row>
    <row r="2153" spans="1:14" hidden="1" x14ac:dyDescent="0.2">
      <c r="A2153" s="82" t="s">
        <v>436</v>
      </c>
      <c r="B2153" s="82" t="s">
        <v>287</v>
      </c>
      <c r="C2153" s="82">
        <v>1</v>
      </c>
      <c r="D2153" s="82" t="s">
        <v>286</v>
      </c>
      <c r="E2153" s="82" t="s">
        <v>280</v>
      </c>
      <c r="F2153" s="82" t="s">
        <v>280</v>
      </c>
      <c r="G2153" s="82">
        <v>0</v>
      </c>
      <c r="K2153" s="83">
        <v>40179.5</v>
      </c>
      <c r="L2153" s="82">
        <v>0</v>
      </c>
      <c r="M2153" s="82">
        <v>0</v>
      </c>
      <c r="N2153" s="82">
        <f t="shared" si="33"/>
        <v>0</v>
      </c>
    </row>
    <row r="2154" spans="1:14" hidden="1" x14ac:dyDescent="0.2">
      <c r="A2154" s="82" t="s">
        <v>435</v>
      </c>
      <c r="B2154" s="82" t="s">
        <v>287</v>
      </c>
      <c r="C2154" s="82">
        <v>1</v>
      </c>
      <c r="D2154" s="82" t="s">
        <v>286</v>
      </c>
      <c r="E2154" s="82" t="s">
        <v>280</v>
      </c>
      <c r="F2154" s="82" t="s">
        <v>280</v>
      </c>
      <c r="G2154" s="82">
        <v>0</v>
      </c>
      <c r="K2154" s="83">
        <v>40179.5</v>
      </c>
      <c r="L2154" s="82">
        <v>0</v>
      </c>
      <c r="M2154" s="82">
        <v>0</v>
      </c>
      <c r="N2154" s="82">
        <f t="shared" si="33"/>
        <v>0</v>
      </c>
    </row>
    <row r="2155" spans="1:14" hidden="1" x14ac:dyDescent="0.2">
      <c r="A2155" s="82" t="s">
        <v>434</v>
      </c>
      <c r="B2155" s="82" t="s">
        <v>287</v>
      </c>
      <c r="C2155" s="82">
        <v>1</v>
      </c>
      <c r="D2155" s="82" t="s">
        <v>286</v>
      </c>
      <c r="E2155" s="82" t="s">
        <v>280</v>
      </c>
      <c r="F2155" s="82" t="s">
        <v>280</v>
      </c>
      <c r="G2155" s="82">
        <v>0</v>
      </c>
      <c r="K2155" s="83">
        <v>40179.5</v>
      </c>
      <c r="L2155" s="82">
        <v>0</v>
      </c>
      <c r="M2155" s="82">
        <v>0</v>
      </c>
      <c r="N2155" s="82">
        <f t="shared" si="33"/>
        <v>0</v>
      </c>
    </row>
    <row r="2156" spans="1:14" hidden="1" x14ac:dyDescent="0.2">
      <c r="A2156" s="82" t="s">
        <v>433</v>
      </c>
      <c r="B2156" s="82" t="s">
        <v>287</v>
      </c>
      <c r="C2156" s="82">
        <v>1</v>
      </c>
      <c r="D2156" s="82" t="s">
        <v>286</v>
      </c>
      <c r="E2156" s="82" t="s">
        <v>280</v>
      </c>
      <c r="F2156" s="82" t="s">
        <v>280</v>
      </c>
      <c r="G2156" s="82">
        <v>0</v>
      </c>
      <c r="K2156" s="83">
        <v>40179.5</v>
      </c>
      <c r="L2156" s="82">
        <v>0</v>
      </c>
      <c r="M2156" s="82">
        <v>0</v>
      </c>
      <c r="N2156" s="82">
        <f t="shared" si="33"/>
        <v>0</v>
      </c>
    </row>
    <row r="2157" spans="1:14" hidden="1" x14ac:dyDescent="0.2">
      <c r="A2157" s="82" t="s">
        <v>432</v>
      </c>
      <c r="B2157" s="82" t="s">
        <v>287</v>
      </c>
      <c r="C2157" s="82">
        <v>1</v>
      </c>
      <c r="D2157" s="82" t="s">
        <v>286</v>
      </c>
      <c r="E2157" s="82" t="s">
        <v>280</v>
      </c>
      <c r="F2157" s="82" t="s">
        <v>280</v>
      </c>
      <c r="G2157" s="82">
        <v>0</v>
      </c>
      <c r="K2157" s="83">
        <v>40179.5</v>
      </c>
      <c r="L2157" s="82">
        <v>0</v>
      </c>
      <c r="M2157" s="82">
        <v>0</v>
      </c>
      <c r="N2157" s="82">
        <f t="shared" si="33"/>
        <v>0</v>
      </c>
    </row>
    <row r="2158" spans="1:14" hidden="1" x14ac:dyDescent="0.2">
      <c r="A2158" s="82" t="s">
        <v>431</v>
      </c>
      <c r="B2158" s="82" t="s">
        <v>287</v>
      </c>
      <c r="C2158" s="82">
        <v>1</v>
      </c>
      <c r="D2158" s="82" t="s">
        <v>286</v>
      </c>
      <c r="E2158" s="82" t="s">
        <v>280</v>
      </c>
      <c r="F2158" s="82" t="s">
        <v>280</v>
      </c>
      <c r="G2158" s="82">
        <v>0</v>
      </c>
      <c r="K2158" s="83">
        <v>40179.5</v>
      </c>
      <c r="L2158" s="82">
        <v>0</v>
      </c>
      <c r="M2158" s="82">
        <v>0</v>
      </c>
      <c r="N2158" s="82">
        <f t="shared" si="33"/>
        <v>0</v>
      </c>
    </row>
    <row r="2159" spans="1:14" hidden="1" x14ac:dyDescent="0.2">
      <c r="A2159" s="82" t="s">
        <v>430</v>
      </c>
      <c r="B2159" s="82" t="s">
        <v>287</v>
      </c>
      <c r="C2159" s="82">
        <v>1</v>
      </c>
      <c r="D2159" s="82" t="s">
        <v>286</v>
      </c>
      <c r="E2159" s="82" t="s">
        <v>280</v>
      </c>
      <c r="F2159" s="82" t="s">
        <v>280</v>
      </c>
      <c r="G2159" s="82">
        <v>0</v>
      </c>
      <c r="K2159" s="83">
        <v>40179.5</v>
      </c>
      <c r="L2159" s="82">
        <v>0</v>
      </c>
      <c r="M2159" s="82">
        <v>0</v>
      </c>
      <c r="N2159" s="82">
        <f t="shared" si="33"/>
        <v>0</v>
      </c>
    </row>
    <row r="2160" spans="1:14" hidden="1" x14ac:dyDescent="0.2">
      <c r="A2160" s="82" t="s">
        <v>429</v>
      </c>
      <c r="B2160" s="82" t="s">
        <v>287</v>
      </c>
      <c r="C2160" s="82">
        <v>1</v>
      </c>
      <c r="D2160" s="82" t="s">
        <v>286</v>
      </c>
      <c r="E2160" s="82" t="s">
        <v>280</v>
      </c>
      <c r="F2160" s="82" t="s">
        <v>280</v>
      </c>
      <c r="G2160" s="82">
        <v>0</v>
      </c>
      <c r="K2160" s="83">
        <v>40179.5</v>
      </c>
      <c r="L2160" s="82">
        <v>0</v>
      </c>
      <c r="M2160" s="82">
        <v>0</v>
      </c>
      <c r="N2160" s="82">
        <f t="shared" si="33"/>
        <v>0</v>
      </c>
    </row>
    <row r="2161" spans="1:15" hidden="1" x14ac:dyDescent="0.2">
      <c r="A2161" s="82" t="s">
        <v>428</v>
      </c>
      <c r="B2161" s="82" t="s">
        <v>287</v>
      </c>
      <c r="C2161" s="82">
        <v>1</v>
      </c>
      <c r="D2161" s="82" t="s">
        <v>286</v>
      </c>
      <c r="E2161" s="82" t="s">
        <v>280</v>
      </c>
      <c r="F2161" s="82" t="s">
        <v>280</v>
      </c>
      <c r="G2161" s="82">
        <v>0</v>
      </c>
      <c r="K2161" s="83">
        <v>40179.5</v>
      </c>
      <c r="L2161" s="82">
        <v>0</v>
      </c>
      <c r="M2161" s="82">
        <v>0</v>
      </c>
      <c r="N2161" s="82">
        <f t="shared" si="33"/>
        <v>0</v>
      </c>
    </row>
    <row r="2162" spans="1:15" hidden="1" x14ac:dyDescent="0.2">
      <c r="A2162" s="82" t="s">
        <v>427</v>
      </c>
      <c r="B2162" s="82" t="s">
        <v>287</v>
      </c>
      <c r="C2162" s="82">
        <v>1</v>
      </c>
      <c r="D2162" s="82" t="s">
        <v>286</v>
      </c>
      <c r="E2162" s="82" t="s">
        <v>280</v>
      </c>
      <c r="F2162" s="82" t="s">
        <v>280</v>
      </c>
      <c r="G2162" s="82">
        <v>0</v>
      </c>
      <c r="K2162" s="83">
        <v>40179.5</v>
      </c>
      <c r="L2162" s="82">
        <v>0</v>
      </c>
      <c r="M2162" s="82">
        <v>0</v>
      </c>
      <c r="N2162" s="82">
        <f t="shared" si="33"/>
        <v>0</v>
      </c>
    </row>
    <row r="2163" spans="1:15" hidden="1" x14ac:dyDescent="0.2">
      <c r="A2163" s="82" t="s">
        <v>426</v>
      </c>
      <c r="B2163" s="82" t="s">
        <v>287</v>
      </c>
      <c r="C2163" s="82">
        <v>1</v>
      </c>
      <c r="D2163" s="82" t="s">
        <v>286</v>
      </c>
      <c r="E2163" s="82" t="s">
        <v>280</v>
      </c>
      <c r="F2163" s="82" t="s">
        <v>280</v>
      </c>
      <c r="G2163" s="82">
        <v>0</v>
      </c>
      <c r="K2163" s="83">
        <v>40179.5</v>
      </c>
      <c r="L2163" s="82">
        <v>0</v>
      </c>
      <c r="M2163" s="82">
        <v>0</v>
      </c>
      <c r="N2163" s="82">
        <f t="shared" si="33"/>
        <v>0</v>
      </c>
    </row>
    <row r="2164" spans="1:15" hidden="1" x14ac:dyDescent="0.2">
      <c r="A2164" s="82" t="s">
        <v>425</v>
      </c>
      <c r="B2164" s="82" t="s">
        <v>287</v>
      </c>
      <c r="C2164" s="82">
        <v>1</v>
      </c>
      <c r="D2164" s="82" t="s">
        <v>286</v>
      </c>
      <c r="E2164" s="82" t="s">
        <v>280</v>
      </c>
      <c r="F2164" s="82" t="s">
        <v>280</v>
      </c>
      <c r="G2164" s="82">
        <v>0</v>
      </c>
      <c r="K2164" s="83">
        <v>40179.5</v>
      </c>
      <c r="L2164" s="82">
        <v>0</v>
      </c>
      <c r="M2164" s="82">
        <v>0</v>
      </c>
      <c r="N2164" s="82">
        <f t="shared" si="33"/>
        <v>0</v>
      </c>
    </row>
    <row r="2165" spans="1:15" hidden="1" x14ac:dyDescent="0.2">
      <c r="A2165" s="82" t="s">
        <v>424</v>
      </c>
      <c r="B2165" s="82" t="s">
        <v>287</v>
      </c>
      <c r="C2165" s="82">
        <v>1</v>
      </c>
      <c r="D2165" s="82" t="s">
        <v>286</v>
      </c>
      <c r="E2165" s="82" t="s">
        <v>280</v>
      </c>
      <c r="F2165" s="82" t="s">
        <v>280</v>
      </c>
      <c r="G2165" s="82">
        <v>0</v>
      </c>
      <c r="K2165" s="83">
        <v>40179.5</v>
      </c>
      <c r="L2165" s="82">
        <v>0</v>
      </c>
      <c r="M2165" s="82">
        <v>0</v>
      </c>
      <c r="N2165" s="82">
        <f t="shared" si="33"/>
        <v>0</v>
      </c>
    </row>
    <row r="2166" spans="1:15" hidden="1" x14ac:dyDescent="0.2">
      <c r="A2166" s="82" t="s">
        <v>423</v>
      </c>
      <c r="B2166" s="82" t="s">
        <v>287</v>
      </c>
      <c r="C2166" s="82">
        <v>1</v>
      </c>
      <c r="D2166" s="82" t="s">
        <v>286</v>
      </c>
      <c r="E2166" s="82" t="s">
        <v>280</v>
      </c>
      <c r="F2166" s="82" t="s">
        <v>280</v>
      </c>
      <c r="G2166" s="82">
        <v>0</v>
      </c>
      <c r="K2166" s="83">
        <v>40179.5</v>
      </c>
      <c r="L2166" s="82">
        <v>0</v>
      </c>
      <c r="M2166" s="82">
        <v>0</v>
      </c>
      <c r="N2166" s="82">
        <f t="shared" si="33"/>
        <v>0</v>
      </c>
    </row>
    <row r="2167" spans="1:15" hidden="1" x14ac:dyDescent="0.2">
      <c r="A2167" s="82" t="s">
        <v>422</v>
      </c>
      <c r="B2167" s="82" t="s">
        <v>287</v>
      </c>
      <c r="C2167" s="82">
        <v>1</v>
      </c>
      <c r="D2167" s="82" t="s">
        <v>286</v>
      </c>
      <c r="E2167" s="82" t="s">
        <v>280</v>
      </c>
      <c r="F2167" s="82" t="s">
        <v>280</v>
      </c>
      <c r="G2167" s="82">
        <v>0</v>
      </c>
      <c r="K2167" s="83">
        <v>40179.5</v>
      </c>
      <c r="L2167" s="82">
        <v>0</v>
      </c>
      <c r="M2167" s="82">
        <v>0</v>
      </c>
      <c r="N2167" s="82">
        <f t="shared" si="33"/>
        <v>0</v>
      </c>
    </row>
    <row r="2168" spans="1:15" hidden="1" x14ac:dyDescent="0.2">
      <c r="A2168" s="82" t="s">
        <v>421</v>
      </c>
      <c r="B2168" s="82" t="s">
        <v>287</v>
      </c>
      <c r="C2168" s="82">
        <v>1</v>
      </c>
      <c r="D2168" s="82" t="s">
        <v>286</v>
      </c>
      <c r="E2168" s="82" t="s">
        <v>280</v>
      </c>
      <c r="F2168" s="82" t="s">
        <v>280</v>
      </c>
      <c r="G2168" s="82">
        <v>0</v>
      </c>
      <c r="K2168" s="83">
        <v>40179.5</v>
      </c>
      <c r="L2168" s="82">
        <v>0</v>
      </c>
      <c r="M2168" s="82">
        <v>0</v>
      </c>
      <c r="N2168" s="82">
        <f t="shared" si="33"/>
        <v>0</v>
      </c>
    </row>
    <row r="2169" spans="1:15" hidden="1" x14ac:dyDescent="0.2">
      <c r="A2169" s="82" t="s">
        <v>420</v>
      </c>
      <c r="B2169" s="82" t="s">
        <v>287</v>
      </c>
      <c r="C2169" s="82">
        <v>1</v>
      </c>
      <c r="D2169" s="82" t="s">
        <v>286</v>
      </c>
      <c r="E2169" s="82" t="s">
        <v>280</v>
      </c>
      <c r="F2169" s="82" t="s">
        <v>280</v>
      </c>
      <c r="G2169" s="82">
        <v>0</v>
      </c>
      <c r="K2169" s="83">
        <v>40179.5</v>
      </c>
      <c r="L2169" s="82">
        <v>0</v>
      </c>
      <c r="M2169" s="82">
        <v>0</v>
      </c>
      <c r="N2169" s="82">
        <f t="shared" si="33"/>
        <v>0</v>
      </c>
    </row>
    <row r="2170" spans="1:15" hidden="1" x14ac:dyDescent="0.2">
      <c r="A2170" s="82" t="s">
        <v>419</v>
      </c>
      <c r="B2170" s="82" t="s">
        <v>287</v>
      </c>
      <c r="C2170" s="82">
        <v>1</v>
      </c>
      <c r="D2170" s="82" t="s">
        <v>286</v>
      </c>
      <c r="E2170" s="82" t="s">
        <v>280</v>
      </c>
      <c r="F2170" s="82" t="s">
        <v>280</v>
      </c>
      <c r="G2170" s="82">
        <v>0</v>
      </c>
      <c r="K2170" s="83">
        <v>40179.5</v>
      </c>
      <c r="L2170" s="82">
        <v>0</v>
      </c>
      <c r="M2170" s="82">
        <v>0</v>
      </c>
      <c r="N2170" s="82">
        <f t="shared" si="33"/>
        <v>0</v>
      </c>
    </row>
    <row r="2171" spans="1:15" hidden="1" x14ac:dyDescent="0.2">
      <c r="A2171" s="82" t="s">
        <v>418</v>
      </c>
      <c r="B2171" s="82" t="s">
        <v>287</v>
      </c>
      <c r="C2171" s="82">
        <v>1</v>
      </c>
      <c r="D2171" s="82" t="s">
        <v>286</v>
      </c>
      <c r="E2171" s="82" t="s">
        <v>280</v>
      </c>
      <c r="F2171" s="82" t="s">
        <v>280</v>
      </c>
      <c r="G2171" s="82">
        <v>0</v>
      </c>
      <c r="K2171" s="83">
        <v>40179.5</v>
      </c>
      <c r="L2171" s="82">
        <v>0</v>
      </c>
      <c r="M2171" s="82">
        <v>0</v>
      </c>
      <c r="N2171" s="82">
        <f t="shared" si="33"/>
        <v>0</v>
      </c>
    </row>
    <row r="2172" spans="1:15" hidden="1" x14ac:dyDescent="0.2">
      <c r="A2172" s="82" t="s">
        <v>417</v>
      </c>
      <c r="B2172" s="82" t="s">
        <v>287</v>
      </c>
      <c r="C2172" s="82">
        <v>1</v>
      </c>
      <c r="D2172" s="82" t="s">
        <v>286</v>
      </c>
      <c r="E2172" s="82" t="s">
        <v>280</v>
      </c>
      <c r="F2172" s="82" t="s">
        <v>280</v>
      </c>
      <c r="G2172" s="82">
        <v>0</v>
      </c>
      <c r="K2172" s="83">
        <v>40179.5</v>
      </c>
      <c r="L2172" s="82">
        <v>0</v>
      </c>
      <c r="M2172" s="82">
        <v>0</v>
      </c>
      <c r="N2172" s="82">
        <f t="shared" si="33"/>
        <v>0</v>
      </c>
    </row>
    <row r="2173" spans="1:15" hidden="1" x14ac:dyDescent="0.2">
      <c r="A2173" s="82" t="s">
        <v>416</v>
      </c>
      <c r="B2173" s="82" t="s">
        <v>287</v>
      </c>
      <c r="C2173" s="82">
        <v>1</v>
      </c>
      <c r="D2173" s="82" t="s">
        <v>286</v>
      </c>
      <c r="E2173" s="82" t="s">
        <v>280</v>
      </c>
      <c r="F2173" s="82" t="s">
        <v>280</v>
      </c>
      <c r="G2173" s="82">
        <v>0</v>
      </c>
      <c r="K2173" s="83">
        <v>40179.5</v>
      </c>
      <c r="L2173" s="82">
        <v>0</v>
      </c>
      <c r="M2173" s="82">
        <v>0</v>
      </c>
      <c r="N2173" s="82">
        <f t="shared" si="33"/>
        <v>0</v>
      </c>
      <c r="O2173" s="82" t="s">
        <v>2772</v>
      </c>
    </row>
    <row r="2174" spans="1:15" hidden="1" x14ac:dyDescent="0.2">
      <c r="A2174" s="82" t="s">
        <v>415</v>
      </c>
      <c r="B2174" s="82" t="s">
        <v>287</v>
      </c>
      <c r="C2174" s="82">
        <v>1</v>
      </c>
      <c r="D2174" s="82" t="s">
        <v>286</v>
      </c>
      <c r="E2174" s="82" t="s">
        <v>280</v>
      </c>
      <c r="F2174" s="82" t="s">
        <v>280</v>
      </c>
      <c r="G2174" s="82">
        <v>0</v>
      </c>
      <c r="K2174" s="83">
        <v>40179.5</v>
      </c>
      <c r="L2174" s="82">
        <v>0</v>
      </c>
      <c r="M2174" s="82">
        <v>0</v>
      </c>
      <c r="N2174" s="82">
        <f t="shared" si="33"/>
        <v>0</v>
      </c>
    </row>
    <row r="2175" spans="1:15" hidden="1" x14ac:dyDescent="0.2">
      <c r="A2175" s="82" t="s">
        <v>414</v>
      </c>
      <c r="B2175" s="82" t="s">
        <v>287</v>
      </c>
      <c r="C2175" s="82">
        <v>1</v>
      </c>
      <c r="D2175" s="82" t="s">
        <v>286</v>
      </c>
      <c r="E2175" s="82" t="s">
        <v>280</v>
      </c>
      <c r="F2175" s="82" t="s">
        <v>280</v>
      </c>
      <c r="G2175" s="82">
        <v>0</v>
      </c>
      <c r="K2175" s="83">
        <v>40179.5</v>
      </c>
      <c r="L2175" s="82">
        <v>0</v>
      </c>
      <c r="M2175" s="82">
        <v>0</v>
      </c>
      <c r="N2175" s="82">
        <f t="shared" si="33"/>
        <v>0</v>
      </c>
    </row>
    <row r="2176" spans="1:15" hidden="1" x14ac:dyDescent="0.2">
      <c r="A2176" s="82" t="s">
        <v>413</v>
      </c>
      <c r="B2176" s="82" t="s">
        <v>287</v>
      </c>
      <c r="C2176" s="82">
        <v>1</v>
      </c>
      <c r="D2176" s="82" t="s">
        <v>286</v>
      </c>
      <c r="E2176" s="82" t="s">
        <v>280</v>
      </c>
      <c r="F2176" s="82" t="s">
        <v>280</v>
      </c>
      <c r="G2176" s="82">
        <v>0</v>
      </c>
      <c r="K2176" s="83">
        <v>40179.5</v>
      </c>
      <c r="L2176" s="82">
        <v>0</v>
      </c>
      <c r="M2176" s="82">
        <v>0</v>
      </c>
      <c r="N2176" s="82">
        <f t="shared" si="33"/>
        <v>0</v>
      </c>
    </row>
    <row r="2177" spans="1:14" hidden="1" x14ac:dyDescent="0.2">
      <c r="A2177" s="82" t="s">
        <v>412</v>
      </c>
      <c r="B2177" s="82" t="s">
        <v>287</v>
      </c>
      <c r="C2177" s="82">
        <v>1</v>
      </c>
      <c r="D2177" s="82" t="s">
        <v>286</v>
      </c>
      <c r="E2177" s="82" t="s">
        <v>280</v>
      </c>
      <c r="F2177" s="82" t="s">
        <v>280</v>
      </c>
      <c r="G2177" s="82">
        <v>0</v>
      </c>
      <c r="K2177" s="83">
        <v>40179.5</v>
      </c>
      <c r="L2177" s="82">
        <v>0</v>
      </c>
      <c r="M2177" s="82">
        <v>0</v>
      </c>
      <c r="N2177" s="82">
        <f t="shared" si="33"/>
        <v>0</v>
      </c>
    </row>
    <row r="2178" spans="1:14" hidden="1" x14ac:dyDescent="0.2">
      <c r="A2178" s="82" t="s">
        <v>411</v>
      </c>
      <c r="B2178" s="82" t="s">
        <v>287</v>
      </c>
      <c r="C2178" s="82">
        <v>1</v>
      </c>
      <c r="D2178" s="82" t="s">
        <v>286</v>
      </c>
      <c r="E2178" s="82" t="s">
        <v>280</v>
      </c>
      <c r="F2178" s="82" t="s">
        <v>280</v>
      </c>
      <c r="G2178" s="82">
        <v>0</v>
      </c>
      <c r="K2178" s="83">
        <v>40179.5</v>
      </c>
      <c r="L2178" s="82">
        <v>0</v>
      </c>
      <c r="M2178" s="82">
        <v>0</v>
      </c>
      <c r="N2178" s="82">
        <f t="shared" si="33"/>
        <v>0</v>
      </c>
    </row>
    <row r="2179" spans="1:14" hidden="1" x14ac:dyDescent="0.2">
      <c r="A2179" s="82" t="s">
        <v>410</v>
      </c>
      <c r="B2179" s="82" t="s">
        <v>287</v>
      </c>
      <c r="C2179" s="82">
        <v>1</v>
      </c>
      <c r="D2179" s="82" t="s">
        <v>286</v>
      </c>
      <c r="E2179" s="82" t="s">
        <v>280</v>
      </c>
      <c r="F2179" s="82" t="s">
        <v>280</v>
      </c>
      <c r="G2179" s="82">
        <v>0</v>
      </c>
      <c r="K2179" s="83">
        <v>40179.5</v>
      </c>
      <c r="L2179" s="82">
        <v>0</v>
      </c>
      <c r="M2179" s="82">
        <v>0</v>
      </c>
      <c r="N2179" s="82">
        <f t="shared" si="33"/>
        <v>0</v>
      </c>
    </row>
    <row r="2180" spans="1:14" hidden="1" x14ac:dyDescent="0.2">
      <c r="A2180" s="82" t="s">
        <v>409</v>
      </c>
      <c r="B2180" s="82" t="s">
        <v>287</v>
      </c>
      <c r="C2180" s="82">
        <v>1</v>
      </c>
      <c r="D2180" s="82" t="s">
        <v>286</v>
      </c>
      <c r="E2180" s="82" t="s">
        <v>280</v>
      </c>
      <c r="F2180" s="82" t="s">
        <v>280</v>
      </c>
      <c r="G2180" s="82">
        <v>0</v>
      </c>
      <c r="K2180" s="83">
        <v>40179.5</v>
      </c>
      <c r="L2180" s="82">
        <v>0</v>
      </c>
      <c r="M2180" s="82">
        <v>0</v>
      </c>
      <c r="N2180" s="82">
        <f t="shared" ref="N2180:N2243" si="34">L2180+M2180</f>
        <v>0</v>
      </c>
    </row>
    <row r="2181" spans="1:14" hidden="1" x14ac:dyDescent="0.2">
      <c r="A2181" s="82" t="s">
        <v>408</v>
      </c>
      <c r="B2181" s="82" t="s">
        <v>287</v>
      </c>
      <c r="C2181" s="82">
        <v>1</v>
      </c>
      <c r="D2181" s="82" t="s">
        <v>286</v>
      </c>
      <c r="E2181" s="82" t="s">
        <v>280</v>
      </c>
      <c r="F2181" s="82" t="s">
        <v>280</v>
      </c>
      <c r="G2181" s="82">
        <v>0</v>
      </c>
      <c r="K2181" s="83">
        <v>40179.5</v>
      </c>
      <c r="L2181" s="82">
        <v>0</v>
      </c>
      <c r="M2181" s="82">
        <v>0</v>
      </c>
      <c r="N2181" s="82">
        <f t="shared" si="34"/>
        <v>0</v>
      </c>
    </row>
    <row r="2182" spans="1:14" hidden="1" x14ac:dyDescent="0.2">
      <c r="A2182" s="82" t="s">
        <v>407</v>
      </c>
      <c r="B2182" s="82" t="s">
        <v>287</v>
      </c>
      <c r="C2182" s="82">
        <v>1</v>
      </c>
      <c r="D2182" s="82" t="s">
        <v>286</v>
      </c>
      <c r="E2182" s="82" t="s">
        <v>280</v>
      </c>
      <c r="F2182" s="82" t="s">
        <v>280</v>
      </c>
      <c r="G2182" s="82">
        <v>0</v>
      </c>
      <c r="K2182" s="83">
        <v>40179.5</v>
      </c>
      <c r="L2182" s="82">
        <v>0</v>
      </c>
      <c r="M2182" s="82">
        <v>0</v>
      </c>
      <c r="N2182" s="82">
        <f t="shared" si="34"/>
        <v>0</v>
      </c>
    </row>
    <row r="2183" spans="1:14" hidden="1" x14ac:dyDescent="0.2">
      <c r="A2183" s="82" t="s">
        <v>406</v>
      </c>
      <c r="B2183" s="82" t="s">
        <v>287</v>
      </c>
      <c r="C2183" s="82">
        <v>1</v>
      </c>
      <c r="D2183" s="82" t="s">
        <v>286</v>
      </c>
      <c r="E2183" s="82" t="s">
        <v>280</v>
      </c>
      <c r="F2183" s="82" t="s">
        <v>280</v>
      </c>
      <c r="G2183" s="82">
        <v>0</v>
      </c>
      <c r="K2183" s="83">
        <v>40179.5</v>
      </c>
      <c r="L2183" s="82">
        <v>0</v>
      </c>
      <c r="M2183" s="82">
        <v>0</v>
      </c>
      <c r="N2183" s="82">
        <f t="shared" si="34"/>
        <v>0</v>
      </c>
    </row>
    <row r="2184" spans="1:14" hidden="1" x14ac:dyDescent="0.2">
      <c r="A2184" s="82" t="s">
        <v>405</v>
      </c>
      <c r="B2184" s="82" t="s">
        <v>287</v>
      </c>
      <c r="C2184" s="82">
        <v>1</v>
      </c>
      <c r="D2184" s="82" t="s">
        <v>286</v>
      </c>
      <c r="E2184" s="82" t="s">
        <v>280</v>
      </c>
      <c r="F2184" s="82" t="s">
        <v>280</v>
      </c>
      <c r="G2184" s="82">
        <v>0</v>
      </c>
      <c r="K2184" s="83">
        <v>40179.5</v>
      </c>
      <c r="L2184" s="82">
        <v>0</v>
      </c>
      <c r="M2184" s="82">
        <v>0</v>
      </c>
      <c r="N2184" s="82">
        <f t="shared" si="34"/>
        <v>0</v>
      </c>
    </row>
    <row r="2185" spans="1:14" hidden="1" x14ac:dyDescent="0.2">
      <c r="A2185" s="82" t="s">
        <v>404</v>
      </c>
      <c r="B2185" s="82" t="s">
        <v>287</v>
      </c>
      <c r="C2185" s="82">
        <v>1</v>
      </c>
      <c r="D2185" s="82" t="s">
        <v>286</v>
      </c>
      <c r="E2185" s="82" t="s">
        <v>280</v>
      </c>
      <c r="F2185" s="82" t="s">
        <v>280</v>
      </c>
      <c r="G2185" s="82">
        <v>0</v>
      </c>
      <c r="K2185" s="83">
        <v>40179.5</v>
      </c>
      <c r="L2185" s="82">
        <v>0</v>
      </c>
      <c r="M2185" s="82">
        <v>0</v>
      </c>
      <c r="N2185" s="82">
        <f t="shared" si="34"/>
        <v>0</v>
      </c>
    </row>
    <row r="2186" spans="1:14" hidden="1" x14ac:dyDescent="0.2">
      <c r="A2186" s="82" t="s">
        <v>403</v>
      </c>
      <c r="B2186" s="82" t="s">
        <v>287</v>
      </c>
      <c r="C2186" s="82">
        <v>1</v>
      </c>
      <c r="D2186" s="82" t="s">
        <v>286</v>
      </c>
      <c r="E2186" s="82" t="s">
        <v>280</v>
      </c>
      <c r="F2186" s="82" t="s">
        <v>280</v>
      </c>
      <c r="G2186" s="82">
        <v>0</v>
      </c>
      <c r="K2186" s="83">
        <v>40179.5</v>
      </c>
      <c r="L2186" s="82">
        <v>0</v>
      </c>
      <c r="M2186" s="82">
        <v>0</v>
      </c>
      <c r="N2186" s="82">
        <f t="shared" si="34"/>
        <v>0</v>
      </c>
    </row>
    <row r="2187" spans="1:14" hidden="1" x14ac:dyDescent="0.2">
      <c r="A2187" s="82" t="s">
        <v>402</v>
      </c>
      <c r="B2187" s="82" t="s">
        <v>287</v>
      </c>
      <c r="C2187" s="82">
        <v>1</v>
      </c>
      <c r="D2187" s="82" t="s">
        <v>286</v>
      </c>
      <c r="E2187" s="82" t="s">
        <v>280</v>
      </c>
      <c r="F2187" s="82" t="s">
        <v>280</v>
      </c>
      <c r="G2187" s="82">
        <v>0</v>
      </c>
      <c r="K2187" s="83">
        <v>40179.5</v>
      </c>
      <c r="L2187" s="82">
        <v>0</v>
      </c>
      <c r="M2187" s="82">
        <v>0</v>
      </c>
      <c r="N2187" s="82">
        <f t="shared" si="34"/>
        <v>0</v>
      </c>
    </row>
    <row r="2188" spans="1:14" hidden="1" x14ac:dyDescent="0.2">
      <c r="A2188" s="82" t="s">
        <v>401</v>
      </c>
      <c r="B2188" s="82" t="s">
        <v>287</v>
      </c>
      <c r="C2188" s="82">
        <v>1</v>
      </c>
      <c r="D2188" s="82" t="s">
        <v>286</v>
      </c>
      <c r="E2188" s="82" t="s">
        <v>280</v>
      </c>
      <c r="F2188" s="82" t="s">
        <v>280</v>
      </c>
      <c r="G2188" s="82">
        <v>0</v>
      </c>
      <c r="K2188" s="83">
        <v>40179.5</v>
      </c>
      <c r="L2188" s="82">
        <v>0</v>
      </c>
      <c r="M2188" s="82">
        <v>0</v>
      </c>
      <c r="N2188" s="82">
        <f t="shared" si="34"/>
        <v>0</v>
      </c>
    </row>
    <row r="2189" spans="1:14" hidden="1" x14ac:dyDescent="0.2">
      <c r="A2189" s="82" t="s">
        <v>400</v>
      </c>
      <c r="B2189" s="82" t="s">
        <v>287</v>
      </c>
      <c r="C2189" s="82">
        <v>1</v>
      </c>
      <c r="D2189" s="82" t="s">
        <v>286</v>
      </c>
      <c r="E2189" s="82" t="s">
        <v>280</v>
      </c>
      <c r="F2189" s="82" t="s">
        <v>280</v>
      </c>
      <c r="G2189" s="82">
        <v>0</v>
      </c>
      <c r="K2189" s="83">
        <v>40179.5</v>
      </c>
      <c r="L2189" s="82">
        <v>0</v>
      </c>
      <c r="M2189" s="82">
        <v>0</v>
      </c>
      <c r="N2189" s="82">
        <f t="shared" si="34"/>
        <v>0</v>
      </c>
    </row>
    <row r="2190" spans="1:14" hidden="1" x14ac:dyDescent="0.2">
      <c r="A2190" s="82" t="s">
        <v>399</v>
      </c>
      <c r="B2190" s="82" t="s">
        <v>287</v>
      </c>
      <c r="C2190" s="82">
        <v>1</v>
      </c>
      <c r="D2190" s="82" t="s">
        <v>286</v>
      </c>
      <c r="E2190" s="82" t="s">
        <v>280</v>
      </c>
      <c r="F2190" s="82" t="s">
        <v>280</v>
      </c>
      <c r="G2190" s="82">
        <v>0</v>
      </c>
      <c r="K2190" s="83">
        <v>40179.5</v>
      </c>
      <c r="L2190" s="82">
        <v>0</v>
      </c>
      <c r="M2190" s="82">
        <v>0</v>
      </c>
      <c r="N2190" s="82">
        <f t="shared" si="34"/>
        <v>0</v>
      </c>
    </row>
    <row r="2191" spans="1:14" hidden="1" x14ac:dyDescent="0.2">
      <c r="A2191" s="82" t="s">
        <v>398</v>
      </c>
      <c r="B2191" s="82" t="s">
        <v>287</v>
      </c>
      <c r="C2191" s="82">
        <v>1</v>
      </c>
      <c r="D2191" s="82" t="s">
        <v>286</v>
      </c>
      <c r="E2191" s="82" t="s">
        <v>280</v>
      </c>
      <c r="F2191" s="82" t="s">
        <v>280</v>
      </c>
      <c r="G2191" s="82">
        <v>0</v>
      </c>
      <c r="K2191" s="83">
        <v>40179.5</v>
      </c>
      <c r="L2191" s="82">
        <v>0</v>
      </c>
      <c r="M2191" s="82">
        <v>0</v>
      </c>
      <c r="N2191" s="82">
        <f t="shared" si="34"/>
        <v>0</v>
      </c>
    </row>
    <row r="2192" spans="1:14" hidden="1" x14ac:dyDescent="0.2">
      <c r="A2192" s="82" t="s">
        <v>397</v>
      </c>
      <c r="B2192" s="82" t="s">
        <v>287</v>
      </c>
      <c r="C2192" s="82">
        <v>1</v>
      </c>
      <c r="D2192" s="82" t="s">
        <v>286</v>
      </c>
      <c r="E2192" s="82" t="s">
        <v>280</v>
      </c>
      <c r="F2192" s="82" t="s">
        <v>280</v>
      </c>
      <c r="G2192" s="82">
        <v>0</v>
      </c>
      <c r="K2192" s="83">
        <v>40179.5</v>
      </c>
      <c r="L2192" s="82">
        <v>0</v>
      </c>
      <c r="M2192" s="82">
        <v>0</v>
      </c>
      <c r="N2192" s="82">
        <f t="shared" si="34"/>
        <v>0</v>
      </c>
    </row>
    <row r="2193" spans="1:14" hidden="1" x14ac:dyDescent="0.2">
      <c r="A2193" s="82" t="s">
        <v>396</v>
      </c>
      <c r="B2193" s="82" t="s">
        <v>287</v>
      </c>
      <c r="C2193" s="82">
        <v>1</v>
      </c>
      <c r="D2193" s="82" t="s">
        <v>286</v>
      </c>
      <c r="E2193" s="82" t="s">
        <v>280</v>
      </c>
      <c r="F2193" s="82" t="s">
        <v>280</v>
      </c>
      <c r="G2193" s="82">
        <v>0</v>
      </c>
      <c r="K2193" s="83">
        <v>40179.5</v>
      </c>
      <c r="L2193" s="82">
        <v>0</v>
      </c>
      <c r="M2193" s="82">
        <v>0</v>
      </c>
      <c r="N2193" s="82">
        <f t="shared" si="34"/>
        <v>0</v>
      </c>
    </row>
    <row r="2194" spans="1:14" hidden="1" x14ac:dyDescent="0.2">
      <c r="A2194" s="82" t="s">
        <v>395</v>
      </c>
      <c r="B2194" s="82" t="s">
        <v>287</v>
      </c>
      <c r="C2194" s="82">
        <v>1</v>
      </c>
      <c r="D2194" s="82" t="s">
        <v>286</v>
      </c>
      <c r="E2194" s="82" t="s">
        <v>280</v>
      </c>
      <c r="F2194" s="82" t="s">
        <v>280</v>
      </c>
      <c r="G2194" s="82">
        <v>0</v>
      </c>
      <c r="K2194" s="83">
        <v>40179.5</v>
      </c>
      <c r="L2194" s="82">
        <v>0</v>
      </c>
      <c r="M2194" s="82">
        <v>0</v>
      </c>
      <c r="N2194" s="82">
        <f t="shared" si="34"/>
        <v>0</v>
      </c>
    </row>
    <row r="2195" spans="1:14" hidden="1" x14ac:dyDescent="0.2">
      <c r="A2195" s="82" t="s">
        <v>394</v>
      </c>
      <c r="B2195" s="82" t="s">
        <v>287</v>
      </c>
      <c r="C2195" s="82">
        <v>1</v>
      </c>
      <c r="D2195" s="82" t="s">
        <v>286</v>
      </c>
      <c r="E2195" s="82" t="s">
        <v>280</v>
      </c>
      <c r="F2195" s="82" t="s">
        <v>280</v>
      </c>
      <c r="G2195" s="82">
        <v>0</v>
      </c>
      <c r="K2195" s="83">
        <v>40179.5</v>
      </c>
      <c r="L2195" s="82">
        <v>0</v>
      </c>
      <c r="M2195" s="82">
        <v>0</v>
      </c>
      <c r="N2195" s="82">
        <f t="shared" si="34"/>
        <v>0</v>
      </c>
    </row>
    <row r="2196" spans="1:14" hidden="1" x14ac:dyDescent="0.2">
      <c r="A2196" s="82" t="s">
        <v>393</v>
      </c>
      <c r="B2196" s="82" t="s">
        <v>287</v>
      </c>
      <c r="C2196" s="82">
        <v>1</v>
      </c>
      <c r="D2196" s="82" t="s">
        <v>286</v>
      </c>
      <c r="E2196" s="82" t="s">
        <v>280</v>
      </c>
      <c r="F2196" s="82" t="s">
        <v>280</v>
      </c>
      <c r="G2196" s="82">
        <v>0</v>
      </c>
      <c r="K2196" s="83">
        <v>40179.5</v>
      </c>
      <c r="L2196" s="82">
        <v>0</v>
      </c>
      <c r="M2196" s="82">
        <v>0</v>
      </c>
      <c r="N2196" s="82">
        <f t="shared" si="34"/>
        <v>0</v>
      </c>
    </row>
    <row r="2197" spans="1:14" hidden="1" x14ac:dyDescent="0.2">
      <c r="A2197" s="82" t="s">
        <v>392</v>
      </c>
      <c r="B2197" s="82" t="s">
        <v>287</v>
      </c>
      <c r="C2197" s="82">
        <v>1</v>
      </c>
      <c r="D2197" s="82" t="s">
        <v>286</v>
      </c>
      <c r="E2197" s="82" t="s">
        <v>280</v>
      </c>
      <c r="F2197" s="82" t="s">
        <v>280</v>
      </c>
      <c r="G2197" s="82">
        <v>0</v>
      </c>
      <c r="K2197" s="83">
        <v>40179.5</v>
      </c>
      <c r="L2197" s="82">
        <v>0</v>
      </c>
      <c r="M2197" s="82">
        <v>0</v>
      </c>
      <c r="N2197" s="82">
        <f t="shared" si="34"/>
        <v>0</v>
      </c>
    </row>
    <row r="2198" spans="1:14" hidden="1" x14ac:dyDescent="0.2">
      <c r="A2198" s="82" t="s">
        <v>391</v>
      </c>
      <c r="B2198" s="82" t="s">
        <v>287</v>
      </c>
      <c r="C2198" s="82">
        <v>1</v>
      </c>
      <c r="D2198" s="82" t="s">
        <v>286</v>
      </c>
      <c r="E2198" s="82" t="s">
        <v>280</v>
      </c>
      <c r="F2198" s="82" t="s">
        <v>280</v>
      </c>
      <c r="G2198" s="82">
        <v>0</v>
      </c>
      <c r="K2198" s="83">
        <v>40179.5</v>
      </c>
      <c r="L2198" s="82">
        <v>0</v>
      </c>
      <c r="M2198" s="82">
        <v>0</v>
      </c>
      <c r="N2198" s="82">
        <f t="shared" si="34"/>
        <v>0</v>
      </c>
    </row>
    <row r="2199" spans="1:14" hidden="1" x14ac:dyDescent="0.2">
      <c r="A2199" s="82" t="s">
        <v>390</v>
      </c>
      <c r="B2199" s="82" t="s">
        <v>287</v>
      </c>
      <c r="C2199" s="82">
        <v>1</v>
      </c>
      <c r="D2199" s="82" t="s">
        <v>286</v>
      </c>
      <c r="E2199" s="82" t="s">
        <v>280</v>
      </c>
      <c r="F2199" s="82" t="s">
        <v>280</v>
      </c>
      <c r="G2199" s="82">
        <v>0</v>
      </c>
      <c r="K2199" s="83">
        <v>40179.5</v>
      </c>
      <c r="L2199" s="82">
        <v>0</v>
      </c>
      <c r="M2199" s="82">
        <v>0</v>
      </c>
      <c r="N2199" s="82">
        <f t="shared" si="34"/>
        <v>0</v>
      </c>
    </row>
    <row r="2200" spans="1:14" hidden="1" x14ac:dyDescent="0.2">
      <c r="A2200" s="82" t="s">
        <v>389</v>
      </c>
      <c r="B2200" s="82" t="s">
        <v>287</v>
      </c>
      <c r="C2200" s="82">
        <v>1</v>
      </c>
      <c r="D2200" s="82" t="s">
        <v>286</v>
      </c>
      <c r="E2200" s="82" t="s">
        <v>280</v>
      </c>
      <c r="F2200" s="82" t="s">
        <v>280</v>
      </c>
      <c r="G2200" s="82">
        <v>0</v>
      </c>
      <c r="K2200" s="83">
        <v>40179.5</v>
      </c>
      <c r="L2200" s="82">
        <v>0</v>
      </c>
      <c r="M2200" s="82">
        <v>0</v>
      </c>
      <c r="N2200" s="82">
        <f t="shared" si="34"/>
        <v>0</v>
      </c>
    </row>
    <row r="2201" spans="1:14" hidden="1" x14ac:dyDescent="0.2">
      <c r="A2201" s="82" t="s">
        <v>388</v>
      </c>
      <c r="B2201" s="82" t="s">
        <v>287</v>
      </c>
      <c r="C2201" s="82">
        <v>1</v>
      </c>
      <c r="D2201" s="82" t="s">
        <v>286</v>
      </c>
      <c r="E2201" s="82" t="s">
        <v>280</v>
      </c>
      <c r="F2201" s="82" t="s">
        <v>280</v>
      </c>
      <c r="G2201" s="82">
        <v>0</v>
      </c>
      <c r="K2201" s="83">
        <v>40179.5</v>
      </c>
      <c r="L2201" s="82">
        <v>0</v>
      </c>
      <c r="M2201" s="82">
        <v>0</v>
      </c>
      <c r="N2201" s="82">
        <f t="shared" si="34"/>
        <v>0</v>
      </c>
    </row>
    <row r="2202" spans="1:14" hidden="1" x14ac:dyDescent="0.2">
      <c r="A2202" s="82" t="s">
        <v>387</v>
      </c>
      <c r="B2202" s="82" t="s">
        <v>287</v>
      </c>
      <c r="C2202" s="82">
        <v>1</v>
      </c>
      <c r="D2202" s="82" t="s">
        <v>286</v>
      </c>
      <c r="E2202" s="82" t="s">
        <v>280</v>
      </c>
      <c r="F2202" s="82" t="s">
        <v>280</v>
      </c>
      <c r="G2202" s="82">
        <v>0</v>
      </c>
      <c r="K2202" s="83">
        <v>40179.5</v>
      </c>
      <c r="L2202" s="82">
        <v>0</v>
      </c>
      <c r="M2202" s="82">
        <v>0</v>
      </c>
      <c r="N2202" s="82">
        <f t="shared" si="34"/>
        <v>0</v>
      </c>
    </row>
    <row r="2203" spans="1:14" hidden="1" x14ac:dyDescent="0.2">
      <c r="A2203" s="82" t="s">
        <v>386</v>
      </c>
      <c r="B2203" s="82" t="s">
        <v>287</v>
      </c>
      <c r="C2203" s="82">
        <v>1</v>
      </c>
      <c r="D2203" s="82" t="s">
        <v>286</v>
      </c>
      <c r="E2203" s="82" t="s">
        <v>280</v>
      </c>
      <c r="F2203" s="82" t="s">
        <v>280</v>
      </c>
      <c r="G2203" s="82">
        <v>0</v>
      </c>
      <c r="K2203" s="83">
        <v>40179.5</v>
      </c>
      <c r="L2203" s="82">
        <v>0</v>
      </c>
      <c r="M2203" s="82">
        <v>0</v>
      </c>
      <c r="N2203" s="82">
        <f t="shared" si="34"/>
        <v>0</v>
      </c>
    </row>
    <row r="2204" spans="1:14" hidden="1" x14ac:dyDescent="0.2">
      <c r="A2204" s="82" t="s">
        <v>385</v>
      </c>
      <c r="B2204" s="82" t="s">
        <v>287</v>
      </c>
      <c r="C2204" s="82">
        <v>1</v>
      </c>
      <c r="D2204" s="82" t="s">
        <v>286</v>
      </c>
      <c r="E2204" s="82" t="s">
        <v>280</v>
      </c>
      <c r="F2204" s="82" t="s">
        <v>280</v>
      </c>
      <c r="G2204" s="82">
        <v>0</v>
      </c>
      <c r="K2204" s="83">
        <v>40179.5</v>
      </c>
      <c r="L2204" s="82">
        <v>0</v>
      </c>
      <c r="M2204" s="82">
        <v>0</v>
      </c>
      <c r="N2204" s="82">
        <f t="shared" si="34"/>
        <v>0</v>
      </c>
    </row>
    <row r="2205" spans="1:14" hidden="1" x14ac:dyDescent="0.2">
      <c r="A2205" s="82" t="s">
        <v>384</v>
      </c>
      <c r="B2205" s="82" t="s">
        <v>287</v>
      </c>
      <c r="C2205" s="82">
        <v>1</v>
      </c>
      <c r="D2205" s="82" t="s">
        <v>286</v>
      </c>
      <c r="E2205" s="82" t="s">
        <v>280</v>
      </c>
      <c r="F2205" s="82" t="s">
        <v>280</v>
      </c>
      <c r="G2205" s="82">
        <v>0</v>
      </c>
      <c r="K2205" s="83">
        <v>40179.5</v>
      </c>
      <c r="L2205" s="82">
        <v>0</v>
      </c>
      <c r="M2205" s="82">
        <v>0</v>
      </c>
      <c r="N2205" s="82">
        <f t="shared" si="34"/>
        <v>0</v>
      </c>
    </row>
    <row r="2206" spans="1:14" hidden="1" x14ac:dyDescent="0.2">
      <c r="A2206" s="82" t="s">
        <v>383</v>
      </c>
      <c r="B2206" s="82" t="s">
        <v>287</v>
      </c>
      <c r="C2206" s="82">
        <v>1</v>
      </c>
      <c r="D2206" s="82" t="s">
        <v>286</v>
      </c>
      <c r="E2206" s="82" t="s">
        <v>280</v>
      </c>
      <c r="F2206" s="82" t="s">
        <v>280</v>
      </c>
      <c r="G2206" s="82">
        <v>0</v>
      </c>
      <c r="K2206" s="83">
        <v>40179.5</v>
      </c>
      <c r="L2206" s="82">
        <v>0</v>
      </c>
      <c r="M2206" s="82">
        <v>0</v>
      </c>
      <c r="N2206" s="82">
        <f t="shared" si="34"/>
        <v>0</v>
      </c>
    </row>
    <row r="2207" spans="1:14" hidden="1" x14ac:dyDescent="0.2">
      <c r="A2207" s="82" t="s">
        <v>382</v>
      </c>
      <c r="B2207" s="82" t="s">
        <v>287</v>
      </c>
      <c r="C2207" s="82">
        <v>1</v>
      </c>
      <c r="D2207" s="82" t="s">
        <v>286</v>
      </c>
      <c r="E2207" s="82" t="s">
        <v>280</v>
      </c>
      <c r="F2207" s="82" t="s">
        <v>280</v>
      </c>
      <c r="G2207" s="82">
        <v>0</v>
      </c>
      <c r="K2207" s="83">
        <v>40179.5</v>
      </c>
      <c r="L2207" s="82">
        <v>0</v>
      </c>
      <c r="M2207" s="82">
        <v>0</v>
      </c>
      <c r="N2207" s="82">
        <f t="shared" si="34"/>
        <v>0</v>
      </c>
    </row>
    <row r="2208" spans="1:14" hidden="1" x14ac:dyDescent="0.2">
      <c r="A2208" s="82" t="s">
        <v>381</v>
      </c>
      <c r="B2208" s="82" t="s">
        <v>287</v>
      </c>
      <c r="C2208" s="82">
        <v>1</v>
      </c>
      <c r="D2208" s="82" t="s">
        <v>286</v>
      </c>
      <c r="E2208" s="82" t="s">
        <v>280</v>
      </c>
      <c r="F2208" s="82" t="s">
        <v>280</v>
      </c>
      <c r="G2208" s="82">
        <v>0</v>
      </c>
      <c r="K2208" s="83">
        <v>40179.5</v>
      </c>
      <c r="L2208" s="82">
        <v>0</v>
      </c>
      <c r="M2208" s="82">
        <v>0</v>
      </c>
      <c r="N2208" s="82">
        <f t="shared" si="34"/>
        <v>0</v>
      </c>
    </row>
    <row r="2209" spans="1:14" hidden="1" x14ac:dyDescent="0.2">
      <c r="A2209" s="82" t="s">
        <v>380</v>
      </c>
      <c r="B2209" s="82" t="s">
        <v>287</v>
      </c>
      <c r="C2209" s="82">
        <v>1</v>
      </c>
      <c r="D2209" s="82" t="s">
        <v>286</v>
      </c>
      <c r="E2209" s="82" t="s">
        <v>280</v>
      </c>
      <c r="F2209" s="82" t="s">
        <v>280</v>
      </c>
      <c r="G2209" s="82">
        <v>0</v>
      </c>
      <c r="K2209" s="83">
        <v>40179.5</v>
      </c>
      <c r="L2209" s="82">
        <v>0</v>
      </c>
      <c r="M2209" s="82">
        <v>0</v>
      </c>
      <c r="N2209" s="82">
        <f t="shared" si="34"/>
        <v>0</v>
      </c>
    </row>
    <row r="2210" spans="1:14" hidden="1" x14ac:dyDescent="0.2">
      <c r="A2210" s="82" t="s">
        <v>379</v>
      </c>
      <c r="B2210" s="82" t="s">
        <v>287</v>
      </c>
      <c r="C2210" s="82">
        <v>1</v>
      </c>
      <c r="D2210" s="82" t="s">
        <v>286</v>
      </c>
      <c r="E2210" s="82" t="s">
        <v>280</v>
      </c>
      <c r="F2210" s="82" t="s">
        <v>280</v>
      </c>
      <c r="G2210" s="82">
        <v>0</v>
      </c>
      <c r="K2210" s="83">
        <v>40179.5</v>
      </c>
      <c r="L2210" s="82">
        <v>0</v>
      </c>
      <c r="M2210" s="82">
        <v>0</v>
      </c>
      <c r="N2210" s="82">
        <f t="shared" si="34"/>
        <v>0</v>
      </c>
    </row>
    <row r="2211" spans="1:14" hidden="1" x14ac:dyDescent="0.2">
      <c r="A2211" s="82" t="s">
        <v>378</v>
      </c>
      <c r="B2211" s="82" t="s">
        <v>287</v>
      </c>
      <c r="C2211" s="82">
        <v>1</v>
      </c>
      <c r="D2211" s="82" t="s">
        <v>286</v>
      </c>
      <c r="E2211" s="82" t="s">
        <v>280</v>
      </c>
      <c r="F2211" s="82" t="s">
        <v>280</v>
      </c>
      <c r="G2211" s="82">
        <v>0</v>
      </c>
      <c r="K2211" s="83">
        <v>40179.5</v>
      </c>
      <c r="L2211" s="82">
        <v>0</v>
      </c>
      <c r="M2211" s="82">
        <v>0</v>
      </c>
      <c r="N2211" s="82">
        <f t="shared" si="34"/>
        <v>0</v>
      </c>
    </row>
    <row r="2212" spans="1:14" hidden="1" x14ac:dyDescent="0.2">
      <c r="A2212" s="82" t="s">
        <v>377</v>
      </c>
      <c r="B2212" s="82" t="s">
        <v>287</v>
      </c>
      <c r="C2212" s="82">
        <v>1</v>
      </c>
      <c r="D2212" s="82" t="s">
        <v>286</v>
      </c>
      <c r="E2212" s="82" t="s">
        <v>280</v>
      </c>
      <c r="F2212" s="82" t="s">
        <v>280</v>
      </c>
      <c r="G2212" s="82">
        <v>0</v>
      </c>
      <c r="K2212" s="83">
        <v>40179.5</v>
      </c>
      <c r="L2212" s="82">
        <v>0</v>
      </c>
      <c r="M2212" s="82">
        <v>0</v>
      </c>
      <c r="N2212" s="82">
        <f t="shared" si="34"/>
        <v>0</v>
      </c>
    </row>
    <row r="2213" spans="1:14" hidden="1" x14ac:dyDescent="0.2">
      <c r="A2213" s="82" t="s">
        <v>376</v>
      </c>
      <c r="B2213" s="82" t="s">
        <v>287</v>
      </c>
      <c r="C2213" s="82">
        <v>1</v>
      </c>
      <c r="D2213" s="82" t="s">
        <v>286</v>
      </c>
      <c r="E2213" s="82" t="s">
        <v>280</v>
      </c>
      <c r="F2213" s="82" t="s">
        <v>280</v>
      </c>
      <c r="G2213" s="82">
        <v>0</v>
      </c>
      <c r="K2213" s="83">
        <v>40179.5</v>
      </c>
      <c r="L2213" s="82">
        <v>0</v>
      </c>
      <c r="M2213" s="82">
        <v>0</v>
      </c>
      <c r="N2213" s="82">
        <f t="shared" si="34"/>
        <v>0</v>
      </c>
    </row>
    <row r="2214" spans="1:14" hidden="1" x14ac:dyDescent="0.2">
      <c r="A2214" s="82" t="s">
        <v>375</v>
      </c>
      <c r="B2214" s="82" t="s">
        <v>287</v>
      </c>
      <c r="C2214" s="82">
        <v>1</v>
      </c>
      <c r="D2214" s="82" t="s">
        <v>286</v>
      </c>
      <c r="E2214" s="82" t="s">
        <v>280</v>
      </c>
      <c r="F2214" s="82" t="s">
        <v>280</v>
      </c>
      <c r="G2214" s="82">
        <v>0</v>
      </c>
      <c r="K2214" s="83">
        <v>40179.5</v>
      </c>
      <c r="L2214" s="82">
        <v>0</v>
      </c>
      <c r="M2214" s="82">
        <v>0</v>
      </c>
      <c r="N2214" s="82">
        <f t="shared" si="34"/>
        <v>0</v>
      </c>
    </row>
    <row r="2215" spans="1:14" hidden="1" x14ac:dyDescent="0.2">
      <c r="A2215" s="82" t="s">
        <v>374</v>
      </c>
      <c r="B2215" s="82" t="s">
        <v>287</v>
      </c>
      <c r="C2215" s="82">
        <v>1</v>
      </c>
      <c r="D2215" s="82" t="s">
        <v>286</v>
      </c>
      <c r="E2215" s="82" t="s">
        <v>280</v>
      </c>
      <c r="F2215" s="82" t="s">
        <v>280</v>
      </c>
      <c r="G2215" s="82">
        <v>0</v>
      </c>
      <c r="K2215" s="83">
        <v>40179.5</v>
      </c>
      <c r="L2215" s="82">
        <v>0</v>
      </c>
      <c r="M2215" s="82">
        <v>0</v>
      </c>
      <c r="N2215" s="82">
        <f t="shared" si="34"/>
        <v>0</v>
      </c>
    </row>
    <row r="2216" spans="1:14" hidden="1" x14ac:dyDescent="0.2">
      <c r="A2216" s="82" t="s">
        <v>373</v>
      </c>
      <c r="B2216" s="82" t="s">
        <v>287</v>
      </c>
      <c r="C2216" s="82">
        <v>1</v>
      </c>
      <c r="D2216" s="82" t="s">
        <v>286</v>
      </c>
      <c r="E2216" s="82" t="s">
        <v>280</v>
      </c>
      <c r="F2216" s="82" t="s">
        <v>280</v>
      </c>
      <c r="G2216" s="82">
        <v>0</v>
      </c>
      <c r="K2216" s="83">
        <v>40179.5</v>
      </c>
      <c r="L2216" s="82">
        <v>0</v>
      </c>
      <c r="M2216" s="82">
        <v>0</v>
      </c>
      <c r="N2216" s="82">
        <f t="shared" si="34"/>
        <v>0</v>
      </c>
    </row>
    <row r="2217" spans="1:14" hidden="1" x14ac:dyDescent="0.2">
      <c r="A2217" s="82" t="s">
        <v>372</v>
      </c>
      <c r="B2217" s="82" t="s">
        <v>287</v>
      </c>
      <c r="C2217" s="82">
        <v>1</v>
      </c>
      <c r="D2217" s="82" t="s">
        <v>286</v>
      </c>
      <c r="E2217" s="82" t="s">
        <v>280</v>
      </c>
      <c r="F2217" s="82" t="s">
        <v>280</v>
      </c>
      <c r="G2217" s="82">
        <v>0</v>
      </c>
      <c r="K2217" s="83">
        <v>40179.5</v>
      </c>
      <c r="L2217" s="82">
        <v>0</v>
      </c>
      <c r="M2217" s="82">
        <v>0</v>
      </c>
      <c r="N2217" s="82">
        <f t="shared" si="34"/>
        <v>0</v>
      </c>
    </row>
    <row r="2218" spans="1:14" hidden="1" x14ac:dyDescent="0.2">
      <c r="A2218" s="82" t="s">
        <v>371</v>
      </c>
      <c r="B2218" s="82" t="s">
        <v>287</v>
      </c>
      <c r="C2218" s="82">
        <v>1</v>
      </c>
      <c r="D2218" s="82" t="s">
        <v>286</v>
      </c>
      <c r="E2218" s="82" t="s">
        <v>280</v>
      </c>
      <c r="F2218" s="82" t="s">
        <v>280</v>
      </c>
      <c r="G2218" s="82">
        <v>0</v>
      </c>
      <c r="K2218" s="83">
        <v>40179.5</v>
      </c>
      <c r="L2218" s="82">
        <v>0</v>
      </c>
      <c r="M2218" s="82">
        <v>0</v>
      </c>
      <c r="N2218" s="82">
        <f t="shared" si="34"/>
        <v>0</v>
      </c>
    </row>
    <row r="2219" spans="1:14" hidden="1" x14ac:dyDescent="0.2">
      <c r="A2219" s="82" t="s">
        <v>370</v>
      </c>
      <c r="B2219" s="82" t="s">
        <v>287</v>
      </c>
      <c r="C2219" s="82">
        <v>1</v>
      </c>
      <c r="D2219" s="82" t="s">
        <v>286</v>
      </c>
      <c r="E2219" s="82" t="s">
        <v>280</v>
      </c>
      <c r="F2219" s="82" t="s">
        <v>280</v>
      </c>
      <c r="G2219" s="82">
        <v>0</v>
      </c>
      <c r="K2219" s="83">
        <v>40179.5</v>
      </c>
      <c r="L2219" s="82">
        <v>0</v>
      </c>
      <c r="M2219" s="82">
        <v>0</v>
      </c>
      <c r="N2219" s="82">
        <f t="shared" si="34"/>
        <v>0</v>
      </c>
    </row>
    <row r="2220" spans="1:14" hidden="1" x14ac:dyDescent="0.2">
      <c r="A2220" s="82" t="s">
        <v>369</v>
      </c>
      <c r="B2220" s="82" t="s">
        <v>287</v>
      </c>
      <c r="C2220" s="82">
        <v>1</v>
      </c>
      <c r="D2220" s="82" t="s">
        <v>286</v>
      </c>
      <c r="E2220" s="82" t="s">
        <v>280</v>
      </c>
      <c r="F2220" s="82" t="s">
        <v>280</v>
      </c>
      <c r="G2220" s="82">
        <v>0</v>
      </c>
      <c r="K2220" s="83">
        <v>40179.5</v>
      </c>
      <c r="L2220" s="82">
        <v>0</v>
      </c>
      <c r="M2220" s="82">
        <v>0</v>
      </c>
      <c r="N2220" s="82">
        <f t="shared" si="34"/>
        <v>0</v>
      </c>
    </row>
    <row r="2221" spans="1:14" hidden="1" x14ac:dyDescent="0.2">
      <c r="A2221" s="82" t="s">
        <v>368</v>
      </c>
      <c r="B2221" s="82" t="s">
        <v>287</v>
      </c>
      <c r="C2221" s="82">
        <v>1</v>
      </c>
      <c r="D2221" s="82" t="s">
        <v>286</v>
      </c>
      <c r="E2221" s="82" t="s">
        <v>280</v>
      </c>
      <c r="F2221" s="82" t="s">
        <v>280</v>
      </c>
      <c r="G2221" s="82">
        <v>0</v>
      </c>
      <c r="K2221" s="83">
        <v>40179.5</v>
      </c>
      <c r="L2221" s="82">
        <v>0</v>
      </c>
      <c r="M2221" s="82">
        <v>0</v>
      </c>
      <c r="N2221" s="82">
        <f t="shared" si="34"/>
        <v>0</v>
      </c>
    </row>
    <row r="2222" spans="1:14" hidden="1" x14ac:dyDescent="0.2">
      <c r="A2222" s="82" t="s">
        <v>367</v>
      </c>
      <c r="B2222" s="82" t="s">
        <v>287</v>
      </c>
      <c r="C2222" s="82">
        <v>1</v>
      </c>
      <c r="D2222" s="82" t="s">
        <v>286</v>
      </c>
      <c r="E2222" s="82" t="s">
        <v>280</v>
      </c>
      <c r="F2222" s="82" t="s">
        <v>280</v>
      </c>
      <c r="G2222" s="82">
        <v>0</v>
      </c>
      <c r="K2222" s="83">
        <v>40179.5</v>
      </c>
      <c r="L2222" s="82">
        <v>0</v>
      </c>
      <c r="M2222" s="82">
        <v>0</v>
      </c>
      <c r="N2222" s="82">
        <f t="shared" si="34"/>
        <v>0</v>
      </c>
    </row>
    <row r="2223" spans="1:14" hidden="1" x14ac:dyDescent="0.2">
      <c r="A2223" s="82" t="s">
        <v>366</v>
      </c>
      <c r="B2223" s="82" t="s">
        <v>287</v>
      </c>
      <c r="C2223" s="82">
        <v>1</v>
      </c>
      <c r="D2223" s="82" t="s">
        <v>286</v>
      </c>
      <c r="E2223" s="82" t="s">
        <v>280</v>
      </c>
      <c r="F2223" s="82" t="s">
        <v>280</v>
      </c>
      <c r="G2223" s="82">
        <v>0</v>
      </c>
      <c r="K2223" s="83">
        <v>40179.5</v>
      </c>
      <c r="L2223" s="82">
        <v>0</v>
      </c>
      <c r="M2223" s="82">
        <v>0</v>
      </c>
      <c r="N2223" s="82">
        <f t="shared" si="34"/>
        <v>0</v>
      </c>
    </row>
    <row r="2224" spans="1:14" hidden="1" x14ac:dyDescent="0.2">
      <c r="A2224" s="82" t="s">
        <v>365</v>
      </c>
      <c r="B2224" s="82" t="s">
        <v>287</v>
      </c>
      <c r="C2224" s="82">
        <v>1</v>
      </c>
      <c r="D2224" s="82" t="s">
        <v>286</v>
      </c>
      <c r="E2224" s="82" t="s">
        <v>280</v>
      </c>
      <c r="F2224" s="82" t="s">
        <v>280</v>
      </c>
      <c r="G2224" s="82">
        <v>0</v>
      </c>
      <c r="K2224" s="83">
        <v>40179.5</v>
      </c>
      <c r="L2224" s="82">
        <v>0</v>
      </c>
      <c r="M2224" s="82">
        <v>0</v>
      </c>
      <c r="N2224" s="82">
        <f t="shared" si="34"/>
        <v>0</v>
      </c>
    </row>
    <row r="2225" spans="1:14" hidden="1" x14ac:dyDescent="0.2">
      <c r="A2225" s="82" t="s">
        <v>364</v>
      </c>
      <c r="B2225" s="82" t="s">
        <v>287</v>
      </c>
      <c r="C2225" s="82">
        <v>1</v>
      </c>
      <c r="D2225" s="82" t="s">
        <v>286</v>
      </c>
      <c r="E2225" s="82" t="s">
        <v>280</v>
      </c>
      <c r="F2225" s="82" t="s">
        <v>280</v>
      </c>
      <c r="G2225" s="82">
        <v>0</v>
      </c>
      <c r="K2225" s="83">
        <v>40179.5</v>
      </c>
      <c r="L2225" s="82">
        <v>0</v>
      </c>
      <c r="M2225" s="82">
        <v>0</v>
      </c>
      <c r="N2225" s="82">
        <f t="shared" si="34"/>
        <v>0</v>
      </c>
    </row>
    <row r="2226" spans="1:14" hidden="1" x14ac:dyDescent="0.2">
      <c r="A2226" s="82" t="s">
        <v>363</v>
      </c>
      <c r="B2226" s="82" t="s">
        <v>287</v>
      </c>
      <c r="C2226" s="82">
        <v>1</v>
      </c>
      <c r="D2226" s="82" t="s">
        <v>286</v>
      </c>
      <c r="E2226" s="82" t="s">
        <v>280</v>
      </c>
      <c r="F2226" s="82" t="s">
        <v>280</v>
      </c>
      <c r="G2226" s="82">
        <v>0</v>
      </c>
      <c r="K2226" s="83">
        <v>40179.5</v>
      </c>
      <c r="L2226" s="82">
        <v>0</v>
      </c>
      <c r="M2226" s="82">
        <v>0</v>
      </c>
      <c r="N2226" s="82">
        <f t="shared" si="34"/>
        <v>0</v>
      </c>
    </row>
    <row r="2227" spans="1:14" hidden="1" x14ac:dyDescent="0.2">
      <c r="A2227" s="82" t="s">
        <v>362</v>
      </c>
      <c r="B2227" s="82" t="s">
        <v>287</v>
      </c>
      <c r="C2227" s="82">
        <v>1</v>
      </c>
      <c r="D2227" s="82" t="s">
        <v>286</v>
      </c>
      <c r="E2227" s="82" t="s">
        <v>280</v>
      </c>
      <c r="F2227" s="82" t="s">
        <v>280</v>
      </c>
      <c r="G2227" s="82">
        <v>0</v>
      </c>
      <c r="K2227" s="83">
        <v>40179.5</v>
      </c>
      <c r="L2227" s="82">
        <v>0</v>
      </c>
      <c r="M2227" s="82">
        <v>0</v>
      </c>
      <c r="N2227" s="82">
        <f t="shared" si="34"/>
        <v>0</v>
      </c>
    </row>
    <row r="2228" spans="1:14" hidden="1" x14ac:dyDescent="0.2">
      <c r="A2228" s="82" t="s">
        <v>361</v>
      </c>
      <c r="B2228" s="82" t="s">
        <v>287</v>
      </c>
      <c r="C2228" s="82">
        <v>1</v>
      </c>
      <c r="D2228" s="82" t="s">
        <v>286</v>
      </c>
      <c r="E2228" s="82" t="s">
        <v>280</v>
      </c>
      <c r="F2228" s="82" t="s">
        <v>280</v>
      </c>
      <c r="G2228" s="82">
        <v>0</v>
      </c>
      <c r="K2228" s="83">
        <v>40179.5</v>
      </c>
      <c r="L2228" s="82">
        <v>0</v>
      </c>
      <c r="M2228" s="82">
        <v>0</v>
      </c>
      <c r="N2228" s="82">
        <f t="shared" si="34"/>
        <v>0</v>
      </c>
    </row>
    <row r="2229" spans="1:14" hidden="1" x14ac:dyDescent="0.2">
      <c r="A2229" s="82" t="s">
        <v>360</v>
      </c>
      <c r="B2229" s="82" t="s">
        <v>287</v>
      </c>
      <c r="C2229" s="82">
        <v>1</v>
      </c>
      <c r="D2229" s="82" t="s">
        <v>286</v>
      </c>
      <c r="E2229" s="82" t="s">
        <v>280</v>
      </c>
      <c r="F2229" s="82" t="s">
        <v>280</v>
      </c>
      <c r="G2229" s="82">
        <v>0</v>
      </c>
      <c r="K2229" s="83">
        <v>40179.5</v>
      </c>
      <c r="L2229" s="82">
        <v>0</v>
      </c>
      <c r="M2229" s="82">
        <v>0</v>
      </c>
      <c r="N2229" s="82">
        <f t="shared" si="34"/>
        <v>0</v>
      </c>
    </row>
    <row r="2230" spans="1:14" hidden="1" x14ac:dyDescent="0.2">
      <c r="A2230" s="82" t="s">
        <v>359</v>
      </c>
      <c r="B2230" s="82" t="s">
        <v>287</v>
      </c>
      <c r="C2230" s="82">
        <v>1</v>
      </c>
      <c r="D2230" s="82" t="s">
        <v>286</v>
      </c>
      <c r="E2230" s="82" t="s">
        <v>280</v>
      </c>
      <c r="F2230" s="82" t="s">
        <v>280</v>
      </c>
      <c r="G2230" s="82">
        <v>0</v>
      </c>
      <c r="K2230" s="83">
        <v>40179.5</v>
      </c>
      <c r="L2230" s="82">
        <v>0</v>
      </c>
      <c r="M2230" s="82">
        <v>0</v>
      </c>
      <c r="N2230" s="82">
        <f t="shared" si="34"/>
        <v>0</v>
      </c>
    </row>
    <row r="2231" spans="1:14" hidden="1" x14ac:dyDescent="0.2">
      <c r="A2231" s="82" t="s">
        <v>358</v>
      </c>
      <c r="B2231" s="82" t="s">
        <v>287</v>
      </c>
      <c r="C2231" s="82">
        <v>1</v>
      </c>
      <c r="D2231" s="82" t="s">
        <v>286</v>
      </c>
      <c r="E2231" s="82" t="s">
        <v>280</v>
      </c>
      <c r="F2231" s="82" t="s">
        <v>280</v>
      </c>
      <c r="G2231" s="82">
        <v>0</v>
      </c>
      <c r="K2231" s="83">
        <v>40179.5</v>
      </c>
      <c r="L2231" s="82">
        <v>0</v>
      </c>
      <c r="M2231" s="82">
        <v>0</v>
      </c>
      <c r="N2231" s="82">
        <f t="shared" si="34"/>
        <v>0</v>
      </c>
    </row>
    <row r="2232" spans="1:14" hidden="1" x14ac:dyDescent="0.2">
      <c r="A2232" s="82" t="s">
        <v>357</v>
      </c>
      <c r="B2232" s="82" t="s">
        <v>287</v>
      </c>
      <c r="C2232" s="82">
        <v>1</v>
      </c>
      <c r="D2232" s="82" t="s">
        <v>286</v>
      </c>
      <c r="E2232" s="82" t="s">
        <v>280</v>
      </c>
      <c r="F2232" s="82" t="s">
        <v>280</v>
      </c>
      <c r="G2232" s="82">
        <v>0</v>
      </c>
      <c r="K2232" s="83">
        <v>40179.5</v>
      </c>
      <c r="L2232" s="82">
        <v>0</v>
      </c>
      <c r="M2232" s="82">
        <v>0</v>
      </c>
      <c r="N2232" s="82">
        <f t="shared" si="34"/>
        <v>0</v>
      </c>
    </row>
    <row r="2233" spans="1:14" hidden="1" x14ac:dyDescent="0.2">
      <c r="A2233" s="82" t="s">
        <v>356</v>
      </c>
      <c r="B2233" s="82" t="s">
        <v>287</v>
      </c>
      <c r="C2233" s="82">
        <v>1</v>
      </c>
      <c r="D2233" s="82" t="s">
        <v>286</v>
      </c>
      <c r="E2233" s="82" t="s">
        <v>280</v>
      </c>
      <c r="F2233" s="82" t="s">
        <v>280</v>
      </c>
      <c r="G2233" s="82">
        <v>0</v>
      </c>
      <c r="K2233" s="83">
        <v>40179.5</v>
      </c>
      <c r="L2233" s="82">
        <v>0</v>
      </c>
      <c r="M2233" s="82">
        <v>0</v>
      </c>
      <c r="N2233" s="82">
        <f t="shared" si="34"/>
        <v>0</v>
      </c>
    </row>
    <row r="2234" spans="1:14" hidden="1" x14ac:dyDescent="0.2">
      <c r="A2234" s="82" t="s">
        <v>355</v>
      </c>
      <c r="B2234" s="82" t="s">
        <v>287</v>
      </c>
      <c r="C2234" s="82">
        <v>1</v>
      </c>
      <c r="D2234" s="82" t="s">
        <v>286</v>
      </c>
      <c r="E2234" s="82" t="s">
        <v>280</v>
      </c>
      <c r="F2234" s="82" t="s">
        <v>280</v>
      </c>
      <c r="G2234" s="82">
        <v>0</v>
      </c>
      <c r="K2234" s="83">
        <v>40179.5</v>
      </c>
      <c r="L2234" s="82">
        <v>0</v>
      </c>
      <c r="M2234" s="82">
        <v>0</v>
      </c>
      <c r="N2234" s="82">
        <f t="shared" si="34"/>
        <v>0</v>
      </c>
    </row>
    <row r="2235" spans="1:14" hidden="1" x14ac:dyDescent="0.2">
      <c r="A2235" s="82" t="s">
        <v>354</v>
      </c>
      <c r="B2235" s="82" t="s">
        <v>287</v>
      </c>
      <c r="C2235" s="82">
        <v>1</v>
      </c>
      <c r="D2235" s="82" t="s">
        <v>286</v>
      </c>
      <c r="E2235" s="82" t="s">
        <v>280</v>
      </c>
      <c r="F2235" s="82" t="s">
        <v>280</v>
      </c>
      <c r="G2235" s="82">
        <v>0</v>
      </c>
      <c r="K2235" s="83">
        <v>40179.5</v>
      </c>
      <c r="L2235" s="82">
        <v>0</v>
      </c>
      <c r="M2235" s="82">
        <v>0</v>
      </c>
      <c r="N2235" s="82">
        <f t="shared" si="34"/>
        <v>0</v>
      </c>
    </row>
    <row r="2236" spans="1:14" hidden="1" x14ac:dyDescent="0.2">
      <c r="A2236" s="82" t="s">
        <v>353</v>
      </c>
      <c r="B2236" s="82" t="s">
        <v>287</v>
      </c>
      <c r="C2236" s="82">
        <v>1</v>
      </c>
      <c r="D2236" s="82" t="s">
        <v>286</v>
      </c>
      <c r="E2236" s="82" t="s">
        <v>280</v>
      </c>
      <c r="F2236" s="82" t="s">
        <v>280</v>
      </c>
      <c r="G2236" s="82">
        <v>0</v>
      </c>
      <c r="K2236" s="83">
        <v>40179.5</v>
      </c>
      <c r="L2236" s="82">
        <v>0</v>
      </c>
      <c r="M2236" s="82">
        <v>0</v>
      </c>
      <c r="N2236" s="82">
        <f t="shared" si="34"/>
        <v>0</v>
      </c>
    </row>
    <row r="2237" spans="1:14" hidden="1" x14ac:dyDescent="0.2">
      <c r="A2237" s="82" t="s">
        <v>352</v>
      </c>
      <c r="B2237" s="82" t="s">
        <v>287</v>
      </c>
      <c r="C2237" s="82">
        <v>1</v>
      </c>
      <c r="D2237" s="82" t="s">
        <v>286</v>
      </c>
      <c r="E2237" s="82" t="s">
        <v>280</v>
      </c>
      <c r="F2237" s="82" t="s">
        <v>280</v>
      </c>
      <c r="G2237" s="82">
        <v>0</v>
      </c>
      <c r="K2237" s="83">
        <v>40179.5</v>
      </c>
      <c r="L2237" s="82">
        <v>0</v>
      </c>
      <c r="M2237" s="82">
        <v>0</v>
      </c>
      <c r="N2237" s="82">
        <f t="shared" si="34"/>
        <v>0</v>
      </c>
    </row>
    <row r="2238" spans="1:14" hidden="1" x14ac:dyDescent="0.2">
      <c r="A2238" s="82" t="s">
        <v>351</v>
      </c>
      <c r="B2238" s="82" t="s">
        <v>287</v>
      </c>
      <c r="C2238" s="82">
        <v>1</v>
      </c>
      <c r="D2238" s="82" t="s">
        <v>286</v>
      </c>
      <c r="E2238" s="82" t="s">
        <v>280</v>
      </c>
      <c r="F2238" s="82" t="s">
        <v>280</v>
      </c>
      <c r="G2238" s="82">
        <v>0</v>
      </c>
      <c r="K2238" s="83">
        <v>40179.5</v>
      </c>
      <c r="L2238" s="82">
        <v>0</v>
      </c>
      <c r="M2238" s="82">
        <v>0</v>
      </c>
      <c r="N2238" s="82">
        <f t="shared" si="34"/>
        <v>0</v>
      </c>
    </row>
    <row r="2239" spans="1:14" hidden="1" x14ac:dyDescent="0.2">
      <c r="A2239" s="82" t="s">
        <v>350</v>
      </c>
      <c r="B2239" s="82" t="s">
        <v>287</v>
      </c>
      <c r="C2239" s="82">
        <v>1</v>
      </c>
      <c r="D2239" s="82" t="s">
        <v>286</v>
      </c>
      <c r="E2239" s="82" t="s">
        <v>280</v>
      </c>
      <c r="F2239" s="82" t="s">
        <v>280</v>
      </c>
      <c r="G2239" s="82">
        <v>0</v>
      </c>
      <c r="K2239" s="83">
        <v>40179.5</v>
      </c>
      <c r="L2239" s="82">
        <v>0</v>
      </c>
      <c r="M2239" s="82">
        <v>0</v>
      </c>
      <c r="N2239" s="82">
        <f t="shared" si="34"/>
        <v>0</v>
      </c>
    </row>
    <row r="2240" spans="1:14" hidden="1" x14ac:dyDescent="0.2">
      <c r="A2240" s="82" t="s">
        <v>349</v>
      </c>
      <c r="B2240" s="82" t="s">
        <v>287</v>
      </c>
      <c r="C2240" s="82">
        <v>1</v>
      </c>
      <c r="D2240" s="82" t="s">
        <v>286</v>
      </c>
      <c r="E2240" s="82" t="s">
        <v>280</v>
      </c>
      <c r="F2240" s="82" t="s">
        <v>280</v>
      </c>
      <c r="G2240" s="82">
        <v>0</v>
      </c>
      <c r="K2240" s="83">
        <v>40179.5</v>
      </c>
      <c r="L2240" s="82">
        <v>0</v>
      </c>
      <c r="M2240" s="82">
        <v>0</v>
      </c>
      <c r="N2240" s="82">
        <f t="shared" si="34"/>
        <v>0</v>
      </c>
    </row>
    <row r="2241" spans="1:14" hidden="1" x14ac:dyDescent="0.2">
      <c r="A2241" s="82" t="s">
        <v>348</v>
      </c>
      <c r="B2241" s="82" t="s">
        <v>287</v>
      </c>
      <c r="C2241" s="82">
        <v>1</v>
      </c>
      <c r="D2241" s="82" t="s">
        <v>286</v>
      </c>
      <c r="E2241" s="82" t="s">
        <v>280</v>
      </c>
      <c r="F2241" s="82" t="s">
        <v>280</v>
      </c>
      <c r="G2241" s="82">
        <v>0</v>
      </c>
      <c r="K2241" s="83">
        <v>40179.5</v>
      </c>
      <c r="L2241" s="82">
        <v>0</v>
      </c>
      <c r="M2241" s="82">
        <v>0</v>
      </c>
      <c r="N2241" s="82">
        <f t="shared" si="34"/>
        <v>0</v>
      </c>
    </row>
    <row r="2242" spans="1:14" hidden="1" x14ac:dyDescent="0.2">
      <c r="A2242" s="82" t="s">
        <v>347</v>
      </c>
      <c r="B2242" s="82" t="s">
        <v>287</v>
      </c>
      <c r="C2242" s="82">
        <v>1</v>
      </c>
      <c r="D2242" s="82" t="s">
        <v>286</v>
      </c>
      <c r="E2242" s="82" t="s">
        <v>280</v>
      </c>
      <c r="F2242" s="82" t="s">
        <v>280</v>
      </c>
      <c r="G2242" s="82">
        <v>0</v>
      </c>
      <c r="K2242" s="83">
        <v>40179.5</v>
      </c>
      <c r="L2242" s="82">
        <v>0</v>
      </c>
      <c r="M2242" s="82">
        <v>0</v>
      </c>
      <c r="N2242" s="82">
        <f t="shared" si="34"/>
        <v>0</v>
      </c>
    </row>
    <row r="2243" spans="1:14" hidden="1" x14ac:dyDescent="0.2">
      <c r="A2243" s="82" t="s">
        <v>346</v>
      </c>
      <c r="B2243" s="82" t="s">
        <v>287</v>
      </c>
      <c r="C2243" s="82">
        <v>1</v>
      </c>
      <c r="D2243" s="82" t="s">
        <v>286</v>
      </c>
      <c r="E2243" s="82" t="s">
        <v>280</v>
      </c>
      <c r="F2243" s="82" t="s">
        <v>280</v>
      </c>
      <c r="G2243" s="82">
        <v>0</v>
      </c>
      <c r="K2243" s="83">
        <v>40179.5</v>
      </c>
      <c r="L2243" s="82">
        <v>0</v>
      </c>
      <c r="M2243" s="82">
        <v>0</v>
      </c>
      <c r="N2243" s="82">
        <f t="shared" si="34"/>
        <v>0</v>
      </c>
    </row>
    <row r="2244" spans="1:14" hidden="1" x14ac:dyDescent="0.2">
      <c r="A2244" s="82" t="s">
        <v>345</v>
      </c>
      <c r="B2244" s="82" t="s">
        <v>287</v>
      </c>
      <c r="C2244" s="82">
        <v>1</v>
      </c>
      <c r="D2244" s="82" t="s">
        <v>286</v>
      </c>
      <c r="E2244" s="82" t="s">
        <v>280</v>
      </c>
      <c r="F2244" s="82" t="s">
        <v>280</v>
      </c>
      <c r="G2244" s="82">
        <v>0</v>
      </c>
      <c r="K2244" s="83">
        <v>40179.5</v>
      </c>
      <c r="L2244" s="82">
        <v>0</v>
      </c>
      <c r="M2244" s="82">
        <v>0</v>
      </c>
      <c r="N2244" s="82">
        <f t="shared" ref="N2244:N2304" si="35">L2244+M2244</f>
        <v>0</v>
      </c>
    </row>
    <row r="2245" spans="1:14" hidden="1" x14ac:dyDescent="0.2">
      <c r="A2245" s="82" t="s">
        <v>344</v>
      </c>
      <c r="B2245" s="82" t="s">
        <v>287</v>
      </c>
      <c r="C2245" s="82">
        <v>1</v>
      </c>
      <c r="D2245" s="82" t="s">
        <v>286</v>
      </c>
      <c r="E2245" s="82" t="s">
        <v>280</v>
      </c>
      <c r="F2245" s="82" t="s">
        <v>280</v>
      </c>
      <c r="G2245" s="82">
        <v>0</v>
      </c>
      <c r="K2245" s="83">
        <v>40179.5</v>
      </c>
      <c r="L2245" s="82">
        <v>0</v>
      </c>
      <c r="M2245" s="82">
        <v>0</v>
      </c>
      <c r="N2245" s="82">
        <f t="shared" si="35"/>
        <v>0</v>
      </c>
    </row>
    <row r="2246" spans="1:14" hidden="1" x14ac:dyDescent="0.2">
      <c r="A2246" s="82" t="s">
        <v>343</v>
      </c>
      <c r="B2246" s="82" t="s">
        <v>287</v>
      </c>
      <c r="C2246" s="82">
        <v>1</v>
      </c>
      <c r="D2246" s="82" t="s">
        <v>286</v>
      </c>
      <c r="E2246" s="82" t="s">
        <v>280</v>
      </c>
      <c r="F2246" s="82" t="s">
        <v>280</v>
      </c>
      <c r="G2246" s="82">
        <v>0</v>
      </c>
      <c r="K2246" s="83">
        <v>40179.5</v>
      </c>
      <c r="L2246" s="82">
        <v>0</v>
      </c>
      <c r="M2246" s="82">
        <v>0</v>
      </c>
      <c r="N2246" s="82">
        <f t="shared" si="35"/>
        <v>0</v>
      </c>
    </row>
    <row r="2247" spans="1:14" hidden="1" x14ac:dyDescent="0.2">
      <c r="A2247" s="82" t="s">
        <v>342</v>
      </c>
      <c r="B2247" s="82" t="s">
        <v>287</v>
      </c>
      <c r="C2247" s="82">
        <v>1</v>
      </c>
      <c r="D2247" s="82" t="s">
        <v>286</v>
      </c>
      <c r="E2247" s="82" t="s">
        <v>280</v>
      </c>
      <c r="F2247" s="82" t="s">
        <v>280</v>
      </c>
      <c r="G2247" s="82">
        <v>0</v>
      </c>
      <c r="K2247" s="83">
        <v>40179.5</v>
      </c>
      <c r="L2247" s="82">
        <v>0</v>
      </c>
      <c r="M2247" s="82">
        <v>0</v>
      </c>
      <c r="N2247" s="82">
        <f t="shared" si="35"/>
        <v>0</v>
      </c>
    </row>
    <row r="2248" spans="1:14" hidden="1" x14ac:dyDescent="0.2">
      <c r="A2248" s="82" t="s">
        <v>341</v>
      </c>
      <c r="B2248" s="82" t="s">
        <v>287</v>
      </c>
      <c r="C2248" s="82">
        <v>1</v>
      </c>
      <c r="D2248" s="82" t="s">
        <v>286</v>
      </c>
      <c r="E2248" s="82" t="s">
        <v>280</v>
      </c>
      <c r="F2248" s="82" t="s">
        <v>280</v>
      </c>
      <c r="G2248" s="82">
        <v>0</v>
      </c>
      <c r="K2248" s="83">
        <v>40179.5</v>
      </c>
      <c r="L2248" s="82">
        <v>0</v>
      </c>
      <c r="M2248" s="82">
        <v>0</v>
      </c>
      <c r="N2248" s="82">
        <f t="shared" si="35"/>
        <v>0</v>
      </c>
    </row>
    <row r="2249" spans="1:14" hidden="1" x14ac:dyDescent="0.2">
      <c r="A2249" s="82" t="s">
        <v>340</v>
      </c>
      <c r="B2249" s="82" t="s">
        <v>287</v>
      </c>
      <c r="C2249" s="82">
        <v>1</v>
      </c>
      <c r="D2249" s="82" t="s">
        <v>286</v>
      </c>
      <c r="E2249" s="82" t="s">
        <v>280</v>
      </c>
      <c r="F2249" s="82" t="s">
        <v>280</v>
      </c>
      <c r="G2249" s="82">
        <v>0</v>
      </c>
      <c r="K2249" s="83">
        <v>40179.5</v>
      </c>
      <c r="L2249" s="82">
        <v>0</v>
      </c>
      <c r="M2249" s="82">
        <v>0</v>
      </c>
      <c r="N2249" s="82">
        <f t="shared" si="35"/>
        <v>0</v>
      </c>
    </row>
    <row r="2250" spans="1:14" hidden="1" x14ac:dyDescent="0.2">
      <c r="A2250" s="82" t="s">
        <v>339</v>
      </c>
      <c r="B2250" s="82" t="s">
        <v>287</v>
      </c>
      <c r="C2250" s="82">
        <v>1</v>
      </c>
      <c r="D2250" s="82" t="s">
        <v>286</v>
      </c>
      <c r="E2250" s="82" t="s">
        <v>280</v>
      </c>
      <c r="F2250" s="82" t="s">
        <v>280</v>
      </c>
      <c r="G2250" s="82">
        <v>0</v>
      </c>
      <c r="K2250" s="83">
        <v>40179.5</v>
      </c>
      <c r="L2250" s="82">
        <v>0</v>
      </c>
      <c r="M2250" s="82">
        <v>0</v>
      </c>
      <c r="N2250" s="82">
        <f t="shared" si="35"/>
        <v>0</v>
      </c>
    </row>
    <row r="2251" spans="1:14" hidden="1" x14ac:dyDescent="0.2">
      <c r="A2251" s="82" t="s">
        <v>338</v>
      </c>
      <c r="B2251" s="82" t="s">
        <v>287</v>
      </c>
      <c r="C2251" s="82">
        <v>1</v>
      </c>
      <c r="D2251" s="82" t="s">
        <v>286</v>
      </c>
      <c r="E2251" s="82" t="s">
        <v>280</v>
      </c>
      <c r="F2251" s="82" t="s">
        <v>280</v>
      </c>
      <c r="G2251" s="82">
        <v>0</v>
      </c>
      <c r="K2251" s="83">
        <v>40179.5</v>
      </c>
      <c r="L2251" s="82">
        <v>0</v>
      </c>
      <c r="M2251" s="82">
        <v>0</v>
      </c>
      <c r="N2251" s="82">
        <f t="shared" si="35"/>
        <v>0</v>
      </c>
    </row>
    <row r="2252" spans="1:14" hidden="1" x14ac:dyDescent="0.2">
      <c r="A2252" s="82" t="s">
        <v>337</v>
      </c>
      <c r="B2252" s="82" t="s">
        <v>287</v>
      </c>
      <c r="C2252" s="82">
        <v>1</v>
      </c>
      <c r="D2252" s="82" t="s">
        <v>286</v>
      </c>
      <c r="E2252" s="82" t="s">
        <v>280</v>
      </c>
      <c r="F2252" s="82" t="s">
        <v>280</v>
      </c>
      <c r="G2252" s="82">
        <v>0</v>
      </c>
      <c r="K2252" s="83">
        <v>40179.5</v>
      </c>
      <c r="L2252" s="82">
        <v>0</v>
      </c>
      <c r="M2252" s="82">
        <v>0</v>
      </c>
      <c r="N2252" s="82">
        <f t="shared" si="35"/>
        <v>0</v>
      </c>
    </row>
    <row r="2253" spans="1:14" hidden="1" x14ac:dyDescent="0.2">
      <c r="A2253" s="82" t="s">
        <v>336</v>
      </c>
      <c r="B2253" s="82" t="s">
        <v>287</v>
      </c>
      <c r="C2253" s="82">
        <v>1</v>
      </c>
      <c r="D2253" s="82" t="s">
        <v>286</v>
      </c>
      <c r="E2253" s="82" t="s">
        <v>280</v>
      </c>
      <c r="F2253" s="82" t="s">
        <v>280</v>
      </c>
      <c r="G2253" s="82">
        <v>0</v>
      </c>
      <c r="K2253" s="83">
        <v>40179.5</v>
      </c>
      <c r="L2253" s="82">
        <v>0</v>
      </c>
      <c r="M2253" s="82">
        <v>0</v>
      </c>
      <c r="N2253" s="82">
        <f t="shared" si="35"/>
        <v>0</v>
      </c>
    </row>
    <row r="2254" spans="1:14" hidden="1" x14ac:dyDescent="0.2">
      <c r="A2254" s="82" t="s">
        <v>335</v>
      </c>
      <c r="B2254" s="82" t="s">
        <v>287</v>
      </c>
      <c r="C2254" s="82">
        <v>1</v>
      </c>
      <c r="D2254" s="82" t="s">
        <v>286</v>
      </c>
      <c r="E2254" s="82" t="s">
        <v>280</v>
      </c>
      <c r="F2254" s="82" t="s">
        <v>280</v>
      </c>
      <c r="G2254" s="82">
        <v>0</v>
      </c>
      <c r="K2254" s="83">
        <v>40179.5</v>
      </c>
      <c r="L2254" s="82">
        <v>0</v>
      </c>
      <c r="M2254" s="82">
        <v>0</v>
      </c>
      <c r="N2254" s="82">
        <f t="shared" si="35"/>
        <v>0</v>
      </c>
    </row>
    <row r="2255" spans="1:14" hidden="1" x14ac:dyDescent="0.2">
      <c r="A2255" s="82" t="s">
        <v>334</v>
      </c>
      <c r="B2255" s="82" t="s">
        <v>287</v>
      </c>
      <c r="C2255" s="82">
        <v>1</v>
      </c>
      <c r="D2255" s="82" t="s">
        <v>286</v>
      </c>
      <c r="E2255" s="82" t="s">
        <v>280</v>
      </c>
      <c r="F2255" s="82" t="s">
        <v>280</v>
      </c>
      <c r="G2255" s="82">
        <v>0</v>
      </c>
      <c r="K2255" s="83">
        <v>40179.5</v>
      </c>
      <c r="L2255" s="82">
        <v>0</v>
      </c>
      <c r="M2255" s="82">
        <v>0</v>
      </c>
      <c r="N2255" s="82">
        <f t="shared" si="35"/>
        <v>0</v>
      </c>
    </row>
    <row r="2256" spans="1:14" hidden="1" x14ac:dyDescent="0.2">
      <c r="A2256" s="82" t="s">
        <v>333</v>
      </c>
      <c r="B2256" s="82" t="s">
        <v>287</v>
      </c>
      <c r="C2256" s="82">
        <v>1</v>
      </c>
      <c r="D2256" s="82" t="s">
        <v>286</v>
      </c>
      <c r="E2256" s="82" t="s">
        <v>280</v>
      </c>
      <c r="F2256" s="82" t="s">
        <v>280</v>
      </c>
      <c r="G2256" s="82">
        <v>0</v>
      </c>
      <c r="K2256" s="83">
        <v>40179.5</v>
      </c>
      <c r="L2256" s="82">
        <v>0</v>
      </c>
      <c r="M2256" s="82">
        <v>0</v>
      </c>
      <c r="N2256" s="82">
        <f t="shared" si="35"/>
        <v>0</v>
      </c>
    </row>
    <row r="2257" spans="1:14" hidden="1" x14ac:dyDescent="0.2">
      <c r="A2257" s="82" t="s">
        <v>332</v>
      </c>
      <c r="B2257" s="82" t="s">
        <v>287</v>
      </c>
      <c r="C2257" s="82">
        <v>1</v>
      </c>
      <c r="D2257" s="82" t="s">
        <v>286</v>
      </c>
      <c r="E2257" s="82" t="s">
        <v>280</v>
      </c>
      <c r="F2257" s="82" t="s">
        <v>280</v>
      </c>
      <c r="G2257" s="82">
        <v>0</v>
      </c>
      <c r="K2257" s="83">
        <v>40179.5</v>
      </c>
      <c r="L2257" s="82">
        <v>0</v>
      </c>
      <c r="M2257" s="82">
        <v>0</v>
      </c>
      <c r="N2257" s="82">
        <f t="shared" si="35"/>
        <v>0</v>
      </c>
    </row>
    <row r="2258" spans="1:14" hidden="1" x14ac:dyDescent="0.2">
      <c r="A2258" s="82" t="s">
        <v>331</v>
      </c>
      <c r="B2258" s="82" t="s">
        <v>287</v>
      </c>
      <c r="C2258" s="82">
        <v>1</v>
      </c>
      <c r="D2258" s="82" t="s">
        <v>286</v>
      </c>
      <c r="E2258" s="82" t="s">
        <v>280</v>
      </c>
      <c r="F2258" s="82" t="s">
        <v>280</v>
      </c>
      <c r="G2258" s="82">
        <v>0</v>
      </c>
      <c r="K2258" s="83">
        <v>40179.5</v>
      </c>
      <c r="L2258" s="82">
        <v>0</v>
      </c>
      <c r="M2258" s="82">
        <v>0</v>
      </c>
      <c r="N2258" s="82">
        <f t="shared" si="35"/>
        <v>0</v>
      </c>
    </row>
    <row r="2259" spans="1:14" hidden="1" x14ac:dyDescent="0.2">
      <c r="A2259" s="82" t="s">
        <v>330</v>
      </c>
      <c r="B2259" s="82" t="s">
        <v>287</v>
      </c>
      <c r="C2259" s="82">
        <v>1</v>
      </c>
      <c r="D2259" s="82" t="s">
        <v>286</v>
      </c>
      <c r="E2259" s="82" t="s">
        <v>280</v>
      </c>
      <c r="F2259" s="82" t="s">
        <v>280</v>
      </c>
      <c r="G2259" s="82">
        <v>0</v>
      </c>
      <c r="K2259" s="83">
        <v>40179.5</v>
      </c>
      <c r="L2259" s="82">
        <v>0</v>
      </c>
      <c r="M2259" s="82">
        <v>0</v>
      </c>
      <c r="N2259" s="82">
        <f t="shared" si="35"/>
        <v>0</v>
      </c>
    </row>
    <row r="2260" spans="1:14" hidden="1" x14ac:dyDescent="0.2">
      <c r="A2260" s="82" t="s">
        <v>329</v>
      </c>
      <c r="B2260" s="82" t="s">
        <v>287</v>
      </c>
      <c r="C2260" s="82">
        <v>1</v>
      </c>
      <c r="D2260" s="82" t="s">
        <v>286</v>
      </c>
      <c r="E2260" s="82" t="s">
        <v>280</v>
      </c>
      <c r="F2260" s="82" t="s">
        <v>280</v>
      </c>
      <c r="G2260" s="82">
        <v>0</v>
      </c>
      <c r="K2260" s="83">
        <v>40179.5</v>
      </c>
      <c r="L2260" s="82">
        <v>0</v>
      </c>
      <c r="M2260" s="82">
        <v>0</v>
      </c>
      <c r="N2260" s="82">
        <f t="shared" si="35"/>
        <v>0</v>
      </c>
    </row>
    <row r="2261" spans="1:14" hidden="1" x14ac:dyDescent="0.2">
      <c r="A2261" s="82" t="s">
        <v>328</v>
      </c>
      <c r="B2261" s="82" t="s">
        <v>287</v>
      </c>
      <c r="C2261" s="82">
        <v>1</v>
      </c>
      <c r="D2261" s="82" t="s">
        <v>286</v>
      </c>
      <c r="E2261" s="82" t="s">
        <v>280</v>
      </c>
      <c r="F2261" s="82" t="s">
        <v>280</v>
      </c>
      <c r="G2261" s="82">
        <v>0</v>
      </c>
      <c r="K2261" s="83">
        <v>40179.5</v>
      </c>
      <c r="L2261" s="82">
        <v>0</v>
      </c>
      <c r="M2261" s="82">
        <v>0</v>
      </c>
      <c r="N2261" s="82">
        <f t="shared" si="35"/>
        <v>0</v>
      </c>
    </row>
    <row r="2262" spans="1:14" hidden="1" x14ac:dyDescent="0.2">
      <c r="A2262" s="82" t="s">
        <v>327</v>
      </c>
      <c r="B2262" s="82" t="s">
        <v>287</v>
      </c>
      <c r="C2262" s="82">
        <v>1</v>
      </c>
      <c r="D2262" s="82" t="s">
        <v>286</v>
      </c>
      <c r="E2262" s="82" t="s">
        <v>280</v>
      </c>
      <c r="F2262" s="82" t="s">
        <v>280</v>
      </c>
      <c r="G2262" s="82">
        <v>0</v>
      </c>
      <c r="K2262" s="83">
        <v>40179.5</v>
      </c>
      <c r="L2262" s="82">
        <v>0</v>
      </c>
      <c r="M2262" s="82">
        <v>0</v>
      </c>
      <c r="N2262" s="82">
        <f t="shared" si="35"/>
        <v>0</v>
      </c>
    </row>
    <row r="2263" spans="1:14" hidden="1" x14ac:dyDescent="0.2">
      <c r="A2263" s="82" t="s">
        <v>326</v>
      </c>
      <c r="B2263" s="82" t="s">
        <v>287</v>
      </c>
      <c r="C2263" s="82">
        <v>1</v>
      </c>
      <c r="D2263" s="82" t="s">
        <v>286</v>
      </c>
      <c r="E2263" s="82" t="s">
        <v>280</v>
      </c>
      <c r="F2263" s="82" t="s">
        <v>280</v>
      </c>
      <c r="G2263" s="82">
        <v>0</v>
      </c>
      <c r="K2263" s="83">
        <v>40179.5</v>
      </c>
      <c r="L2263" s="82">
        <v>0</v>
      </c>
      <c r="M2263" s="82">
        <v>0</v>
      </c>
      <c r="N2263" s="82">
        <f t="shared" si="35"/>
        <v>0</v>
      </c>
    </row>
    <row r="2264" spans="1:14" hidden="1" x14ac:dyDescent="0.2">
      <c r="A2264" s="82" t="s">
        <v>325</v>
      </c>
      <c r="B2264" s="82" t="s">
        <v>287</v>
      </c>
      <c r="C2264" s="82">
        <v>1</v>
      </c>
      <c r="D2264" s="82" t="s">
        <v>286</v>
      </c>
      <c r="E2264" s="82" t="s">
        <v>280</v>
      </c>
      <c r="F2264" s="82" t="s">
        <v>280</v>
      </c>
      <c r="G2264" s="82">
        <v>0</v>
      </c>
      <c r="K2264" s="83">
        <v>40179.5</v>
      </c>
      <c r="L2264" s="82">
        <v>0</v>
      </c>
      <c r="M2264" s="82">
        <v>0</v>
      </c>
      <c r="N2264" s="82">
        <f t="shared" si="35"/>
        <v>0</v>
      </c>
    </row>
    <row r="2265" spans="1:14" hidden="1" x14ac:dyDescent="0.2">
      <c r="A2265" s="82" t="s">
        <v>324</v>
      </c>
      <c r="B2265" s="82" t="s">
        <v>287</v>
      </c>
      <c r="C2265" s="82">
        <v>1</v>
      </c>
      <c r="D2265" s="82" t="s">
        <v>286</v>
      </c>
      <c r="E2265" s="82" t="s">
        <v>280</v>
      </c>
      <c r="F2265" s="82" t="s">
        <v>280</v>
      </c>
      <c r="G2265" s="82">
        <v>0</v>
      </c>
      <c r="K2265" s="83">
        <v>40179.5</v>
      </c>
      <c r="L2265" s="82">
        <v>0</v>
      </c>
      <c r="M2265" s="82">
        <v>0</v>
      </c>
      <c r="N2265" s="82">
        <f t="shared" si="35"/>
        <v>0</v>
      </c>
    </row>
    <row r="2266" spans="1:14" hidden="1" x14ac:dyDescent="0.2">
      <c r="A2266" s="82" t="s">
        <v>323</v>
      </c>
      <c r="B2266" s="82" t="s">
        <v>287</v>
      </c>
      <c r="C2266" s="82">
        <v>1</v>
      </c>
      <c r="D2266" s="82" t="s">
        <v>286</v>
      </c>
      <c r="E2266" s="82" t="s">
        <v>280</v>
      </c>
      <c r="F2266" s="82" t="s">
        <v>280</v>
      </c>
      <c r="G2266" s="82">
        <v>0</v>
      </c>
      <c r="K2266" s="83">
        <v>40179.5</v>
      </c>
      <c r="L2266" s="82">
        <v>0</v>
      </c>
      <c r="M2266" s="82">
        <v>0</v>
      </c>
      <c r="N2266" s="82">
        <f t="shared" si="35"/>
        <v>0</v>
      </c>
    </row>
    <row r="2267" spans="1:14" hidden="1" x14ac:dyDescent="0.2">
      <c r="A2267" s="82" t="s">
        <v>322</v>
      </c>
      <c r="B2267" s="82" t="s">
        <v>287</v>
      </c>
      <c r="C2267" s="82">
        <v>1</v>
      </c>
      <c r="D2267" s="82" t="s">
        <v>286</v>
      </c>
      <c r="E2267" s="82" t="s">
        <v>280</v>
      </c>
      <c r="F2267" s="82" t="s">
        <v>280</v>
      </c>
      <c r="G2267" s="82">
        <v>0</v>
      </c>
      <c r="K2267" s="83">
        <v>40179.5</v>
      </c>
      <c r="L2267" s="82">
        <v>0</v>
      </c>
      <c r="M2267" s="82">
        <v>0</v>
      </c>
      <c r="N2267" s="82">
        <f t="shared" si="35"/>
        <v>0</v>
      </c>
    </row>
    <row r="2268" spans="1:14" hidden="1" x14ac:dyDescent="0.2">
      <c r="A2268" s="82" t="s">
        <v>321</v>
      </c>
      <c r="B2268" s="82" t="s">
        <v>287</v>
      </c>
      <c r="C2268" s="82">
        <v>1</v>
      </c>
      <c r="D2268" s="82" t="s">
        <v>286</v>
      </c>
      <c r="E2268" s="82" t="s">
        <v>280</v>
      </c>
      <c r="F2268" s="82" t="s">
        <v>280</v>
      </c>
      <c r="G2268" s="82">
        <v>0</v>
      </c>
      <c r="K2268" s="83">
        <v>40179.5</v>
      </c>
      <c r="L2268" s="82">
        <v>0</v>
      </c>
      <c r="M2268" s="82">
        <v>0</v>
      </c>
      <c r="N2268" s="82">
        <f t="shared" si="35"/>
        <v>0</v>
      </c>
    </row>
    <row r="2269" spans="1:14" hidden="1" x14ac:dyDescent="0.2">
      <c r="A2269" s="82" t="s">
        <v>320</v>
      </c>
      <c r="B2269" s="82" t="s">
        <v>287</v>
      </c>
      <c r="C2269" s="82">
        <v>1</v>
      </c>
      <c r="D2269" s="82" t="s">
        <v>286</v>
      </c>
      <c r="E2269" s="82" t="s">
        <v>280</v>
      </c>
      <c r="F2269" s="82" t="s">
        <v>280</v>
      </c>
      <c r="G2269" s="82">
        <v>0</v>
      </c>
      <c r="K2269" s="83">
        <v>40179.5</v>
      </c>
      <c r="L2269" s="82">
        <v>0</v>
      </c>
      <c r="M2269" s="82">
        <v>0</v>
      </c>
      <c r="N2269" s="82">
        <f t="shared" si="35"/>
        <v>0</v>
      </c>
    </row>
    <row r="2270" spans="1:14" hidden="1" x14ac:dyDescent="0.2">
      <c r="A2270" s="82" t="s">
        <v>319</v>
      </c>
      <c r="B2270" s="82" t="s">
        <v>287</v>
      </c>
      <c r="C2270" s="82">
        <v>1</v>
      </c>
      <c r="D2270" s="82" t="s">
        <v>286</v>
      </c>
      <c r="E2270" s="82" t="s">
        <v>280</v>
      </c>
      <c r="F2270" s="82" t="s">
        <v>280</v>
      </c>
      <c r="G2270" s="82">
        <v>0</v>
      </c>
      <c r="K2270" s="83">
        <v>40179.5</v>
      </c>
      <c r="L2270" s="82">
        <v>0</v>
      </c>
      <c r="M2270" s="82">
        <v>0</v>
      </c>
      <c r="N2270" s="82">
        <f t="shared" si="35"/>
        <v>0</v>
      </c>
    </row>
    <row r="2271" spans="1:14" hidden="1" x14ac:dyDescent="0.2">
      <c r="A2271" s="82" t="s">
        <v>318</v>
      </c>
      <c r="B2271" s="82" t="s">
        <v>287</v>
      </c>
      <c r="C2271" s="82">
        <v>1</v>
      </c>
      <c r="D2271" s="82" t="s">
        <v>286</v>
      </c>
      <c r="E2271" s="82" t="s">
        <v>280</v>
      </c>
      <c r="F2271" s="82" t="s">
        <v>280</v>
      </c>
      <c r="G2271" s="82">
        <v>0</v>
      </c>
      <c r="K2271" s="83">
        <v>40179.5</v>
      </c>
      <c r="L2271" s="82">
        <v>0</v>
      </c>
      <c r="M2271" s="82">
        <v>0</v>
      </c>
      <c r="N2271" s="82">
        <f t="shared" si="35"/>
        <v>0</v>
      </c>
    </row>
    <row r="2272" spans="1:14" hidden="1" x14ac:dyDescent="0.2">
      <c r="A2272" s="82" t="s">
        <v>317</v>
      </c>
      <c r="B2272" s="82" t="s">
        <v>287</v>
      </c>
      <c r="C2272" s="82">
        <v>1</v>
      </c>
      <c r="D2272" s="82" t="s">
        <v>286</v>
      </c>
      <c r="E2272" s="82" t="s">
        <v>280</v>
      </c>
      <c r="F2272" s="82" t="s">
        <v>280</v>
      </c>
      <c r="G2272" s="82">
        <v>0</v>
      </c>
      <c r="K2272" s="83">
        <v>40179.5</v>
      </c>
      <c r="L2272" s="82">
        <v>0</v>
      </c>
      <c r="M2272" s="82">
        <v>0</v>
      </c>
      <c r="N2272" s="82">
        <f t="shared" si="35"/>
        <v>0</v>
      </c>
    </row>
    <row r="2273" spans="1:14" hidden="1" x14ac:dyDescent="0.2">
      <c r="A2273" s="82" t="s">
        <v>316</v>
      </c>
      <c r="B2273" s="82" t="s">
        <v>287</v>
      </c>
      <c r="C2273" s="82">
        <v>1</v>
      </c>
      <c r="D2273" s="82" t="s">
        <v>286</v>
      </c>
      <c r="E2273" s="82" t="s">
        <v>280</v>
      </c>
      <c r="F2273" s="82" t="s">
        <v>280</v>
      </c>
      <c r="G2273" s="82">
        <v>0</v>
      </c>
      <c r="K2273" s="83">
        <v>40179.5</v>
      </c>
      <c r="L2273" s="82">
        <v>0</v>
      </c>
      <c r="M2273" s="82">
        <v>0</v>
      </c>
      <c r="N2273" s="82">
        <f t="shared" si="35"/>
        <v>0</v>
      </c>
    </row>
    <row r="2274" spans="1:14" hidden="1" x14ac:dyDescent="0.2">
      <c r="A2274" s="82" t="s">
        <v>315</v>
      </c>
      <c r="B2274" s="82" t="s">
        <v>287</v>
      </c>
      <c r="C2274" s="82">
        <v>1</v>
      </c>
      <c r="D2274" s="82" t="s">
        <v>286</v>
      </c>
      <c r="E2274" s="82" t="s">
        <v>280</v>
      </c>
      <c r="F2274" s="82" t="s">
        <v>280</v>
      </c>
      <c r="G2274" s="82">
        <v>0</v>
      </c>
      <c r="K2274" s="83">
        <v>40179.5</v>
      </c>
      <c r="L2274" s="82">
        <v>0</v>
      </c>
      <c r="M2274" s="82">
        <v>0</v>
      </c>
      <c r="N2274" s="82">
        <f t="shared" si="35"/>
        <v>0</v>
      </c>
    </row>
    <row r="2275" spans="1:14" hidden="1" x14ac:dyDescent="0.2">
      <c r="A2275" s="82" t="s">
        <v>314</v>
      </c>
      <c r="B2275" s="82" t="s">
        <v>287</v>
      </c>
      <c r="C2275" s="82">
        <v>1</v>
      </c>
      <c r="D2275" s="82" t="s">
        <v>286</v>
      </c>
      <c r="E2275" s="82" t="s">
        <v>280</v>
      </c>
      <c r="F2275" s="82" t="s">
        <v>280</v>
      </c>
      <c r="G2275" s="82">
        <v>0</v>
      </c>
      <c r="K2275" s="83">
        <v>40179.5</v>
      </c>
      <c r="L2275" s="82">
        <v>0</v>
      </c>
      <c r="M2275" s="82">
        <v>0</v>
      </c>
      <c r="N2275" s="82">
        <f t="shared" si="35"/>
        <v>0</v>
      </c>
    </row>
    <row r="2276" spans="1:14" hidden="1" x14ac:dyDescent="0.2">
      <c r="A2276" s="82" t="s">
        <v>313</v>
      </c>
      <c r="B2276" s="82" t="s">
        <v>287</v>
      </c>
      <c r="C2276" s="82">
        <v>1</v>
      </c>
      <c r="D2276" s="82" t="s">
        <v>286</v>
      </c>
      <c r="E2276" s="82" t="s">
        <v>280</v>
      </c>
      <c r="F2276" s="82" t="s">
        <v>280</v>
      </c>
      <c r="G2276" s="82">
        <v>0</v>
      </c>
      <c r="K2276" s="83">
        <v>40179.5</v>
      </c>
      <c r="L2276" s="82">
        <v>0</v>
      </c>
      <c r="M2276" s="82">
        <v>0</v>
      </c>
      <c r="N2276" s="82">
        <f t="shared" si="35"/>
        <v>0</v>
      </c>
    </row>
    <row r="2277" spans="1:14" hidden="1" x14ac:dyDescent="0.2">
      <c r="A2277" s="82" t="s">
        <v>312</v>
      </c>
      <c r="B2277" s="82" t="s">
        <v>287</v>
      </c>
      <c r="C2277" s="82">
        <v>1</v>
      </c>
      <c r="D2277" s="82" t="s">
        <v>286</v>
      </c>
      <c r="E2277" s="82" t="s">
        <v>280</v>
      </c>
      <c r="F2277" s="82" t="s">
        <v>280</v>
      </c>
      <c r="G2277" s="82">
        <v>0</v>
      </c>
      <c r="K2277" s="83">
        <v>40179.5</v>
      </c>
      <c r="L2277" s="82">
        <v>0</v>
      </c>
      <c r="M2277" s="82">
        <v>0</v>
      </c>
      <c r="N2277" s="82">
        <f t="shared" si="35"/>
        <v>0</v>
      </c>
    </row>
    <row r="2278" spans="1:14" hidden="1" x14ac:dyDescent="0.2">
      <c r="A2278" s="82" t="s">
        <v>311</v>
      </c>
      <c r="B2278" s="82" t="s">
        <v>287</v>
      </c>
      <c r="C2278" s="82">
        <v>1</v>
      </c>
      <c r="D2278" s="82" t="s">
        <v>286</v>
      </c>
      <c r="E2278" s="82" t="s">
        <v>280</v>
      </c>
      <c r="F2278" s="82" t="s">
        <v>280</v>
      </c>
      <c r="G2278" s="82">
        <v>0</v>
      </c>
      <c r="K2278" s="83">
        <v>40179.5</v>
      </c>
      <c r="L2278" s="82">
        <v>0</v>
      </c>
      <c r="M2278" s="82">
        <v>0</v>
      </c>
      <c r="N2278" s="82">
        <f t="shared" si="35"/>
        <v>0</v>
      </c>
    </row>
    <row r="2279" spans="1:14" hidden="1" x14ac:dyDescent="0.2">
      <c r="A2279" s="82" t="s">
        <v>310</v>
      </c>
      <c r="B2279" s="82" t="s">
        <v>287</v>
      </c>
      <c r="C2279" s="82">
        <v>1</v>
      </c>
      <c r="D2279" s="82" t="s">
        <v>286</v>
      </c>
      <c r="E2279" s="82" t="s">
        <v>280</v>
      </c>
      <c r="F2279" s="82" t="s">
        <v>280</v>
      </c>
      <c r="G2279" s="82">
        <v>0</v>
      </c>
      <c r="K2279" s="83">
        <v>40179.5</v>
      </c>
      <c r="L2279" s="82">
        <v>0</v>
      </c>
      <c r="M2279" s="82">
        <v>0</v>
      </c>
      <c r="N2279" s="82">
        <f t="shared" si="35"/>
        <v>0</v>
      </c>
    </row>
    <row r="2280" spans="1:14" hidden="1" x14ac:dyDescent="0.2">
      <c r="A2280" s="82" t="s">
        <v>309</v>
      </c>
      <c r="B2280" s="82" t="s">
        <v>287</v>
      </c>
      <c r="C2280" s="82">
        <v>1</v>
      </c>
      <c r="D2280" s="82" t="s">
        <v>286</v>
      </c>
      <c r="E2280" s="82" t="s">
        <v>280</v>
      </c>
      <c r="F2280" s="82" t="s">
        <v>280</v>
      </c>
      <c r="G2280" s="82">
        <v>0</v>
      </c>
      <c r="K2280" s="83">
        <v>40179.5</v>
      </c>
      <c r="L2280" s="82">
        <v>0</v>
      </c>
      <c r="M2280" s="82">
        <v>0</v>
      </c>
      <c r="N2280" s="82">
        <f t="shared" si="35"/>
        <v>0</v>
      </c>
    </row>
    <row r="2281" spans="1:14" hidden="1" x14ac:dyDescent="0.2">
      <c r="A2281" s="82" t="s">
        <v>308</v>
      </c>
      <c r="B2281" s="82" t="s">
        <v>287</v>
      </c>
      <c r="C2281" s="82">
        <v>1</v>
      </c>
      <c r="D2281" s="82" t="s">
        <v>286</v>
      </c>
      <c r="E2281" s="82" t="s">
        <v>280</v>
      </c>
      <c r="F2281" s="82" t="s">
        <v>280</v>
      </c>
      <c r="G2281" s="82">
        <v>0</v>
      </c>
      <c r="K2281" s="83">
        <v>40179.5</v>
      </c>
      <c r="L2281" s="82">
        <v>0</v>
      </c>
      <c r="M2281" s="82">
        <v>0</v>
      </c>
      <c r="N2281" s="82">
        <f t="shared" si="35"/>
        <v>0</v>
      </c>
    </row>
    <row r="2282" spans="1:14" hidden="1" x14ac:dyDescent="0.2">
      <c r="A2282" s="82" t="s">
        <v>307</v>
      </c>
      <c r="B2282" s="82" t="s">
        <v>287</v>
      </c>
      <c r="C2282" s="82">
        <v>1</v>
      </c>
      <c r="D2282" s="82" t="s">
        <v>286</v>
      </c>
      <c r="E2282" s="82" t="s">
        <v>280</v>
      </c>
      <c r="F2282" s="82" t="s">
        <v>280</v>
      </c>
      <c r="G2282" s="82">
        <v>0</v>
      </c>
      <c r="K2282" s="83">
        <v>40179.5</v>
      </c>
      <c r="L2282" s="82">
        <v>0</v>
      </c>
      <c r="M2282" s="82">
        <v>0</v>
      </c>
      <c r="N2282" s="82">
        <f t="shared" si="35"/>
        <v>0</v>
      </c>
    </row>
    <row r="2283" spans="1:14" hidden="1" x14ac:dyDescent="0.2">
      <c r="A2283" s="82" t="s">
        <v>306</v>
      </c>
      <c r="B2283" s="82" t="s">
        <v>287</v>
      </c>
      <c r="C2283" s="82">
        <v>1</v>
      </c>
      <c r="D2283" s="82" t="s">
        <v>286</v>
      </c>
      <c r="E2283" s="82" t="s">
        <v>280</v>
      </c>
      <c r="F2283" s="82" t="s">
        <v>280</v>
      </c>
      <c r="G2283" s="82">
        <v>0</v>
      </c>
      <c r="K2283" s="83">
        <v>40179.5</v>
      </c>
      <c r="L2283" s="82">
        <v>0</v>
      </c>
      <c r="M2283" s="82">
        <v>0</v>
      </c>
      <c r="N2283" s="82">
        <f t="shared" si="35"/>
        <v>0</v>
      </c>
    </row>
    <row r="2284" spans="1:14" hidden="1" x14ac:dyDescent="0.2">
      <c r="A2284" s="82" t="s">
        <v>305</v>
      </c>
      <c r="B2284" s="82" t="s">
        <v>287</v>
      </c>
      <c r="C2284" s="82">
        <v>1</v>
      </c>
      <c r="D2284" s="82" t="s">
        <v>286</v>
      </c>
      <c r="E2284" s="82" t="s">
        <v>280</v>
      </c>
      <c r="F2284" s="82" t="s">
        <v>280</v>
      </c>
      <c r="G2284" s="82">
        <v>0</v>
      </c>
      <c r="K2284" s="83">
        <v>40179.5</v>
      </c>
      <c r="L2284" s="82">
        <v>0</v>
      </c>
      <c r="M2284" s="82">
        <v>0</v>
      </c>
      <c r="N2284" s="82">
        <f t="shared" si="35"/>
        <v>0</v>
      </c>
    </row>
    <row r="2285" spans="1:14" hidden="1" x14ac:dyDescent="0.2">
      <c r="A2285" s="82" t="s">
        <v>304</v>
      </c>
      <c r="B2285" s="82" t="s">
        <v>287</v>
      </c>
      <c r="C2285" s="82">
        <v>1</v>
      </c>
      <c r="D2285" s="82" t="s">
        <v>286</v>
      </c>
      <c r="E2285" s="82" t="s">
        <v>280</v>
      </c>
      <c r="F2285" s="82" t="s">
        <v>280</v>
      </c>
      <c r="G2285" s="82">
        <v>0</v>
      </c>
      <c r="K2285" s="83">
        <v>40179.5</v>
      </c>
      <c r="L2285" s="82">
        <v>0</v>
      </c>
      <c r="M2285" s="82">
        <v>0</v>
      </c>
      <c r="N2285" s="82">
        <f t="shared" si="35"/>
        <v>0</v>
      </c>
    </row>
    <row r="2286" spans="1:14" hidden="1" x14ac:dyDescent="0.2">
      <c r="A2286" s="82" t="s">
        <v>303</v>
      </c>
      <c r="B2286" s="82" t="s">
        <v>287</v>
      </c>
      <c r="C2286" s="82">
        <v>1</v>
      </c>
      <c r="D2286" s="82" t="s">
        <v>286</v>
      </c>
      <c r="E2286" s="82" t="s">
        <v>280</v>
      </c>
      <c r="F2286" s="82" t="s">
        <v>280</v>
      </c>
      <c r="G2286" s="82">
        <v>0</v>
      </c>
      <c r="K2286" s="83">
        <v>40179.5</v>
      </c>
      <c r="L2286" s="82">
        <v>0</v>
      </c>
      <c r="M2286" s="82">
        <v>0</v>
      </c>
      <c r="N2286" s="82">
        <f t="shared" si="35"/>
        <v>0</v>
      </c>
    </row>
    <row r="2287" spans="1:14" hidden="1" x14ac:dyDescent="0.2">
      <c r="A2287" s="82" t="s">
        <v>302</v>
      </c>
      <c r="B2287" s="82" t="s">
        <v>299</v>
      </c>
      <c r="C2287" s="82">
        <v>0.5</v>
      </c>
      <c r="D2287" s="82" t="s">
        <v>276</v>
      </c>
      <c r="E2287" s="82" t="s">
        <v>280</v>
      </c>
      <c r="F2287" s="82" t="s">
        <v>280</v>
      </c>
      <c r="G2287" s="82">
        <v>0</v>
      </c>
      <c r="K2287" s="83">
        <v>40391</v>
      </c>
      <c r="L2287" s="82">
        <v>0</v>
      </c>
      <c r="M2287" s="82">
        <v>0</v>
      </c>
      <c r="N2287" s="82">
        <f t="shared" si="35"/>
        <v>0</v>
      </c>
    </row>
    <row r="2288" spans="1:14" hidden="1" x14ac:dyDescent="0.2">
      <c r="A2288" s="82" t="s">
        <v>301</v>
      </c>
      <c r="B2288" s="82" t="s">
        <v>281</v>
      </c>
      <c r="C2288" s="82">
        <v>0.5</v>
      </c>
      <c r="D2288" s="82" t="s">
        <v>276</v>
      </c>
      <c r="E2288" s="82" t="s">
        <v>280</v>
      </c>
      <c r="F2288" s="82" t="s">
        <v>280</v>
      </c>
      <c r="G2288" s="82">
        <v>0</v>
      </c>
      <c r="K2288" s="83">
        <v>41730</v>
      </c>
      <c r="L2288" s="82">
        <v>0</v>
      </c>
      <c r="M2288" s="82">
        <v>0</v>
      </c>
      <c r="N2288" s="82">
        <f t="shared" si="35"/>
        <v>0</v>
      </c>
    </row>
    <row r="2289" spans="1:14" hidden="1" x14ac:dyDescent="0.2">
      <c r="A2289" s="82" t="s">
        <v>300</v>
      </c>
      <c r="B2289" s="82" t="s">
        <v>299</v>
      </c>
      <c r="C2289" s="82">
        <v>0.5</v>
      </c>
      <c r="D2289" s="82" t="s">
        <v>276</v>
      </c>
      <c r="E2289" s="82" t="s">
        <v>280</v>
      </c>
      <c r="F2289" s="82" t="s">
        <v>280</v>
      </c>
      <c r="G2289" s="82">
        <v>0</v>
      </c>
      <c r="K2289" s="83">
        <v>40391</v>
      </c>
      <c r="L2289" s="82">
        <v>0</v>
      </c>
      <c r="M2289" s="82">
        <v>0</v>
      </c>
      <c r="N2289" s="82">
        <f t="shared" si="35"/>
        <v>0</v>
      </c>
    </row>
    <row r="2290" spans="1:14" hidden="1" x14ac:dyDescent="0.2">
      <c r="A2290" s="82" t="s">
        <v>298</v>
      </c>
      <c r="B2290" s="82" t="s">
        <v>281</v>
      </c>
      <c r="C2290" s="82">
        <v>0.5</v>
      </c>
      <c r="D2290" s="82" t="s">
        <v>276</v>
      </c>
      <c r="E2290" s="82" t="s">
        <v>280</v>
      </c>
      <c r="F2290" s="82" t="s">
        <v>280</v>
      </c>
      <c r="G2290" s="82">
        <v>0</v>
      </c>
      <c r="K2290" s="83">
        <v>41730</v>
      </c>
      <c r="L2290" s="82">
        <v>0</v>
      </c>
      <c r="M2290" s="82">
        <v>0</v>
      </c>
      <c r="N2290" s="82">
        <f t="shared" si="35"/>
        <v>0</v>
      </c>
    </row>
    <row r="2291" spans="1:14" hidden="1" x14ac:dyDescent="0.2">
      <c r="A2291" s="82" t="s">
        <v>297</v>
      </c>
      <c r="B2291" s="82" t="s">
        <v>281</v>
      </c>
      <c r="C2291" s="82">
        <v>0.5</v>
      </c>
      <c r="D2291" s="82" t="s">
        <v>276</v>
      </c>
      <c r="E2291" s="82" t="s">
        <v>280</v>
      </c>
      <c r="F2291" s="82" t="s">
        <v>280</v>
      </c>
      <c r="G2291" s="82">
        <v>0</v>
      </c>
      <c r="K2291" s="83">
        <v>41730</v>
      </c>
      <c r="L2291" s="82">
        <v>0</v>
      </c>
      <c r="M2291" s="82">
        <v>0</v>
      </c>
      <c r="N2291" s="82">
        <f t="shared" si="35"/>
        <v>0</v>
      </c>
    </row>
    <row r="2292" spans="1:14" hidden="1" x14ac:dyDescent="0.2">
      <c r="A2292" s="82" t="s">
        <v>296</v>
      </c>
      <c r="B2292" s="82" t="s">
        <v>281</v>
      </c>
      <c r="C2292" s="82">
        <v>0.5</v>
      </c>
      <c r="D2292" s="82" t="s">
        <v>276</v>
      </c>
      <c r="E2292" s="82" t="s">
        <v>280</v>
      </c>
      <c r="F2292" s="82" t="s">
        <v>280</v>
      </c>
      <c r="G2292" s="82">
        <v>0</v>
      </c>
      <c r="K2292" s="83">
        <v>41730</v>
      </c>
      <c r="L2292" s="82">
        <v>0</v>
      </c>
      <c r="M2292" s="82">
        <v>0</v>
      </c>
      <c r="N2292" s="82">
        <f t="shared" si="35"/>
        <v>0</v>
      </c>
    </row>
    <row r="2293" spans="1:14" hidden="1" x14ac:dyDescent="0.2">
      <c r="A2293" s="82" t="s">
        <v>295</v>
      </c>
      <c r="B2293" s="82" t="s">
        <v>281</v>
      </c>
      <c r="C2293" s="82">
        <v>0.5</v>
      </c>
      <c r="D2293" s="82" t="s">
        <v>276</v>
      </c>
      <c r="E2293" s="82" t="s">
        <v>280</v>
      </c>
      <c r="F2293" s="82" t="s">
        <v>280</v>
      </c>
      <c r="G2293" s="82">
        <v>0</v>
      </c>
      <c r="K2293" s="83">
        <v>41730</v>
      </c>
      <c r="L2293" s="82">
        <v>0</v>
      </c>
      <c r="M2293" s="82">
        <v>0</v>
      </c>
      <c r="N2293" s="82">
        <f t="shared" si="35"/>
        <v>0</v>
      </c>
    </row>
    <row r="2294" spans="1:14" hidden="1" x14ac:dyDescent="0.2">
      <c r="A2294" s="82" t="s">
        <v>294</v>
      </c>
      <c r="B2294" s="82" t="s">
        <v>281</v>
      </c>
      <c r="C2294" s="82">
        <v>0.5</v>
      </c>
      <c r="D2294" s="82" t="s">
        <v>276</v>
      </c>
      <c r="E2294" s="82" t="s">
        <v>280</v>
      </c>
      <c r="F2294" s="82" t="s">
        <v>280</v>
      </c>
      <c r="G2294" s="82">
        <v>0</v>
      </c>
      <c r="K2294" s="83">
        <v>41730</v>
      </c>
      <c r="L2294" s="82">
        <v>0</v>
      </c>
      <c r="M2294" s="82">
        <v>0</v>
      </c>
      <c r="N2294" s="82">
        <f t="shared" si="35"/>
        <v>0</v>
      </c>
    </row>
    <row r="2295" spans="1:14" hidden="1" x14ac:dyDescent="0.2">
      <c r="A2295" s="82" t="s">
        <v>293</v>
      </c>
      <c r="B2295" s="82" t="s">
        <v>281</v>
      </c>
      <c r="C2295" s="82">
        <v>0.5</v>
      </c>
      <c r="D2295" s="82" t="s">
        <v>276</v>
      </c>
      <c r="E2295" s="82" t="s">
        <v>280</v>
      </c>
      <c r="F2295" s="82" t="s">
        <v>280</v>
      </c>
      <c r="G2295" s="82">
        <v>0</v>
      </c>
      <c r="K2295" s="83">
        <v>41730</v>
      </c>
      <c r="L2295" s="82">
        <v>0</v>
      </c>
      <c r="M2295" s="82">
        <v>0</v>
      </c>
      <c r="N2295" s="82">
        <f t="shared" si="35"/>
        <v>0</v>
      </c>
    </row>
    <row r="2296" spans="1:14" hidden="1" x14ac:dyDescent="0.2">
      <c r="A2296" s="82" t="s">
        <v>292</v>
      </c>
      <c r="B2296" s="82" t="s">
        <v>281</v>
      </c>
      <c r="C2296" s="82">
        <v>0.5</v>
      </c>
      <c r="D2296" s="82" t="s">
        <v>276</v>
      </c>
      <c r="E2296" s="82" t="s">
        <v>280</v>
      </c>
      <c r="F2296" s="82" t="s">
        <v>280</v>
      </c>
      <c r="G2296" s="82">
        <v>0</v>
      </c>
      <c r="K2296" s="83">
        <v>41730</v>
      </c>
      <c r="L2296" s="82">
        <v>0</v>
      </c>
      <c r="M2296" s="82">
        <v>0</v>
      </c>
      <c r="N2296" s="82">
        <f t="shared" si="35"/>
        <v>0</v>
      </c>
    </row>
    <row r="2297" spans="1:14" hidden="1" x14ac:dyDescent="0.2">
      <c r="A2297" s="82" t="s">
        <v>291</v>
      </c>
      <c r="B2297" s="82" t="s">
        <v>287</v>
      </c>
      <c r="C2297" s="82">
        <v>1</v>
      </c>
      <c r="D2297" s="82" t="s">
        <v>286</v>
      </c>
      <c r="E2297" s="82" t="s">
        <v>280</v>
      </c>
      <c r="F2297" s="82" t="s">
        <v>280</v>
      </c>
      <c r="G2297" s="82">
        <v>0</v>
      </c>
      <c r="K2297" s="83">
        <v>40179.5</v>
      </c>
      <c r="L2297" s="82">
        <v>0</v>
      </c>
      <c r="M2297" s="82">
        <v>0</v>
      </c>
      <c r="N2297" s="82">
        <f t="shared" si="35"/>
        <v>0</v>
      </c>
    </row>
    <row r="2298" spans="1:14" hidden="1" x14ac:dyDescent="0.2">
      <c r="A2298" s="82" t="s">
        <v>290</v>
      </c>
      <c r="B2298" s="82" t="s">
        <v>287</v>
      </c>
      <c r="C2298" s="82">
        <v>1</v>
      </c>
      <c r="D2298" s="82" t="s">
        <v>286</v>
      </c>
      <c r="E2298" s="82" t="s">
        <v>280</v>
      </c>
      <c r="F2298" s="82" t="s">
        <v>280</v>
      </c>
      <c r="G2298" s="82">
        <v>0</v>
      </c>
      <c r="K2298" s="83">
        <v>40179.5</v>
      </c>
      <c r="L2298" s="82">
        <v>0</v>
      </c>
      <c r="M2298" s="82">
        <v>0</v>
      </c>
      <c r="N2298" s="82">
        <f t="shared" si="35"/>
        <v>0</v>
      </c>
    </row>
    <row r="2299" spans="1:14" hidden="1" x14ac:dyDescent="0.2">
      <c r="A2299" s="82" t="s">
        <v>289</v>
      </c>
      <c r="B2299" s="82" t="s">
        <v>287</v>
      </c>
      <c r="C2299" s="82">
        <v>1</v>
      </c>
      <c r="D2299" s="82" t="s">
        <v>286</v>
      </c>
      <c r="E2299" s="82" t="s">
        <v>280</v>
      </c>
      <c r="F2299" s="82" t="s">
        <v>280</v>
      </c>
      <c r="G2299" s="82">
        <v>0</v>
      </c>
      <c r="K2299" s="83">
        <v>40179.5</v>
      </c>
      <c r="L2299" s="82">
        <v>0</v>
      </c>
      <c r="M2299" s="82">
        <v>0</v>
      </c>
      <c r="N2299" s="82">
        <f t="shared" si="35"/>
        <v>0</v>
      </c>
    </row>
    <row r="2300" spans="1:14" hidden="1" x14ac:dyDescent="0.2">
      <c r="A2300" s="82" t="s">
        <v>288</v>
      </c>
      <c r="B2300" s="82" t="s">
        <v>287</v>
      </c>
      <c r="C2300" s="82">
        <v>1</v>
      </c>
      <c r="D2300" s="82" t="s">
        <v>286</v>
      </c>
      <c r="E2300" s="82" t="s">
        <v>280</v>
      </c>
      <c r="F2300" s="82" t="s">
        <v>280</v>
      </c>
      <c r="G2300" s="82">
        <v>0</v>
      </c>
      <c r="K2300" s="83">
        <v>40179.5</v>
      </c>
      <c r="L2300" s="82">
        <v>0</v>
      </c>
      <c r="M2300" s="82">
        <v>0</v>
      </c>
      <c r="N2300" s="82">
        <f t="shared" si="35"/>
        <v>0</v>
      </c>
    </row>
    <row r="2301" spans="1:14" hidden="1" x14ac:dyDescent="0.2">
      <c r="A2301" s="82" t="s">
        <v>285</v>
      </c>
      <c r="B2301" s="82" t="s">
        <v>281</v>
      </c>
      <c r="C2301" s="82">
        <v>0.5</v>
      </c>
      <c r="D2301" s="82" t="s">
        <v>276</v>
      </c>
      <c r="E2301" s="82" t="s">
        <v>280</v>
      </c>
      <c r="F2301" s="82" t="s">
        <v>280</v>
      </c>
      <c r="G2301" s="82">
        <v>0</v>
      </c>
      <c r="K2301" s="83">
        <v>41730</v>
      </c>
      <c r="L2301" s="82">
        <v>0</v>
      </c>
      <c r="M2301" s="82">
        <v>0</v>
      </c>
      <c r="N2301" s="82">
        <f t="shared" si="35"/>
        <v>0</v>
      </c>
    </row>
    <row r="2302" spans="1:14" hidden="1" x14ac:dyDescent="0.2">
      <c r="A2302" s="82" t="s">
        <v>284</v>
      </c>
      <c r="B2302" s="82" t="s">
        <v>281</v>
      </c>
      <c r="C2302" s="82">
        <v>0.5</v>
      </c>
      <c r="D2302" s="82" t="s">
        <v>276</v>
      </c>
      <c r="E2302" s="82" t="s">
        <v>280</v>
      </c>
      <c r="F2302" s="82" t="s">
        <v>280</v>
      </c>
      <c r="G2302" s="82">
        <v>0</v>
      </c>
      <c r="K2302" s="83">
        <v>41730</v>
      </c>
      <c r="L2302" s="82">
        <v>0</v>
      </c>
      <c r="M2302" s="82">
        <v>0</v>
      </c>
      <c r="N2302" s="82">
        <f t="shared" si="35"/>
        <v>0</v>
      </c>
    </row>
    <row r="2303" spans="1:14" hidden="1" x14ac:dyDescent="0.2">
      <c r="A2303" s="82" t="s">
        <v>283</v>
      </c>
      <c r="B2303" s="82" t="s">
        <v>281</v>
      </c>
      <c r="C2303" s="82">
        <v>0.5</v>
      </c>
      <c r="D2303" s="82" t="s">
        <v>276</v>
      </c>
      <c r="E2303" s="82" t="s">
        <v>280</v>
      </c>
      <c r="F2303" s="82" t="s">
        <v>280</v>
      </c>
      <c r="G2303" s="82">
        <v>0</v>
      </c>
      <c r="K2303" s="83">
        <v>41730</v>
      </c>
      <c r="L2303" s="82">
        <v>0</v>
      </c>
      <c r="M2303" s="82">
        <v>0</v>
      </c>
      <c r="N2303" s="82">
        <f t="shared" si="35"/>
        <v>0</v>
      </c>
    </row>
    <row r="2304" spans="1:14" hidden="1" x14ac:dyDescent="0.2">
      <c r="A2304" s="82" t="s">
        <v>282</v>
      </c>
      <c r="B2304" s="82" t="s">
        <v>281</v>
      </c>
      <c r="C2304" s="82">
        <v>0.5</v>
      </c>
      <c r="D2304" s="82" t="s">
        <v>276</v>
      </c>
      <c r="E2304" s="82" t="s">
        <v>280</v>
      </c>
      <c r="F2304" s="82" t="s">
        <v>280</v>
      </c>
      <c r="G2304" s="82">
        <v>0</v>
      </c>
      <c r="K2304" s="83">
        <v>41730</v>
      </c>
      <c r="L2304" s="82">
        <v>0</v>
      </c>
      <c r="M2304" s="82">
        <v>0</v>
      </c>
      <c r="N2304" s="82">
        <f t="shared" si="35"/>
        <v>0</v>
      </c>
    </row>
  </sheetData>
  <autoFilter ref="A1:O2304">
    <filterColumn colId="0">
      <filters>
        <filter val="E311 STM Str/Impv, Colstrip 3-NSC"/>
        <filter val="E311 STM Str/Impv, Colstrip 4-NSC"/>
        <filter val="E311 STM Str/Impv, Colstrip3-4 -NSC"/>
        <filter val="E312 STM Boiler, Colstrip 3-NSC"/>
        <filter val="E312 STM Boiler, Colstrip 4-NSC"/>
        <filter val="E312 STM Boiler, Colstrip3-4 Co-NSC"/>
        <filter val="E314 STM Turbogen, Colstrip 3-4-RET"/>
        <filter val="E314 STM Turbogen, Colstrip 3-NSC"/>
        <filter val="E314 STM Turbogen, Colstrip 4-NSC"/>
        <filter val="E315 STM Accessory, Colstrip 3-NSC"/>
        <filter val="E315 STM Accessory, Colstrip 4-NSC"/>
        <filter val="E315 STM Accessory, Colstrip3-4-NSC"/>
        <filter val="E316 STM Misc, Colstrip 3-4 Com-NSC"/>
        <filter val="E316 STM Misc, Colstrip 3-NSC"/>
        <filter val="E316 STM Misc, Colstrip 4-NSC"/>
      </filters>
    </filterColumn>
    <filterColumn colId="14">
      <filters>
        <filter val="Missing"/>
      </filters>
    </filterColumn>
  </autoFilter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2599"/>
  <sheetViews>
    <sheetView topLeftCell="B2283" zoomScaleNormal="100" workbookViewId="0">
      <selection activeCell="B4" sqref="B4:N2317"/>
    </sheetView>
  </sheetViews>
  <sheetFormatPr defaultRowHeight="12.75" outlineLevelCol="1" x14ac:dyDescent="0.2"/>
  <cols>
    <col min="1" max="1" width="38.5703125" style="72" bestFit="1" customWidth="1"/>
    <col min="2" max="2" width="37.42578125" style="72" customWidth="1" outlineLevel="1"/>
    <col min="3" max="3" width="16" style="72" customWidth="1" outlineLevel="1"/>
    <col min="4" max="4" width="18.42578125" style="72" customWidth="1" outlineLevel="1"/>
    <col min="5" max="5" width="13.42578125" style="72" customWidth="1" outlineLevel="1"/>
    <col min="6" max="6" width="17.28515625" style="72" customWidth="1" outlineLevel="1"/>
    <col min="7" max="7" width="15.28515625" style="72" customWidth="1" outlineLevel="1"/>
    <col min="8" max="8" width="10.28515625" style="72" customWidth="1" outlineLevel="1"/>
    <col min="9" max="9" width="17.28515625" style="72" customWidth="1" outlineLevel="1"/>
    <col min="10" max="10" width="20.42578125" style="72" customWidth="1" outlineLevel="1"/>
    <col min="11" max="11" width="17.140625" style="72" customWidth="1" outlineLevel="1"/>
    <col min="12" max="12" width="12.28515625" style="72" customWidth="1" outlineLevel="1"/>
    <col min="13" max="13" width="20" style="72" customWidth="1" outlineLevel="1"/>
    <col min="14" max="14" width="14" style="72" bestFit="1" customWidth="1"/>
    <col min="15" max="16384" width="9.140625" style="72"/>
  </cols>
  <sheetData>
    <row r="1" spans="1:16" ht="18.75" x14ac:dyDescent="0.3">
      <c r="A1" s="122" t="s">
        <v>2776</v>
      </c>
    </row>
    <row r="3" spans="1:16" s="77" customFormat="1" x14ac:dyDescent="0.2">
      <c r="A3" s="77" t="s">
        <v>2750</v>
      </c>
      <c r="B3" s="77" t="s">
        <v>2749</v>
      </c>
      <c r="C3" s="77" t="s">
        <v>2748</v>
      </c>
      <c r="D3" s="77" t="s">
        <v>2747</v>
      </c>
      <c r="E3" s="77" t="s">
        <v>2746</v>
      </c>
      <c r="F3" s="77" t="s">
        <v>2745</v>
      </c>
      <c r="G3" s="78" t="s">
        <v>2744</v>
      </c>
      <c r="H3" s="77" t="s">
        <v>2743</v>
      </c>
      <c r="I3" s="77" t="s">
        <v>2742</v>
      </c>
      <c r="J3" s="77" t="s">
        <v>2741</v>
      </c>
      <c r="K3" s="77" t="s">
        <v>2740</v>
      </c>
      <c r="L3" s="77" t="s">
        <v>2739</v>
      </c>
      <c r="M3" s="77" t="s">
        <v>2738</v>
      </c>
      <c r="N3" s="77" t="s">
        <v>2737</v>
      </c>
      <c r="O3" s="72"/>
      <c r="P3" s="72"/>
    </row>
    <row r="4" spans="1:16" x14ac:dyDescent="0.2">
      <c r="A4" s="72" t="str">
        <f>+'[3]New Depr Rates'!A2</f>
        <v>C302 INT Franchises &amp; Consents</v>
      </c>
      <c r="B4" s="72" t="str">
        <f>+'[3]New Depr Rates'!B2</f>
        <v>Individually Depreciated Assets</v>
      </c>
      <c r="C4" s="72">
        <f>+'[3]New Depr Rates'!C2</f>
        <v>0.5</v>
      </c>
      <c r="D4" s="72" t="str">
        <f>+'[3]New Depr Rates'!D2</f>
        <v>SL</v>
      </c>
      <c r="E4" s="72" t="str">
        <f>+'[3]New Depr Rates'!E2</f>
        <v>No</v>
      </c>
      <c r="F4" s="72" t="str">
        <f>+'[3]New Depr Rates'!F2</f>
        <v>No</v>
      </c>
      <c r="G4" s="75">
        <f>+'[3]New Depr Rates'!G2</f>
        <v>0</v>
      </c>
      <c r="H4" s="72">
        <f>+'[3]New Depr Rates'!H2</f>
        <v>0</v>
      </c>
      <c r="I4" s="72">
        <f>+'[3]New Depr Rates'!I2</f>
        <v>0</v>
      </c>
      <c r="J4" s="72">
        <f>+'[3]New Depr Rates'!J2</f>
        <v>0</v>
      </c>
      <c r="K4" s="74">
        <f>+'[3]New Depr Rates'!K2</f>
        <v>40330</v>
      </c>
      <c r="L4" s="73">
        <f>+'[3]New Depr Rates'!L2</f>
        <v>0</v>
      </c>
      <c r="M4" s="73">
        <f>+'[3]New Depr Rates'!M2</f>
        <v>0</v>
      </c>
      <c r="N4" s="73">
        <f>+'[3]New Depr Rates'!N2</f>
        <v>0</v>
      </c>
    </row>
    <row r="5" spans="1:16" x14ac:dyDescent="0.2">
      <c r="A5" s="72" t="s">
        <v>2735</v>
      </c>
      <c r="B5" s="72" t="str">
        <f>+'[3]New Depr Rates'!B3</f>
        <v>Non-Depreciable - Other than land</v>
      </c>
      <c r="C5" s="72">
        <f>+'[3]New Depr Rates'!C3</f>
        <v>0.5</v>
      </c>
      <c r="D5" s="72" t="str">
        <f>+'[3]New Depr Rates'!D3</f>
        <v>Monthly</v>
      </c>
      <c r="E5" s="72" t="str">
        <f>+'[3]New Depr Rates'!E3</f>
        <v>No</v>
      </c>
      <c r="F5" s="72" t="str">
        <f>+'[3]New Depr Rates'!F3</f>
        <v>No</v>
      </c>
      <c r="G5" s="75">
        <f>+'[3]New Depr Rates'!G3</f>
        <v>0</v>
      </c>
      <c r="H5" s="72">
        <f>+'[3]New Depr Rates'!H3</f>
        <v>0</v>
      </c>
      <c r="I5" s="72">
        <f>+'[3]New Depr Rates'!I3</f>
        <v>0</v>
      </c>
      <c r="J5" s="72">
        <f>+'[3]New Depr Rates'!J3</f>
        <v>0</v>
      </c>
      <c r="K5" s="74">
        <f>+'[3]New Depr Rates'!K3</f>
        <v>41730</v>
      </c>
      <c r="L5" s="73">
        <f>+'[3]New Depr Rates'!L3</f>
        <v>0</v>
      </c>
      <c r="M5" s="73">
        <f>+'[3]New Depr Rates'!M3</f>
        <v>0</v>
      </c>
      <c r="N5" s="73">
        <f>+'[3]New Depr Rates'!N3</f>
        <v>0</v>
      </c>
    </row>
    <row r="6" spans="1:16" x14ac:dyDescent="0.2">
      <c r="A6" s="72" t="s">
        <v>2734</v>
      </c>
      <c r="B6" s="72" t="str">
        <f>+'[3]New Depr Rates'!B4</f>
        <v>Individually Depreciated Assets</v>
      </c>
      <c r="C6" s="72">
        <f>+'[3]New Depr Rates'!C4</f>
        <v>0.5</v>
      </c>
      <c r="D6" s="72" t="str">
        <f>+'[3]New Depr Rates'!D4</f>
        <v>SL</v>
      </c>
      <c r="E6" s="72" t="str">
        <f>+'[3]New Depr Rates'!E4</f>
        <v>No</v>
      </c>
      <c r="F6" s="72" t="str">
        <f>+'[3]New Depr Rates'!F4</f>
        <v>No</v>
      </c>
      <c r="G6" s="75">
        <f>+'[3]New Depr Rates'!G4</f>
        <v>0</v>
      </c>
      <c r="H6" s="72">
        <f>+'[3]New Depr Rates'!H4</f>
        <v>0</v>
      </c>
      <c r="I6" s="72">
        <f>+'[3]New Depr Rates'!I4</f>
        <v>0</v>
      </c>
      <c r="J6" s="72">
        <f>+'[3]New Depr Rates'!J4</f>
        <v>0</v>
      </c>
      <c r="K6" s="74">
        <f>+'[3]New Depr Rates'!K4</f>
        <v>40330</v>
      </c>
      <c r="L6" s="73">
        <f>+'[3]New Depr Rates'!L4</f>
        <v>0</v>
      </c>
      <c r="M6" s="73">
        <f>+'[3]New Depr Rates'!M4</f>
        <v>0</v>
      </c>
      <c r="N6" s="73">
        <f>+'[3]New Depr Rates'!N4</f>
        <v>0</v>
      </c>
    </row>
    <row r="7" spans="1:16" x14ac:dyDescent="0.2">
      <c r="A7" s="72" t="s">
        <v>2733</v>
      </c>
      <c r="B7" s="72" t="str">
        <f>+'[3]New Depr Rates'!B5</f>
        <v>Individually Depreciated Assets</v>
      </c>
      <c r="C7" s="72">
        <f>+'[3]New Depr Rates'!C5</f>
        <v>0.5</v>
      </c>
      <c r="D7" s="72" t="str">
        <f>+'[3]New Depr Rates'!D5</f>
        <v>SL</v>
      </c>
      <c r="E7" s="72" t="str">
        <f>+'[3]New Depr Rates'!E5</f>
        <v>No</v>
      </c>
      <c r="F7" s="72" t="str">
        <f>+'[3]New Depr Rates'!F5</f>
        <v>No</v>
      </c>
      <c r="G7" s="75">
        <f>+'[3]New Depr Rates'!G5</f>
        <v>0</v>
      </c>
      <c r="H7" s="72">
        <f>+'[3]New Depr Rates'!H5</f>
        <v>0</v>
      </c>
      <c r="I7" s="72">
        <f>+'[3]New Depr Rates'!I5</f>
        <v>0</v>
      </c>
      <c r="J7" s="72">
        <f>+'[3]New Depr Rates'!J5</f>
        <v>0</v>
      </c>
      <c r="K7" s="74">
        <f>+'[3]New Depr Rates'!K5</f>
        <v>40330</v>
      </c>
      <c r="L7" s="73">
        <f>+'[3]New Depr Rates'!L5</f>
        <v>0</v>
      </c>
      <c r="M7" s="73">
        <f>+'[3]New Depr Rates'!M5</f>
        <v>0</v>
      </c>
      <c r="N7" s="73">
        <f>+'[3]New Depr Rates'!N5</f>
        <v>0</v>
      </c>
    </row>
    <row r="8" spans="1:16" x14ac:dyDescent="0.2">
      <c r="A8" s="72" t="s">
        <v>2732</v>
      </c>
      <c r="B8" s="72" t="str">
        <f>+'[3]New Depr Rates'!B6</f>
        <v>Individually Depreciated Assets</v>
      </c>
      <c r="C8" s="72">
        <f>+'[3]New Depr Rates'!C6</f>
        <v>0.5</v>
      </c>
      <c r="D8" s="72" t="str">
        <f>+'[3]New Depr Rates'!D6</f>
        <v>SL</v>
      </c>
      <c r="E8" s="72" t="str">
        <f>+'[3]New Depr Rates'!E6</f>
        <v>No</v>
      </c>
      <c r="F8" s="72" t="str">
        <f>+'[3]New Depr Rates'!F6</f>
        <v>No</v>
      </c>
      <c r="G8" s="75">
        <f>+'[3]New Depr Rates'!G6</f>
        <v>0</v>
      </c>
      <c r="H8" s="72">
        <f>+'[3]New Depr Rates'!H6</f>
        <v>0</v>
      </c>
      <c r="I8" s="72">
        <f>+'[3]New Depr Rates'!I6</f>
        <v>0</v>
      </c>
      <c r="J8" s="72">
        <f>+'[3]New Depr Rates'!J6</f>
        <v>0</v>
      </c>
      <c r="K8" s="74">
        <f>+'[3]New Depr Rates'!K6</f>
        <v>40330</v>
      </c>
      <c r="L8" s="73">
        <f>+'[3]New Depr Rates'!L6</f>
        <v>0</v>
      </c>
      <c r="M8" s="73">
        <f>+'[3]New Depr Rates'!M6</f>
        <v>0</v>
      </c>
      <c r="N8" s="73">
        <f>+'[3]New Depr Rates'!N6</f>
        <v>0</v>
      </c>
    </row>
    <row r="9" spans="1:16" x14ac:dyDescent="0.2">
      <c r="A9" s="72" t="s">
        <v>2731</v>
      </c>
      <c r="B9" s="72" t="str">
        <f>+'[3]New Depr Rates'!B7</f>
        <v>Individually Depreciated Assets</v>
      </c>
      <c r="C9" s="72">
        <f>+'[3]New Depr Rates'!C7</f>
        <v>0.5</v>
      </c>
      <c r="D9" s="72" t="str">
        <f>+'[3]New Depr Rates'!D7</f>
        <v>SL</v>
      </c>
      <c r="E9" s="72" t="str">
        <f>+'[3]New Depr Rates'!E7</f>
        <v>No</v>
      </c>
      <c r="F9" s="72" t="str">
        <f>+'[3]New Depr Rates'!F7</f>
        <v>No</v>
      </c>
      <c r="G9" s="75">
        <f>+'[3]New Depr Rates'!G7</f>
        <v>0</v>
      </c>
      <c r="H9" s="72">
        <f>+'[3]New Depr Rates'!H7</f>
        <v>0</v>
      </c>
      <c r="I9" s="72">
        <f>+'[3]New Depr Rates'!I7</f>
        <v>0</v>
      </c>
      <c r="J9" s="72">
        <f>+'[3]New Depr Rates'!J7</f>
        <v>0</v>
      </c>
      <c r="K9" s="74">
        <f>+'[3]New Depr Rates'!K7</f>
        <v>40330</v>
      </c>
      <c r="L9" s="73">
        <f>+'[3]New Depr Rates'!L7</f>
        <v>0</v>
      </c>
      <c r="M9" s="73">
        <f>+'[3]New Depr Rates'!M7</f>
        <v>0</v>
      </c>
      <c r="N9" s="73">
        <f>+'[3]New Depr Rates'!N7</f>
        <v>0</v>
      </c>
    </row>
    <row r="10" spans="1:16" x14ac:dyDescent="0.2">
      <c r="A10" s="72" t="s">
        <v>2730</v>
      </c>
      <c r="B10" s="72" t="str">
        <f>+'[3]New Depr Rates'!B8</f>
        <v>Non-Depreciable - Land</v>
      </c>
      <c r="C10" s="72">
        <f>+'[3]New Depr Rates'!C8</f>
        <v>0.5</v>
      </c>
      <c r="D10" s="72" t="str">
        <f>+'[3]New Depr Rates'!D8</f>
        <v>Monthly</v>
      </c>
      <c r="E10" s="72" t="str">
        <f>+'[3]New Depr Rates'!E8</f>
        <v>No</v>
      </c>
      <c r="F10" s="72" t="str">
        <f>+'[3]New Depr Rates'!F8</f>
        <v>No</v>
      </c>
      <c r="G10" s="75">
        <f>+'[3]New Depr Rates'!G8</f>
        <v>0</v>
      </c>
      <c r="H10" s="72">
        <f>+'[3]New Depr Rates'!H8</f>
        <v>0</v>
      </c>
      <c r="I10" s="72">
        <f>+'[3]New Depr Rates'!I8</f>
        <v>0</v>
      </c>
      <c r="J10" s="72">
        <f>+'[3]New Depr Rates'!J8</f>
        <v>0</v>
      </c>
      <c r="K10" s="74">
        <f>+'[3]New Depr Rates'!K8</f>
        <v>40391</v>
      </c>
      <c r="L10" s="73">
        <f>+'[3]New Depr Rates'!L8</f>
        <v>0</v>
      </c>
      <c r="M10" s="73">
        <f>+'[3]New Depr Rates'!M8</f>
        <v>0</v>
      </c>
      <c r="N10" s="73">
        <f>+'[3]New Depr Rates'!N8</f>
        <v>0</v>
      </c>
    </row>
    <row r="11" spans="1:16" x14ac:dyDescent="0.2">
      <c r="A11" s="72" t="s">
        <v>2729</v>
      </c>
      <c r="B11" s="72" t="str">
        <f>+'[3]New Depr Rates'!B9</f>
        <v>C389 CMN Easements</v>
      </c>
      <c r="C11" s="72">
        <f>+'[3]New Depr Rates'!C9</f>
        <v>0.5</v>
      </c>
      <c r="D11" s="72" t="str">
        <f>+'[3]New Depr Rates'!D9</f>
        <v>Monthly</v>
      </c>
      <c r="E11" s="72" t="str">
        <f>+'[3]New Depr Rates'!E9</f>
        <v>No</v>
      </c>
      <c r="F11" s="72" t="str">
        <f>+'[3]New Depr Rates'!F9</f>
        <v>No</v>
      </c>
      <c r="G11" s="75">
        <f>+'[3]New Depr Rates'!G9</f>
        <v>0</v>
      </c>
      <c r="H11" s="72">
        <f>+'[3]New Depr Rates'!H9</f>
        <v>0</v>
      </c>
      <c r="I11" s="72">
        <f>+'[3]New Depr Rates'!I9</f>
        <v>0</v>
      </c>
      <c r="J11" s="72">
        <f>+'[3]New Depr Rates'!J9</f>
        <v>0</v>
      </c>
      <c r="K11" s="74">
        <f>+'[3]New Depr Rates'!K9</f>
        <v>44927</v>
      </c>
      <c r="L11" s="73">
        <f>+'[3]New Depr Rates'!L9</f>
        <v>1.6399999999999998E-2</v>
      </c>
      <c r="M11" s="73">
        <f>+'[3]New Depr Rates'!M9</f>
        <v>0</v>
      </c>
      <c r="N11" s="73">
        <f>+'[3]New Depr Rates'!N9</f>
        <v>1.6399999999999998E-2</v>
      </c>
    </row>
    <row r="12" spans="1:16" x14ac:dyDescent="0.2">
      <c r="A12" s="72" t="s">
        <v>137</v>
      </c>
      <c r="B12" s="72" t="str">
        <f>+'[3]New Depr Rates'!B10</f>
        <v>Non-Depreciable - Land</v>
      </c>
      <c r="C12" s="72">
        <f>+'[3]New Depr Rates'!C10</f>
        <v>0.5</v>
      </c>
      <c r="D12" s="72" t="str">
        <f>+'[3]New Depr Rates'!D10</f>
        <v>Monthly</v>
      </c>
      <c r="E12" s="72" t="str">
        <f>+'[3]New Depr Rates'!E10</f>
        <v>No</v>
      </c>
      <c r="F12" s="72" t="str">
        <f>+'[3]New Depr Rates'!F10</f>
        <v>No</v>
      </c>
      <c r="G12" s="75">
        <f>+'[3]New Depr Rates'!G10</f>
        <v>0</v>
      </c>
      <c r="H12" s="72">
        <f>+'[3]New Depr Rates'!H10</f>
        <v>0</v>
      </c>
      <c r="I12" s="72">
        <f>+'[3]New Depr Rates'!I10</f>
        <v>0</v>
      </c>
      <c r="J12" s="72">
        <f>+'[3]New Depr Rates'!J10</f>
        <v>0</v>
      </c>
      <c r="K12" s="74">
        <f>+'[3]New Depr Rates'!K10</f>
        <v>40391</v>
      </c>
      <c r="L12" s="73">
        <f>+'[3]New Depr Rates'!L10</f>
        <v>0</v>
      </c>
      <c r="M12" s="73">
        <f>+'[3]New Depr Rates'!M10</f>
        <v>0</v>
      </c>
      <c r="N12" s="73">
        <f>+'[3]New Depr Rates'!N10</f>
        <v>0</v>
      </c>
    </row>
    <row r="13" spans="1:16" x14ac:dyDescent="0.2">
      <c r="A13" s="72" t="s">
        <v>2728</v>
      </c>
      <c r="B13" s="72" t="str">
        <f>+'[3]New Depr Rates'!B11</f>
        <v>C3900 CMN Structure &amp; Improvement</v>
      </c>
      <c r="C13" s="72">
        <f>+'[3]New Depr Rates'!C11</f>
        <v>0.5</v>
      </c>
      <c r="D13" s="72" t="str">
        <f>+'[3]New Depr Rates'!D11</f>
        <v>Monthly</v>
      </c>
      <c r="E13" s="72" t="str">
        <f>+'[3]New Depr Rates'!E11</f>
        <v>No</v>
      </c>
      <c r="F13" s="72" t="str">
        <f>+'[3]New Depr Rates'!F11</f>
        <v>No</v>
      </c>
      <c r="G13" s="75">
        <f>+'[3]New Depr Rates'!G11</f>
        <v>-0.05</v>
      </c>
      <c r="H13" s="72">
        <f>+'[3]New Depr Rates'!H11</f>
        <v>0</v>
      </c>
      <c r="I13" s="72">
        <f>+'[3]New Depr Rates'!I11</f>
        <v>0</v>
      </c>
      <c r="J13" s="72">
        <f>+'[3]New Depr Rates'!J11</f>
        <v>0</v>
      </c>
      <c r="K13" s="74">
        <f>+'[3]New Depr Rates'!K11</f>
        <v>44927</v>
      </c>
      <c r="L13" s="73">
        <f>+'[3]New Depr Rates'!L11</f>
        <v>1.5809523809523808E-2</v>
      </c>
      <c r="M13" s="73">
        <f>+'[3]New Depr Rates'!M11</f>
        <v>7.9047619047619214E-4</v>
      </c>
      <c r="N13" s="73">
        <f>+'[3]New Depr Rates'!N11</f>
        <v>1.66E-2</v>
      </c>
    </row>
    <row r="14" spans="1:16" x14ac:dyDescent="0.2">
      <c r="A14" s="72" t="s">
        <v>2727</v>
      </c>
      <c r="B14" s="72" t="str">
        <f>+'[3]New Depr Rates'!B12</f>
        <v>C3900 CMN Structure &amp; Improvement</v>
      </c>
      <c r="C14" s="72">
        <f>+'[3]New Depr Rates'!C12</f>
        <v>0.5</v>
      </c>
      <c r="D14" s="72" t="str">
        <f>+'[3]New Depr Rates'!D12</f>
        <v>Monthly</v>
      </c>
      <c r="E14" s="72" t="str">
        <f>+'[3]New Depr Rates'!E12</f>
        <v>No</v>
      </c>
      <c r="F14" s="72" t="str">
        <f>+'[3]New Depr Rates'!F12</f>
        <v>No</v>
      </c>
      <c r="G14" s="75">
        <f>+'[3]New Depr Rates'!G12</f>
        <v>-0.05</v>
      </c>
      <c r="H14" s="72">
        <f>+'[3]New Depr Rates'!H12</f>
        <v>0</v>
      </c>
      <c r="I14" s="72">
        <f>+'[3]New Depr Rates'!I12</f>
        <v>0</v>
      </c>
      <c r="J14" s="72">
        <f>+'[3]New Depr Rates'!J12</f>
        <v>0</v>
      </c>
      <c r="K14" s="74">
        <f>+'[3]New Depr Rates'!K12</f>
        <v>44927</v>
      </c>
      <c r="L14" s="73">
        <f>+'[3]New Depr Rates'!L12</f>
        <v>1.5809523809523808E-2</v>
      </c>
      <c r="M14" s="73">
        <f>+'[3]New Depr Rates'!M12</f>
        <v>7.9047619047619214E-4</v>
      </c>
      <c r="N14" s="73">
        <f>+'[3]New Depr Rates'!N12</f>
        <v>1.66E-2</v>
      </c>
    </row>
    <row r="15" spans="1:16" x14ac:dyDescent="0.2">
      <c r="A15" s="72" t="s">
        <v>2725</v>
      </c>
      <c r="B15" s="72" t="str">
        <f>+'[3]New Depr Rates'!B13</f>
        <v>C3900 CMN Str/Impv, ESO</v>
      </c>
      <c r="C15" s="72">
        <f>+'[3]New Depr Rates'!C13</f>
        <v>0.5</v>
      </c>
      <c r="D15" s="72" t="str">
        <f>+'[3]New Depr Rates'!D13</f>
        <v>Monthly</v>
      </c>
      <c r="E15" s="72" t="str">
        <f>+'[3]New Depr Rates'!E13</f>
        <v>No</v>
      </c>
      <c r="F15" s="72" t="str">
        <f>+'[3]New Depr Rates'!F13</f>
        <v>No</v>
      </c>
      <c r="G15" s="75">
        <f>+'[3]New Depr Rates'!G13</f>
        <v>-0.05</v>
      </c>
      <c r="H15" s="72">
        <f>+'[3]New Depr Rates'!H13</f>
        <v>0</v>
      </c>
      <c r="I15" s="72">
        <f>+'[3]New Depr Rates'!I13</f>
        <v>0</v>
      </c>
      <c r="J15" s="72">
        <f>+'[3]New Depr Rates'!J13</f>
        <v>0</v>
      </c>
      <c r="K15" s="74">
        <f>+'[3]New Depr Rates'!K13</f>
        <v>44927</v>
      </c>
      <c r="L15" s="73">
        <f>+'[3]New Depr Rates'!L13</f>
        <v>2.5714285714285717E-2</v>
      </c>
      <c r="M15" s="73">
        <f>+'[3]New Depr Rates'!M13</f>
        <v>1.2857142857142859E-3</v>
      </c>
      <c r="N15" s="73">
        <f>+'[3]New Depr Rates'!N13</f>
        <v>2.7000000000000003E-2</v>
      </c>
    </row>
    <row r="16" spans="1:16" x14ac:dyDescent="0.2">
      <c r="A16" s="72" t="s">
        <v>2726</v>
      </c>
      <c r="B16" s="72" t="str">
        <f>+'[3]New Depr Rates'!B14</f>
        <v>C3900 CMN Str/Impv, ESO</v>
      </c>
      <c r="C16" s="72">
        <f>+'[3]New Depr Rates'!C14</f>
        <v>0.5</v>
      </c>
      <c r="D16" s="72" t="str">
        <f>+'[3]New Depr Rates'!D14</f>
        <v>Monthly</v>
      </c>
      <c r="E16" s="72" t="str">
        <f>+'[3]New Depr Rates'!E14</f>
        <v>No</v>
      </c>
      <c r="F16" s="72" t="str">
        <f>+'[3]New Depr Rates'!F14</f>
        <v>No</v>
      </c>
      <c r="G16" s="75">
        <f>+'[3]New Depr Rates'!G14</f>
        <v>-0.05</v>
      </c>
      <c r="H16" s="72">
        <f>+'[3]New Depr Rates'!H14</f>
        <v>0</v>
      </c>
      <c r="I16" s="72">
        <f>+'[3]New Depr Rates'!I14</f>
        <v>0</v>
      </c>
      <c r="J16" s="72">
        <f>+'[3]New Depr Rates'!J14</f>
        <v>0</v>
      </c>
      <c r="K16" s="74">
        <f>+'[3]New Depr Rates'!K14</f>
        <v>44927</v>
      </c>
      <c r="L16" s="73">
        <f>+'[3]New Depr Rates'!L14</f>
        <v>2.5714285714285717E-2</v>
      </c>
      <c r="M16" s="73">
        <f>+'[3]New Depr Rates'!M14</f>
        <v>1.2857142857142859E-3</v>
      </c>
      <c r="N16" s="73">
        <f>+'[3]New Depr Rates'!N14</f>
        <v>2.7000000000000003E-2</v>
      </c>
    </row>
    <row r="17" spans="1:14" x14ac:dyDescent="0.2">
      <c r="A17" s="72" t="s">
        <v>2723</v>
      </c>
      <c r="B17" s="72" t="str">
        <f>+'[3]New Depr Rates'!B15</f>
        <v>C3900 CMN Str/Impv, Factoria Svc Ct</v>
      </c>
      <c r="C17" s="72">
        <f>+'[3]New Depr Rates'!C15</f>
        <v>0.5</v>
      </c>
      <c r="D17" s="72" t="str">
        <f>+'[3]New Depr Rates'!D15</f>
        <v>Monthly</v>
      </c>
      <c r="E17" s="72" t="str">
        <f>+'[3]New Depr Rates'!E15</f>
        <v>No</v>
      </c>
      <c r="F17" s="72" t="str">
        <f>+'[3]New Depr Rates'!F15</f>
        <v>No</v>
      </c>
      <c r="G17" s="75">
        <f>+'[3]New Depr Rates'!G15</f>
        <v>-0.05</v>
      </c>
      <c r="H17" s="72">
        <f>+'[3]New Depr Rates'!H15</f>
        <v>0</v>
      </c>
      <c r="I17" s="72">
        <f>+'[3]New Depr Rates'!I15</f>
        <v>0</v>
      </c>
      <c r="J17" s="72">
        <f>+'[3]New Depr Rates'!J15</f>
        <v>0</v>
      </c>
      <c r="K17" s="74">
        <f>+'[3]New Depr Rates'!K15</f>
        <v>44927</v>
      </c>
      <c r="L17" s="73">
        <f>+'[3]New Depr Rates'!L15</f>
        <v>1.5523809523809521E-2</v>
      </c>
      <c r="M17" s="73">
        <f>+'[3]New Depr Rates'!M15</f>
        <v>7.7619047619047719E-4</v>
      </c>
      <c r="N17" s="73">
        <f>+'[3]New Depr Rates'!N15</f>
        <v>1.6299999999999999E-2</v>
      </c>
    </row>
    <row r="18" spans="1:14" x14ac:dyDescent="0.2">
      <c r="A18" s="72" t="s">
        <v>2724</v>
      </c>
      <c r="B18" s="72" t="str">
        <f>+'[3]New Depr Rates'!B16</f>
        <v>C3900 CMN Str/Impv, Factoria Svc Ct</v>
      </c>
      <c r="C18" s="72">
        <f>+'[3]New Depr Rates'!C16</f>
        <v>0.5</v>
      </c>
      <c r="D18" s="72" t="str">
        <f>+'[3]New Depr Rates'!D16</f>
        <v>Monthly</v>
      </c>
      <c r="E18" s="72" t="str">
        <f>+'[3]New Depr Rates'!E16</f>
        <v>No</v>
      </c>
      <c r="F18" s="72" t="str">
        <f>+'[3]New Depr Rates'!F16</f>
        <v>No</v>
      </c>
      <c r="G18" s="75">
        <f>+'[3]New Depr Rates'!G16</f>
        <v>-0.05</v>
      </c>
      <c r="H18" s="72">
        <f>+'[3]New Depr Rates'!H16</f>
        <v>0</v>
      </c>
      <c r="I18" s="72">
        <f>+'[3]New Depr Rates'!I16</f>
        <v>0</v>
      </c>
      <c r="J18" s="72">
        <f>+'[3]New Depr Rates'!J16</f>
        <v>0</v>
      </c>
      <c r="K18" s="74">
        <f>+'[3]New Depr Rates'!K16</f>
        <v>44927</v>
      </c>
      <c r="L18" s="73">
        <f>+'[3]New Depr Rates'!L16</f>
        <v>1.5523809523809521E-2</v>
      </c>
      <c r="M18" s="73">
        <f>+'[3]New Depr Rates'!M16</f>
        <v>7.7619047619047719E-4</v>
      </c>
      <c r="N18" s="73">
        <f>+'[3]New Depr Rates'!N16</f>
        <v>1.6299999999999999E-2</v>
      </c>
    </row>
    <row r="19" spans="1:14" x14ac:dyDescent="0.2">
      <c r="A19" s="72" t="s">
        <v>2722</v>
      </c>
      <c r="B19" s="72" t="str">
        <f>+'[3]New Depr Rates'!B17</f>
        <v>C3900 CMN Structure &amp; Improvement</v>
      </c>
      <c r="C19" s="72">
        <f>+'[3]New Depr Rates'!C17</f>
        <v>0.5</v>
      </c>
      <c r="D19" s="72" t="str">
        <f>+'[3]New Depr Rates'!D17</f>
        <v>Monthly</v>
      </c>
      <c r="E19" s="72" t="str">
        <f>+'[3]New Depr Rates'!E17</f>
        <v>No</v>
      </c>
      <c r="F19" s="72" t="str">
        <f>+'[3]New Depr Rates'!F17</f>
        <v>No</v>
      </c>
      <c r="G19" s="75">
        <f>+'[3]New Depr Rates'!G17</f>
        <v>-0.05</v>
      </c>
      <c r="H19" s="72">
        <f>+'[3]New Depr Rates'!H17</f>
        <v>0</v>
      </c>
      <c r="I19" s="72">
        <f>+'[3]New Depr Rates'!I17</f>
        <v>0</v>
      </c>
      <c r="J19" s="72">
        <f>+'[3]New Depr Rates'!J17</f>
        <v>0</v>
      </c>
      <c r="K19" s="74">
        <f>+'[3]New Depr Rates'!K17</f>
        <v>44927</v>
      </c>
      <c r="L19" s="73">
        <f>+'[3]New Depr Rates'!L17</f>
        <v>1.5523809523809521E-2</v>
      </c>
      <c r="M19" s="73">
        <f>+'[3]New Depr Rates'!M17</f>
        <v>7.7619047619047719E-4</v>
      </c>
      <c r="N19" s="73">
        <f>+'[3]New Depr Rates'!N17</f>
        <v>1.6299999999999999E-2</v>
      </c>
    </row>
    <row r="20" spans="1:14" x14ac:dyDescent="0.2">
      <c r="A20" s="72" t="s">
        <v>2721</v>
      </c>
      <c r="B20" s="72" t="str">
        <f>+'[3]New Depr Rates'!B18</f>
        <v>C3900 CMN Structure &amp; Improvement</v>
      </c>
      <c r="C20" s="72">
        <f>+'[3]New Depr Rates'!C18</f>
        <v>0.5</v>
      </c>
      <c r="D20" s="72" t="str">
        <f>+'[3]New Depr Rates'!D18</f>
        <v>Monthly</v>
      </c>
      <c r="E20" s="72" t="str">
        <f>+'[3]New Depr Rates'!E18</f>
        <v>No</v>
      </c>
      <c r="F20" s="72" t="str">
        <f>+'[3]New Depr Rates'!F18</f>
        <v>No</v>
      </c>
      <c r="G20" s="75">
        <f>+'[3]New Depr Rates'!G18</f>
        <v>-0.05</v>
      </c>
      <c r="H20" s="72">
        <f>+'[3]New Depr Rates'!H18</f>
        <v>0</v>
      </c>
      <c r="I20" s="72">
        <f>+'[3]New Depr Rates'!I18</f>
        <v>0</v>
      </c>
      <c r="J20" s="72">
        <f>+'[3]New Depr Rates'!J18</f>
        <v>0</v>
      </c>
      <c r="K20" s="74">
        <f>+'[3]New Depr Rates'!K18</f>
        <v>44927</v>
      </c>
      <c r="L20" s="73">
        <f>+'[3]New Depr Rates'!L18</f>
        <v>1.5523809523809521E-2</v>
      </c>
      <c r="M20" s="73">
        <f>+'[3]New Depr Rates'!M18</f>
        <v>7.7619047619047719E-4</v>
      </c>
      <c r="N20" s="73">
        <f>+'[3]New Depr Rates'!N18</f>
        <v>1.6299999999999999E-2</v>
      </c>
    </row>
    <row r="21" spans="1:14" x14ac:dyDescent="0.2">
      <c r="A21" s="72" t="s">
        <v>2720</v>
      </c>
      <c r="B21" s="72" t="str">
        <f>+'[3]New Depr Rates'!B19</f>
        <v>C3900 CMN Structure &amp; Improvement</v>
      </c>
      <c r="C21" s="72">
        <f>+'[3]New Depr Rates'!C19</f>
        <v>0.5</v>
      </c>
      <c r="D21" s="72" t="str">
        <f>+'[3]New Depr Rates'!D19</f>
        <v>Monthly</v>
      </c>
      <c r="E21" s="72" t="str">
        <f>+'[3]New Depr Rates'!E19</f>
        <v>No</v>
      </c>
      <c r="F21" s="72" t="str">
        <f>+'[3]New Depr Rates'!F19</f>
        <v>No</v>
      </c>
      <c r="G21" s="75">
        <f>+'[3]New Depr Rates'!G19</f>
        <v>-0.05</v>
      </c>
      <c r="H21" s="72">
        <f>+'[3]New Depr Rates'!H19</f>
        <v>0</v>
      </c>
      <c r="I21" s="72">
        <f>+'[3]New Depr Rates'!I19</f>
        <v>0</v>
      </c>
      <c r="J21" s="72">
        <f>+'[3]New Depr Rates'!J19</f>
        <v>0</v>
      </c>
      <c r="K21" s="74">
        <f>+'[3]New Depr Rates'!K19</f>
        <v>44927</v>
      </c>
      <c r="L21" s="73">
        <f>+'[3]New Depr Rates'!L19</f>
        <v>1.5809523809523808E-2</v>
      </c>
      <c r="M21" s="73">
        <f>+'[3]New Depr Rates'!M19</f>
        <v>7.9047619047619214E-4</v>
      </c>
      <c r="N21" s="73">
        <f>+'[3]New Depr Rates'!N19</f>
        <v>1.66E-2</v>
      </c>
    </row>
    <row r="22" spans="1:14" x14ac:dyDescent="0.2">
      <c r="A22" s="72" t="s">
        <v>2719</v>
      </c>
      <c r="B22" s="72" t="str">
        <f>+'[3]New Depr Rates'!B20</f>
        <v>C3900 CMN Structure &amp; Improvement</v>
      </c>
      <c r="C22" s="72">
        <f>+'[3]New Depr Rates'!C20</f>
        <v>0.5</v>
      </c>
      <c r="D22" s="72" t="str">
        <f>+'[3]New Depr Rates'!D20</f>
        <v>Monthly</v>
      </c>
      <c r="E22" s="72" t="str">
        <f>+'[3]New Depr Rates'!E20</f>
        <v>No</v>
      </c>
      <c r="F22" s="72" t="str">
        <f>+'[3]New Depr Rates'!F20</f>
        <v>No</v>
      </c>
      <c r="G22" s="75">
        <f>+'[3]New Depr Rates'!G20</f>
        <v>-0.05</v>
      </c>
      <c r="H22" s="72">
        <f>+'[3]New Depr Rates'!H20</f>
        <v>0</v>
      </c>
      <c r="I22" s="72">
        <f>+'[3]New Depr Rates'!I20</f>
        <v>0</v>
      </c>
      <c r="J22" s="72">
        <f>+'[3]New Depr Rates'!J20</f>
        <v>0</v>
      </c>
      <c r="K22" s="74">
        <f>+'[3]New Depr Rates'!K20</f>
        <v>44927</v>
      </c>
      <c r="L22" s="73">
        <f>+'[3]New Depr Rates'!L20</f>
        <v>1.5809523809523808E-2</v>
      </c>
      <c r="M22" s="73">
        <f>+'[3]New Depr Rates'!M20</f>
        <v>7.9047619047619214E-4</v>
      </c>
      <c r="N22" s="73">
        <f>+'[3]New Depr Rates'!N20</f>
        <v>1.66E-2</v>
      </c>
    </row>
    <row r="23" spans="1:14" x14ac:dyDescent="0.2">
      <c r="A23" s="72" t="s">
        <v>2718</v>
      </c>
      <c r="B23" s="72" t="str">
        <f>+'[3]New Depr Rates'!B21</f>
        <v>C3900 CMN Structure &amp; Improvement</v>
      </c>
      <c r="C23" s="72">
        <f>+'[3]New Depr Rates'!C21</f>
        <v>0.5</v>
      </c>
      <c r="D23" s="72" t="str">
        <f>+'[3]New Depr Rates'!D21</f>
        <v>Monthly</v>
      </c>
      <c r="E23" s="72" t="str">
        <f>+'[3]New Depr Rates'!E21</f>
        <v>No</v>
      </c>
      <c r="F23" s="72" t="str">
        <f>+'[3]New Depr Rates'!F21</f>
        <v>No</v>
      </c>
      <c r="G23" s="75">
        <f>+'[3]New Depr Rates'!G21</f>
        <v>-0.05</v>
      </c>
      <c r="H23" s="72">
        <f>+'[3]New Depr Rates'!H21</f>
        <v>0</v>
      </c>
      <c r="I23" s="72">
        <f>+'[3]New Depr Rates'!I21</f>
        <v>0</v>
      </c>
      <c r="J23" s="72">
        <f>+'[3]New Depr Rates'!J21</f>
        <v>0</v>
      </c>
      <c r="K23" s="74">
        <f>+'[3]New Depr Rates'!K21</f>
        <v>44927</v>
      </c>
      <c r="L23" s="73">
        <f>+'[3]New Depr Rates'!L21</f>
        <v>1.5809523809523808E-2</v>
      </c>
      <c r="M23" s="73">
        <f>+'[3]New Depr Rates'!M21</f>
        <v>7.9047619047619214E-4</v>
      </c>
      <c r="N23" s="73">
        <f>+'[3]New Depr Rates'!N21</f>
        <v>1.66E-2</v>
      </c>
    </row>
    <row r="24" spans="1:14" x14ac:dyDescent="0.2">
      <c r="A24" s="72" t="s">
        <v>2717</v>
      </c>
      <c r="B24" s="72" t="str">
        <f>+'[3]New Depr Rates'!B22</f>
        <v>C3900 CMN Structure &amp; Improvement</v>
      </c>
      <c r="C24" s="72">
        <f>+'[3]New Depr Rates'!C22</f>
        <v>0.5</v>
      </c>
      <c r="D24" s="72" t="str">
        <f>+'[3]New Depr Rates'!D22</f>
        <v>Monthly</v>
      </c>
      <c r="E24" s="72" t="str">
        <f>+'[3]New Depr Rates'!E22</f>
        <v>No</v>
      </c>
      <c r="F24" s="72" t="str">
        <f>+'[3]New Depr Rates'!F22</f>
        <v>No</v>
      </c>
      <c r="G24" s="75">
        <f>+'[3]New Depr Rates'!G22</f>
        <v>-0.05</v>
      </c>
      <c r="H24" s="72">
        <f>+'[3]New Depr Rates'!H22</f>
        <v>0</v>
      </c>
      <c r="I24" s="72">
        <f>+'[3]New Depr Rates'!I22</f>
        <v>0</v>
      </c>
      <c r="J24" s="72">
        <f>+'[3]New Depr Rates'!J22</f>
        <v>0</v>
      </c>
      <c r="K24" s="74">
        <f>+'[3]New Depr Rates'!K22</f>
        <v>44927</v>
      </c>
      <c r="L24" s="73">
        <f>+'[3]New Depr Rates'!L22</f>
        <v>1.5809523809523808E-2</v>
      </c>
      <c r="M24" s="73">
        <f>+'[3]New Depr Rates'!M22</f>
        <v>7.9047619047619214E-4</v>
      </c>
      <c r="N24" s="73">
        <f>+'[3]New Depr Rates'!N22</f>
        <v>1.66E-2</v>
      </c>
    </row>
    <row r="25" spans="1:14" x14ac:dyDescent="0.2">
      <c r="A25" s="72" t="s">
        <v>2716</v>
      </c>
      <c r="B25" s="72" t="str">
        <f>+'[3]New Depr Rates'!B23</f>
        <v>C3900 CMN Structure &amp; Improvement</v>
      </c>
      <c r="C25" s="72">
        <f>+'[3]New Depr Rates'!C23</f>
        <v>0.5</v>
      </c>
      <c r="D25" s="72" t="str">
        <f>+'[3]New Depr Rates'!D23</f>
        <v>Monthly</v>
      </c>
      <c r="E25" s="72" t="str">
        <f>+'[3]New Depr Rates'!E23</f>
        <v>No</v>
      </c>
      <c r="F25" s="72" t="str">
        <f>+'[3]New Depr Rates'!F23</f>
        <v>No</v>
      </c>
      <c r="G25" s="75">
        <f>+'[3]New Depr Rates'!G23</f>
        <v>-0.05</v>
      </c>
      <c r="H25" s="72">
        <f>+'[3]New Depr Rates'!H23</f>
        <v>0</v>
      </c>
      <c r="I25" s="72">
        <f>+'[3]New Depr Rates'!I23</f>
        <v>0</v>
      </c>
      <c r="J25" s="72">
        <f>+'[3]New Depr Rates'!J23</f>
        <v>0</v>
      </c>
      <c r="K25" s="74">
        <f>+'[3]New Depr Rates'!K23</f>
        <v>44927</v>
      </c>
      <c r="L25" s="73">
        <f>+'[3]New Depr Rates'!L23</f>
        <v>1.5809523809523808E-2</v>
      </c>
      <c r="M25" s="73">
        <f>+'[3]New Depr Rates'!M23</f>
        <v>7.9047619047619214E-4</v>
      </c>
      <c r="N25" s="73">
        <f>+'[3]New Depr Rates'!N23</f>
        <v>1.66E-2</v>
      </c>
    </row>
    <row r="26" spans="1:14" x14ac:dyDescent="0.2">
      <c r="A26" s="72" t="s">
        <v>2715</v>
      </c>
      <c r="B26" s="72" t="str">
        <f>+'[3]New Depr Rates'!B24</f>
        <v>C3900 CMN Structure &amp; Improvement</v>
      </c>
      <c r="C26" s="72">
        <f>+'[3]New Depr Rates'!C24</f>
        <v>0.5</v>
      </c>
      <c r="D26" s="72" t="str">
        <f>+'[3]New Depr Rates'!D24</f>
        <v>Monthly</v>
      </c>
      <c r="E26" s="72" t="str">
        <f>+'[3]New Depr Rates'!E24</f>
        <v>No</v>
      </c>
      <c r="F26" s="72" t="str">
        <f>+'[3]New Depr Rates'!F24</f>
        <v>No</v>
      </c>
      <c r="G26" s="75">
        <f>+'[3]New Depr Rates'!G24</f>
        <v>-0.05</v>
      </c>
      <c r="H26" s="72">
        <f>+'[3]New Depr Rates'!H24</f>
        <v>0</v>
      </c>
      <c r="I26" s="72">
        <f>+'[3]New Depr Rates'!I24</f>
        <v>0</v>
      </c>
      <c r="J26" s="72">
        <f>+'[3]New Depr Rates'!J24</f>
        <v>0</v>
      </c>
      <c r="K26" s="74">
        <f>+'[3]New Depr Rates'!K24</f>
        <v>44927</v>
      </c>
      <c r="L26" s="73">
        <f>+'[3]New Depr Rates'!L24</f>
        <v>1.5809523809523808E-2</v>
      </c>
      <c r="M26" s="73">
        <f>+'[3]New Depr Rates'!M24</f>
        <v>7.9047619047619214E-4</v>
      </c>
      <c r="N26" s="73">
        <f>+'[3]New Depr Rates'!N24</f>
        <v>1.66E-2</v>
      </c>
    </row>
    <row r="27" spans="1:14" x14ac:dyDescent="0.2">
      <c r="A27" s="72" t="s">
        <v>2714</v>
      </c>
      <c r="B27" s="72" t="str">
        <f>+'[3]New Depr Rates'!B25</f>
        <v>C3900 CMN Structure &amp; Improvement</v>
      </c>
      <c r="C27" s="72">
        <f>+'[3]New Depr Rates'!C25</f>
        <v>0.5</v>
      </c>
      <c r="D27" s="72" t="str">
        <f>+'[3]New Depr Rates'!D25</f>
        <v>Monthly</v>
      </c>
      <c r="E27" s="72" t="str">
        <f>+'[3]New Depr Rates'!E25</f>
        <v>No</v>
      </c>
      <c r="F27" s="72" t="str">
        <f>+'[3]New Depr Rates'!F25</f>
        <v>No</v>
      </c>
      <c r="G27" s="75">
        <f>+'[3]New Depr Rates'!G25</f>
        <v>-0.05</v>
      </c>
      <c r="H27" s="72">
        <f>+'[3]New Depr Rates'!H25</f>
        <v>0</v>
      </c>
      <c r="I27" s="72">
        <f>+'[3]New Depr Rates'!I25</f>
        <v>0</v>
      </c>
      <c r="J27" s="72">
        <f>+'[3]New Depr Rates'!J25</f>
        <v>0</v>
      </c>
      <c r="K27" s="74">
        <f>+'[3]New Depr Rates'!K25</f>
        <v>44927</v>
      </c>
      <c r="L27" s="73">
        <f>+'[3]New Depr Rates'!L25</f>
        <v>1.5809523809523808E-2</v>
      </c>
      <c r="M27" s="73">
        <f>+'[3]New Depr Rates'!M25</f>
        <v>7.9047619047619214E-4</v>
      </c>
      <c r="N27" s="73">
        <f>+'[3]New Depr Rates'!N25</f>
        <v>1.66E-2</v>
      </c>
    </row>
    <row r="28" spans="1:14" x14ac:dyDescent="0.2">
      <c r="A28" s="72" t="s">
        <v>2713</v>
      </c>
      <c r="B28" s="72" t="str">
        <f>+'[3]New Depr Rates'!B26</f>
        <v>C3900 CMN Structure &amp; Improvement</v>
      </c>
      <c r="C28" s="72">
        <f>+'[3]New Depr Rates'!C26</f>
        <v>0.5</v>
      </c>
      <c r="D28" s="72" t="str">
        <f>+'[3]New Depr Rates'!D26</f>
        <v>Monthly</v>
      </c>
      <c r="E28" s="72" t="str">
        <f>+'[3]New Depr Rates'!E26</f>
        <v>No</v>
      </c>
      <c r="F28" s="72" t="str">
        <f>+'[3]New Depr Rates'!F26</f>
        <v>No</v>
      </c>
      <c r="G28" s="75">
        <f>+'[3]New Depr Rates'!G26</f>
        <v>-0.05</v>
      </c>
      <c r="H28" s="72">
        <f>+'[3]New Depr Rates'!H26</f>
        <v>0</v>
      </c>
      <c r="I28" s="72">
        <f>+'[3]New Depr Rates'!I26</f>
        <v>0</v>
      </c>
      <c r="J28" s="72">
        <f>+'[3]New Depr Rates'!J26</f>
        <v>0</v>
      </c>
      <c r="K28" s="74">
        <f>+'[3]New Depr Rates'!K26</f>
        <v>44927</v>
      </c>
      <c r="L28" s="73">
        <f>+'[3]New Depr Rates'!L26</f>
        <v>1.5809523809523808E-2</v>
      </c>
      <c r="M28" s="73">
        <f>+'[3]New Depr Rates'!M26</f>
        <v>7.9047619047619214E-4</v>
      </c>
      <c r="N28" s="73">
        <f>+'[3]New Depr Rates'!N26</f>
        <v>1.66E-2</v>
      </c>
    </row>
    <row r="29" spans="1:14" x14ac:dyDescent="0.2">
      <c r="A29" s="72" t="s">
        <v>2712</v>
      </c>
      <c r="B29" s="72" t="str">
        <f>+'[3]New Depr Rates'!B27</f>
        <v>C3900 CMN Structure &amp; Improvement</v>
      </c>
      <c r="C29" s="72">
        <f>+'[3]New Depr Rates'!C27</f>
        <v>0.5</v>
      </c>
      <c r="D29" s="72" t="str">
        <f>+'[3]New Depr Rates'!D27</f>
        <v>Monthly</v>
      </c>
      <c r="E29" s="72" t="str">
        <f>+'[3]New Depr Rates'!E27</f>
        <v>No</v>
      </c>
      <c r="F29" s="72" t="str">
        <f>+'[3]New Depr Rates'!F27</f>
        <v>No</v>
      </c>
      <c r="G29" s="75">
        <f>+'[3]New Depr Rates'!G27</f>
        <v>-0.05</v>
      </c>
      <c r="H29" s="72">
        <f>+'[3]New Depr Rates'!H27</f>
        <v>0</v>
      </c>
      <c r="I29" s="72">
        <f>+'[3]New Depr Rates'!I27</f>
        <v>0</v>
      </c>
      <c r="J29" s="72">
        <f>+'[3]New Depr Rates'!J27</f>
        <v>0</v>
      </c>
      <c r="K29" s="74">
        <f>+'[3]New Depr Rates'!K27</f>
        <v>44927</v>
      </c>
      <c r="L29" s="73">
        <f>+'[3]New Depr Rates'!L27</f>
        <v>1.5809523809523808E-2</v>
      </c>
      <c r="M29" s="73">
        <f>+'[3]New Depr Rates'!M27</f>
        <v>7.9047619047619214E-4</v>
      </c>
      <c r="N29" s="73">
        <f>+'[3]New Depr Rates'!N27</f>
        <v>1.66E-2</v>
      </c>
    </row>
    <row r="30" spans="1:14" x14ac:dyDescent="0.2">
      <c r="A30" s="72" t="s">
        <v>2711</v>
      </c>
      <c r="B30" s="72" t="str">
        <f>+'[3]New Depr Rates'!B28</f>
        <v>C3900 CMN Structure &amp; Improvement</v>
      </c>
      <c r="C30" s="72">
        <f>+'[3]New Depr Rates'!C28</f>
        <v>0.5</v>
      </c>
      <c r="D30" s="72" t="str">
        <f>+'[3]New Depr Rates'!D28</f>
        <v>Monthly</v>
      </c>
      <c r="E30" s="72" t="str">
        <f>+'[3]New Depr Rates'!E28</f>
        <v>No</v>
      </c>
      <c r="F30" s="72" t="str">
        <f>+'[3]New Depr Rates'!F28</f>
        <v>No</v>
      </c>
      <c r="G30" s="75">
        <f>+'[3]New Depr Rates'!G28</f>
        <v>-0.05</v>
      </c>
      <c r="H30" s="72">
        <f>+'[3]New Depr Rates'!H28</f>
        <v>0</v>
      </c>
      <c r="I30" s="72">
        <f>+'[3]New Depr Rates'!I28</f>
        <v>0</v>
      </c>
      <c r="J30" s="72">
        <f>+'[3]New Depr Rates'!J28</f>
        <v>0</v>
      </c>
      <c r="K30" s="74">
        <f>+'[3]New Depr Rates'!K28</f>
        <v>44927</v>
      </c>
      <c r="L30" s="73">
        <f>+'[3]New Depr Rates'!L28</f>
        <v>1.5809523809523808E-2</v>
      </c>
      <c r="M30" s="73">
        <f>+'[3]New Depr Rates'!M28</f>
        <v>7.9047619047619214E-4</v>
      </c>
      <c r="N30" s="73">
        <f>+'[3]New Depr Rates'!N28</f>
        <v>1.66E-2</v>
      </c>
    </row>
    <row r="31" spans="1:14" x14ac:dyDescent="0.2">
      <c r="A31" s="72" t="s">
        <v>2710</v>
      </c>
      <c r="B31" s="72" t="str">
        <f>+'[3]New Depr Rates'!B29</f>
        <v>C3900 CMN Structure &amp; Improvement</v>
      </c>
      <c r="C31" s="72">
        <f>+'[3]New Depr Rates'!C29</f>
        <v>0.5</v>
      </c>
      <c r="D31" s="72" t="str">
        <f>+'[3]New Depr Rates'!D29</f>
        <v>Monthly</v>
      </c>
      <c r="E31" s="72" t="str">
        <f>+'[3]New Depr Rates'!E29</f>
        <v>No</v>
      </c>
      <c r="F31" s="72" t="str">
        <f>+'[3]New Depr Rates'!F29</f>
        <v>No</v>
      </c>
      <c r="G31" s="75">
        <f>+'[3]New Depr Rates'!G29</f>
        <v>-0.05</v>
      </c>
      <c r="H31" s="72">
        <f>+'[3]New Depr Rates'!H29</f>
        <v>0</v>
      </c>
      <c r="I31" s="72">
        <f>+'[3]New Depr Rates'!I29</f>
        <v>0</v>
      </c>
      <c r="J31" s="72">
        <f>+'[3]New Depr Rates'!J29</f>
        <v>0</v>
      </c>
      <c r="K31" s="74">
        <f>+'[3]New Depr Rates'!K29</f>
        <v>44927</v>
      </c>
      <c r="L31" s="73">
        <f>+'[3]New Depr Rates'!L29</f>
        <v>1.5809523809523808E-2</v>
      </c>
      <c r="M31" s="73">
        <f>+'[3]New Depr Rates'!M29</f>
        <v>7.9047619047619214E-4</v>
      </c>
      <c r="N31" s="73">
        <f>+'[3]New Depr Rates'!N29</f>
        <v>1.66E-2</v>
      </c>
    </row>
    <row r="32" spans="1:14" x14ac:dyDescent="0.2">
      <c r="A32" s="72" t="s">
        <v>2709</v>
      </c>
      <c r="B32" s="72" t="str">
        <f>+'[3]New Depr Rates'!B30</f>
        <v>C3900 CMN Structure &amp; Improvement</v>
      </c>
      <c r="C32" s="72">
        <f>+'[3]New Depr Rates'!C30</f>
        <v>0.5</v>
      </c>
      <c r="D32" s="72" t="str">
        <f>+'[3]New Depr Rates'!D30</f>
        <v>Monthly</v>
      </c>
      <c r="E32" s="72" t="str">
        <f>+'[3]New Depr Rates'!E30</f>
        <v>No</v>
      </c>
      <c r="F32" s="72" t="str">
        <f>+'[3]New Depr Rates'!F30</f>
        <v>No</v>
      </c>
      <c r="G32" s="75">
        <f>+'[3]New Depr Rates'!G30</f>
        <v>-0.05</v>
      </c>
      <c r="H32" s="72">
        <f>+'[3]New Depr Rates'!H30</f>
        <v>0</v>
      </c>
      <c r="I32" s="72">
        <f>+'[3]New Depr Rates'!I30</f>
        <v>0</v>
      </c>
      <c r="J32" s="72">
        <f>+'[3]New Depr Rates'!J30</f>
        <v>0</v>
      </c>
      <c r="K32" s="74">
        <f>+'[3]New Depr Rates'!K30</f>
        <v>44927</v>
      </c>
      <c r="L32" s="73">
        <f>+'[3]New Depr Rates'!L30</f>
        <v>1.5809523809523808E-2</v>
      </c>
      <c r="M32" s="73">
        <f>+'[3]New Depr Rates'!M30</f>
        <v>7.9047619047619214E-4</v>
      </c>
      <c r="N32" s="73">
        <f>+'[3]New Depr Rates'!N30</f>
        <v>1.66E-2</v>
      </c>
    </row>
    <row r="33" spans="1:14" x14ac:dyDescent="0.2">
      <c r="A33" s="72" t="s">
        <v>2708</v>
      </c>
      <c r="B33" s="72" t="str">
        <f>+'[3]New Depr Rates'!B31</f>
        <v>C3900 CMN Structure &amp; Improvement</v>
      </c>
      <c r="C33" s="72">
        <f>+'[3]New Depr Rates'!C31</f>
        <v>0.5</v>
      </c>
      <c r="D33" s="72" t="str">
        <f>+'[3]New Depr Rates'!D31</f>
        <v>Monthly</v>
      </c>
      <c r="E33" s="72" t="str">
        <f>+'[3]New Depr Rates'!E31</f>
        <v>No</v>
      </c>
      <c r="F33" s="72" t="str">
        <f>+'[3]New Depr Rates'!F31</f>
        <v>No</v>
      </c>
      <c r="G33" s="75">
        <f>+'[3]New Depr Rates'!G31</f>
        <v>-0.05</v>
      </c>
      <c r="H33" s="72">
        <f>+'[3]New Depr Rates'!H31</f>
        <v>0</v>
      </c>
      <c r="I33" s="72">
        <f>+'[3]New Depr Rates'!I31</f>
        <v>0</v>
      </c>
      <c r="J33" s="72">
        <f>+'[3]New Depr Rates'!J31</f>
        <v>0</v>
      </c>
      <c r="K33" s="74">
        <f>+'[3]New Depr Rates'!K31</f>
        <v>44927</v>
      </c>
      <c r="L33" s="73">
        <f>+'[3]New Depr Rates'!L31</f>
        <v>1.5809523809523808E-2</v>
      </c>
      <c r="M33" s="73">
        <f>+'[3]New Depr Rates'!M31</f>
        <v>7.9047619047619214E-4</v>
      </c>
      <c r="N33" s="73">
        <f>+'[3]New Depr Rates'!N31</f>
        <v>1.66E-2</v>
      </c>
    </row>
    <row r="34" spans="1:14" x14ac:dyDescent="0.2">
      <c r="A34" s="72" t="s">
        <v>2707</v>
      </c>
      <c r="B34" s="72" t="str">
        <f>+'[3]New Depr Rates'!B32</f>
        <v>C3900 CMN Structure &amp; Improvement</v>
      </c>
      <c r="C34" s="72">
        <f>+'[3]New Depr Rates'!C32</f>
        <v>0.5</v>
      </c>
      <c r="D34" s="72" t="str">
        <f>+'[3]New Depr Rates'!D32</f>
        <v>Monthly</v>
      </c>
      <c r="E34" s="72" t="str">
        <f>+'[3]New Depr Rates'!E32</f>
        <v>No</v>
      </c>
      <c r="F34" s="72" t="str">
        <f>+'[3]New Depr Rates'!F32</f>
        <v>No</v>
      </c>
      <c r="G34" s="75">
        <f>+'[3]New Depr Rates'!G32</f>
        <v>-0.05</v>
      </c>
      <c r="H34" s="72">
        <f>+'[3]New Depr Rates'!H32</f>
        <v>0</v>
      </c>
      <c r="I34" s="72">
        <f>+'[3]New Depr Rates'!I32</f>
        <v>0</v>
      </c>
      <c r="J34" s="72">
        <f>+'[3]New Depr Rates'!J32</f>
        <v>0</v>
      </c>
      <c r="K34" s="74">
        <f>+'[3]New Depr Rates'!K32</f>
        <v>44927</v>
      </c>
      <c r="L34" s="73">
        <f>+'[3]New Depr Rates'!L32</f>
        <v>1.5809523809523808E-2</v>
      </c>
      <c r="M34" s="73">
        <f>+'[3]New Depr Rates'!M32</f>
        <v>7.9047619047619214E-4</v>
      </c>
      <c r="N34" s="73">
        <f>+'[3]New Depr Rates'!N32</f>
        <v>1.66E-2</v>
      </c>
    </row>
    <row r="35" spans="1:14" x14ac:dyDescent="0.2">
      <c r="A35" s="72" t="s">
        <v>138</v>
      </c>
      <c r="B35" s="72" t="str">
        <f>+'[3]New Depr Rates'!B33</f>
        <v>C3900 CMN Structure &amp; Improvement</v>
      </c>
      <c r="C35" s="72">
        <f>+'[3]New Depr Rates'!C33</f>
        <v>0.5</v>
      </c>
      <c r="D35" s="72" t="str">
        <f>+'[3]New Depr Rates'!D33</f>
        <v>Monthly</v>
      </c>
      <c r="E35" s="72" t="str">
        <f>+'[3]New Depr Rates'!E33</f>
        <v>No</v>
      </c>
      <c r="F35" s="72" t="str">
        <f>+'[3]New Depr Rates'!F33</f>
        <v>No</v>
      </c>
      <c r="G35" s="75">
        <f>+'[3]New Depr Rates'!G33</f>
        <v>-0.05</v>
      </c>
      <c r="H35" s="72">
        <f>+'[3]New Depr Rates'!H33</f>
        <v>0</v>
      </c>
      <c r="I35" s="72">
        <f>+'[3]New Depr Rates'!I33</f>
        <v>0</v>
      </c>
      <c r="J35" s="72">
        <f>+'[3]New Depr Rates'!J33</f>
        <v>0</v>
      </c>
      <c r="K35" s="74">
        <f>+'[3]New Depr Rates'!K33</f>
        <v>44927</v>
      </c>
      <c r="L35" s="73">
        <f>+'[3]New Depr Rates'!L33</f>
        <v>1.5809523809523808E-2</v>
      </c>
      <c r="M35" s="73">
        <f>+'[3]New Depr Rates'!M33</f>
        <v>7.9047619047619214E-4</v>
      </c>
      <c r="N35" s="73">
        <f>+'[3]New Depr Rates'!N33</f>
        <v>1.66E-2</v>
      </c>
    </row>
    <row r="36" spans="1:14" x14ac:dyDescent="0.2">
      <c r="A36" s="72" t="s">
        <v>2706</v>
      </c>
      <c r="B36" s="72" t="str">
        <f>+'[3]New Depr Rates'!B34</f>
        <v>C3900 CMN Structure &amp; Improvement</v>
      </c>
      <c r="C36" s="72">
        <f>+'[3]New Depr Rates'!C34</f>
        <v>0.5</v>
      </c>
      <c r="D36" s="72" t="str">
        <f>+'[3]New Depr Rates'!D34</f>
        <v>Monthly</v>
      </c>
      <c r="E36" s="72" t="str">
        <f>+'[3]New Depr Rates'!E34</f>
        <v>No</v>
      </c>
      <c r="F36" s="72" t="str">
        <f>+'[3]New Depr Rates'!F34</f>
        <v>No</v>
      </c>
      <c r="G36" s="75">
        <f>+'[3]New Depr Rates'!G34</f>
        <v>-0.05</v>
      </c>
      <c r="H36" s="72">
        <f>+'[3]New Depr Rates'!H34</f>
        <v>0</v>
      </c>
      <c r="I36" s="72">
        <f>+'[3]New Depr Rates'!I34</f>
        <v>0</v>
      </c>
      <c r="J36" s="72">
        <f>+'[3]New Depr Rates'!J34</f>
        <v>0</v>
      </c>
      <c r="K36" s="74">
        <f>+'[3]New Depr Rates'!K34</f>
        <v>44927</v>
      </c>
      <c r="L36" s="73">
        <f>+'[3]New Depr Rates'!L34</f>
        <v>1.5809523809523808E-2</v>
      </c>
      <c r="M36" s="73">
        <f>+'[3]New Depr Rates'!M34</f>
        <v>7.9047619047619214E-4</v>
      </c>
      <c r="N36" s="73">
        <f>+'[3]New Depr Rates'!N34</f>
        <v>1.66E-2</v>
      </c>
    </row>
    <row r="37" spans="1:14" x14ac:dyDescent="0.2">
      <c r="A37" s="72" t="s">
        <v>2705</v>
      </c>
      <c r="B37" s="72" t="str">
        <f>+'[3]New Depr Rates'!B35</f>
        <v>C3900 CMN Structure &amp; Improvement</v>
      </c>
      <c r="C37" s="72">
        <f>+'[3]New Depr Rates'!C35</f>
        <v>0.5</v>
      </c>
      <c r="D37" s="72" t="str">
        <f>+'[3]New Depr Rates'!D35</f>
        <v>Monthly</v>
      </c>
      <c r="E37" s="72" t="str">
        <f>+'[3]New Depr Rates'!E35</f>
        <v>No</v>
      </c>
      <c r="F37" s="72" t="str">
        <f>+'[3]New Depr Rates'!F35</f>
        <v>No</v>
      </c>
      <c r="G37" s="75">
        <f>+'[3]New Depr Rates'!G35</f>
        <v>-0.05</v>
      </c>
      <c r="H37" s="72">
        <f>+'[3]New Depr Rates'!H35</f>
        <v>0</v>
      </c>
      <c r="I37" s="72">
        <f>+'[3]New Depr Rates'!I35</f>
        <v>0</v>
      </c>
      <c r="J37" s="72">
        <f>+'[3]New Depr Rates'!J35</f>
        <v>0</v>
      </c>
      <c r="K37" s="74">
        <f>+'[3]New Depr Rates'!K35</f>
        <v>44927</v>
      </c>
      <c r="L37" s="73">
        <f>+'[3]New Depr Rates'!L35</f>
        <v>1.5809523809523808E-2</v>
      </c>
      <c r="M37" s="73">
        <f>+'[3]New Depr Rates'!M35</f>
        <v>7.9047619047619214E-4</v>
      </c>
      <c r="N37" s="73">
        <f>+'[3]New Depr Rates'!N35</f>
        <v>1.66E-2</v>
      </c>
    </row>
    <row r="38" spans="1:14" x14ac:dyDescent="0.2">
      <c r="A38" s="72" t="s">
        <v>2704</v>
      </c>
      <c r="B38" s="72" t="str">
        <f>+'[3]New Depr Rates'!B36</f>
        <v>C3900 CMN Structure &amp; Improvement</v>
      </c>
      <c r="C38" s="72">
        <f>+'[3]New Depr Rates'!C36</f>
        <v>0.5</v>
      </c>
      <c r="D38" s="72" t="str">
        <f>+'[3]New Depr Rates'!D36</f>
        <v>Monthly</v>
      </c>
      <c r="E38" s="72" t="str">
        <f>+'[3]New Depr Rates'!E36</f>
        <v>No</v>
      </c>
      <c r="F38" s="72" t="str">
        <f>+'[3]New Depr Rates'!F36</f>
        <v>No</v>
      </c>
      <c r="G38" s="75">
        <f>+'[3]New Depr Rates'!G36</f>
        <v>-0.05</v>
      </c>
      <c r="H38" s="72">
        <f>+'[3]New Depr Rates'!H36</f>
        <v>0</v>
      </c>
      <c r="I38" s="72">
        <f>+'[3]New Depr Rates'!I36</f>
        <v>0</v>
      </c>
      <c r="J38" s="72">
        <f>+'[3]New Depr Rates'!J36</f>
        <v>0</v>
      </c>
      <c r="K38" s="74">
        <f>+'[3]New Depr Rates'!K36</f>
        <v>44927</v>
      </c>
      <c r="L38" s="73">
        <f>+'[3]New Depr Rates'!L36</f>
        <v>1.5809523809523808E-2</v>
      </c>
      <c r="M38" s="73">
        <f>+'[3]New Depr Rates'!M36</f>
        <v>7.9047619047619214E-4</v>
      </c>
      <c r="N38" s="73">
        <f>+'[3]New Depr Rates'!N36</f>
        <v>1.66E-2</v>
      </c>
    </row>
    <row r="39" spans="1:14" x14ac:dyDescent="0.2">
      <c r="A39" s="72" t="s">
        <v>2703</v>
      </c>
      <c r="B39" s="72" t="str">
        <f>+'[3]New Depr Rates'!B37</f>
        <v>C3900 CMN Structure &amp; Improvement</v>
      </c>
      <c r="C39" s="72">
        <f>+'[3]New Depr Rates'!C37</f>
        <v>0.5</v>
      </c>
      <c r="D39" s="72" t="str">
        <f>+'[3]New Depr Rates'!D37</f>
        <v>Monthly</v>
      </c>
      <c r="E39" s="72" t="str">
        <f>+'[3]New Depr Rates'!E37</f>
        <v>No</v>
      </c>
      <c r="F39" s="72" t="str">
        <f>+'[3]New Depr Rates'!F37</f>
        <v>No</v>
      </c>
      <c r="G39" s="75">
        <f>+'[3]New Depr Rates'!G37</f>
        <v>-0.05</v>
      </c>
      <c r="H39" s="72">
        <f>+'[3]New Depr Rates'!H37</f>
        <v>0</v>
      </c>
      <c r="I39" s="72">
        <f>+'[3]New Depr Rates'!I37</f>
        <v>0</v>
      </c>
      <c r="J39" s="72">
        <f>+'[3]New Depr Rates'!J37</f>
        <v>0</v>
      </c>
      <c r="K39" s="74">
        <f>+'[3]New Depr Rates'!K37</f>
        <v>44927</v>
      </c>
      <c r="L39" s="73">
        <f>+'[3]New Depr Rates'!L37</f>
        <v>1.5809523809523808E-2</v>
      </c>
      <c r="M39" s="73">
        <f>+'[3]New Depr Rates'!M37</f>
        <v>7.9047619047619214E-4</v>
      </c>
      <c r="N39" s="73">
        <f>+'[3]New Depr Rates'!N37</f>
        <v>1.66E-2</v>
      </c>
    </row>
    <row r="40" spans="1:14" x14ac:dyDescent="0.2">
      <c r="A40" s="72" t="s">
        <v>124</v>
      </c>
      <c r="B40" s="72" t="str">
        <f>+'[3]New Depr Rates'!B38</f>
        <v>C3900 CMN Structure &amp; Improvement</v>
      </c>
      <c r="C40" s="72">
        <f>+'[3]New Depr Rates'!C38</f>
        <v>0.5</v>
      </c>
      <c r="D40" s="72" t="str">
        <f>+'[3]New Depr Rates'!D38</f>
        <v>Monthly</v>
      </c>
      <c r="E40" s="72" t="str">
        <f>+'[3]New Depr Rates'!E38</f>
        <v>No</v>
      </c>
      <c r="F40" s="72" t="str">
        <f>+'[3]New Depr Rates'!F38</f>
        <v>No</v>
      </c>
      <c r="G40" s="75">
        <f>+'[3]New Depr Rates'!G38</f>
        <v>-0.05</v>
      </c>
      <c r="H40" s="72">
        <f>+'[3]New Depr Rates'!H38</f>
        <v>0</v>
      </c>
      <c r="I40" s="72">
        <f>+'[3]New Depr Rates'!I38</f>
        <v>0</v>
      </c>
      <c r="J40" s="72">
        <f>+'[3]New Depr Rates'!J38</f>
        <v>0</v>
      </c>
      <c r="K40" s="74">
        <f>+'[3]New Depr Rates'!K38</f>
        <v>44927</v>
      </c>
      <c r="L40" s="73">
        <f>+'[3]New Depr Rates'!L38</f>
        <v>1.5809523809523808E-2</v>
      </c>
      <c r="M40" s="73">
        <f>+'[3]New Depr Rates'!M38</f>
        <v>7.9047619047619214E-4</v>
      </c>
      <c r="N40" s="73">
        <f>+'[3]New Depr Rates'!N38</f>
        <v>1.66E-2</v>
      </c>
    </row>
    <row r="41" spans="1:14" x14ac:dyDescent="0.2">
      <c r="A41" s="72" t="s">
        <v>2702</v>
      </c>
      <c r="B41" s="72" t="str">
        <f>+'[3]New Depr Rates'!B39</f>
        <v>C3901 CMN LH, Bothell Access Center</v>
      </c>
      <c r="C41" s="72">
        <f>+'[3]New Depr Rates'!C39</f>
        <v>0.5</v>
      </c>
      <c r="D41" s="72" t="str">
        <f>+'[3]New Depr Rates'!D39</f>
        <v>End of Life</v>
      </c>
      <c r="E41" s="72" t="str">
        <f>+'[3]New Depr Rates'!E39</f>
        <v>No</v>
      </c>
      <c r="F41" s="72" t="str">
        <f>+'[3]New Depr Rates'!F39</f>
        <v>No</v>
      </c>
      <c r="G41" s="75">
        <f>+'[3]New Depr Rates'!G39</f>
        <v>0</v>
      </c>
      <c r="H41" s="72">
        <f>+'[3]New Depr Rates'!H39</f>
        <v>202106</v>
      </c>
      <c r="I41" s="72">
        <f>+'[3]New Depr Rates'!I39</f>
        <v>0</v>
      </c>
      <c r="J41" s="72">
        <f>+'[3]New Depr Rates'!J39</f>
        <v>0</v>
      </c>
      <c r="K41" s="74">
        <f>+'[3]New Depr Rates'!K39</f>
        <v>43101</v>
      </c>
      <c r="L41" s="73">
        <f>+'[3]New Depr Rates'!L39</f>
        <v>0</v>
      </c>
      <c r="M41" s="73">
        <f>+'[3]New Depr Rates'!M39</f>
        <v>0</v>
      </c>
      <c r="N41" s="73">
        <f>+'[3]New Depr Rates'!N39</f>
        <v>0</v>
      </c>
    </row>
    <row r="42" spans="1:14" x14ac:dyDescent="0.2">
      <c r="A42" s="72" t="s">
        <v>139</v>
      </c>
      <c r="B42" s="72" t="str">
        <f>+'[3]New Depr Rates'!B40</f>
        <v>C3901 CMN LH, Bothell Access Center</v>
      </c>
      <c r="C42" s="72">
        <f>+'[3]New Depr Rates'!C40</f>
        <v>0.5</v>
      </c>
      <c r="D42" s="72" t="str">
        <f>+'[3]New Depr Rates'!D40</f>
        <v>End of Life</v>
      </c>
      <c r="E42" s="72" t="str">
        <f>+'[3]New Depr Rates'!E40</f>
        <v>No</v>
      </c>
      <c r="F42" s="72" t="str">
        <f>+'[3]New Depr Rates'!F40</f>
        <v>No</v>
      </c>
      <c r="G42" s="75">
        <f>+'[3]New Depr Rates'!G40</f>
        <v>0</v>
      </c>
      <c r="H42" s="72">
        <f>+'[3]New Depr Rates'!H40</f>
        <v>202106</v>
      </c>
      <c r="I42" s="72">
        <f>+'[3]New Depr Rates'!I40</f>
        <v>0</v>
      </c>
      <c r="J42" s="72">
        <f>+'[3]New Depr Rates'!J40</f>
        <v>0</v>
      </c>
      <c r="K42" s="74">
        <f>+'[3]New Depr Rates'!K40</f>
        <v>43101</v>
      </c>
      <c r="L42" s="73">
        <f>+'[3]New Depr Rates'!L40</f>
        <v>0</v>
      </c>
      <c r="M42" s="73">
        <f>+'[3]New Depr Rates'!M40</f>
        <v>0</v>
      </c>
      <c r="N42" s="73">
        <f>+'[3]New Depr Rates'!N40</f>
        <v>0</v>
      </c>
    </row>
    <row r="43" spans="1:14" x14ac:dyDescent="0.2">
      <c r="A43" s="72" t="s">
        <v>2701</v>
      </c>
      <c r="B43" s="72" t="str">
        <f>+'[3]New Depr Rates'!B41</f>
        <v>C3901 CMN LH, Bothell Call Ctr-RET</v>
      </c>
      <c r="C43" s="72">
        <f>+'[3]New Depr Rates'!C41</f>
        <v>0.5</v>
      </c>
      <c r="D43" s="72" t="str">
        <f>+'[3]New Depr Rates'!D41</f>
        <v>End of Life</v>
      </c>
      <c r="E43" s="72" t="str">
        <f>+'[3]New Depr Rates'!E41</f>
        <v>No</v>
      </c>
      <c r="F43" s="72" t="str">
        <f>+'[3]New Depr Rates'!F41</f>
        <v>No</v>
      </c>
      <c r="G43" s="75">
        <f>+'[3]New Depr Rates'!G41</f>
        <v>0</v>
      </c>
      <c r="H43" s="72">
        <f>+'[3]New Depr Rates'!H41</f>
        <v>201106</v>
      </c>
      <c r="I43" s="72">
        <f>+'[3]New Depr Rates'!I41</f>
        <v>0</v>
      </c>
      <c r="J43" s="72">
        <f>+'[3]New Depr Rates'!J41</f>
        <v>0</v>
      </c>
      <c r="K43" s="74">
        <f>+'[3]New Depr Rates'!K41</f>
        <v>40330</v>
      </c>
      <c r="L43" s="73">
        <f>+'[3]New Depr Rates'!L41</f>
        <v>0</v>
      </c>
      <c r="M43" s="73">
        <f>+'[3]New Depr Rates'!M41</f>
        <v>0</v>
      </c>
      <c r="N43" s="73">
        <f>+'[3]New Depr Rates'!N41</f>
        <v>0</v>
      </c>
    </row>
    <row r="44" spans="1:14" x14ac:dyDescent="0.2">
      <c r="A44" s="72" t="s">
        <v>2699</v>
      </c>
      <c r="B44" s="72" t="str">
        <f>+'[3]New Depr Rates'!B42</f>
        <v>C3901 CMN LH, Bothell Data Center</v>
      </c>
      <c r="C44" s="72">
        <f>+'[3]New Depr Rates'!C42</f>
        <v>0.5</v>
      </c>
      <c r="D44" s="72" t="str">
        <f>+'[3]New Depr Rates'!D42</f>
        <v>End of Life</v>
      </c>
      <c r="E44" s="72" t="str">
        <f>+'[3]New Depr Rates'!E42</f>
        <v>No</v>
      </c>
      <c r="F44" s="72" t="str">
        <f>+'[3]New Depr Rates'!F42</f>
        <v>No</v>
      </c>
      <c r="G44" s="75">
        <f>+'[3]New Depr Rates'!G42</f>
        <v>0</v>
      </c>
      <c r="H44" s="72">
        <f>+'[3]New Depr Rates'!H42</f>
        <v>202106</v>
      </c>
      <c r="I44" s="72">
        <f>+'[3]New Depr Rates'!I42</f>
        <v>0</v>
      </c>
      <c r="J44" s="72">
        <f>+'[3]New Depr Rates'!J42</f>
        <v>0</v>
      </c>
      <c r="K44" s="74">
        <f>+'[3]New Depr Rates'!K42</f>
        <v>43101</v>
      </c>
      <c r="L44" s="73">
        <f>+'[3]New Depr Rates'!L42</f>
        <v>0</v>
      </c>
      <c r="M44" s="73">
        <f>+'[3]New Depr Rates'!M42</f>
        <v>0</v>
      </c>
      <c r="N44" s="73">
        <f>+'[3]New Depr Rates'!N42</f>
        <v>0</v>
      </c>
    </row>
    <row r="45" spans="1:14" x14ac:dyDescent="0.2">
      <c r="A45" s="72" t="s">
        <v>2700</v>
      </c>
      <c r="B45" s="72" t="str">
        <f>+'[3]New Depr Rates'!B43</f>
        <v>C3901 CMN LH, Bothell Data Center</v>
      </c>
      <c r="C45" s="72">
        <f>+'[3]New Depr Rates'!C43</f>
        <v>0.5</v>
      </c>
      <c r="D45" s="72" t="str">
        <f>+'[3]New Depr Rates'!D43</f>
        <v>End of Life</v>
      </c>
      <c r="E45" s="72" t="str">
        <f>+'[3]New Depr Rates'!E43</f>
        <v>No</v>
      </c>
      <c r="F45" s="72" t="str">
        <f>+'[3]New Depr Rates'!F43</f>
        <v>No</v>
      </c>
      <c r="G45" s="75">
        <f>+'[3]New Depr Rates'!G43</f>
        <v>0</v>
      </c>
      <c r="H45" s="72">
        <f>+'[3]New Depr Rates'!H43</f>
        <v>202106</v>
      </c>
      <c r="I45" s="72">
        <f>+'[3]New Depr Rates'!I43</f>
        <v>0</v>
      </c>
      <c r="J45" s="72">
        <f>+'[3]New Depr Rates'!J43</f>
        <v>0</v>
      </c>
      <c r="K45" s="74">
        <f>+'[3]New Depr Rates'!K43</f>
        <v>43101</v>
      </c>
      <c r="L45" s="73">
        <f>+'[3]New Depr Rates'!L43</f>
        <v>0</v>
      </c>
      <c r="M45" s="73">
        <f>+'[3]New Depr Rates'!M43</f>
        <v>0</v>
      </c>
      <c r="N45" s="73">
        <f>+'[3]New Depr Rates'!N43</f>
        <v>0</v>
      </c>
    </row>
    <row r="46" spans="1:14" x14ac:dyDescent="0.2">
      <c r="A46" s="72" t="s">
        <v>2698</v>
      </c>
      <c r="B46" s="72" t="str">
        <f>+'[3]New Depr Rates'!B44</f>
        <v>C3901 CMN LH, Ellensburg -RETIRED</v>
      </c>
      <c r="C46" s="72">
        <f>+'[3]New Depr Rates'!C44</f>
        <v>0.5</v>
      </c>
      <c r="D46" s="72" t="str">
        <f>+'[3]New Depr Rates'!D44</f>
        <v>End of Life</v>
      </c>
      <c r="E46" s="72" t="str">
        <f>+'[3]New Depr Rates'!E44</f>
        <v>No</v>
      </c>
      <c r="F46" s="72" t="str">
        <f>+'[3]New Depr Rates'!F44</f>
        <v>No</v>
      </c>
      <c r="G46" s="75">
        <f>+'[3]New Depr Rates'!G44</f>
        <v>0</v>
      </c>
      <c r="H46" s="72">
        <f>+'[3]New Depr Rates'!H44</f>
        <v>201211</v>
      </c>
      <c r="I46" s="72">
        <f>+'[3]New Depr Rates'!I44</f>
        <v>0</v>
      </c>
      <c r="J46" s="72">
        <f>+'[3]New Depr Rates'!J44</f>
        <v>0</v>
      </c>
      <c r="K46" s="74">
        <f>+'[3]New Depr Rates'!K44</f>
        <v>43101</v>
      </c>
      <c r="L46" s="73">
        <f>+'[3]New Depr Rates'!L44</f>
        <v>0</v>
      </c>
      <c r="M46" s="73">
        <f>+'[3]New Depr Rates'!M44</f>
        <v>0</v>
      </c>
      <c r="N46" s="73">
        <f>+'[3]New Depr Rates'!N44</f>
        <v>0</v>
      </c>
    </row>
    <row r="47" spans="1:14" x14ac:dyDescent="0.2">
      <c r="A47" s="72" t="s">
        <v>2696</v>
      </c>
      <c r="B47" s="72" t="str">
        <f>+'[3]New Depr Rates'!B45</f>
        <v>Non-Depreciable - Other than land</v>
      </c>
      <c r="C47" s="72">
        <f>+'[3]New Depr Rates'!C45</f>
        <v>0.5</v>
      </c>
      <c r="D47" s="72" t="str">
        <f>+'[3]New Depr Rates'!D45</f>
        <v>Monthly</v>
      </c>
      <c r="E47" s="72" t="str">
        <f>+'[3]New Depr Rates'!E45</f>
        <v>No</v>
      </c>
      <c r="F47" s="72" t="str">
        <f>+'[3]New Depr Rates'!F45</f>
        <v>No</v>
      </c>
      <c r="G47" s="75">
        <f>+'[3]New Depr Rates'!G45</f>
        <v>-0.05</v>
      </c>
      <c r="H47" s="72">
        <f>+'[3]New Depr Rates'!H45</f>
        <v>0</v>
      </c>
      <c r="I47" s="72">
        <f>+'[3]New Depr Rates'!I45</f>
        <v>0</v>
      </c>
      <c r="J47" s="72">
        <f>+'[3]New Depr Rates'!J45</f>
        <v>0</v>
      </c>
      <c r="K47" s="74">
        <f>+'[3]New Depr Rates'!K45</f>
        <v>41730</v>
      </c>
      <c r="L47" s="73">
        <f>+'[3]New Depr Rates'!L45</f>
        <v>0</v>
      </c>
      <c r="M47" s="73">
        <f>+'[3]New Depr Rates'!M45</f>
        <v>0</v>
      </c>
      <c r="N47" s="73">
        <f>+'[3]New Depr Rates'!N45</f>
        <v>0</v>
      </c>
    </row>
    <row r="48" spans="1:14" x14ac:dyDescent="0.2">
      <c r="A48" s="72" t="s">
        <v>2694</v>
      </c>
      <c r="B48" s="72" t="str">
        <f>+'[3]New Depr Rates'!B46</f>
        <v>C3901 CMN LH, Freeland Bus Ofc</v>
      </c>
      <c r="C48" s="72">
        <f>+'[3]New Depr Rates'!C46</f>
        <v>0.5</v>
      </c>
      <c r="D48" s="72" t="str">
        <f>+'[3]New Depr Rates'!D46</f>
        <v>End of Life</v>
      </c>
      <c r="E48" s="72" t="str">
        <f>+'[3]New Depr Rates'!E46</f>
        <v>No</v>
      </c>
      <c r="F48" s="72" t="str">
        <f>+'[3]New Depr Rates'!F46</f>
        <v>No</v>
      </c>
      <c r="G48" s="75">
        <f>+'[3]New Depr Rates'!G46</f>
        <v>0</v>
      </c>
      <c r="H48" s="72">
        <f>+'[3]New Depr Rates'!H46</f>
        <v>202806</v>
      </c>
      <c r="I48" s="72">
        <f>+'[3]New Depr Rates'!I46</f>
        <v>0</v>
      </c>
      <c r="J48" s="72">
        <f>+'[3]New Depr Rates'!J46</f>
        <v>0</v>
      </c>
      <c r="K48" s="74">
        <f>+'[3]New Depr Rates'!K46</f>
        <v>43101</v>
      </c>
      <c r="L48" s="73">
        <f>+'[3]New Depr Rates'!L46</f>
        <v>0</v>
      </c>
      <c r="M48" s="73">
        <f>+'[3]New Depr Rates'!M46</f>
        <v>0</v>
      </c>
      <c r="N48" s="73">
        <f>+'[3]New Depr Rates'!N46</f>
        <v>0</v>
      </c>
    </row>
    <row r="49" spans="1:14" x14ac:dyDescent="0.2">
      <c r="A49" s="72" t="s">
        <v>2695</v>
      </c>
      <c r="B49" s="72" t="str">
        <f>+'[3]New Depr Rates'!B47</f>
        <v>C3901 CMN LH, Freeland Bus Ofc</v>
      </c>
      <c r="C49" s="72">
        <f>+'[3]New Depr Rates'!C47</f>
        <v>0.5</v>
      </c>
      <c r="D49" s="72" t="str">
        <f>+'[3]New Depr Rates'!D47</f>
        <v>End of Life</v>
      </c>
      <c r="E49" s="72" t="str">
        <f>+'[3]New Depr Rates'!E47</f>
        <v>No</v>
      </c>
      <c r="F49" s="72" t="str">
        <f>+'[3]New Depr Rates'!F47</f>
        <v>No</v>
      </c>
      <c r="G49" s="75">
        <f>+'[3]New Depr Rates'!G47</f>
        <v>0</v>
      </c>
      <c r="H49" s="72">
        <f>+'[3]New Depr Rates'!H47</f>
        <v>202806</v>
      </c>
      <c r="I49" s="72">
        <f>+'[3]New Depr Rates'!I47</f>
        <v>0</v>
      </c>
      <c r="J49" s="72">
        <f>+'[3]New Depr Rates'!J47</f>
        <v>0</v>
      </c>
      <c r="K49" s="74">
        <f>+'[3]New Depr Rates'!K47</f>
        <v>43101</v>
      </c>
      <c r="L49" s="73">
        <f>+'[3]New Depr Rates'!L47</f>
        <v>0</v>
      </c>
      <c r="M49" s="73">
        <f>+'[3]New Depr Rates'!M47</f>
        <v>0</v>
      </c>
      <c r="N49" s="73">
        <f>+'[3]New Depr Rates'!N47</f>
        <v>0</v>
      </c>
    </row>
    <row r="50" spans="1:14" x14ac:dyDescent="0.2">
      <c r="A50" s="72" t="s">
        <v>2692</v>
      </c>
      <c r="B50" s="72" t="str">
        <f>+'[3]New Depr Rates'!B48</f>
        <v>C3901 CMN LH, Lincoln Exec Ctr</v>
      </c>
      <c r="C50" s="72">
        <f>+'[3]New Depr Rates'!C48</f>
        <v>0.5</v>
      </c>
      <c r="D50" s="72" t="str">
        <f>+'[3]New Depr Rates'!D48</f>
        <v>End of Life</v>
      </c>
      <c r="E50" s="72" t="str">
        <f>+'[3]New Depr Rates'!E48</f>
        <v>No</v>
      </c>
      <c r="F50" s="72" t="str">
        <f>+'[3]New Depr Rates'!F48</f>
        <v>No</v>
      </c>
      <c r="G50" s="75">
        <f>+'[3]New Depr Rates'!G48</f>
        <v>0</v>
      </c>
      <c r="H50" s="72">
        <f>+'[3]New Depr Rates'!H48</f>
        <v>202305</v>
      </c>
      <c r="I50" s="72">
        <f>+'[3]New Depr Rates'!I48</f>
        <v>0</v>
      </c>
      <c r="J50" s="72">
        <f>+'[3]New Depr Rates'!J48</f>
        <v>0</v>
      </c>
      <c r="K50" s="74">
        <f>+'[3]New Depr Rates'!K48</f>
        <v>43101</v>
      </c>
      <c r="L50" s="73">
        <f>+'[3]New Depr Rates'!L48</f>
        <v>0</v>
      </c>
      <c r="M50" s="73">
        <f>+'[3]New Depr Rates'!M48</f>
        <v>0</v>
      </c>
      <c r="N50" s="73">
        <f>+'[3]New Depr Rates'!N48</f>
        <v>0</v>
      </c>
    </row>
    <row r="51" spans="1:14" x14ac:dyDescent="0.2">
      <c r="A51" s="72" t="s">
        <v>2693</v>
      </c>
      <c r="B51" s="72" t="str">
        <f>+'[3]New Depr Rates'!B49</f>
        <v>C3901 CMN LH, Lincoln Exec Ctr</v>
      </c>
      <c r="C51" s="72">
        <f>+'[3]New Depr Rates'!C49</f>
        <v>0.5</v>
      </c>
      <c r="D51" s="72" t="str">
        <f>+'[3]New Depr Rates'!D49</f>
        <v>End of Life</v>
      </c>
      <c r="E51" s="72" t="str">
        <f>+'[3]New Depr Rates'!E49</f>
        <v>No</v>
      </c>
      <c r="F51" s="72" t="str">
        <f>+'[3]New Depr Rates'!F49</f>
        <v>No</v>
      </c>
      <c r="G51" s="75">
        <f>+'[3]New Depr Rates'!G49</f>
        <v>0</v>
      </c>
      <c r="H51" s="72">
        <f>+'[3]New Depr Rates'!H49</f>
        <v>202305</v>
      </c>
      <c r="I51" s="72">
        <f>+'[3]New Depr Rates'!I49</f>
        <v>0</v>
      </c>
      <c r="J51" s="72">
        <f>+'[3]New Depr Rates'!J49</f>
        <v>0</v>
      </c>
      <c r="K51" s="74">
        <f>+'[3]New Depr Rates'!K49</f>
        <v>43101</v>
      </c>
      <c r="L51" s="73">
        <f>+'[3]New Depr Rates'!L49</f>
        <v>0</v>
      </c>
      <c r="M51" s="73">
        <f>+'[3]New Depr Rates'!M49</f>
        <v>0</v>
      </c>
      <c r="N51" s="73">
        <f>+'[3]New Depr Rates'!N49</f>
        <v>0</v>
      </c>
    </row>
    <row r="52" spans="1:14" x14ac:dyDescent="0.2">
      <c r="A52" s="72" t="s">
        <v>2691</v>
      </c>
      <c r="B52" s="72" t="str">
        <f>+'[3]New Depr Rates'!B50</f>
        <v>C3901 CMN LH, Mt Erie-RETIRED</v>
      </c>
      <c r="C52" s="72">
        <f>+'[3]New Depr Rates'!C50</f>
        <v>0.5</v>
      </c>
      <c r="D52" s="72" t="str">
        <f>+'[3]New Depr Rates'!D50</f>
        <v>End of Life</v>
      </c>
      <c r="E52" s="72" t="str">
        <f>+'[3]New Depr Rates'!E50</f>
        <v>No</v>
      </c>
      <c r="F52" s="72" t="str">
        <f>+'[3]New Depr Rates'!F50</f>
        <v>No</v>
      </c>
      <c r="G52" s="75">
        <f>+'[3]New Depr Rates'!G50</f>
        <v>0</v>
      </c>
      <c r="H52" s="72">
        <f>+'[3]New Depr Rates'!H50</f>
        <v>201108</v>
      </c>
      <c r="I52" s="72">
        <f>+'[3]New Depr Rates'!I50</f>
        <v>0</v>
      </c>
      <c r="J52" s="72">
        <f>+'[3]New Depr Rates'!J50</f>
        <v>0</v>
      </c>
      <c r="K52" s="74">
        <f>+'[3]New Depr Rates'!K50</f>
        <v>43101</v>
      </c>
      <c r="L52" s="73">
        <f>+'[3]New Depr Rates'!L50</f>
        <v>0</v>
      </c>
      <c r="M52" s="73">
        <f>+'[3]New Depr Rates'!M50</f>
        <v>0</v>
      </c>
      <c r="N52" s="73">
        <f>+'[3]New Depr Rates'!N50</f>
        <v>0</v>
      </c>
    </row>
    <row r="53" spans="1:14" x14ac:dyDescent="0.2">
      <c r="A53" s="72" t="s">
        <v>2688</v>
      </c>
      <c r="B53" s="72" t="str">
        <f>+'[3]New Depr Rates'!B51</f>
        <v>C3901 CMN LH, PSE Building</v>
      </c>
      <c r="C53" s="72">
        <f>+'[3]New Depr Rates'!C51</f>
        <v>0.5</v>
      </c>
      <c r="D53" s="72" t="str">
        <f>+'[3]New Depr Rates'!D51</f>
        <v>End of Life</v>
      </c>
      <c r="E53" s="72" t="str">
        <f>+'[3]New Depr Rates'!E51</f>
        <v>No</v>
      </c>
      <c r="F53" s="72" t="str">
        <f>+'[3]New Depr Rates'!F51</f>
        <v>No</v>
      </c>
      <c r="G53" s="75">
        <f>+'[3]New Depr Rates'!G51</f>
        <v>0</v>
      </c>
      <c r="H53" s="72">
        <f>+'[3]New Depr Rates'!H51</f>
        <v>201807</v>
      </c>
      <c r="I53" s="72">
        <f>+'[3]New Depr Rates'!I51</f>
        <v>0</v>
      </c>
      <c r="J53" s="72">
        <f>+'[3]New Depr Rates'!J51</f>
        <v>0</v>
      </c>
      <c r="K53" s="74">
        <f>+'[3]New Depr Rates'!K51</f>
        <v>43101</v>
      </c>
      <c r="L53" s="73">
        <f>+'[3]New Depr Rates'!L51</f>
        <v>0</v>
      </c>
      <c r="M53" s="73">
        <f>+'[3]New Depr Rates'!M51</f>
        <v>0</v>
      </c>
      <c r="N53" s="73">
        <f>+'[3]New Depr Rates'!N51</f>
        <v>0</v>
      </c>
    </row>
    <row r="54" spans="1:14" x14ac:dyDescent="0.2">
      <c r="A54" s="72" t="s">
        <v>2689</v>
      </c>
      <c r="B54" s="72" t="str">
        <f>+'[3]New Depr Rates'!B52</f>
        <v>C3901 CMN LH, PSE Building</v>
      </c>
      <c r="C54" s="72">
        <f>+'[3]New Depr Rates'!C52</f>
        <v>0.5</v>
      </c>
      <c r="D54" s="72" t="str">
        <f>+'[3]New Depr Rates'!D52</f>
        <v>End of Life</v>
      </c>
      <c r="E54" s="72" t="str">
        <f>+'[3]New Depr Rates'!E52</f>
        <v>No</v>
      </c>
      <c r="F54" s="72" t="str">
        <f>+'[3]New Depr Rates'!F52</f>
        <v>No</v>
      </c>
      <c r="G54" s="75">
        <f>+'[3]New Depr Rates'!G52</f>
        <v>0</v>
      </c>
      <c r="H54" s="72">
        <f>+'[3]New Depr Rates'!H52</f>
        <v>201807</v>
      </c>
      <c r="I54" s="72">
        <f>+'[3]New Depr Rates'!I52</f>
        <v>0</v>
      </c>
      <c r="J54" s="72">
        <f>+'[3]New Depr Rates'!J52</f>
        <v>0</v>
      </c>
      <c r="K54" s="74">
        <f>+'[3]New Depr Rates'!K52</f>
        <v>43101</v>
      </c>
      <c r="L54" s="73">
        <f>+'[3]New Depr Rates'!L52</f>
        <v>0</v>
      </c>
      <c r="M54" s="73">
        <f>+'[3]New Depr Rates'!M52</f>
        <v>0</v>
      </c>
      <c r="N54" s="73">
        <f>+'[3]New Depr Rates'!N52</f>
        <v>0</v>
      </c>
    </row>
    <row r="55" spans="1:14" x14ac:dyDescent="0.2">
      <c r="A55" s="72" t="s">
        <v>2686</v>
      </c>
      <c r="B55" s="72" t="str">
        <f>+'[3]New Depr Rates'!B53</f>
        <v>C3901 CMN LH, PSE East Amend 2</v>
      </c>
      <c r="C55" s="72">
        <f>+'[3]New Depr Rates'!C53</f>
        <v>0.5</v>
      </c>
      <c r="D55" s="72" t="str">
        <f>+'[3]New Depr Rates'!D53</f>
        <v>End of Life</v>
      </c>
      <c r="E55" s="72" t="str">
        <f>+'[3]New Depr Rates'!E53</f>
        <v>No</v>
      </c>
      <c r="F55" s="72" t="str">
        <f>+'[3]New Depr Rates'!F53</f>
        <v>No</v>
      </c>
      <c r="G55" s="75">
        <f>+'[3]New Depr Rates'!G53</f>
        <v>-0.05</v>
      </c>
      <c r="H55" s="72">
        <f>+'[3]New Depr Rates'!H53</f>
        <v>202810</v>
      </c>
      <c r="I55" s="72">
        <f>+'[3]New Depr Rates'!I53</f>
        <v>0</v>
      </c>
      <c r="J55" s="72">
        <f>+'[3]New Depr Rates'!J53</f>
        <v>0</v>
      </c>
      <c r="K55" s="74">
        <f>+'[3]New Depr Rates'!K53</f>
        <v>43344</v>
      </c>
      <c r="L55" s="73">
        <f>+'[3]New Depr Rates'!L53</f>
        <v>0.13904761904761903</v>
      </c>
      <c r="M55" s="73">
        <f>+'[3]New Depr Rates'!M53</f>
        <v>6.9523809523809599E-3</v>
      </c>
      <c r="N55" s="73">
        <f>+'[3]New Depr Rates'!N53</f>
        <v>0.14599999999999999</v>
      </c>
    </row>
    <row r="56" spans="1:14" x14ac:dyDescent="0.2">
      <c r="A56" s="72" t="s">
        <v>2687</v>
      </c>
      <c r="B56" s="72" t="str">
        <f>+'[3]New Depr Rates'!B54</f>
        <v>C3901 CMN LH, PSE East Amend 2</v>
      </c>
      <c r="C56" s="72">
        <f>+'[3]New Depr Rates'!C54</f>
        <v>0.5</v>
      </c>
      <c r="D56" s="72" t="str">
        <f>+'[3]New Depr Rates'!D54</f>
        <v>End of Life</v>
      </c>
      <c r="E56" s="72" t="str">
        <f>+'[3]New Depr Rates'!E54</f>
        <v>No</v>
      </c>
      <c r="F56" s="72" t="str">
        <f>+'[3]New Depr Rates'!F54</f>
        <v>No</v>
      </c>
      <c r="G56" s="75">
        <f>+'[3]New Depr Rates'!G54</f>
        <v>-0.05</v>
      </c>
      <c r="H56" s="72">
        <f>+'[3]New Depr Rates'!H54</f>
        <v>202810</v>
      </c>
      <c r="I56" s="72">
        <f>+'[3]New Depr Rates'!I54</f>
        <v>0</v>
      </c>
      <c r="J56" s="72">
        <f>+'[3]New Depr Rates'!J54</f>
        <v>0</v>
      </c>
      <c r="K56" s="74">
        <f>+'[3]New Depr Rates'!K54</f>
        <v>43344</v>
      </c>
      <c r="L56" s="73">
        <f>+'[3]New Depr Rates'!L54</f>
        <v>0.13904761904761903</v>
      </c>
      <c r="M56" s="73">
        <f>+'[3]New Depr Rates'!M54</f>
        <v>6.9523809523809599E-3</v>
      </c>
      <c r="N56" s="73">
        <f>+'[3]New Depr Rates'!N54</f>
        <v>0.14599999999999999</v>
      </c>
    </row>
    <row r="57" spans="1:14" x14ac:dyDescent="0.2">
      <c r="A57" s="72" t="s">
        <v>140</v>
      </c>
      <c r="B57" s="72" t="str">
        <f>+'[3]New Depr Rates'!B55</f>
        <v>C3901 CMN LH, PSE East Building</v>
      </c>
      <c r="C57" s="72">
        <f>+'[3]New Depr Rates'!C55</f>
        <v>0.5</v>
      </c>
      <c r="D57" s="72" t="str">
        <f>+'[3]New Depr Rates'!D55</f>
        <v>End of Life</v>
      </c>
      <c r="E57" s="72" t="str">
        <f>+'[3]New Depr Rates'!E55</f>
        <v>No</v>
      </c>
      <c r="F57" s="72" t="str">
        <f>+'[3]New Depr Rates'!F55</f>
        <v>No</v>
      </c>
      <c r="G57" s="75">
        <f>+'[3]New Depr Rates'!G55</f>
        <v>0</v>
      </c>
      <c r="H57" s="72">
        <f>+'[3]New Depr Rates'!H55</f>
        <v>202010</v>
      </c>
      <c r="I57" s="72">
        <f>+'[3]New Depr Rates'!I55</f>
        <v>0</v>
      </c>
      <c r="J57" s="72">
        <f>+'[3]New Depr Rates'!J55</f>
        <v>0</v>
      </c>
      <c r="K57" s="74">
        <f>+'[3]New Depr Rates'!K55</f>
        <v>44317</v>
      </c>
      <c r="L57" s="73">
        <f>+'[3]New Depr Rates'!L55</f>
        <v>0</v>
      </c>
      <c r="M57" s="73">
        <f>+'[3]New Depr Rates'!M55</f>
        <v>0</v>
      </c>
      <c r="N57" s="73">
        <f>+'[3]New Depr Rates'!N55</f>
        <v>0</v>
      </c>
    </row>
    <row r="58" spans="1:14" x14ac:dyDescent="0.2">
      <c r="A58" s="72" t="s">
        <v>140</v>
      </c>
      <c r="B58" s="72" t="str">
        <f>+'[3]New Depr Rates'!B56</f>
        <v>C3901 CMN LH, PSE East Building</v>
      </c>
      <c r="C58" s="72">
        <f>+'[3]New Depr Rates'!C56</f>
        <v>0.5</v>
      </c>
      <c r="D58" s="72" t="str">
        <f>+'[3]New Depr Rates'!D56</f>
        <v>End of Life</v>
      </c>
      <c r="E58" s="72" t="str">
        <f>+'[3]New Depr Rates'!E56</f>
        <v>No</v>
      </c>
      <c r="F58" s="72" t="str">
        <f>+'[3]New Depr Rates'!F56</f>
        <v>No</v>
      </c>
      <c r="G58" s="75">
        <f>+'[3]New Depr Rates'!G56</f>
        <v>0</v>
      </c>
      <c r="H58" s="72">
        <f>+'[3]New Depr Rates'!H56</f>
        <v>202010</v>
      </c>
      <c r="I58" s="72">
        <f>+'[3]New Depr Rates'!I56</f>
        <v>0</v>
      </c>
      <c r="J58" s="72">
        <f>+'[3]New Depr Rates'!J56</f>
        <v>0</v>
      </c>
      <c r="K58" s="74">
        <f>+'[3]New Depr Rates'!K56</f>
        <v>44317</v>
      </c>
      <c r="L58" s="73">
        <f>+'[3]New Depr Rates'!L56</f>
        <v>0</v>
      </c>
      <c r="M58" s="73">
        <f>+'[3]New Depr Rates'!M56</f>
        <v>0</v>
      </c>
      <c r="N58" s="73">
        <f>+'[3]New Depr Rates'!N56</f>
        <v>0</v>
      </c>
    </row>
    <row r="59" spans="1:14" x14ac:dyDescent="0.2">
      <c r="A59" s="72" t="s">
        <v>2685</v>
      </c>
      <c r="B59" s="72" t="str">
        <f>+'[3]New Depr Rates'!B57</f>
        <v>C3901 CMN LH, PSE East Building</v>
      </c>
      <c r="C59" s="72">
        <f>+'[3]New Depr Rates'!C57</f>
        <v>0.5</v>
      </c>
      <c r="D59" s="72" t="str">
        <f>+'[3]New Depr Rates'!D57</f>
        <v>End of Life</v>
      </c>
      <c r="E59" s="72" t="str">
        <f>+'[3]New Depr Rates'!E57</f>
        <v>No</v>
      </c>
      <c r="F59" s="72" t="str">
        <f>+'[3]New Depr Rates'!F57</f>
        <v>No</v>
      </c>
      <c r="G59" s="75">
        <f>+'[3]New Depr Rates'!G57</f>
        <v>0</v>
      </c>
      <c r="H59" s="72">
        <f>+'[3]New Depr Rates'!H57</f>
        <v>202010</v>
      </c>
      <c r="I59" s="72">
        <f>+'[3]New Depr Rates'!I57</f>
        <v>0</v>
      </c>
      <c r="J59" s="72">
        <f>+'[3]New Depr Rates'!J57</f>
        <v>0</v>
      </c>
      <c r="K59" s="74">
        <f>+'[3]New Depr Rates'!K57</f>
        <v>44317</v>
      </c>
      <c r="L59" s="73">
        <f>+'[3]New Depr Rates'!L57</f>
        <v>0</v>
      </c>
      <c r="M59" s="73">
        <f>+'[3]New Depr Rates'!M57</f>
        <v>0</v>
      </c>
      <c r="N59" s="73">
        <f>+'[3]New Depr Rates'!N57</f>
        <v>0</v>
      </c>
    </row>
    <row r="60" spans="1:14" x14ac:dyDescent="0.2">
      <c r="A60" s="72" t="s">
        <v>2685</v>
      </c>
      <c r="B60" s="72" t="str">
        <f>+'[3]New Depr Rates'!B58</f>
        <v>C3901 CMN LH, PSE East Building</v>
      </c>
      <c r="C60" s="72">
        <f>+'[3]New Depr Rates'!C58</f>
        <v>0.5</v>
      </c>
      <c r="D60" s="72" t="str">
        <f>+'[3]New Depr Rates'!D58</f>
        <v>End of Life</v>
      </c>
      <c r="E60" s="72" t="str">
        <f>+'[3]New Depr Rates'!E58</f>
        <v>No</v>
      </c>
      <c r="F60" s="72" t="str">
        <f>+'[3]New Depr Rates'!F58</f>
        <v>No</v>
      </c>
      <c r="G60" s="75">
        <f>+'[3]New Depr Rates'!G58</f>
        <v>0</v>
      </c>
      <c r="H60" s="72">
        <f>+'[3]New Depr Rates'!H58</f>
        <v>202010</v>
      </c>
      <c r="I60" s="72">
        <f>+'[3]New Depr Rates'!I58</f>
        <v>0</v>
      </c>
      <c r="J60" s="72">
        <f>+'[3]New Depr Rates'!J58</f>
        <v>0</v>
      </c>
      <c r="K60" s="74">
        <f>+'[3]New Depr Rates'!K58</f>
        <v>44317</v>
      </c>
      <c r="L60" s="73">
        <f>+'[3]New Depr Rates'!L58</f>
        <v>0</v>
      </c>
      <c r="M60" s="73">
        <f>+'[3]New Depr Rates'!M58</f>
        <v>0</v>
      </c>
      <c r="N60" s="73">
        <f>+'[3]New Depr Rates'!N58</f>
        <v>0</v>
      </c>
    </row>
    <row r="61" spans="1:14" x14ac:dyDescent="0.2">
      <c r="A61" s="72" t="s">
        <v>2684</v>
      </c>
      <c r="B61" s="72" t="str">
        <f>+'[3]New Depr Rates'!B59</f>
        <v>C3901 CMN LH, Rattlesnake-RETIRED</v>
      </c>
      <c r="C61" s="72">
        <f>+'[3]New Depr Rates'!C59</f>
        <v>0.5</v>
      </c>
      <c r="D61" s="72" t="str">
        <f>+'[3]New Depr Rates'!D59</f>
        <v>End of Life</v>
      </c>
      <c r="E61" s="72" t="str">
        <f>+'[3]New Depr Rates'!E59</f>
        <v>No</v>
      </c>
      <c r="F61" s="72" t="str">
        <f>+'[3]New Depr Rates'!F59</f>
        <v>No</v>
      </c>
      <c r="G61" s="75">
        <f>+'[3]New Depr Rates'!G59</f>
        <v>0</v>
      </c>
      <c r="H61" s="72">
        <f>+'[3]New Depr Rates'!H59</f>
        <v>201007</v>
      </c>
      <c r="I61" s="72">
        <f>+'[3]New Depr Rates'!I59</f>
        <v>0</v>
      </c>
      <c r="J61" s="72">
        <f>+'[3]New Depr Rates'!J59</f>
        <v>0</v>
      </c>
      <c r="K61" s="74">
        <f>+'[3]New Depr Rates'!K59</f>
        <v>43132</v>
      </c>
      <c r="L61" s="73">
        <f>+'[3]New Depr Rates'!L59</f>
        <v>0</v>
      </c>
      <c r="M61" s="73">
        <f>+'[3]New Depr Rates'!M59</f>
        <v>0</v>
      </c>
      <c r="N61" s="73">
        <f>+'[3]New Depr Rates'!N59</f>
        <v>0</v>
      </c>
    </row>
    <row r="62" spans="1:14" x14ac:dyDescent="0.2">
      <c r="A62" s="72" t="s">
        <v>2682</v>
      </c>
      <c r="B62" s="72" t="str">
        <f>+'[3]New Depr Rates'!B60</f>
        <v>C3901 CMN LH, Redmond West/Willow</v>
      </c>
      <c r="C62" s="72">
        <f>+'[3]New Depr Rates'!C60</f>
        <v>0.5</v>
      </c>
      <c r="D62" s="72" t="str">
        <f>+'[3]New Depr Rates'!D60</f>
        <v>End of Life</v>
      </c>
      <c r="E62" s="72" t="str">
        <f>+'[3]New Depr Rates'!E60</f>
        <v>No</v>
      </c>
      <c r="F62" s="72" t="str">
        <f>+'[3]New Depr Rates'!F60</f>
        <v>No</v>
      </c>
      <c r="G62" s="75">
        <f>+'[3]New Depr Rates'!G60</f>
        <v>0</v>
      </c>
      <c r="H62" s="72">
        <f>+'[3]New Depr Rates'!H60</f>
        <v>202711</v>
      </c>
      <c r="I62" s="72">
        <f>+'[3]New Depr Rates'!I60</f>
        <v>0</v>
      </c>
      <c r="J62" s="72">
        <f>+'[3]New Depr Rates'!J60</f>
        <v>0</v>
      </c>
      <c r="K62" s="74">
        <f>+'[3]New Depr Rates'!K60</f>
        <v>43101</v>
      </c>
      <c r="L62" s="73">
        <f>+'[3]New Depr Rates'!L60</f>
        <v>0</v>
      </c>
      <c r="M62" s="73">
        <f>+'[3]New Depr Rates'!M60</f>
        <v>0</v>
      </c>
      <c r="N62" s="73">
        <f>+'[3]New Depr Rates'!N60</f>
        <v>0</v>
      </c>
    </row>
    <row r="63" spans="1:14" x14ac:dyDescent="0.2">
      <c r="A63" s="72" t="s">
        <v>141</v>
      </c>
      <c r="B63" s="72" t="str">
        <f>+'[3]New Depr Rates'!B61</f>
        <v>C3901 CMN LH, Redmond West/Willow</v>
      </c>
      <c r="C63" s="72">
        <f>+'[3]New Depr Rates'!C61</f>
        <v>0.5</v>
      </c>
      <c r="D63" s="72" t="str">
        <f>+'[3]New Depr Rates'!D61</f>
        <v>End of Life</v>
      </c>
      <c r="E63" s="72" t="str">
        <f>+'[3]New Depr Rates'!E61</f>
        <v>No</v>
      </c>
      <c r="F63" s="72" t="str">
        <f>+'[3]New Depr Rates'!F61</f>
        <v>No</v>
      </c>
      <c r="G63" s="75">
        <f>+'[3]New Depr Rates'!G61</f>
        <v>0</v>
      </c>
      <c r="H63" s="72">
        <f>+'[3]New Depr Rates'!H61</f>
        <v>202711</v>
      </c>
      <c r="I63" s="72">
        <f>+'[3]New Depr Rates'!I61</f>
        <v>0</v>
      </c>
      <c r="J63" s="72">
        <f>+'[3]New Depr Rates'!J61</f>
        <v>0</v>
      </c>
      <c r="K63" s="74">
        <f>+'[3]New Depr Rates'!K61</f>
        <v>43101</v>
      </c>
      <c r="L63" s="73">
        <f>+'[3]New Depr Rates'!L61</f>
        <v>0</v>
      </c>
      <c r="M63" s="73">
        <f>+'[3]New Depr Rates'!M61</f>
        <v>0</v>
      </c>
      <c r="N63" s="73">
        <f>+'[3]New Depr Rates'!N61</f>
        <v>0</v>
      </c>
    </row>
    <row r="64" spans="1:14" x14ac:dyDescent="0.2">
      <c r="A64" s="72" t="s">
        <v>2681</v>
      </c>
      <c r="B64" s="72" t="str">
        <f>+'[3]New Depr Rates'!B62</f>
        <v>C3901 CMN LH, S King 2nd Am-RETIRED</v>
      </c>
      <c r="C64" s="72">
        <f>+'[3]New Depr Rates'!C62</f>
        <v>0.5</v>
      </c>
      <c r="D64" s="72" t="str">
        <f>+'[3]New Depr Rates'!D62</f>
        <v>Monthly</v>
      </c>
      <c r="E64" s="72" t="str">
        <f>+'[3]New Depr Rates'!E62</f>
        <v>No</v>
      </c>
      <c r="F64" s="72" t="str">
        <f>+'[3]New Depr Rates'!F62</f>
        <v>No</v>
      </c>
      <c r="G64" s="75">
        <f>+'[3]New Depr Rates'!G62</f>
        <v>0</v>
      </c>
      <c r="H64" s="72">
        <f>+'[3]New Depr Rates'!H62</f>
        <v>201609</v>
      </c>
      <c r="I64" s="72">
        <f>+'[3]New Depr Rates'!I62</f>
        <v>0</v>
      </c>
      <c r="J64" s="72">
        <f>+'[3]New Depr Rates'!J62</f>
        <v>0</v>
      </c>
      <c r="K64" s="74">
        <f>+'[3]New Depr Rates'!K62</f>
        <v>43132</v>
      </c>
      <c r="L64" s="73">
        <f>+'[3]New Depr Rates'!L62</f>
        <v>0</v>
      </c>
      <c r="M64" s="73">
        <f>+'[3]New Depr Rates'!M62</f>
        <v>0</v>
      </c>
      <c r="N64" s="73">
        <f>+'[3]New Depr Rates'!N62</f>
        <v>0</v>
      </c>
    </row>
    <row r="65" spans="1:14" x14ac:dyDescent="0.2">
      <c r="A65" s="72" t="s">
        <v>2679</v>
      </c>
      <c r="B65" s="72" t="str">
        <f>+'[3]New Depr Rates'!B63</f>
        <v>C3901 CMN LH, S King - RETIRED</v>
      </c>
      <c r="C65" s="72">
        <f>+'[3]New Depr Rates'!C63</f>
        <v>0.5</v>
      </c>
      <c r="D65" s="72" t="str">
        <f>+'[3]New Depr Rates'!D63</f>
        <v>End of Life</v>
      </c>
      <c r="E65" s="72" t="str">
        <f>+'[3]New Depr Rates'!E63</f>
        <v>No</v>
      </c>
      <c r="F65" s="72" t="str">
        <f>+'[3]New Depr Rates'!F63</f>
        <v>No</v>
      </c>
      <c r="G65" s="75">
        <f>+'[3]New Depr Rates'!G63</f>
        <v>0</v>
      </c>
      <c r="H65" s="72">
        <f>+'[3]New Depr Rates'!H63</f>
        <v>201402</v>
      </c>
      <c r="I65" s="72">
        <f>+'[3]New Depr Rates'!I63</f>
        <v>0</v>
      </c>
      <c r="J65" s="72">
        <f>+'[3]New Depr Rates'!J63</f>
        <v>0</v>
      </c>
      <c r="K65" s="74">
        <f>+'[3]New Depr Rates'!K63</f>
        <v>43132</v>
      </c>
      <c r="L65" s="73">
        <f>+'[3]New Depr Rates'!L63</f>
        <v>0</v>
      </c>
      <c r="M65" s="73">
        <f>+'[3]New Depr Rates'!M63</f>
        <v>0</v>
      </c>
      <c r="N65" s="73">
        <f>+'[3]New Depr Rates'!N63</f>
        <v>0</v>
      </c>
    </row>
    <row r="66" spans="1:14" x14ac:dyDescent="0.2">
      <c r="A66" s="72" t="s">
        <v>2677</v>
      </c>
      <c r="B66" s="72" t="str">
        <f>+'[3]New Depr Rates'!B64</f>
        <v>C3901 CMN LH, Sea Tac-RETIRED</v>
      </c>
      <c r="C66" s="72">
        <f>+'[3]New Depr Rates'!C64</f>
        <v>0.5</v>
      </c>
      <c r="D66" s="72" t="str">
        <f>+'[3]New Depr Rates'!D64</f>
        <v>End of Life</v>
      </c>
      <c r="E66" s="72" t="str">
        <f>+'[3]New Depr Rates'!E64</f>
        <v>No</v>
      </c>
      <c r="F66" s="72" t="str">
        <f>+'[3]New Depr Rates'!F64</f>
        <v>No</v>
      </c>
      <c r="G66" s="75">
        <f>+'[3]New Depr Rates'!G64</f>
        <v>0</v>
      </c>
      <c r="H66" s="72">
        <f>+'[3]New Depr Rates'!H64</f>
        <v>201507</v>
      </c>
      <c r="I66" s="72">
        <f>+'[3]New Depr Rates'!I64</f>
        <v>0</v>
      </c>
      <c r="J66" s="72">
        <f>+'[3]New Depr Rates'!J64</f>
        <v>0</v>
      </c>
      <c r="K66" s="74">
        <f>+'[3]New Depr Rates'!K64</f>
        <v>42186</v>
      </c>
      <c r="L66" s="73">
        <f>+'[3]New Depr Rates'!L64</f>
        <v>0</v>
      </c>
      <c r="M66" s="73">
        <f>+'[3]New Depr Rates'!M64</f>
        <v>0</v>
      </c>
      <c r="N66" s="73">
        <f>+'[3]New Depr Rates'!N64</f>
        <v>0</v>
      </c>
    </row>
    <row r="67" spans="1:14" x14ac:dyDescent="0.2">
      <c r="A67" s="72" t="s">
        <v>2676</v>
      </c>
      <c r="B67" s="72" t="str">
        <f>+'[3]New Depr Rates'!B65</f>
        <v>C3910 CMN Office Furn &amp; Eq-NOTUSED</v>
      </c>
      <c r="C67" s="72">
        <f>+'[3]New Depr Rates'!C65</f>
        <v>0.5</v>
      </c>
      <c r="D67" s="72" t="str">
        <f>+'[3]New Depr Rates'!D65</f>
        <v>Monthly</v>
      </c>
      <c r="E67" s="72" t="str">
        <f>+'[3]New Depr Rates'!E65</f>
        <v>No</v>
      </c>
      <c r="F67" s="72" t="str">
        <f>+'[3]New Depr Rates'!F65</f>
        <v>No</v>
      </c>
      <c r="G67" s="75">
        <f>+'[3]New Depr Rates'!G65</f>
        <v>0</v>
      </c>
      <c r="H67" s="72">
        <f>+'[3]New Depr Rates'!H65</f>
        <v>0</v>
      </c>
      <c r="I67" s="72">
        <f>+'[3]New Depr Rates'!I65</f>
        <v>0</v>
      </c>
      <c r="J67" s="72">
        <f>+'[3]New Depr Rates'!J65</f>
        <v>0</v>
      </c>
      <c r="K67" s="74">
        <f>+'[3]New Depr Rates'!K65</f>
        <v>40664</v>
      </c>
      <c r="L67" s="73">
        <f>+'[3]New Depr Rates'!L65</f>
        <v>0</v>
      </c>
      <c r="M67" s="73">
        <f>+'[3]New Depr Rates'!M65</f>
        <v>0</v>
      </c>
      <c r="N67" s="73">
        <f>+'[3]New Depr Rates'!N65</f>
        <v>0</v>
      </c>
    </row>
    <row r="68" spans="1:14" x14ac:dyDescent="0.2">
      <c r="A68" s="72" t="s">
        <v>142</v>
      </c>
      <c r="B68" s="72" t="str">
        <f>+'[3]New Depr Rates'!B66</f>
        <v>C3911 CMN Office F&amp;E, 20 yr new</v>
      </c>
      <c r="C68" s="72">
        <f>+'[3]New Depr Rates'!C66</f>
        <v>0.5</v>
      </c>
      <c r="D68" s="72" t="str">
        <f>+'[3]New Depr Rates'!D66</f>
        <v>Monthly</v>
      </c>
      <c r="E68" s="72" t="str">
        <f>+'[3]New Depr Rates'!E66</f>
        <v>No</v>
      </c>
      <c r="F68" s="72" t="str">
        <f>+'[3]New Depr Rates'!F66</f>
        <v>No</v>
      </c>
      <c r="G68" s="75">
        <f>+'[3]New Depr Rates'!G66</f>
        <v>0</v>
      </c>
      <c r="H68" s="72">
        <f>+'[3]New Depr Rates'!H66</f>
        <v>0</v>
      </c>
      <c r="I68" s="72">
        <f>+'[3]New Depr Rates'!I66</f>
        <v>0</v>
      </c>
      <c r="J68" s="72">
        <f>+'[3]New Depr Rates'!J66</f>
        <v>0</v>
      </c>
      <c r="K68" s="74">
        <f>+'[3]New Depr Rates'!K66</f>
        <v>44927</v>
      </c>
      <c r="L68" s="73">
        <f>+'[3]New Depr Rates'!L66</f>
        <v>0.05</v>
      </c>
      <c r="M68" s="73">
        <f>+'[3]New Depr Rates'!M66</f>
        <v>0</v>
      </c>
      <c r="N68" s="73">
        <f>+'[3]New Depr Rates'!N66</f>
        <v>0.05</v>
      </c>
    </row>
    <row r="69" spans="1:14" x14ac:dyDescent="0.2">
      <c r="A69" s="72" t="s">
        <v>2674</v>
      </c>
      <c r="B69" s="72" t="str">
        <f>+'[3]New Depr Rates'!B67</f>
        <v>C3911 CMN Office F&amp;E, 20 yr new</v>
      </c>
      <c r="C69" s="72">
        <f>+'[3]New Depr Rates'!C67</f>
        <v>0.5</v>
      </c>
      <c r="D69" s="72" t="str">
        <f>+'[3]New Depr Rates'!D67</f>
        <v>Monthly</v>
      </c>
      <c r="E69" s="72" t="str">
        <f>+'[3]New Depr Rates'!E67</f>
        <v>No</v>
      </c>
      <c r="F69" s="72" t="str">
        <f>+'[3]New Depr Rates'!F67</f>
        <v>No</v>
      </c>
      <c r="G69" s="75">
        <f>+'[3]New Depr Rates'!G67</f>
        <v>0</v>
      </c>
      <c r="H69" s="72">
        <f>+'[3]New Depr Rates'!H67</f>
        <v>0</v>
      </c>
      <c r="I69" s="72">
        <f>+'[3]New Depr Rates'!I67</f>
        <v>0</v>
      </c>
      <c r="J69" s="72">
        <f>+'[3]New Depr Rates'!J67</f>
        <v>0</v>
      </c>
      <c r="K69" s="74">
        <f>+'[3]New Depr Rates'!K67</f>
        <v>44927</v>
      </c>
      <c r="L69" s="73">
        <f>+'[3]New Depr Rates'!L67</f>
        <v>0.05</v>
      </c>
      <c r="M69" s="73">
        <f>+'[3]New Depr Rates'!M67</f>
        <v>0</v>
      </c>
      <c r="N69" s="73">
        <f>+'[3]New Depr Rates'!N67</f>
        <v>0.05</v>
      </c>
    </row>
    <row r="70" spans="1:14" x14ac:dyDescent="0.2">
      <c r="A70" s="72" t="s">
        <v>2672</v>
      </c>
      <c r="B70" s="72" t="str">
        <f>+'[3]New Depr Rates'!B68</f>
        <v>C3911 CMN Office F&amp;E, old</v>
      </c>
      <c r="C70" s="72">
        <f>+'[3]New Depr Rates'!C68</f>
        <v>0.5</v>
      </c>
      <c r="D70" s="72" t="str">
        <f>+'[3]New Depr Rates'!D68</f>
        <v>End of Life</v>
      </c>
      <c r="E70" s="72" t="str">
        <f>+'[3]New Depr Rates'!E68</f>
        <v>No</v>
      </c>
      <c r="F70" s="72" t="str">
        <f>+'[3]New Depr Rates'!F68</f>
        <v>No</v>
      </c>
      <c r="G70" s="75">
        <f>+'[3]New Depr Rates'!G68</f>
        <v>0</v>
      </c>
      <c r="H70" s="72">
        <f>+'[3]New Depr Rates'!H68</f>
        <v>202212</v>
      </c>
      <c r="I70" s="72">
        <f>+'[3]New Depr Rates'!I68</f>
        <v>0</v>
      </c>
      <c r="J70" s="72">
        <f>+'[3]New Depr Rates'!J68</f>
        <v>0</v>
      </c>
      <c r="K70" s="74">
        <f>+'[3]New Depr Rates'!K68</f>
        <v>43132</v>
      </c>
      <c r="L70" s="73">
        <f>+'[3]New Depr Rates'!L68</f>
        <v>0</v>
      </c>
      <c r="M70" s="73">
        <f>+'[3]New Depr Rates'!M68</f>
        <v>0</v>
      </c>
      <c r="N70" s="73">
        <f>+'[3]New Depr Rates'!N68</f>
        <v>0</v>
      </c>
    </row>
    <row r="71" spans="1:14" x14ac:dyDescent="0.2">
      <c r="A71" s="72" t="s">
        <v>2671</v>
      </c>
      <c r="B71" s="72" t="str">
        <f>+'[3]New Depr Rates'!B69</f>
        <v>C3911 CMN Office F&amp;E, old</v>
      </c>
      <c r="C71" s="72">
        <f>+'[3]New Depr Rates'!C69</f>
        <v>0.5</v>
      </c>
      <c r="D71" s="72" t="str">
        <f>+'[3]New Depr Rates'!D69</f>
        <v>End of Life</v>
      </c>
      <c r="E71" s="72" t="str">
        <f>+'[3]New Depr Rates'!E69</f>
        <v>No</v>
      </c>
      <c r="F71" s="72" t="str">
        <f>+'[3]New Depr Rates'!F69</f>
        <v>No</v>
      </c>
      <c r="G71" s="75">
        <f>+'[3]New Depr Rates'!G69</f>
        <v>0</v>
      </c>
      <c r="H71" s="72">
        <f>+'[3]New Depr Rates'!H69</f>
        <v>202212</v>
      </c>
      <c r="I71" s="72">
        <f>+'[3]New Depr Rates'!I69</f>
        <v>0</v>
      </c>
      <c r="J71" s="72">
        <f>+'[3]New Depr Rates'!J69</f>
        <v>0</v>
      </c>
      <c r="K71" s="74">
        <f>+'[3]New Depr Rates'!K69</f>
        <v>43132</v>
      </c>
      <c r="L71" s="73">
        <f>+'[3]New Depr Rates'!L69</f>
        <v>0</v>
      </c>
      <c r="M71" s="73">
        <f>+'[3]New Depr Rates'!M69</f>
        <v>0</v>
      </c>
      <c r="N71" s="73">
        <f>+'[3]New Depr Rates'!N69</f>
        <v>0</v>
      </c>
    </row>
    <row r="72" spans="1:14" x14ac:dyDescent="0.2">
      <c r="A72" s="72" t="s">
        <v>102</v>
      </c>
      <c r="B72" s="72" t="str">
        <f>+'[3]New Depr Rates'!B70</f>
        <v>C3912 CMN Computer Eq, 5 yr new</v>
      </c>
      <c r="C72" s="72">
        <f>+'[3]New Depr Rates'!C70</f>
        <v>0.5</v>
      </c>
      <c r="D72" s="72" t="str">
        <f>+'[3]New Depr Rates'!D70</f>
        <v>Monthly</v>
      </c>
      <c r="E72" s="72" t="str">
        <f>+'[3]New Depr Rates'!E70</f>
        <v>No</v>
      </c>
      <c r="F72" s="72" t="str">
        <f>+'[3]New Depr Rates'!F70</f>
        <v>No</v>
      </c>
      <c r="G72" s="75">
        <f>+'[3]New Depr Rates'!G70</f>
        <v>0</v>
      </c>
      <c r="H72" s="72">
        <f>+'[3]New Depr Rates'!H70</f>
        <v>0</v>
      </c>
      <c r="I72" s="72">
        <f>+'[3]New Depr Rates'!I70</f>
        <v>0</v>
      </c>
      <c r="J72" s="72">
        <f>+'[3]New Depr Rates'!J70</f>
        <v>0</v>
      </c>
      <c r="K72" s="74">
        <f>+'[3]New Depr Rates'!K70</f>
        <v>44927</v>
      </c>
      <c r="L72" s="73">
        <f>+'[3]New Depr Rates'!L70</f>
        <v>0.2</v>
      </c>
      <c r="M72" s="73">
        <f>+'[3]New Depr Rates'!M70</f>
        <v>0</v>
      </c>
      <c r="N72" s="73">
        <f>+'[3]New Depr Rates'!N70</f>
        <v>0.2</v>
      </c>
    </row>
    <row r="73" spans="1:14" x14ac:dyDescent="0.2">
      <c r="A73" s="72" t="s">
        <v>2669</v>
      </c>
      <c r="B73" s="72" t="str">
        <f>+'[3]New Depr Rates'!B71</f>
        <v>C3912 CMN Computer Eq, 5 yr new</v>
      </c>
      <c r="C73" s="72">
        <f>+'[3]New Depr Rates'!C71</f>
        <v>0.5</v>
      </c>
      <c r="D73" s="72" t="str">
        <f>+'[3]New Depr Rates'!D71</f>
        <v>Monthly</v>
      </c>
      <c r="E73" s="72" t="str">
        <f>+'[3]New Depr Rates'!E71</f>
        <v>No</v>
      </c>
      <c r="F73" s="72" t="str">
        <f>+'[3]New Depr Rates'!F71</f>
        <v>No</v>
      </c>
      <c r="G73" s="75">
        <f>+'[3]New Depr Rates'!G71</f>
        <v>0</v>
      </c>
      <c r="H73" s="72">
        <f>+'[3]New Depr Rates'!H71</f>
        <v>0</v>
      </c>
      <c r="I73" s="72">
        <f>+'[3]New Depr Rates'!I71</f>
        <v>0</v>
      </c>
      <c r="J73" s="72">
        <f>+'[3]New Depr Rates'!J71</f>
        <v>0</v>
      </c>
      <c r="K73" s="74">
        <f>+'[3]New Depr Rates'!K71</f>
        <v>44927</v>
      </c>
      <c r="L73" s="73">
        <f>+'[3]New Depr Rates'!L71</f>
        <v>0.2</v>
      </c>
      <c r="M73" s="73">
        <f>+'[3]New Depr Rates'!M71</f>
        <v>0</v>
      </c>
      <c r="N73" s="73">
        <f>+'[3]New Depr Rates'!N71</f>
        <v>0.2</v>
      </c>
    </row>
    <row r="74" spans="1:14" x14ac:dyDescent="0.2">
      <c r="A74" s="72" t="s">
        <v>2667</v>
      </c>
      <c r="B74" s="72" t="str">
        <f>+'[3]New Depr Rates'!B72</f>
        <v>C3912 CMN Computer Eq, old -RETIRED</v>
      </c>
      <c r="C74" s="72">
        <f>+'[3]New Depr Rates'!C72</f>
        <v>0.5</v>
      </c>
      <c r="D74" s="72" t="str">
        <f>+'[3]New Depr Rates'!D72</f>
        <v>End of Life</v>
      </c>
      <c r="E74" s="72" t="str">
        <f>+'[3]New Depr Rates'!E72</f>
        <v>No</v>
      </c>
      <c r="F74" s="72" t="str">
        <f>+'[3]New Depr Rates'!F72</f>
        <v>No</v>
      </c>
      <c r="G74" s="75">
        <f>+'[3]New Depr Rates'!G72</f>
        <v>0</v>
      </c>
      <c r="H74" s="72">
        <f>+'[3]New Depr Rates'!H72</f>
        <v>201310</v>
      </c>
      <c r="I74" s="72">
        <f>+'[3]New Depr Rates'!I72</f>
        <v>0</v>
      </c>
      <c r="J74" s="72">
        <f>+'[3]New Depr Rates'!J72</f>
        <v>0</v>
      </c>
      <c r="K74" s="74">
        <f>+'[3]New Depr Rates'!K72</f>
        <v>43132</v>
      </c>
      <c r="L74" s="73">
        <f>+'[3]New Depr Rates'!L72</f>
        <v>0</v>
      </c>
      <c r="M74" s="73">
        <f>+'[3]New Depr Rates'!M72</f>
        <v>0</v>
      </c>
      <c r="N74" s="73">
        <f>+'[3]New Depr Rates'!N72</f>
        <v>0</v>
      </c>
    </row>
    <row r="75" spans="1:14" x14ac:dyDescent="0.2">
      <c r="A75" s="72" t="s">
        <v>2664</v>
      </c>
      <c r="B75" s="72" t="str">
        <f>+'[3]New Depr Rates'!B73</f>
        <v>C3913 CMN Printers, new</v>
      </c>
      <c r="C75" s="72">
        <f>+'[3]New Depr Rates'!C73</f>
        <v>0.5</v>
      </c>
      <c r="D75" s="72" t="str">
        <f>+'[3]New Depr Rates'!D73</f>
        <v>Monthly</v>
      </c>
      <c r="E75" s="72" t="str">
        <f>+'[3]New Depr Rates'!E73</f>
        <v>No</v>
      </c>
      <c r="F75" s="72" t="str">
        <f>+'[3]New Depr Rates'!F73</f>
        <v>No</v>
      </c>
      <c r="G75" s="75">
        <f>+'[3]New Depr Rates'!G73</f>
        <v>0</v>
      </c>
      <c r="H75" s="72">
        <f>+'[3]New Depr Rates'!H73</f>
        <v>0</v>
      </c>
      <c r="I75" s="72">
        <f>+'[3]New Depr Rates'!I73</f>
        <v>0</v>
      </c>
      <c r="J75" s="72">
        <f>+'[3]New Depr Rates'!J73</f>
        <v>0</v>
      </c>
      <c r="K75" s="74">
        <f>+'[3]New Depr Rates'!K73</f>
        <v>44927</v>
      </c>
      <c r="L75" s="73">
        <f>+'[3]New Depr Rates'!L73</f>
        <v>0.05</v>
      </c>
      <c r="M75" s="73">
        <f>+'[3]New Depr Rates'!M73</f>
        <v>0</v>
      </c>
      <c r="N75" s="73">
        <f>+'[3]New Depr Rates'!N73</f>
        <v>0.05</v>
      </c>
    </row>
    <row r="76" spans="1:14" x14ac:dyDescent="0.2">
      <c r="A76" s="72" t="s">
        <v>2665</v>
      </c>
      <c r="B76" s="72" t="str">
        <f>+'[3]New Depr Rates'!B74</f>
        <v>C3913 CMN Printers, new</v>
      </c>
      <c r="C76" s="72">
        <f>+'[3]New Depr Rates'!C74</f>
        <v>0.5</v>
      </c>
      <c r="D76" s="72" t="str">
        <f>+'[3]New Depr Rates'!D74</f>
        <v>Monthly</v>
      </c>
      <c r="E76" s="72" t="str">
        <f>+'[3]New Depr Rates'!E74</f>
        <v>No</v>
      </c>
      <c r="F76" s="72" t="str">
        <f>+'[3]New Depr Rates'!F74</f>
        <v>No</v>
      </c>
      <c r="G76" s="75">
        <f>+'[3]New Depr Rates'!G74</f>
        <v>0</v>
      </c>
      <c r="H76" s="72">
        <f>+'[3]New Depr Rates'!H74</f>
        <v>0</v>
      </c>
      <c r="I76" s="72">
        <f>+'[3]New Depr Rates'!I74</f>
        <v>0</v>
      </c>
      <c r="J76" s="72">
        <f>+'[3]New Depr Rates'!J74</f>
        <v>0</v>
      </c>
      <c r="K76" s="74">
        <f>+'[3]New Depr Rates'!K74</f>
        <v>44927</v>
      </c>
      <c r="L76" s="73">
        <f>+'[3]New Depr Rates'!L74</f>
        <v>0.05</v>
      </c>
      <c r="M76" s="73">
        <f>+'[3]New Depr Rates'!M74</f>
        <v>0</v>
      </c>
      <c r="N76" s="73">
        <f>+'[3]New Depr Rates'!N74</f>
        <v>0.05</v>
      </c>
    </row>
    <row r="77" spans="1:14" x14ac:dyDescent="0.2">
      <c r="A77" s="72" t="s">
        <v>2663</v>
      </c>
      <c r="B77" s="72" t="str">
        <f>+'[3]New Depr Rates'!B75</f>
        <v>C3914 CMN Computer Equip-NOTUSED</v>
      </c>
      <c r="C77" s="72">
        <f>+'[3]New Depr Rates'!C75</f>
        <v>0.5</v>
      </c>
      <c r="D77" s="72" t="str">
        <f>+'[3]New Depr Rates'!D75</f>
        <v>Monthly</v>
      </c>
      <c r="E77" s="72" t="str">
        <f>+'[3]New Depr Rates'!E75</f>
        <v>No</v>
      </c>
      <c r="F77" s="72" t="str">
        <f>+'[3]New Depr Rates'!F75</f>
        <v>No</v>
      </c>
      <c r="G77" s="75">
        <f>+'[3]New Depr Rates'!G75</f>
        <v>0</v>
      </c>
      <c r="H77" s="72">
        <f>+'[3]New Depr Rates'!H75</f>
        <v>0</v>
      </c>
      <c r="I77" s="72">
        <f>+'[3]New Depr Rates'!I75</f>
        <v>0</v>
      </c>
      <c r="J77" s="72">
        <f>+'[3]New Depr Rates'!J75</f>
        <v>0</v>
      </c>
      <c r="K77" s="74">
        <f>+'[3]New Depr Rates'!K75</f>
        <v>40664</v>
      </c>
      <c r="L77" s="73">
        <f>+'[3]New Depr Rates'!L75</f>
        <v>0</v>
      </c>
      <c r="M77" s="73">
        <f>+'[3]New Depr Rates'!M75</f>
        <v>0</v>
      </c>
      <c r="N77" s="73">
        <f>+'[3]New Depr Rates'!N75</f>
        <v>0</v>
      </c>
    </row>
    <row r="78" spans="1:14" x14ac:dyDescent="0.2">
      <c r="A78" s="72" t="s">
        <v>2661</v>
      </c>
      <c r="B78" s="72" t="str">
        <f>+'[3]New Depr Rates'!B76</f>
        <v>C3917 CMN Modular Furniture-NOTUSED</v>
      </c>
      <c r="C78" s="72">
        <f>+'[3]New Depr Rates'!C76</f>
        <v>0.5</v>
      </c>
      <c r="D78" s="72" t="str">
        <f>+'[3]New Depr Rates'!D76</f>
        <v>Monthly</v>
      </c>
      <c r="E78" s="72" t="str">
        <f>+'[3]New Depr Rates'!E76</f>
        <v>No</v>
      </c>
      <c r="F78" s="72" t="str">
        <f>+'[3]New Depr Rates'!F76</f>
        <v>No</v>
      </c>
      <c r="G78" s="75">
        <f>+'[3]New Depr Rates'!G76</f>
        <v>0</v>
      </c>
      <c r="H78" s="72">
        <f>+'[3]New Depr Rates'!H76</f>
        <v>0</v>
      </c>
      <c r="I78" s="72">
        <f>+'[3]New Depr Rates'!I76</f>
        <v>0</v>
      </c>
      <c r="J78" s="72">
        <f>+'[3]New Depr Rates'!J76</f>
        <v>0</v>
      </c>
      <c r="K78" s="74">
        <f>+'[3]New Depr Rates'!K76</f>
        <v>40664</v>
      </c>
      <c r="L78" s="73">
        <f>+'[3]New Depr Rates'!L76</f>
        <v>0</v>
      </c>
      <c r="M78" s="73">
        <f>+'[3]New Depr Rates'!M76</f>
        <v>0</v>
      </c>
      <c r="N78" s="73">
        <f>+'[3]New Depr Rates'!N76</f>
        <v>0</v>
      </c>
    </row>
    <row r="79" spans="1:14" x14ac:dyDescent="0.2">
      <c r="A79" s="72" t="s">
        <v>143</v>
      </c>
      <c r="B79" s="72" t="str">
        <f>+'[3]New Depr Rates'!B77</f>
        <v>C3920 CMN Trans Equip, 10 yr new</v>
      </c>
      <c r="C79" s="72">
        <f>+'[3]New Depr Rates'!C77</f>
        <v>0.5</v>
      </c>
      <c r="D79" s="72" t="str">
        <f>+'[3]New Depr Rates'!D77</f>
        <v>Monthly</v>
      </c>
      <c r="E79" s="72" t="str">
        <f>+'[3]New Depr Rates'!E77</f>
        <v>No</v>
      </c>
      <c r="F79" s="72" t="str">
        <f>+'[3]New Depr Rates'!F77</f>
        <v>No</v>
      </c>
      <c r="G79" s="75">
        <f>+'[3]New Depr Rates'!G77</f>
        <v>0.1</v>
      </c>
      <c r="H79" s="72">
        <f>+'[3]New Depr Rates'!H77</f>
        <v>0</v>
      </c>
      <c r="I79" s="72">
        <f>+'[3]New Depr Rates'!I77</f>
        <v>0</v>
      </c>
      <c r="J79" s="72">
        <f>+'[3]New Depr Rates'!J77</f>
        <v>0</v>
      </c>
      <c r="K79" s="74">
        <f>+'[3]New Depr Rates'!K77</f>
        <v>44927</v>
      </c>
      <c r="L79" s="73">
        <f>+'[3]New Depr Rates'!L77</f>
        <v>0.1171111111111111</v>
      </c>
      <c r="M79" s="73">
        <f>+'[3]New Depr Rates'!M77</f>
        <v>-1.1711111111111103E-2</v>
      </c>
      <c r="N79" s="73">
        <f>+'[3]New Depr Rates'!N77</f>
        <v>0.10539999999999999</v>
      </c>
    </row>
    <row r="80" spans="1:14" x14ac:dyDescent="0.2">
      <c r="A80" s="72" t="s">
        <v>2659</v>
      </c>
      <c r="B80" s="72" t="str">
        <f>+'[3]New Depr Rates'!B78</f>
        <v>C3920 CMN Trans Equip, 10 yr new</v>
      </c>
      <c r="C80" s="72">
        <f>+'[3]New Depr Rates'!C78</f>
        <v>0.5</v>
      </c>
      <c r="D80" s="72" t="str">
        <f>+'[3]New Depr Rates'!D78</f>
        <v>Monthly</v>
      </c>
      <c r="E80" s="72" t="str">
        <f>+'[3]New Depr Rates'!E78</f>
        <v>No</v>
      </c>
      <c r="F80" s="72" t="str">
        <f>+'[3]New Depr Rates'!F78</f>
        <v>No</v>
      </c>
      <c r="G80" s="75">
        <f>+'[3]New Depr Rates'!G78</f>
        <v>0.1</v>
      </c>
      <c r="H80" s="72">
        <f>+'[3]New Depr Rates'!H78</f>
        <v>0</v>
      </c>
      <c r="I80" s="72">
        <f>+'[3]New Depr Rates'!I78</f>
        <v>0</v>
      </c>
      <c r="J80" s="72">
        <f>+'[3]New Depr Rates'!J78</f>
        <v>0</v>
      </c>
      <c r="K80" s="74">
        <f>+'[3]New Depr Rates'!K78</f>
        <v>44927</v>
      </c>
      <c r="L80" s="73">
        <f>+'[3]New Depr Rates'!L78</f>
        <v>0.1171111111111111</v>
      </c>
      <c r="M80" s="73">
        <f>+'[3]New Depr Rates'!M78</f>
        <v>-1.1711111111111103E-2</v>
      </c>
      <c r="N80" s="73">
        <f>+'[3]New Depr Rates'!N78</f>
        <v>0.10539999999999999</v>
      </c>
    </row>
    <row r="81" spans="1:14" x14ac:dyDescent="0.2">
      <c r="A81" s="72" t="s">
        <v>2657</v>
      </c>
      <c r="B81" s="72" t="str">
        <f>+'[3]New Depr Rates'!B79</f>
        <v>C3920 CMN Trans Equip, old</v>
      </c>
      <c r="C81" s="72">
        <f>+'[3]New Depr Rates'!C79</f>
        <v>0.5</v>
      </c>
      <c r="D81" s="72" t="str">
        <f>+'[3]New Depr Rates'!D79</f>
        <v>End of Life</v>
      </c>
      <c r="E81" s="72" t="str">
        <f>+'[3]New Depr Rates'!E79</f>
        <v>No</v>
      </c>
      <c r="F81" s="72" t="str">
        <f>+'[3]New Depr Rates'!F79</f>
        <v>No</v>
      </c>
      <c r="G81" s="75">
        <f>+'[3]New Depr Rates'!G79</f>
        <v>0</v>
      </c>
      <c r="H81" s="72">
        <f>+'[3]New Depr Rates'!H79</f>
        <v>202212</v>
      </c>
      <c r="I81" s="72">
        <f>+'[3]New Depr Rates'!I79</f>
        <v>0</v>
      </c>
      <c r="J81" s="72">
        <f>+'[3]New Depr Rates'!J79</f>
        <v>0</v>
      </c>
      <c r="K81" s="74">
        <f>+'[3]New Depr Rates'!K79</f>
        <v>43132</v>
      </c>
      <c r="L81" s="73">
        <f>+'[3]New Depr Rates'!L79</f>
        <v>0</v>
      </c>
      <c r="M81" s="73">
        <f>+'[3]New Depr Rates'!M79</f>
        <v>0</v>
      </c>
      <c r="N81" s="73">
        <f>+'[3]New Depr Rates'!N79</f>
        <v>0</v>
      </c>
    </row>
    <row r="82" spans="1:14" x14ac:dyDescent="0.2">
      <c r="A82" s="72" t="s">
        <v>2656</v>
      </c>
      <c r="B82" s="72" t="str">
        <f>+'[3]New Depr Rates'!B80</f>
        <v>C3920 CMN Trans Equip, old</v>
      </c>
      <c r="C82" s="72">
        <f>+'[3]New Depr Rates'!C80</f>
        <v>0.5</v>
      </c>
      <c r="D82" s="72" t="str">
        <f>+'[3]New Depr Rates'!D80</f>
        <v>End of Life</v>
      </c>
      <c r="E82" s="72" t="str">
        <f>+'[3]New Depr Rates'!E80</f>
        <v>No</v>
      </c>
      <c r="F82" s="72" t="str">
        <f>+'[3]New Depr Rates'!F80</f>
        <v>No</v>
      </c>
      <c r="G82" s="75">
        <f>+'[3]New Depr Rates'!G80</f>
        <v>0</v>
      </c>
      <c r="H82" s="72">
        <f>+'[3]New Depr Rates'!H80</f>
        <v>202212</v>
      </c>
      <c r="I82" s="72">
        <f>+'[3]New Depr Rates'!I80</f>
        <v>0</v>
      </c>
      <c r="J82" s="72">
        <f>+'[3]New Depr Rates'!J80</f>
        <v>0</v>
      </c>
      <c r="K82" s="74">
        <f>+'[3]New Depr Rates'!K80</f>
        <v>43132</v>
      </c>
      <c r="L82" s="73">
        <f>+'[3]New Depr Rates'!L80</f>
        <v>0</v>
      </c>
      <c r="M82" s="73">
        <f>+'[3]New Depr Rates'!M80</f>
        <v>0</v>
      </c>
      <c r="N82" s="73">
        <f>+'[3]New Depr Rates'!N80</f>
        <v>0</v>
      </c>
    </row>
    <row r="83" spans="1:14" x14ac:dyDescent="0.2">
      <c r="A83" s="72" t="s">
        <v>2653</v>
      </c>
      <c r="B83" s="72" t="str">
        <f>+'[3]New Depr Rates'!B81</f>
        <v>C3921 CMN Aircraft</v>
      </c>
      <c r="C83" s="72">
        <f>+'[3]New Depr Rates'!C81</f>
        <v>0.5</v>
      </c>
      <c r="D83" s="72" t="str">
        <f>+'[3]New Depr Rates'!D81</f>
        <v>Monthly</v>
      </c>
      <c r="E83" s="72" t="str">
        <f>+'[3]New Depr Rates'!E81</f>
        <v>No</v>
      </c>
      <c r="F83" s="72" t="str">
        <f>+'[3]New Depr Rates'!F81</f>
        <v>No</v>
      </c>
      <c r="G83" s="75">
        <f>+'[3]New Depr Rates'!G81</f>
        <v>0</v>
      </c>
      <c r="H83" s="72">
        <f>+'[3]New Depr Rates'!H81</f>
        <v>0</v>
      </c>
      <c r="I83" s="72">
        <f>+'[3]New Depr Rates'!I81</f>
        <v>0</v>
      </c>
      <c r="J83" s="72">
        <f>+'[3]New Depr Rates'!J81</f>
        <v>0</v>
      </c>
      <c r="K83" s="74">
        <f>+'[3]New Depr Rates'!K81</f>
        <v>43101</v>
      </c>
      <c r="L83" s="73">
        <f>+'[3]New Depr Rates'!L81</f>
        <v>0</v>
      </c>
      <c r="M83" s="73">
        <f>+'[3]New Depr Rates'!M81</f>
        <v>0</v>
      </c>
      <c r="N83" s="73">
        <f>+'[3]New Depr Rates'!N81</f>
        <v>0</v>
      </c>
    </row>
    <row r="84" spans="1:14" x14ac:dyDescent="0.2">
      <c r="A84" s="72" t="s">
        <v>2654</v>
      </c>
      <c r="B84" s="72" t="str">
        <f>+'[3]New Depr Rates'!B82</f>
        <v>C3921 CMN Aircraft</v>
      </c>
      <c r="C84" s="72">
        <f>+'[3]New Depr Rates'!C82</f>
        <v>0.5</v>
      </c>
      <c r="D84" s="72" t="str">
        <f>+'[3]New Depr Rates'!D82</f>
        <v>Monthly</v>
      </c>
      <c r="E84" s="72" t="str">
        <f>+'[3]New Depr Rates'!E82</f>
        <v>No</v>
      </c>
      <c r="F84" s="72" t="str">
        <f>+'[3]New Depr Rates'!F82</f>
        <v>No</v>
      </c>
      <c r="G84" s="75">
        <f>+'[3]New Depr Rates'!G82</f>
        <v>0</v>
      </c>
      <c r="H84" s="72">
        <f>+'[3]New Depr Rates'!H82</f>
        <v>0</v>
      </c>
      <c r="I84" s="72">
        <f>+'[3]New Depr Rates'!I82</f>
        <v>0</v>
      </c>
      <c r="J84" s="72">
        <f>+'[3]New Depr Rates'!J82</f>
        <v>0</v>
      </c>
      <c r="K84" s="74">
        <f>+'[3]New Depr Rates'!K82</f>
        <v>43101</v>
      </c>
      <c r="L84" s="73">
        <f>+'[3]New Depr Rates'!L82</f>
        <v>0</v>
      </c>
      <c r="M84" s="73">
        <f>+'[3]New Depr Rates'!M82</f>
        <v>0</v>
      </c>
      <c r="N84" s="73">
        <f>+'[3]New Depr Rates'!N82</f>
        <v>0</v>
      </c>
    </row>
    <row r="85" spans="1:14" x14ac:dyDescent="0.2">
      <c r="A85" s="72" t="s">
        <v>2651</v>
      </c>
      <c r="B85" s="72" t="str">
        <f>+'[3]New Depr Rates'!B83</f>
        <v>C3922 CMN Aircraft Engine Rebuild</v>
      </c>
      <c r="C85" s="72">
        <f>+'[3]New Depr Rates'!C83</f>
        <v>0.5</v>
      </c>
      <c r="D85" s="72" t="str">
        <f>+'[3]New Depr Rates'!D83</f>
        <v>Monthly</v>
      </c>
      <c r="E85" s="72" t="str">
        <f>+'[3]New Depr Rates'!E83</f>
        <v>No</v>
      </c>
      <c r="F85" s="72" t="str">
        <f>+'[3]New Depr Rates'!F83</f>
        <v>No</v>
      </c>
      <c r="G85" s="75">
        <f>+'[3]New Depr Rates'!G83</f>
        <v>0</v>
      </c>
      <c r="H85" s="72">
        <f>+'[3]New Depr Rates'!H83</f>
        <v>0</v>
      </c>
      <c r="I85" s="72">
        <f>+'[3]New Depr Rates'!I83</f>
        <v>0</v>
      </c>
      <c r="J85" s="72">
        <f>+'[3]New Depr Rates'!J83</f>
        <v>0</v>
      </c>
      <c r="K85" s="74">
        <f>+'[3]New Depr Rates'!K83</f>
        <v>43101</v>
      </c>
      <c r="L85" s="73">
        <f>+'[3]New Depr Rates'!L83</f>
        <v>0</v>
      </c>
      <c r="M85" s="73">
        <f>+'[3]New Depr Rates'!M83</f>
        <v>0</v>
      </c>
      <c r="N85" s="73">
        <f>+'[3]New Depr Rates'!N83</f>
        <v>0</v>
      </c>
    </row>
    <row r="86" spans="1:14" x14ac:dyDescent="0.2">
      <c r="A86" s="72" t="s">
        <v>2652</v>
      </c>
      <c r="B86" s="72" t="str">
        <f>+'[3]New Depr Rates'!B84</f>
        <v>C3922 CMN Aircraft Engine Rebuild</v>
      </c>
      <c r="C86" s="72">
        <f>+'[3]New Depr Rates'!C84</f>
        <v>0.5</v>
      </c>
      <c r="D86" s="72" t="str">
        <f>+'[3]New Depr Rates'!D84</f>
        <v>Monthly</v>
      </c>
      <c r="E86" s="72" t="str">
        <f>+'[3]New Depr Rates'!E84</f>
        <v>No</v>
      </c>
      <c r="F86" s="72" t="str">
        <f>+'[3]New Depr Rates'!F84</f>
        <v>No</v>
      </c>
      <c r="G86" s="75">
        <f>+'[3]New Depr Rates'!G84</f>
        <v>0</v>
      </c>
      <c r="H86" s="72">
        <f>+'[3]New Depr Rates'!H84</f>
        <v>0</v>
      </c>
      <c r="I86" s="72">
        <f>+'[3]New Depr Rates'!I84</f>
        <v>0</v>
      </c>
      <c r="J86" s="72">
        <f>+'[3]New Depr Rates'!J84</f>
        <v>0</v>
      </c>
      <c r="K86" s="74">
        <f>+'[3]New Depr Rates'!K84</f>
        <v>43101</v>
      </c>
      <c r="L86" s="73">
        <f>+'[3]New Depr Rates'!L84</f>
        <v>0</v>
      </c>
      <c r="M86" s="73">
        <f>+'[3]New Depr Rates'!M84</f>
        <v>0</v>
      </c>
      <c r="N86" s="73">
        <f>+'[3]New Depr Rates'!N84</f>
        <v>0</v>
      </c>
    </row>
    <row r="87" spans="1:14" x14ac:dyDescent="0.2">
      <c r="A87" s="72" t="s">
        <v>2650</v>
      </c>
      <c r="B87" s="72" t="str">
        <f>+'[3]New Depr Rates'!B85</f>
        <v>C393 CMN Stores Equip, 20 yr new</v>
      </c>
      <c r="C87" s="72">
        <f>+'[3]New Depr Rates'!C85</f>
        <v>0.5</v>
      </c>
      <c r="D87" s="72" t="str">
        <f>+'[3]New Depr Rates'!D85</f>
        <v>Monthly</v>
      </c>
      <c r="E87" s="72" t="str">
        <f>+'[3]New Depr Rates'!E85</f>
        <v>No</v>
      </c>
      <c r="F87" s="72" t="str">
        <f>+'[3]New Depr Rates'!F85</f>
        <v>No</v>
      </c>
      <c r="G87" s="75">
        <f>+'[3]New Depr Rates'!G85</f>
        <v>0</v>
      </c>
      <c r="H87" s="72">
        <f>+'[3]New Depr Rates'!H85</f>
        <v>0</v>
      </c>
      <c r="I87" s="72">
        <f>+'[3]New Depr Rates'!I85</f>
        <v>0</v>
      </c>
      <c r="J87" s="72">
        <f>+'[3]New Depr Rates'!J85</f>
        <v>0</v>
      </c>
      <c r="K87" s="74">
        <f>+'[3]New Depr Rates'!K85</f>
        <v>44927</v>
      </c>
      <c r="L87" s="73">
        <f>+'[3]New Depr Rates'!L85</f>
        <v>0.05</v>
      </c>
      <c r="M87" s="73">
        <f>+'[3]New Depr Rates'!M85</f>
        <v>0</v>
      </c>
      <c r="N87" s="73">
        <f>+'[3]New Depr Rates'!N85</f>
        <v>0.05</v>
      </c>
    </row>
    <row r="88" spans="1:14" x14ac:dyDescent="0.2">
      <c r="A88" s="72" t="s">
        <v>2649</v>
      </c>
      <c r="B88" s="72" t="str">
        <f>+'[3]New Depr Rates'!B86</f>
        <v>C393 CMN Stores Equip, 20 yr new</v>
      </c>
      <c r="C88" s="72">
        <f>+'[3]New Depr Rates'!C86</f>
        <v>0.5</v>
      </c>
      <c r="D88" s="72" t="str">
        <f>+'[3]New Depr Rates'!D86</f>
        <v>Monthly</v>
      </c>
      <c r="E88" s="72" t="str">
        <f>+'[3]New Depr Rates'!E86</f>
        <v>No</v>
      </c>
      <c r="F88" s="72" t="str">
        <f>+'[3]New Depr Rates'!F86</f>
        <v>No</v>
      </c>
      <c r="G88" s="75">
        <f>+'[3]New Depr Rates'!G86</f>
        <v>0</v>
      </c>
      <c r="H88" s="72">
        <f>+'[3]New Depr Rates'!H86</f>
        <v>0</v>
      </c>
      <c r="I88" s="72">
        <f>+'[3]New Depr Rates'!I86</f>
        <v>0</v>
      </c>
      <c r="J88" s="72">
        <f>+'[3]New Depr Rates'!J86</f>
        <v>0</v>
      </c>
      <c r="K88" s="74">
        <f>+'[3]New Depr Rates'!K86</f>
        <v>44927</v>
      </c>
      <c r="L88" s="73">
        <f>+'[3]New Depr Rates'!L86</f>
        <v>0.05</v>
      </c>
      <c r="M88" s="73">
        <f>+'[3]New Depr Rates'!M86</f>
        <v>0</v>
      </c>
      <c r="N88" s="73">
        <f>+'[3]New Depr Rates'!N86</f>
        <v>0.05</v>
      </c>
    </row>
    <row r="89" spans="1:14" x14ac:dyDescent="0.2">
      <c r="A89" s="72" t="s">
        <v>2647</v>
      </c>
      <c r="B89" s="72" t="str">
        <f>+'[3]New Depr Rates'!B87</f>
        <v>C393 CMN Stores Equip, old</v>
      </c>
      <c r="C89" s="72">
        <f>+'[3]New Depr Rates'!C87</f>
        <v>0.5</v>
      </c>
      <c r="D89" s="72" t="str">
        <f>+'[3]New Depr Rates'!D87</f>
        <v>End of Life</v>
      </c>
      <c r="E89" s="72" t="str">
        <f>+'[3]New Depr Rates'!E87</f>
        <v>No</v>
      </c>
      <c r="F89" s="72" t="str">
        <f>+'[3]New Depr Rates'!F87</f>
        <v>No</v>
      </c>
      <c r="G89" s="75">
        <f>+'[3]New Depr Rates'!G87</f>
        <v>0</v>
      </c>
      <c r="H89" s="72">
        <f>+'[3]New Depr Rates'!H87</f>
        <v>202212</v>
      </c>
      <c r="I89" s="72">
        <f>+'[3]New Depr Rates'!I87</f>
        <v>0</v>
      </c>
      <c r="J89" s="72">
        <f>+'[3]New Depr Rates'!J87</f>
        <v>0</v>
      </c>
      <c r="K89" s="74">
        <f>+'[3]New Depr Rates'!K87</f>
        <v>43132</v>
      </c>
      <c r="L89" s="73">
        <f>+'[3]New Depr Rates'!L87</f>
        <v>0</v>
      </c>
      <c r="M89" s="73">
        <f>+'[3]New Depr Rates'!M87</f>
        <v>0</v>
      </c>
      <c r="N89" s="73">
        <f>+'[3]New Depr Rates'!N87</f>
        <v>0</v>
      </c>
    </row>
    <row r="90" spans="1:14" x14ac:dyDescent="0.2">
      <c r="A90" s="72" t="s">
        <v>2646</v>
      </c>
      <c r="B90" s="72" t="str">
        <f>+'[3]New Depr Rates'!B88</f>
        <v>C393 CMN Stores Equip, old</v>
      </c>
      <c r="C90" s="72">
        <f>+'[3]New Depr Rates'!C88</f>
        <v>0.5</v>
      </c>
      <c r="D90" s="72" t="str">
        <f>+'[3]New Depr Rates'!D88</f>
        <v>End of Life</v>
      </c>
      <c r="E90" s="72" t="str">
        <f>+'[3]New Depr Rates'!E88</f>
        <v>No</v>
      </c>
      <c r="F90" s="72" t="str">
        <f>+'[3]New Depr Rates'!F88</f>
        <v>No</v>
      </c>
      <c r="G90" s="75">
        <f>+'[3]New Depr Rates'!G88</f>
        <v>0</v>
      </c>
      <c r="H90" s="72">
        <f>+'[3]New Depr Rates'!H88</f>
        <v>202212</v>
      </c>
      <c r="I90" s="72">
        <f>+'[3]New Depr Rates'!I88</f>
        <v>0</v>
      </c>
      <c r="J90" s="72">
        <f>+'[3]New Depr Rates'!J88</f>
        <v>0</v>
      </c>
      <c r="K90" s="74">
        <f>+'[3]New Depr Rates'!K88</f>
        <v>43132</v>
      </c>
      <c r="L90" s="73">
        <f>+'[3]New Depr Rates'!L88</f>
        <v>0</v>
      </c>
      <c r="M90" s="73">
        <f>+'[3]New Depr Rates'!M88</f>
        <v>0</v>
      </c>
      <c r="N90" s="73">
        <f>+'[3]New Depr Rates'!N88</f>
        <v>0</v>
      </c>
    </row>
    <row r="91" spans="1:14" x14ac:dyDescent="0.2">
      <c r="A91" s="72" t="s">
        <v>2644</v>
      </c>
      <c r="B91" s="72" t="str">
        <f>+'[3]New Depr Rates'!B89</f>
        <v>C3940 CMN Tools/Shop/Garage, new</v>
      </c>
      <c r="C91" s="72">
        <f>+'[3]New Depr Rates'!C89</f>
        <v>0.5</v>
      </c>
      <c r="D91" s="72" t="str">
        <f>+'[3]New Depr Rates'!D89</f>
        <v>Monthly</v>
      </c>
      <c r="E91" s="72" t="str">
        <f>+'[3]New Depr Rates'!E89</f>
        <v>No</v>
      </c>
      <c r="F91" s="72" t="str">
        <f>+'[3]New Depr Rates'!F89</f>
        <v>No</v>
      </c>
      <c r="G91" s="75">
        <f>+'[3]New Depr Rates'!G89</f>
        <v>0</v>
      </c>
      <c r="H91" s="72">
        <f>+'[3]New Depr Rates'!H89</f>
        <v>0</v>
      </c>
      <c r="I91" s="72">
        <f>+'[3]New Depr Rates'!I89</f>
        <v>0</v>
      </c>
      <c r="J91" s="72">
        <f>+'[3]New Depr Rates'!J89</f>
        <v>0</v>
      </c>
      <c r="K91" s="74">
        <f>+'[3]New Depr Rates'!K89</f>
        <v>44927</v>
      </c>
      <c r="L91" s="73">
        <f>+'[3]New Depr Rates'!L89</f>
        <v>0.05</v>
      </c>
      <c r="M91" s="73">
        <f>+'[3]New Depr Rates'!M89</f>
        <v>0</v>
      </c>
      <c r="N91" s="73">
        <f>+'[3]New Depr Rates'!N89</f>
        <v>0.05</v>
      </c>
    </row>
    <row r="92" spans="1:14" x14ac:dyDescent="0.2">
      <c r="A92" s="72" t="s">
        <v>2643</v>
      </c>
      <c r="B92" s="72" t="str">
        <f>+'[3]New Depr Rates'!B90</f>
        <v>C3940 CMN Tools/Shop/Garage, new</v>
      </c>
      <c r="C92" s="72">
        <f>+'[3]New Depr Rates'!C90</f>
        <v>0.5</v>
      </c>
      <c r="D92" s="72" t="str">
        <f>+'[3]New Depr Rates'!D90</f>
        <v>Monthly</v>
      </c>
      <c r="E92" s="72" t="str">
        <f>+'[3]New Depr Rates'!E90</f>
        <v>No</v>
      </c>
      <c r="F92" s="72" t="str">
        <f>+'[3]New Depr Rates'!F90</f>
        <v>No</v>
      </c>
      <c r="G92" s="75">
        <f>+'[3]New Depr Rates'!G90</f>
        <v>0</v>
      </c>
      <c r="H92" s="72">
        <f>+'[3]New Depr Rates'!H90</f>
        <v>0</v>
      </c>
      <c r="I92" s="72">
        <f>+'[3]New Depr Rates'!I90</f>
        <v>0</v>
      </c>
      <c r="J92" s="72">
        <f>+'[3]New Depr Rates'!J90</f>
        <v>0</v>
      </c>
      <c r="K92" s="74">
        <f>+'[3]New Depr Rates'!K90</f>
        <v>44927</v>
      </c>
      <c r="L92" s="73">
        <f>+'[3]New Depr Rates'!L90</f>
        <v>0.05</v>
      </c>
      <c r="M92" s="73">
        <f>+'[3]New Depr Rates'!M90</f>
        <v>0</v>
      </c>
      <c r="N92" s="73">
        <f>+'[3]New Depr Rates'!N90</f>
        <v>0.05</v>
      </c>
    </row>
    <row r="93" spans="1:14" x14ac:dyDescent="0.2">
      <c r="A93" s="72" t="s">
        <v>2641</v>
      </c>
      <c r="B93" s="72" t="str">
        <f>+'[3]New Depr Rates'!B91</f>
        <v>C3940 CMN Tools/Shop/Garage, old</v>
      </c>
      <c r="C93" s="72">
        <f>+'[3]New Depr Rates'!C91</f>
        <v>0.5</v>
      </c>
      <c r="D93" s="72" t="str">
        <f>+'[3]New Depr Rates'!D91</f>
        <v>End of Life</v>
      </c>
      <c r="E93" s="72" t="str">
        <f>+'[3]New Depr Rates'!E91</f>
        <v>No</v>
      </c>
      <c r="F93" s="72" t="str">
        <f>+'[3]New Depr Rates'!F91</f>
        <v>No</v>
      </c>
      <c r="G93" s="75">
        <f>+'[3]New Depr Rates'!G91</f>
        <v>0</v>
      </c>
      <c r="H93" s="72">
        <f>+'[3]New Depr Rates'!H91</f>
        <v>202212</v>
      </c>
      <c r="I93" s="72">
        <f>+'[3]New Depr Rates'!I91</f>
        <v>0</v>
      </c>
      <c r="J93" s="72">
        <f>+'[3]New Depr Rates'!J91</f>
        <v>0</v>
      </c>
      <c r="K93" s="74">
        <f>+'[3]New Depr Rates'!K91</f>
        <v>43132</v>
      </c>
      <c r="L93" s="73">
        <f>+'[3]New Depr Rates'!L91</f>
        <v>0</v>
      </c>
      <c r="M93" s="73">
        <f>+'[3]New Depr Rates'!M91</f>
        <v>0</v>
      </c>
      <c r="N93" s="73">
        <f>+'[3]New Depr Rates'!N91</f>
        <v>0</v>
      </c>
    </row>
    <row r="94" spans="1:14" x14ac:dyDescent="0.2">
      <c r="A94" s="72" t="s">
        <v>2640</v>
      </c>
      <c r="B94" s="72" t="str">
        <f>+'[3]New Depr Rates'!B92</f>
        <v>C3940 CMN Tools/Shop/Garage, old</v>
      </c>
      <c r="C94" s="72">
        <f>+'[3]New Depr Rates'!C92</f>
        <v>0.5</v>
      </c>
      <c r="D94" s="72" t="str">
        <f>+'[3]New Depr Rates'!D92</f>
        <v>End of Life</v>
      </c>
      <c r="E94" s="72" t="str">
        <f>+'[3]New Depr Rates'!E92</f>
        <v>No</v>
      </c>
      <c r="F94" s="72" t="str">
        <f>+'[3]New Depr Rates'!F92</f>
        <v>No</v>
      </c>
      <c r="G94" s="75">
        <f>+'[3]New Depr Rates'!G92</f>
        <v>0</v>
      </c>
      <c r="H94" s="72">
        <f>+'[3]New Depr Rates'!H92</f>
        <v>202212</v>
      </c>
      <c r="I94" s="72">
        <f>+'[3]New Depr Rates'!I92</f>
        <v>0</v>
      </c>
      <c r="J94" s="72">
        <f>+'[3]New Depr Rates'!J92</f>
        <v>0</v>
      </c>
      <c r="K94" s="74">
        <f>+'[3]New Depr Rates'!K92</f>
        <v>43132</v>
      </c>
      <c r="L94" s="73">
        <f>+'[3]New Depr Rates'!L92</f>
        <v>0</v>
      </c>
      <c r="M94" s="73">
        <f>+'[3]New Depr Rates'!M92</f>
        <v>0</v>
      </c>
      <c r="N94" s="73">
        <f>+'[3]New Depr Rates'!N92</f>
        <v>0</v>
      </c>
    </row>
    <row r="95" spans="1:14" x14ac:dyDescent="0.2">
      <c r="A95" s="72" t="s">
        <v>2638</v>
      </c>
      <c r="B95" s="72" t="str">
        <f>+'[3]New Depr Rates'!B93</f>
        <v>C3941 CMN Tools/Shop/Garage-NOTUSED</v>
      </c>
      <c r="C95" s="72">
        <f>+'[3]New Depr Rates'!C93</f>
        <v>0.5</v>
      </c>
      <c r="D95" s="72" t="str">
        <f>+'[3]New Depr Rates'!D93</f>
        <v>Monthly</v>
      </c>
      <c r="E95" s="72" t="str">
        <f>+'[3]New Depr Rates'!E93</f>
        <v>No</v>
      </c>
      <c r="F95" s="72" t="str">
        <f>+'[3]New Depr Rates'!F93</f>
        <v>No</v>
      </c>
      <c r="G95" s="75">
        <f>+'[3]New Depr Rates'!G93</f>
        <v>0</v>
      </c>
      <c r="H95" s="72">
        <f>+'[3]New Depr Rates'!H93</f>
        <v>0</v>
      </c>
      <c r="I95" s="72">
        <f>+'[3]New Depr Rates'!I93</f>
        <v>0</v>
      </c>
      <c r="J95" s="72">
        <f>+'[3]New Depr Rates'!J93</f>
        <v>0</v>
      </c>
      <c r="K95" s="74">
        <f>+'[3]New Depr Rates'!K93</f>
        <v>40664</v>
      </c>
      <c r="L95" s="73">
        <f>+'[3]New Depr Rates'!L93</f>
        <v>0</v>
      </c>
      <c r="M95" s="73">
        <f>+'[3]New Depr Rates'!M93</f>
        <v>0</v>
      </c>
      <c r="N95" s="73">
        <f>+'[3]New Depr Rates'!N93</f>
        <v>0</v>
      </c>
    </row>
    <row r="96" spans="1:14" x14ac:dyDescent="0.2">
      <c r="A96" s="72" t="s">
        <v>2636</v>
      </c>
      <c r="B96" s="72" t="str">
        <f>+'[3]New Depr Rates'!B94</f>
        <v>C3942 CMN Tools, 5 yrs-NOTUSED</v>
      </c>
      <c r="C96" s="72">
        <f>+'[3]New Depr Rates'!C94</f>
        <v>0.5</v>
      </c>
      <c r="D96" s="72" t="str">
        <f>+'[3]New Depr Rates'!D94</f>
        <v>Monthly</v>
      </c>
      <c r="E96" s="72" t="str">
        <f>+'[3]New Depr Rates'!E94</f>
        <v>No</v>
      </c>
      <c r="F96" s="72" t="str">
        <f>+'[3]New Depr Rates'!F94</f>
        <v>No</v>
      </c>
      <c r="G96" s="75">
        <f>+'[3]New Depr Rates'!G94</f>
        <v>0</v>
      </c>
      <c r="H96" s="72">
        <f>+'[3]New Depr Rates'!H94</f>
        <v>0</v>
      </c>
      <c r="I96" s="72">
        <f>+'[3]New Depr Rates'!I94</f>
        <v>0</v>
      </c>
      <c r="J96" s="72">
        <f>+'[3]New Depr Rates'!J94</f>
        <v>0</v>
      </c>
      <c r="K96" s="74">
        <f>+'[3]New Depr Rates'!K94</f>
        <v>40664</v>
      </c>
      <c r="L96" s="73">
        <f>+'[3]New Depr Rates'!L94</f>
        <v>0</v>
      </c>
      <c r="M96" s="73">
        <f>+'[3]New Depr Rates'!M94</f>
        <v>0</v>
      </c>
      <c r="N96" s="73">
        <f>+'[3]New Depr Rates'!N94</f>
        <v>0</v>
      </c>
    </row>
    <row r="97" spans="1:14" x14ac:dyDescent="0.2">
      <c r="A97" s="72" t="s">
        <v>2634</v>
      </c>
      <c r="B97" s="72" t="str">
        <f>+'[3]New Depr Rates'!B95</f>
        <v>C395 CMN Lab Equip-NOTUSED</v>
      </c>
      <c r="C97" s="72">
        <f>+'[3]New Depr Rates'!C95</f>
        <v>0.5</v>
      </c>
      <c r="D97" s="72" t="str">
        <f>+'[3]New Depr Rates'!D95</f>
        <v>Monthly</v>
      </c>
      <c r="E97" s="72" t="str">
        <f>+'[3]New Depr Rates'!E95</f>
        <v>No</v>
      </c>
      <c r="F97" s="72" t="str">
        <f>+'[3]New Depr Rates'!F95</f>
        <v>No</v>
      </c>
      <c r="G97" s="75">
        <f>+'[3]New Depr Rates'!G95</f>
        <v>0</v>
      </c>
      <c r="H97" s="72">
        <f>+'[3]New Depr Rates'!H95</f>
        <v>0</v>
      </c>
      <c r="I97" s="72">
        <f>+'[3]New Depr Rates'!I95</f>
        <v>0</v>
      </c>
      <c r="J97" s="72">
        <f>+'[3]New Depr Rates'!J95</f>
        <v>0</v>
      </c>
      <c r="K97" s="74">
        <f>+'[3]New Depr Rates'!K95</f>
        <v>40330</v>
      </c>
      <c r="L97" s="73">
        <f>+'[3]New Depr Rates'!L95</f>
        <v>0</v>
      </c>
      <c r="M97" s="73">
        <f>+'[3]New Depr Rates'!M95</f>
        <v>0</v>
      </c>
      <c r="N97" s="73">
        <f>+'[3]New Depr Rates'!N95</f>
        <v>0</v>
      </c>
    </row>
    <row r="98" spans="1:14" x14ac:dyDescent="0.2">
      <c r="A98" s="72" t="s">
        <v>144</v>
      </c>
      <c r="B98" s="72" t="str">
        <f>+'[3]New Depr Rates'!B96</f>
        <v>C396 CMN Power Op Equip, 15 yr new</v>
      </c>
      <c r="C98" s="72">
        <f>+'[3]New Depr Rates'!C96</f>
        <v>0.5</v>
      </c>
      <c r="D98" s="72" t="str">
        <f>+'[3]New Depr Rates'!D96</f>
        <v>Monthly</v>
      </c>
      <c r="E98" s="72" t="str">
        <f>+'[3]New Depr Rates'!E96</f>
        <v>No</v>
      </c>
      <c r="F98" s="72" t="str">
        <f>+'[3]New Depr Rates'!F96</f>
        <v>No</v>
      </c>
      <c r="G98" s="75">
        <f>+'[3]New Depr Rates'!G96</f>
        <v>0.1</v>
      </c>
      <c r="H98" s="72">
        <f>+'[3]New Depr Rates'!H96</f>
        <v>0</v>
      </c>
      <c r="I98" s="72">
        <f>+'[3]New Depr Rates'!I96</f>
        <v>0</v>
      </c>
      <c r="J98" s="72">
        <f>+'[3]New Depr Rates'!J96</f>
        <v>0</v>
      </c>
      <c r="K98" s="74">
        <f>+'[3]New Depr Rates'!K96</f>
        <v>44927</v>
      </c>
      <c r="L98" s="73">
        <f>+'[3]New Depr Rates'!L96</f>
        <v>6.5000000000000002E-2</v>
      </c>
      <c r="M98" s="73">
        <f>+'[3]New Depr Rates'!M96</f>
        <v>-6.9999999999999999E-4</v>
      </c>
      <c r="N98" s="73">
        <f>+'[3]New Depr Rates'!N96</f>
        <v>6.4299999999999996E-2</v>
      </c>
    </row>
    <row r="99" spans="1:14" x14ac:dyDescent="0.2">
      <c r="A99" s="72" t="s">
        <v>2632</v>
      </c>
      <c r="B99" s="72" t="str">
        <f>+'[3]New Depr Rates'!B97</f>
        <v>C396 CMN Power Op Equip, 15 yr new</v>
      </c>
      <c r="C99" s="72">
        <f>+'[3]New Depr Rates'!C97</f>
        <v>0.5</v>
      </c>
      <c r="D99" s="72" t="str">
        <f>+'[3]New Depr Rates'!D97</f>
        <v>Monthly</v>
      </c>
      <c r="E99" s="72" t="str">
        <f>+'[3]New Depr Rates'!E97</f>
        <v>No</v>
      </c>
      <c r="F99" s="72" t="str">
        <f>+'[3]New Depr Rates'!F97</f>
        <v>No</v>
      </c>
      <c r="G99" s="75">
        <f>+'[3]New Depr Rates'!G97</f>
        <v>0.1</v>
      </c>
      <c r="H99" s="72">
        <f>+'[3]New Depr Rates'!H97</f>
        <v>0</v>
      </c>
      <c r="I99" s="72">
        <f>+'[3]New Depr Rates'!I97</f>
        <v>0</v>
      </c>
      <c r="J99" s="72">
        <f>+'[3]New Depr Rates'!J97</f>
        <v>0</v>
      </c>
      <c r="K99" s="74">
        <f>+'[3]New Depr Rates'!K97</f>
        <v>44927</v>
      </c>
      <c r="L99" s="73">
        <f>+'[3]New Depr Rates'!L97</f>
        <v>6.5000000000000002E-2</v>
      </c>
      <c r="M99" s="73">
        <f>+'[3]New Depr Rates'!M97</f>
        <v>-6.9999999999999999E-4</v>
      </c>
      <c r="N99" s="73">
        <f>+'[3]New Depr Rates'!N97</f>
        <v>6.4299999999999996E-2</v>
      </c>
    </row>
    <row r="100" spans="1:14" x14ac:dyDescent="0.2">
      <c r="A100" s="72" t="s">
        <v>2630</v>
      </c>
      <c r="B100" s="72" t="str">
        <f>+'[3]New Depr Rates'!B98</f>
        <v>C396 CMN Power Op Equip, old</v>
      </c>
      <c r="C100" s="72">
        <f>+'[3]New Depr Rates'!C98</f>
        <v>0.5</v>
      </c>
      <c r="D100" s="72" t="str">
        <f>+'[3]New Depr Rates'!D98</f>
        <v>End of Life</v>
      </c>
      <c r="E100" s="72" t="str">
        <f>+'[3]New Depr Rates'!E98</f>
        <v>No</v>
      </c>
      <c r="F100" s="72" t="str">
        <f>+'[3]New Depr Rates'!F98</f>
        <v>No</v>
      </c>
      <c r="G100" s="75">
        <f>+'[3]New Depr Rates'!G98</f>
        <v>0</v>
      </c>
      <c r="H100" s="72">
        <f>+'[3]New Depr Rates'!H98</f>
        <v>202212</v>
      </c>
      <c r="I100" s="72">
        <f>+'[3]New Depr Rates'!I98</f>
        <v>0</v>
      </c>
      <c r="J100" s="72">
        <f>+'[3]New Depr Rates'!J98</f>
        <v>0</v>
      </c>
      <c r="K100" s="74">
        <f>+'[3]New Depr Rates'!K98</f>
        <v>43132</v>
      </c>
      <c r="L100" s="73">
        <f>+'[3]New Depr Rates'!L98</f>
        <v>0</v>
      </c>
      <c r="M100" s="73">
        <f>+'[3]New Depr Rates'!M98</f>
        <v>0</v>
      </c>
      <c r="N100" s="73">
        <f>+'[3]New Depr Rates'!N98</f>
        <v>0</v>
      </c>
    </row>
    <row r="101" spans="1:14" x14ac:dyDescent="0.2">
      <c r="A101" s="72" t="s">
        <v>2628</v>
      </c>
      <c r="B101" s="72" t="str">
        <f>+'[3]New Depr Rates'!B99</f>
        <v>Non-Depreciable - Other than land</v>
      </c>
      <c r="C101" s="72">
        <f>+'[3]New Depr Rates'!C99</f>
        <v>0.5</v>
      </c>
      <c r="D101" s="72" t="str">
        <f>+'[3]New Depr Rates'!D99</f>
        <v>Monthly</v>
      </c>
      <c r="E101" s="72" t="str">
        <f>+'[3]New Depr Rates'!E99</f>
        <v>No</v>
      </c>
      <c r="F101" s="72" t="str">
        <f>+'[3]New Depr Rates'!F99</f>
        <v>No</v>
      </c>
      <c r="G101" s="75">
        <f>+'[3]New Depr Rates'!G99</f>
        <v>0</v>
      </c>
      <c r="H101" s="72">
        <f>+'[3]New Depr Rates'!H99</f>
        <v>0</v>
      </c>
      <c r="I101" s="72">
        <f>+'[3]New Depr Rates'!I99</f>
        <v>0</v>
      </c>
      <c r="J101" s="72">
        <f>+'[3]New Depr Rates'!J99</f>
        <v>0</v>
      </c>
      <c r="K101" s="74">
        <f>+'[3]New Depr Rates'!K99</f>
        <v>43132</v>
      </c>
      <c r="L101" s="73">
        <f>+'[3]New Depr Rates'!L99</f>
        <v>0</v>
      </c>
      <c r="M101" s="73">
        <f>+'[3]New Depr Rates'!M99</f>
        <v>0</v>
      </c>
      <c r="N101" s="73">
        <f>+'[3]New Depr Rates'!N99</f>
        <v>0</v>
      </c>
    </row>
    <row r="102" spans="1:14" x14ac:dyDescent="0.2">
      <c r="A102" s="72" t="s">
        <v>2627</v>
      </c>
      <c r="B102" s="72" t="str">
        <f>+'[3]New Depr Rates'!B100</f>
        <v>Non-Depreciable - Other than land</v>
      </c>
      <c r="C102" s="72">
        <f>+'[3]New Depr Rates'!C100</f>
        <v>0.5</v>
      </c>
      <c r="D102" s="72" t="str">
        <f>+'[3]New Depr Rates'!D100</f>
        <v>Monthly</v>
      </c>
      <c r="E102" s="72" t="str">
        <f>+'[3]New Depr Rates'!E100</f>
        <v>No</v>
      </c>
      <c r="F102" s="72" t="str">
        <f>+'[3]New Depr Rates'!F100</f>
        <v>No</v>
      </c>
      <c r="G102" s="75">
        <f>+'[3]New Depr Rates'!G100</f>
        <v>0</v>
      </c>
      <c r="H102" s="72">
        <f>+'[3]New Depr Rates'!H100</f>
        <v>0</v>
      </c>
      <c r="I102" s="72">
        <f>+'[3]New Depr Rates'!I100</f>
        <v>0</v>
      </c>
      <c r="J102" s="72">
        <f>+'[3]New Depr Rates'!J100</f>
        <v>0</v>
      </c>
      <c r="K102" s="74">
        <f>+'[3]New Depr Rates'!K100</f>
        <v>43132</v>
      </c>
      <c r="L102" s="73">
        <f>+'[3]New Depr Rates'!L100</f>
        <v>0</v>
      </c>
      <c r="M102" s="73">
        <f>+'[3]New Depr Rates'!M100</f>
        <v>0</v>
      </c>
      <c r="N102" s="73">
        <f>+'[3]New Depr Rates'!N100</f>
        <v>0</v>
      </c>
    </row>
    <row r="103" spans="1:14" x14ac:dyDescent="0.2">
      <c r="A103" s="72" t="s">
        <v>62</v>
      </c>
      <c r="B103" s="72" t="str">
        <f>+'[3]New Depr Rates'!B101</f>
        <v>C3970 CMN Comm Equip, 15 yr new</v>
      </c>
      <c r="C103" s="72">
        <f>+'[3]New Depr Rates'!C101</f>
        <v>0.5</v>
      </c>
      <c r="D103" s="72" t="str">
        <f>+'[3]New Depr Rates'!D101</f>
        <v>Monthly</v>
      </c>
      <c r="E103" s="72" t="str">
        <f>+'[3]New Depr Rates'!E101</f>
        <v>No</v>
      </c>
      <c r="F103" s="72" t="str">
        <f>+'[3]New Depr Rates'!F101</f>
        <v>No</v>
      </c>
      <c r="G103" s="75">
        <f>+'[3]New Depr Rates'!G101</f>
        <v>0</v>
      </c>
      <c r="H103" s="72">
        <f>+'[3]New Depr Rates'!H101</f>
        <v>0</v>
      </c>
      <c r="I103" s="72">
        <f>+'[3]New Depr Rates'!I101</f>
        <v>0</v>
      </c>
      <c r="J103" s="72">
        <f>+'[3]New Depr Rates'!J101</f>
        <v>0</v>
      </c>
      <c r="K103" s="74">
        <f>+'[3]New Depr Rates'!K101</f>
        <v>44927</v>
      </c>
      <c r="L103" s="73">
        <f>+'[3]New Depr Rates'!L101</f>
        <v>6.6666666666666666E-2</v>
      </c>
      <c r="M103" s="73">
        <f>+'[3]New Depr Rates'!M101</f>
        <v>0</v>
      </c>
      <c r="N103" s="73">
        <f>+'[3]New Depr Rates'!N101</f>
        <v>6.6666666666666666E-2</v>
      </c>
    </row>
    <row r="104" spans="1:14" x14ac:dyDescent="0.2">
      <c r="A104" s="72" t="s">
        <v>2626</v>
      </c>
      <c r="B104" s="72" t="str">
        <f>+'[3]New Depr Rates'!B102</f>
        <v>C3970 CMN Comm Equip, 15 yr new</v>
      </c>
      <c r="C104" s="72">
        <f>+'[3]New Depr Rates'!C102</f>
        <v>0.5</v>
      </c>
      <c r="D104" s="72" t="str">
        <f>+'[3]New Depr Rates'!D102</f>
        <v>Monthly</v>
      </c>
      <c r="E104" s="72" t="str">
        <f>+'[3]New Depr Rates'!E102</f>
        <v>No</v>
      </c>
      <c r="F104" s="72" t="str">
        <f>+'[3]New Depr Rates'!F102</f>
        <v>No</v>
      </c>
      <c r="G104" s="75">
        <f>+'[3]New Depr Rates'!G102</f>
        <v>0</v>
      </c>
      <c r="H104" s="72">
        <f>+'[3]New Depr Rates'!H102</f>
        <v>0</v>
      </c>
      <c r="I104" s="72">
        <f>+'[3]New Depr Rates'!I102</f>
        <v>0</v>
      </c>
      <c r="J104" s="72">
        <f>+'[3]New Depr Rates'!J102</f>
        <v>0</v>
      </c>
      <c r="K104" s="74">
        <f>+'[3]New Depr Rates'!K102</f>
        <v>44927</v>
      </c>
      <c r="L104" s="73">
        <f>+'[3]New Depr Rates'!L102</f>
        <v>6.6666666666666666E-2</v>
      </c>
      <c r="M104" s="73">
        <f>+'[3]New Depr Rates'!M102</f>
        <v>0</v>
      </c>
      <c r="N104" s="73">
        <f>+'[3]New Depr Rates'!N102</f>
        <v>6.6666666666666666E-2</v>
      </c>
    </row>
    <row r="105" spans="1:14" x14ac:dyDescent="0.2">
      <c r="A105" s="72" t="s">
        <v>2623</v>
      </c>
      <c r="B105" s="72" t="str">
        <f>+'[3]New Depr Rates'!B103</f>
        <v>C3970 CMN Comm Equip, old</v>
      </c>
      <c r="C105" s="72">
        <f>+'[3]New Depr Rates'!C103</f>
        <v>0.5</v>
      </c>
      <c r="D105" s="72" t="str">
        <f>+'[3]New Depr Rates'!D103</f>
        <v>End of Life</v>
      </c>
      <c r="E105" s="72" t="str">
        <f>+'[3]New Depr Rates'!E103</f>
        <v>No</v>
      </c>
      <c r="F105" s="72" t="str">
        <f>+'[3]New Depr Rates'!F103</f>
        <v>No</v>
      </c>
      <c r="G105" s="75">
        <f>+'[3]New Depr Rates'!G103</f>
        <v>0</v>
      </c>
      <c r="H105" s="72">
        <f>+'[3]New Depr Rates'!H103</f>
        <v>202212</v>
      </c>
      <c r="I105" s="72">
        <f>+'[3]New Depr Rates'!I103</f>
        <v>0</v>
      </c>
      <c r="J105" s="72">
        <f>+'[3]New Depr Rates'!J103</f>
        <v>0</v>
      </c>
      <c r="K105" s="74">
        <f>+'[3]New Depr Rates'!K103</f>
        <v>43132</v>
      </c>
      <c r="L105" s="73">
        <f>+'[3]New Depr Rates'!L103</f>
        <v>0</v>
      </c>
      <c r="M105" s="73">
        <f>+'[3]New Depr Rates'!M103</f>
        <v>0</v>
      </c>
      <c r="N105" s="73">
        <f>+'[3]New Depr Rates'!N103</f>
        <v>0</v>
      </c>
    </row>
    <row r="106" spans="1:14" x14ac:dyDescent="0.2">
      <c r="A106" s="72" t="s">
        <v>2624</v>
      </c>
      <c r="B106" s="72" t="str">
        <f>+'[3]New Depr Rates'!B104</f>
        <v>C3970 CMN Comm Equip, old</v>
      </c>
      <c r="C106" s="72">
        <f>+'[3]New Depr Rates'!C104</f>
        <v>0.5</v>
      </c>
      <c r="D106" s="72" t="str">
        <f>+'[3]New Depr Rates'!D104</f>
        <v>End of Life</v>
      </c>
      <c r="E106" s="72" t="str">
        <f>+'[3]New Depr Rates'!E104</f>
        <v>No</v>
      </c>
      <c r="F106" s="72" t="str">
        <f>+'[3]New Depr Rates'!F104</f>
        <v>No</v>
      </c>
      <c r="G106" s="75">
        <f>+'[3]New Depr Rates'!G104</f>
        <v>0</v>
      </c>
      <c r="H106" s="72">
        <f>+'[3]New Depr Rates'!H104</f>
        <v>202212</v>
      </c>
      <c r="I106" s="72">
        <f>+'[3]New Depr Rates'!I104</f>
        <v>0</v>
      </c>
      <c r="J106" s="72">
        <f>+'[3]New Depr Rates'!J104</f>
        <v>0</v>
      </c>
      <c r="K106" s="74">
        <f>+'[3]New Depr Rates'!K104</f>
        <v>43132</v>
      </c>
      <c r="L106" s="73">
        <f>+'[3]New Depr Rates'!L104</f>
        <v>0</v>
      </c>
      <c r="M106" s="73">
        <f>+'[3]New Depr Rates'!M104</f>
        <v>0</v>
      </c>
      <c r="N106" s="73">
        <f>+'[3]New Depr Rates'!N104</f>
        <v>0</v>
      </c>
    </row>
    <row r="107" spans="1:14" x14ac:dyDescent="0.2">
      <c r="A107" s="72" t="s">
        <v>2622</v>
      </c>
      <c r="B107" s="72" t="str">
        <f>+'[3]New Depr Rates'!B105</f>
        <v>C3971 CMN Mobile Comm Eq-NOTUSED</v>
      </c>
      <c r="C107" s="72">
        <f>+'[3]New Depr Rates'!C105</f>
        <v>0.5</v>
      </c>
      <c r="D107" s="72" t="str">
        <f>+'[3]New Depr Rates'!D105</f>
        <v>Monthly</v>
      </c>
      <c r="E107" s="72" t="str">
        <f>+'[3]New Depr Rates'!E105</f>
        <v>No</v>
      </c>
      <c r="F107" s="72" t="str">
        <f>+'[3]New Depr Rates'!F105</f>
        <v>No</v>
      </c>
      <c r="G107" s="75">
        <f>+'[3]New Depr Rates'!G105</f>
        <v>0</v>
      </c>
      <c r="H107" s="72">
        <f>+'[3]New Depr Rates'!H105</f>
        <v>0</v>
      </c>
      <c r="I107" s="72">
        <f>+'[3]New Depr Rates'!I105</f>
        <v>0</v>
      </c>
      <c r="J107" s="72">
        <f>+'[3]New Depr Rates'!J105</f>
        <v>0</v>
      </c>
      <c r="K107" s="74">
        <f>+'[3]New Depr Rates'!K105</f>
        <v>40664</v>
      </c>
      <c r="L107" s="73">
        <f>+'[3]New Depr Rates'!L105</f>
        <v>0</v>
      </c>
      <c r="M107" s="73">
        <f>+'[3]New Depr Rates'!M105</f>
        <v>0</v>
      </c>
      <c r="N107" s="73">
        <f>+'[3]New Depr Rates'!N105</f>
        <v>0</v>
      </c>
    </row>
    <row r="108" spans="1:14" x14ac:dyDescent="0.2">
      <c r="A108" s="72" t="s">
        <v>2620</v>
      </c>
      <c r="B108" s="72" t="str">
        <f>+'[3]New Depr Rates'!B106</f>
        <v>C3973 CMN Portable Comm Eq, NOTUSED</v>
      </c>
      <c r="C108" s="72">
        <f>+'[3]New Depr Rates'!C106</f>
        <v>0.5</v>
      </c>
      <c r="D108" s="72" t="str">
        <f>+'[3]New Depr Rates'!D106</f>
        <v>Monthly</v>
      </c>
      <c r="E108" s="72" t="str">
        <f>+'[3]New Depr Rates'!E106</f>
        <v>No</v>
      </c>
      <c r="F108" s="72" t="str">
        <f>+'[3]New Depr Rates'!F106</f>
        <v>No</v>
      </c>
      <c r="G108" s="75">
        <f>+'[3]New Depr Rates'!G106</f>
        <v>0</v>
      </c>
      <c r="H108" s="72">
        <f>+'[3]New Depr Rates'!H106</f>
        <v>0</v>
      </c>
      <c r="I108" s="72">
        <f>+'[3]New Depr Rates'!I106</f>
        <v>0</v>
      </c>
      <c r="J108" s="72">
        <f>+'[3]New Depr Rates'!J106</f>
        <v>0</v>
      </c>
      <c r="K108" s="74">
        <f>+'[3]New Depr Rates'!K106</f>
        <v>40664</v>
      </c>
      <c r="L108" s="73">
        <f>+'[3]New Depr Rates'!L106</f>
        <v>0</v>
      </c>
      <c r="M108" s="73">
        <f>+'[3]New Depr Rates'!M106</f>
        <v>0</v>
      </c>
      <c r="N108" s="73">
        <f>+'[3]New Depr Rates'!N106</f>
        <v>0</v>
      </c>
    </row>
    <row r="109" spans="1:14" x14ac:dyDescent="0.2">
      <c r="A109" s="72" t="s">
        <v>2618</v>
      </c>
      <c r="B109" s="72" t="str">
        <f>+'[3]New Depr Rates'!B107</f>
        <v>C3970 CMN Comm Equip, AMI Network</v>
      </c>
      <c r="C109" s="72">
        <f>+'[3]New Depr Rates'!C107</f>
        <v>0.5</v>
      </c>
      <c r="D109" s="72" t="str">
        <f>+'[3]New Depr Rates'!D107</f>
        <v>Monthly</v>
      </c>
      <c r="E109" s="72" t="str">
        <f>+'[3]New Depr Rates'!E107</f>
        <v>No</v>
      </c>
      <c r="F109" s="72" t="str">
        <f>+'[3]New Depr Rates'!F107</f>
        <v>No</v>
      </c>
      <c r="G109" s="75">
        <f>+'[3]New Depr Rates'!G107</f>
        <v>0</v>
      </c>
      <c r="H109" s="72">
        <f>+'[3]New Depr Rates'!H107</f>
        <v>0</v>
      </c>
      <c r="I109" s="72">
        <f>+'[3]New Depr Rates'!I107</f>
        <v>0</v>
      </c>
      <c r="J109" s="72">
        <f>+'[3]New Depr Rates'!J107</f>
        <v>0</v>
      </c>
      <c r="K109" s="74">
        <f>+'[3]New Depr Rates'!K107</f>
        <v>43101</v>
      </c>
      <c r="L109" s="73">
        <f>+'[3]New Depr Rates'!L107</f>
        <v>6.6666666666666666E-2</v>
      </c>
      <c r="M109" s="73">
        <f>+'[3]New Depr Rates'!M107</f>
        <v>0</v>
      </c>
      <c r="N109" s="73">
        <f>+'[3]New Depr Rates'!N107</f>
        <v>6.6666666666666666E-2</v>
      </c>
    </row>
    <row r="110" spans="1:14" x14ac:dyDescent="0.2">
      <c r="A110" s="72" t="s">
        <v>63</v>
      </c>
      <c r="B110" s="72" t="str">
        <f>+'[3]New Depr Rates'!B108</f>
        <v>C3970 CMN Comm Equip, AMI Network</v>
      </c>
      <c r="C110" s="72">
        <f>+'[3]New Depr Rates'!C108</f>
        <v>0.5</v>
      </c>
      <c r="D110" s="72" t="str">
        <f>+'[3]New Depr Rates'!D108</f>
        <v>Monthly</v>
      </c>
      <c r="E110" s="72" t="str">
        <f>+'[3]New Depr Rates'!E108</f>
        <v>No</v>
      </c>
      <c r="F110" s="72" t="str">
        <f>+'[3]New Depr Rates'!F108</f>
        <v>No</v>
      </c>
      <c r="G110" s="75">
        <f>+'[3]New Depr Rates'!G108</f>
        <v>0</v>
      </c>
      <c r="H110" s="72">
        <f>+'[3]New Depr Rates'!H108</f>
        <v>0</v>
      </c>
      <c r="I110" s="72">
        <f>+'[3]New Depr Rates'!I108</f>
        <v>0</v>
      </c>
      <c r="J110" s="72">
        <f>+'[3]New Depr Rates'!J108</f>
        <v>0</v>
      </c>
      <c r="K110" s="74">
        <f>+'[3]New Depr Rates'!K108</f>
        <v>43101</v>
      </c>
      <c r="L110" s="73">
        <f>+'[3]New Depr Rates'!L108</f>
        <v>6.6666666666666666E-2</v>
      </c>
      <c r="M110" s="73">
        <f>+'[3]New Depr Rates'!M108</f>
        <v>0</v>
      </c>
      <c r="N110" s="73">
        <f>+'[3]New Depr Rates'!N108</f>
        <v>6.6666666666666666E-2</v>
      </c>
    </row>
    <row r="111" spans="1:14" x14ac:dyDescent="0.2">
      <c r="A111" s="72" t="s">
        <v>2616</v>
      </c>
      <c r="B111" s="72" t="str">
        <f>+'[3]New Depr Rates'!B109</f>
        <v>C3980 CMN Misc Equip, 15 yr new</v>
      </c>
      <c r="C111" s="72">
        <f>+'[3]New Depr Rates'!C109</f>
        <v>0.5</v>
      </c>
      <c r="D111" s="72" t="str">
        <f>+'[3]New Depr Rates'!D109</f>
        <v>Monthly</v>
      </c>
      <c r="E111" s="72" t="str">
        <f>+'[3]New Depr Rates'!E109</f>
        <v>No</v>
      </c>
      <c r="F111" s="72" t="str">
        <f>+'[3]New Depr Rates'!F109</f>
        <v>No</v>
      </c>
      <c r="G111" s="75">
        <f>+'[3]New Depr Rates'!G109</f>
        <v>0</v>
      </c>
      <c r="H111" s="72">
        <f>+'[3]New Depr Rates'!H109</f>
        <v>0</v>
      </c>
      <c r="I111" s="72">
        <f>+'[3]New Depr Rates'!I109</f>
        <v>0</v>
      </c>
      <c r="J111" s="72">
        <f>+'[3]New Depr Rates'!J109</f>
        <v>0</v>
      </c>
      <c r="K111" s="74">
        <f>+'[3]New Depr Rates'!K109</f>
        <v>44927</v>
      </c>
      <c r="L111" s="73">
        <f>+'[3]New Depr Rates'!L109</f>
        <v>6.6666666666666666E-2</v>
      </c>
      <c r="M111" s="73">
        <f>+'[3]New Depr Rates'!M109</f>
        <v>0</v>
      </c>
      <c r="N111" s="73">
        <f>+'[3]New Depr Rates'!N109</f>
        <v>6.6666666666666666E-2</v>
      </c>
    </row>
    <row r="112" spans="1:14" x14ac:dyDescent="0.2">
      <c r="A112" s="72" t="s">
        <v>2615</v>
      </c>
      <c r="B112" s="72" t="str">
        <f>+'[3]New Depr Rates'!B110</f>
        <v>C3980 CMN Misc Equip, 15 yr new</v>
      </c>
      <c r="C112" s="72">
        <f>+'[3]New Depr Rates'!C110</f>
        <v>0.5</v>
      </c>
      <c r="D112" s="72" t="str">
        <f>+'[3]New Depr Rates'!D110</f>
        <v>Monthly</v>
      </c>
      <c r="E112" s="72" t="str">
        <f>+'[3]New Depr Rates'!E110</f>
        <v>No</v>
      </c>
      <c r="F112" s="72" t="str">
        <f>+'[3]New Depr Rates'!F110</f>
        <v>No</v>
      </c>
      <c r="G112" s="75">
        <f>+'[3]New Depr Rates'!G110</f>
        <v>0</v>
      </c>
      <c r="H112" s="72">
        <f>+'[3]New Depr Rates'!H110</f>
        <v>0</v>
      </c>
      <c r="I112" s="72">
        <f>+'[3]New Depr Rates'!I110</f>
        <v>0</v>
      </c>
      <c r="J112" s="72">
        <f>+'[3]New Depr Rates'!J110</f>
        <v>0</v>
      </c>
      <c r="K112" s="74">
        <f>+'[3]New Depr Rates'!K110</f>
        <v>44927</v>
      </c>
      <c r="L112" s="73">
        <f>+'[3]New Depr Rates'!L110</f>
        <v>6.6666666666666666E-2</v>
      </c>
      <c r="M112" s="73">
        <f>+'[3]New Depr Rates'!M110</f>
        <v>0</v>
      </c>
      <c r="N112" s="73">
        <f>+'[3]New Depr Rates'!N110</f>
        <v>6.6666666666666666E-2</v>
      </c>
    </row>
    <row r="113" spans="1:14" x14ac:dyDescent="0.2">
      <c r="A113" s="72" t="s">
        <v>2613</v>
      </c>
      <c r="B113" s="72" t="str">
        <f>+'[3]New Depr Rates'!B111</f>
        <v>C3980 CMN Misc Equip, old</v>
      </c>
      <c r="C113" s="72">
        <f>+'[3]New Depr Rates'!C111</f>
        <v>0.5</v>
      </c>
      <c r="D113" s="72" t="str">
        <f>+'[3]New Depr Rates'!D111</f>
        <v>End of Life</v>
      </c>
      <c r="E113" s="72" t="str">
        <f>+'[3]New Depr Rates'!E111</f>
        <v>No</v>
      </c>
      <c r="F113" s="72" t="str">
        <f>+'[3]New Depr Rates'!F111</f>
        <v>No</v>
      </c>
      <c r="G113" s="75">
        <f>+'[3]New Depr Rates'!G111</f>
        <v>0</v>
      </c>
      <c r="H113" s="72">
        <f>+'[3]New Depr Rates'!H111</f>
        <v>202212</v>
      </c>
      <c r="I113" s="72">
        <f>+'[3]New Depr Rates'!I111</f>
        <v>0</v>
      </c>
      <c r="J113" s="72">
        <f>+'[3]New Depr Rates'!J111</f>
        <v>0</v>
      </c>
      <c r="K113" s="74">
        <f>+'[3]New Depr Rates'!K111</f>
        <v>43132</v>
      </c>
      <c r="L113" s="73">
        <f>+'[3]New Depr Rates'!L111</f>
        <v>0</v>
      </c>
      <c r="M113" s="73">
        <f>+'[3]New Depr Rates'!M111</f>
        <v>0</v>
      </c>
      <c r="N113" s="73">
        <f>+'[3]New Depr Rates'!N111</f>
        <v>0</v>
      </c>
    </row>
    <row r="114" spans="1:14" x14ac:dyDescent="0.2">
      <c r="A114" s="72" t="s">
        <v>2611</v>
      </c>
      <c r="B114" s="72" t="str">
        <f>+'[3]New Depr Rates'!B112</f>
        <v>C3981 CMN Misc Equip -NOTUSED</v>
      </c>
      <c r="C114" s="72">
        <f>+'[3]New Depr Rates'!C112</f>
        <v>0.5</v>
      </c>
      <c r="D114" s="72" t="str">
        <f>+'[3]New Depr Rates'!D112</f>
        <v>Monthly</v>
      </c>
      <c r="E114" s="72" t="str">
        <f>+'[3]New Depr Rates'!E112</f>
        <v>No</v>
      </c>
      <c r="F114" s="72" t="str">
        <f>+'[3]New Depr Rates'!F112</f>
        <v>No</v>
      </c>
      <c r="G114" s="75">
        <f>+'[3]New Depr Rates'!G112</f>
        <v>0</v>
      </c>
      <c r="H114" s="72">
        <f>+'[3]New Depr Rates'!H112</f>
        <v>0</v>
      </c>
      <c r="I114" s="72">
        <f>+'[3]New Depr Rates'!I112</f>
        <v>0</v>
      </c>
      <c r="J114" s="72">
        <f>+'[3]New Depr Rates'!J112</f>
        <v>0</v>
      </c>
      <c r="K114" s="74">
        <f>+'[3]New Depr Rates'!K112</f>
        <v>40664</v>
      </c>
      <c r="L114" s="73">
        <f>+'[3]New Depr Rates'!L112</f>
        <v>0</v>
      </c>
      <c r="M114" s="73">
        <f>+'[3]New Depr Rates'!M112</f>
        <v>0</v>
      </c>
      <c r="N114" s="73">
        <f>+'[3]New Depr Rates'!N112</f>
        <v>0</v>
      </c>
    </row>
    <row r="115" spans="1:14" x14ac:dyDescent="0.2">
      <c r="A115" s="72" t="s">
        <v>2610</v>
      </c>
      <c r="B115" s="72" t="str">
        <f>+'[3]New Depr Rates'!B113</f>
        <v>C3981 CMN Misc Equip -NOTUSED</v>
      </c>
      <c r="C115" s="72">
        <f>+'[3]New Depr Rates'!C113</f>
        <v>0.5</v>
      </c>
      <c r="D115" s="72" t="str">
        <f>+'[3]New Depr Rates'!D113</f>
        <v>Monthly</v>
      </c>
      <c r="E115" s="72" t="str">
        <f>+'[3]New Depr Rates'!E113</f>
        <v>No</v>
      </c>
      <c r="F115" s="72" t="str">
        <f>+'[3]New Depr Rates'!F113</f>
        <v>No</v>
      </c>
      <c r="G115" s="75">
        <f>+'[3]New Depr Rates'!G113</f>
        <v>0</v>
      </c>
      <c r="H115" s="72">
        <f>+'[3]New Depr Rates'!H113</f>
        <v>0</v>
      </c>
      <c r="I115" s="72">
        <f>+'[3]New Depr Rates'!I113</f>
        <v>0</v>
      </c>
      <c r="J115" s="72">
        <f>+'[3]New Depr Rates'!J113</f>
        <v>0</v>
      </c>
      <c r="K115" s="74">
        <f>+'[3]New Depr Rates'!K113</f>
        <v>40664</v>
      </c>
      <c r="L115" s="73">
        <f>+'[3]New Depr Rates'!L113</f>
        <v>0</v>
      </c>
      <c r="M115" s="73">
        <f>+'[3]New Depr Rates'!M113</f>
        <v>0</v>
      </c>
      <c r="N115" s="73">
        <f>+'[3]New Depr Rates'!N113</f>
        <v>0</v>
      </c>
    </row>
    <row r="116" spans="1:14" x14ac:dyDescent="0.2">
      <c r="A116" s="72" t="s">
        <v>2608</v>
      </c>
      <c r="B116" s="72" t="str">
        <f>+'[3]New Depr Rates'!B114</f>
        <v>Asset Retirement Obligations</v>
      </c>
      <c r="C116" s="72">
        <f>+'[3]New Depr Rates'!C114</f>
        <v>0.5</v>
      </c>
      <c r="D116" s="72" t="str">
        <f>+'[3]New Depr Rates'!D114</f>
        <v>SL</v>
      </c>
      <c r="E116" s="72" t="str">
        <f>+'[3]New Depr Rates'!E114</f>
        <v>No</v>
      </c>
      <c r="F116" s="72" t="str">
        <f>+'[3]New Depr Rates'!F114</f>
        <v>No</v>
      </c>
      <c r="G116" s="75">
        <f>+'[3]New Depr Rates'!G114</f>
        <v>0</v>
      </c>
      <c r="H116" s="72">
        <f>+'[3]New Depr Rates'!H114</f>
        <v>0</v>
      </c>
      <c r="I116" s="72">
        <f>+'[3]New Depr Rates'!I114</f>
        <v>0</v>
      </c>
      <c r="J116" s="72">
        <f>+'[3]New Depr Rates'!J114</f>
        <v>0</v>
      </c>
      <c r="K116" s="74">
        <f>+'[3]New Depr Rates'!K114</f>
        <v>42979</v>
      </c>
      <c r="L116" s="73">
        <f>+'[3]New Depr Rates'!L114</f>
        <v>0</v>
      </c>
      <c r="M116" s="73">
        <f>+'[3]New Depr Rates'!M114</f>
        <v>0</v>
      </c>
      <c r="N116" s="73">
        <f>+'[3]New Depr Rates'!N114</f>
        <v>0</v>
      </c>
    </row>
    <row r="117" spans="1:14" x14ac:dyDescent="0.2">
      <c r="A117" s="72" t="s">
        <v>2607</v>
      </c>
      <c r="B117" s="72" t="str">
        <f>+'[3]New Depr Rates'!B115</f>
        <v>Capital Lease, Printer Great Amer 2</v>
      </c>
      <c r="C117" s="72">
        <f>+'[3]New Depr Rates'!C115</f>
        <v>0.5</v>
      </c>
      <c r="D117" s="72" t="str">
        <f>+'[3]New Depr Rates'!D115</f>
        <v>End of Life</v>
      </c>
      <c r="E117" s="72" t="str">
        <f>+'[3]New Depr Rates'!E115</f>
        <v>No</v>
      </c>
      <c r="F117" s="72" t="str">
        <f>+'[3]New Depr Rates'!F115</f>
        <v>No</v>
      </c>
      <c r="G117" s="75">
        <f>+'[3]New Depr Rates'!G115</f>
        <v>0</v>
      </c>
      <c r="H117" s="72">
        <f>+'[3]New Depr Rates'!H115</f>
        <v>0</v>
      </c>
      <c r="I117" s="72">
        <f>+'[3]New Depr Rates'!I115</f>
        <v>0</v>
      </c>
      <c r="J117" s="72">
        <f>+'[3]New Depr Rates'!J115</f>
        <v>0</v>
      </c>
      <c r="K117" s="74">
        <f>+'[3]New Depr Rates'!K115</f>
        <v>43497</v>
      </c>
      <c r="L117" s="73">
        <f>+'[3]New Depr Rates'!L115</f>
        <v>0</v>
      </c>
      <c r="M117" s="73">
        <f>+'[3]New Depr Rates'!M115</f>
        <v>0</v>
      </c>
      <c r="N117" s="73">
        <f>+'[3]New Depr Rates'!N115</f>
        <v>0</v>
      </c>
    </row>
    <row r="118" spans="1:14" x14ac:dyDescent="0.2">
      <c r="A118" s="72" t="s">
        <v>2606</v>
      </c>
      <c r="B118" s="72" t="str">
        <f>+'[3]New Depr Rates'!B116</f>
        <v>Capital Lease, Printer Great Amer 3</v>
      </c>
      <c r="C118" s="72">
        <f>+'[3]New Depr Rates'!C116</f>
        <v>0.5</v>
      </c>
      <c r="D118" s="72" t="str">
        <f>+'[3]New Depr Rates'!D116</f>
        <v>End of Life</v>
      </c>
      <c r="E118" s="72" t="str">
        <f>+'[3]New Depr Rates'!E116</f>
        <v>No</v>
      </c>
      <c r="F118" s="72" t="str">
        <f>+'[3]New Depr Rates'!F116</f>
        <v>No</v>
      </c>
      <c r="G118" s="75">
        <f>+'[3]New Depr Rates'!G116</f>
        <v>0</v>
      </c>
      <c r="H118" s="72">
        <f>+'[3]New Depr Rates'!H116</f>
        <v>0</v>
      </c>
      <c r="I118" s="72">
        <f>+'[3]New Depr Rates'!I116</f>
        <v>0</v>
      </c>
      <c r="J118" s="72">
        <f>+'[3]New Depr Rates'!J116</f>
        <v>0</v>
      </c>
      <c r="K118" s="74">
        <f>+'[3]New Depr Rates'!K116</f>
        <v>43497</v>
      </c>
      <c r="L118" s="73">
        <f>+'[3]New Depr Rates'!L116</f>
        <v>0</v>
      </c>
      <c r="M118" s="73">
        <f>+'[3]New Depr Rates'!M116</f>
        <v>0</v>
      </c>
      <c r="N118" s="73">
        <f>+'[3]New Depr Rates'!N116</f>
        <v>0</v>
      </c>
    </row>
    <row r="119" spans="1:14" x14ac:dyDescent="0.2">
      <c r="A119" s="72" t="s">
        <v>2605</v>
      </c>
      <c r="B119" s="72" t="str">
        <f>+'[3]New Depr Rates'!B117</f>
        <v>Capital Lease BLC Vehicles-RETIRED</v>
      </c>
      <c r="C119" s="72">
        <f>+'[3]New Depr Rates'!C117</f>
        <v>0.5</v>
      </c>
      <c r="D119" s="72" t="str">
        <f>+'[3]New Depr Rates'!D117</f>
        <v>Monthly</v>
      </c>
      <c r="E119" s="72" t="str">
        <f>+'[3]New Depr Rates'!E117</f>
        <v>No</v>
      </c>
      <c r="F119" s="72" t="str">
        <f>+'[3]New Depr Rates'!F117</f>
        <v>No</v>
      </c>
      <c r="G119" s="75">
        <f>+'[3]New Depr Rates'!G117</f>
        <v>0</v>
      </c>
      <c r="H119" s="72">
        <f>+'[3]New Depr Rates'!H117</f>
        <v>0</v>
      </c>
      <c r="I119" s="72">
        <f>+'[3]New Depr Rates'!I117</f>
        <v>0</v>
      </c>
      <c r="J119" s="72">
        <f>+'[3]New Depr Rates'!J117</f>
        <v>0</v>
      </c>
      <c r="K119" s="74">
        <f>+'[3]New Depr Rates'!K117</f>
        <v>40330</v>
      </c>
      <c r="L119" s="73">
        <f>+'[3]New Depr Rates'!L117</f>
        <v>0</v>
      </c>
      <c r="M119" s="73">
        <f>+'[3]New Depr Rates'!M117</f>
        <v>0</v>
      </c>
      <c r="N119" s="73">
        <f>+'[3]New Depr Rates'!N117</f>
        <v>0</v>
      </c>
    </row>
    <row r="120" spans="1:14" x14ac:dyDescent="0.2">
      <c r="A120" s="72" t="s">
        <v>2603</v>
      </c>
      <c r="B120" s="72" t="str">
        <f>+'[3]New Depr Rates'!B118</f>
        <v>Capital Lease Fredonia-RETIRED</v>
      </c>
      <c r="C120" s="72">
        <f>+'[3]New Depr Rates'!C118</f>
        <v>0.5</v>
      </c>
      <c r="D120" s="72" t="str">
        <f>+'[3]New Depr Rates'!D118</f>
        <v>Monthly</v>
      </c>
      <c r="E120" s="72" t="str">
        <f>+'[3]New Depr Rates'!E118</f>
        <v>No</v>
      </c>
      <c r="F120" s="72" t="str">
        <f>+'[3]New Depr Rates'!F118</f>
        <v>No</v>
      </c>
      <c r="G120" s="75">
        <f>+'[3]New Depr Rates'!G118</f>
        <v>0</v>
      </c>
      <c r="H120" s="72">
        <f>+'[3]New Depr Rates'!H118</f>
        <v>0</v>
      </c>
      <c r="I120" s="72">
        <f>+'[3]New Depr Rates'!I118</f>
        <v>0</v>
      </c>
      <c r="J120" s="72">
        <f>+'[3]New Depr Rates'!J118</f>
        <v>0</v>
      </c>
      <c r="K120" s="74">
        <f>+'[3]New Depr Rates'!K118</f>
        <v>40330</v>
      </c>
      <c r="L120" s="73">
        <f>+'[3]New Depr Rates'!L118</f>
        <v>0</v>
      </c>
      <c r="M120" s="73">
        <f>+'[3]New Depr Rates'!M118</f>
        <v>0</v>
      </c>
      <c r="N120" s="73">
        <f>+'[3]New Depr Rates'!N118</f>
        <v>0</v>
      </c>
    </row>
    <row r="121" spans="1:14" x14ac:dyDescent="0.2">
      <c r="A121" s="72" t="s">
        <v>2601</v>
      </c>
      <c r="B121" s="72" t="str">
        <f>+'[3]New Depr Rates'!B119</f>
        <v>Capital Lease FredoniaSalesTax_RET</v>
      </c>
      <c r="C121" s="72">
        <f>+'[3]New Depr Rates'!C119</f>
        <v>0.5</v>
      </c>
      <c r="D121" s="72" t="str">
        <f>+'[3]New Depr Rates'!D119</f>
        <v>Monthly</v>
      </c>
      <c r="E121" s="72" t="str">
        <f>+'[3]New Depr Rates'!E119</f>
        <v>No</v>
      </c>
      <c r="F121" s="72" t="str">
        <f>+'[3]New Depr Rates'!F119</f>
        <v>No</v>
      </c>
      <c r="G121" s="75">
        <f>+'[3]New Depr Rates'!G119</f>
        <v>0</v>
      </c>
      <c r="H121" s="72">
        <f>+'[3]New Depr Rates'!H119</f>
        <v>0</v>
      </c>
      <c r="I121" s="72">
        <f>+'[3]New Depr Rates'!I119</f>
        <v>0</v>
      </c>
      <c r="J121" s="72">
        <f>+'[3]New Depr Rates'!J119</f>
        <v>0</v>
      </c>
      <c r="K121" s="74">
        <f>+'[3]New Depr Rates'!K119</f>
        <v>40330</v>
      </c>
      <c r="L121" s="73">
        <f>+'[3]New Depr Rates'!L119</f>
        <v>0</v>
      </c>
      <c r="M121" s="73">
        <f>+'[3]New Depr Rates'!M119</f>
        <v>0</v>
      </c>
      <c r="N121" s="73">
        <f>+'[3]New Depr Rates'!N119</f>
        <v>0</v>
      </c>
    </row>
    <row r="122" spans="1:14" x14ac:dyDescent="0.2">
      <c r="A122" s="72" t="s">
        <v>2599</v>
      </c>
      <c r="B122" s="72" t="str">
        <f>+'[3]New Depr Rates'!B120</f>
        <v>Capital Lease Landis + Gyr-RETIRED</v>
      </c>
      <c r="C122" s="72">
        <f>+'[3]New Depr Rates'!C120</f>
        <v>0.5</v>
      </c>
      <c r="D122" s="72" t="str">
        <f>+'[3]New Depr Rates'!D120</f>
        <v>Monthly</v>
      </c>
      <c r="E122" s="72" t="str">
        <f>+'[3]New Depr Rates'!E120</f>
        <v>No</v>
      </c>
      <c r="F122" s="72" t="str">
        <f>+'[3]New Depr Rates'!F120</f>
        <v>No</v>
      </c>
      <c r="G122" s="75">
        <f>+'[3]New Depr Rates'!G120</f>
        <v>0</v>
      </c>
      <c r="H122" s="72">
        <f>+'[3]New Depr Rates'!H120</f>
        <v>0</v>
      </c>
      <c r="I122" s="72">
        <f>+'[3]New Depr Rates'!I120</f>
        <v>0</v>
      </c>
      <c r="J122" s="72">
        <f>+'[3]New Depr Rates'!J120</f>
        <v>0</v>
      </c>
      <c r="K122" s="74">
        <f>+'[3]New Depr Rates'!K120</f>
        <v>41640</v>
      </c>
      <c r="L122" s="73">
        <f>+'[3]New Depr Rates'!L120</f>
        <v>0</v>
      </c>
      <c r="M122" s="73">
        <f>+'[3]New Depr Rates'!M120</f>
        <v>0</v>
      </c>
      <c r="N122" s="73">
        <f>+'[3]New Depr Rates'!N120</f>
        <v>0</v>
      </c>
    </row>
    <row r="123" spans="1:14" x14ac:dyDescent="0.2">
      <c r="A123" s="72" t="s">
        <v>2597</v>
      </c>
      <c r="B123" s="72" t="str">
        <f>+'[3]New Depr Rates'!B121</f>
        <v>Capital Lease, Printer Great Americ</v>
      </c>
      <c r="C123" s="72">
        <f>+'[3]New Depr Rates'!C121</f>
        <v>0.5</v>
      </c>
      <c r="D123" s="72" t="str">
        <f>+'[3]New Depr Rates'!D121</f>
        <v>Monthly</v>
      </c>
      <c r="E123" s="72" t="str">
        <f>+'[3]New Depr Rates'!E121</f>
        <v>No</v>
      </c>
      <c r="F123" s="72" t="str">
        <f>+'[3]New Depr Rates'!F121</f>
        <v>No</v>
      </c>
      <c r="G123" s="75">
        <f>+'[3]New Depr Rates'!G121</f>
        <v>0</v>
      </c>
      <c r="H123" s="72">
        <f>+'[3]New Depr Rates'!H121</f>
        <v>0</v>
      </c>
      <c r="I123" s="72">
        <f>+'[3]New Depr Rates'!I121</f>
        <v>0</v>
      </c>
      <c r="J123" s="72">
        <f>+'[3]New Depr Rates'!J121</f>
        <v>0</v>
      </c>
      <c r="K123" s="74">
        <f>+'[3]New Depr Rates'!K121</f>
        <v>43497</v>
      </c>
      <c r="L123" s="73">
        <f>+'[3]New Depr Rates'!L121</f>
        <v>0</v>
      </c>
      <c r="M123" s="73">
        <f>+'[3]New Depr Rates'!M121</f>
        <v>0</v>
      </c>
      <c r="N123" s="73">
        <f>+'[3]New Depr Rates'!N121</f>
        <v>0</v>
      </c>
    </row>
    <row r="124" spans="1:14" x14ac:dyDescent="0.2">
      <c r="A124" s="72" t="s">
        <v>2596</v>
      </c>
      <c r="B124" s="72" t="str">
        <f>+'[3]New Depr Rates'!B122</f>
        <v>Capital Lease, Printer Great Amer 2</v>
      </c>
      <c r="C124" s="72">
        <f>+'[3]New Depr Rates'!C122</f>
        <v>0.5</v>
      </c>
      <c r="D124" s="72" t="str">
        <f>+'[3]New Depr Rates'!D122</f>
        <v>Monthly</v>
      </c>
      <c r="E124" s="72" t="str">
        <f>+'[3]New Depr Rates'!E122</f>
        <v>No</v>
      </c>
      <c r="F124" s="72" t="str">
        <f>+'[3]New Depr Rates'!F122</f>
        <v>No</v>
      </c>
      <c r="G124" s="75">
        <f>+'[3]New Depr Rates'!G122</f>
        <v>0</v>
      </c>
      <c r="H124" s="72">
        <f>+'[3]New Depr Rates'!H122</f>
        <v>0</v>
      </c>
      <c r="I124" s="72">
        <f>+'[3]New Depr Rates'!I122</f>
        <v>0</v>
      </c>
      <c r="J124" s="72">
        <f>+'[3]New Depr Rates'!J122</f>
        <v>0</v>
      </c>
      <c r="K124" s="74">
        <f>+'[3]New Depr Rates'!K122</f>
        <v>43497</v>
      </c>
      <c r="L124" s="73">
        <f>+'[3]New Depr Rates'!L122</f>
        <v>0</v>
      </c>
      <c r="M124" s="73">
        <f>+'[3]New Depr Rates'!M122</f>
        <v>0</v>
      </c>
      <c r="N124" s="73">
        <f>+'[3]New Depr Rates'!N122</f>
        <v>0</v>
      </c>
    </row>
    <row r="125" spans="1:14" x14ac:dyDescent="0.2">
      <c r="A125" s="72" t="s">
        <v>2594</v>
      </c>
      <c r="B125" s="72" t="str">
        <f>+'[3]New Depr Rates'!B123</f>
        <v>Capital Lease, Printer Great Amer 3</v>
      </c>
      <c r="C125" s="72">
        <f>+'[3]New Depr Rates'!C123</f>
        <v>0.5</v>
      </c>
      <c r="D125" s="72" t="str">
        <f>+'[3]New Depr Rates'!D123</f>
        <v>Monthly</v>
      </c>
      <c r="E125" s="72" t="str">
        <f>+'[3]New Depr Rates'!E123</f>
        <v>No</v>
      </c>
      <c r="F125" s="72" t="str">
        <f>+'[3]New Depr Rates'!F123</f>
        <v>No</v>
      </c>
      <c r="G125" s="75">
        <f>+'[3]New Depr Rates'!G123</f>
        <v>0</v>
      </c>
      <c r="H125" s="72">
        <f>+'[3]New Depr Rates'!H123</f>
        <v>0</v>
      </c>
      <c r="I125" s="72">
        <f>+'[3]New Depr Rates'!I123</f>
        <v>0</v>
      </c>
      <c r="J125" s="72">
        <f>+'[3]New Depr Rates'!J123</f>
        <v>0</v>
      </c>
      <c r="K125" s="74">
        <f>+'[3]New Depr Rates'!K123</f>
        <v>43497</v>
      </c>
      <c r="L125" s="73">
        <f>+'[3]New Depr Rates'!L123</f>
        <v>0</v>
      </c>
      <c r="M125" s="73">
        <f>+'[3]New Depr Rates'!M123</f>
        <v>0</v>
      </c>
      <c r="N125" s="73">
        <f>+'[3]New Depr Rates'!N123</f>
        <v>0</v>
      </c>
    </row>
    <row r="126" spans="1:14" x14ac:dyDescent="0.2">
      <c r="A126" s="72" t="s">
        <v>2592</v>
      </c>
      <c r="B126" s="72" t="str">
        <f>+'[3]New Depr Rates'!B124</f>
        <v>Capital Lease, Printer Great Americ</v>
      </c>
      <c r="C126" s="72">
        <f>+'[3]New Depr Rates'!C124</f>
        <v>0.5</v>
      </c>
      <c r="D126" s="72" t="str">
        <f>+'[3]New Depr Rates'!D124</f>
        <v>End of Life</v>
      </c>
      <c r="E126" s="72" t="str">
        <f>+'[3]New Depr Rates'!E124</f>
        <v>No</v>
      </c>
      <c r="F126" s="72" t="str">
        <f>+'[3]New Depr Rates'!F124</f>
        <v>No</v>
      </c>
      <c r="G126" s="75">
        <f>+'[3]New Depr Rates'!G124</f>
        <v>0</v>
      </c>
      <c r="H126" s="72">
        <f>+'[3]New Depr Rates'!H124</f>
        <v>0</v>
      </c>
      <c r="I126" s="72">
        <f>+'[3]New Depr Rates'!I124</f>
        <v>0</v>
      </c>
      <c r="J126" s="72">
        <f>+'[3]New Depr Rates'!J124</f>
        <v>0</v>
      </c>
      <c r="K126" s="74">
        <f>+'[3]New Depr Rates'!K124</f>
        <v>43497</v>
      </c>
      <c r="L126" s="73">
        <f>+'[3]New Depr Rates'!L124</f>
        <v>0</v>
      </c>
      <c r="M126" s="73">
        <f>+'[3]New Depr Rates'!M124</f>
        <v>0</v>
      </c>
      <c r="N126" s="73">
        <f>+'[3]New Depr Rates'!N124</f>
        <v>0</v>
      </c>
    </row>
    <row r="127" spans="1:14" x14ac:dyDescent="0.2">
      <c r="A127" s="72" t="s">
        <v>2590</v>
      </c>
      <c r="B127" s="72" t="str">
        <f>+'[3]New Depr Rates'!B125</f>
        <v>Capital Lease Whitehorn-RETIRED</v>
      </c>
      <c r="C127" s="72">
        <f>+'[3]New Depr Rates'!C125</f>
        <v>0.5</v>
      </c>
      <c r="D127" s="72" t="str">
        <f>+'[3]New Depr Rates'!D125</f>
        <v>Monthly</v>
      </c>
      <c r="E127" s="72" t="str">
        <f>+'[3]New Depr Rates'!E125</f>
        <v>No</v>
      </c>
      <c r="F127" s="72" t="str">
        <f>+'[3]New Depr Rates'!F125</f>
        <v>No</v>
      </c>
      <c r="G127" s="75">
        <f>+'[3]New Depr Rates'!G125</f>
        <v>0</v>
      </c>
      <c r="H127" s="72">
        <f>+'[3]New Depr Rates'!H125</f>
        <v>0</v>
      </c>
      <c r="I127" s="72">
        <f>+'[3]New Depr Rates'!I125</f>
        <v>0</v>
      </c>
      <c r="J127" s="72">
        <f>+'[3]New Depr Rates'!J125</f>
        <v>0</v>
      </c>
      <c r="K127" s="74">
        <f>+'[3]New Depr Rates'!K125</f>
        <v>40330</v>
      </c>
      <c r="L127" s="73">
        <f>+'[3]New Depr Rates'!L125</f>
        <v>0</v>
      </c>
      <c r="M127" s="73">
        <f>+'[3]New Depr Rates'!M125</f>
        <v>0</v>
      </c>
      <c r="N127" s="73">
        <f>+'[3]New Depr Rates'!N125</f>
        <v>0</v>
      </c>
    </row>
    <row r="128" spans="1:14" x14ac:dyDescent="0.2">
      <c r="A128" s="72" t="s">
        <v>2588</v>
      </c>
      <c r="B128" s="72" t="str">
        <f>+'[3]New Depr Rates'!B126</f>
        <v>Non-Depreciable - Other than land</v>
      </c>
      <c r="C128" s="72">
        <f>+'[3]New Depr Rates'!C126</f>
        <v>0.5</v>
      </c>
      <c r="D128" s="72" t="str">
        <f>+'[3]New Depr Rates'!D126</f>
        <v>Monthly</v>
      </c>
      <c r="E128" s="72" t="str">
        <f>+'[3]New Depr Rates'!E126</f>
        <v>No</v>
      </c>
      <c r="F128" s="72" t="str">
        <f>+'[3]New Depr Rates'!F126</f>
        <v>No</v>
      </c>
      <c r="G128" s="75">
        <f>+'[3]New Depr Rates'!G126</f>
        <v>0</v>
      </c>
      <c r="H128" s="72">
        <f>+'[3]New Depr Rates'!H126</f>
        <v>0</v>
      </c>
      <c r="I128" s="72">
        <f>+'[3]New Depr Rates'!I126</f>
        <v>0</v>
      </c>
      <c r="J128" s="72">
        <f>+'[3]New Depr Rates'!J126</f>
        <v>0</v>
      </c>
      <c r="K128" s="74">
        <f>+'[3]New Depr Rates'!K126</f>
        <v>41730</v>
      </c>
      <c r="L128" s="73">
        <f>+'[3]New Depr Rates'!L126</f>
        <v>0</v>
      </c>
      <c r="M128" s="73">
        <f>+'[3]New Depr Rates'!M126</f>
        <v>0</v>
      </c>
      <c r="N128" s="73">
        <f>+'[3]New Depr Rates'!N126</f>
        <v>0</v>
      </c>
    </row>
    <row r="129" spans="1:14" x14ac:dyDescent="0.2">
      <c r="A129" s="72" t="s">
        <v>2587</v>
      </c>
      <c r="B129" s="72" t="str">
        <f>+'[3]New Depr Rates'!B127</f>
        <v>Non-Depreciable - Other than land</v>
      </c>
      <c r="C129" s="72">
        <f>+'[3]New Depr Rates'!C127</f>
        <v>0.5</v>
      </c>
      <c r="D129" s="72" t="str">
        <f>+'[3]New Depr Rates'!D127</f>
        <v>Monthly</v>
      </c>
      <c r="E129" s="72" t="str">
        <f>+'[3]New Depr Rates'!E127</f>
        <v>No</v>
      </c>
      <c r="F129" s="72" t="str">
        <f>+'[3]New Depr Rates'!F127</f>
        <v>No</v>
      </c>
      <c r="G129" s="75">
        <f>+'[3]New Depr Rates'!G127</f>
        <v>0</v>
      </c>
      <c r="H129" s="72">
        <f>+'[3]New Depr Rates'!H127</f>
        <v>0</v>
      </c>
      <c r="I129" s="72">
        <f>+'[3]New Depr Rates'!I127</f>
        <v>0</v>
      </c>
      <c r="J129" s="72">
        <f>+'[3]New Depr Rates'!J127</f>
        <v>0</v>
      </c>
      <c r="K129" s="74">
        <f>+'[3]New Depr Rates'!K127</f>
        <v>41730</v>
      </c>
      <c r="L129" s="73">
        <f>+'[3]New Depr Rates'!L127</f>
        <v>0</v>
      </c>
      <c r="M129" s="73">
        <f>+'[3]New Depr Rates'!M127</f>
        <v>0</v>
      </c>
      <c r="N129" s="73">
        <f>+'[3]New Depr Rates'!N127</f>
        <v>0</v>
      </c>
    </row>
    <row r="130" spans="1:14" x14ac:dyDescent="0.2">
      <c r="A130" s="72" t="s">
        <v>2586</v>
      </c>
      <c r="B130" s="72" t="str">
        <f>+'[3]New Depr Rates'!B128</f>
        <v>Individually Depreciated Assets</v>
      </c>
      <c r="C130" s="72">
        <f>+'[3]New Depr Rates'!C128</f>
        <v>0.5</v>
      </c>
      <c r="D130" s="72" t="str">
        <f>+'[3]New Depr Rates'!D128</f>
        <v>SL</v>
      </c>
      <c r="E130" s="72" t="str">
        <f>+'[3]New Depr Rates'!E128</f>
        <v>No</v>
      </c>
      <c r="F130" s="72" t="str">
        <f>+'[3]New Depr Rates'!F128</f>
        <v>No</v>
      </c>
      <c r="G130" s="75">
        <f>+'[3]New Depr Rates'!G128</f>
        <v>0</v>
      </c>
      <c r="H130" s="72">
        <f>+'[3]New Depr Rates'!H128</f>
        <v>0</v>
      </c>
      <c r="I130" s="72">
        <f>+'[3]New Depr Rates'!I128</f>
        <v>0</v>
      </c>
      <c r="J130" s="72">
        <f>+'[3]New Depr Rates'!J128</f>
        <v>0</v>
      </c>
      <c r="K130" s="74">
        <f>+'[3]New Depr Rates'!K128</f>
        <v>40330</v>
      </c>
      <c r="L130" s="73">
        <f>+'[3]New Depr Rates'!L128</f>
        <v>0</v>
      </c>
      <c r="M130" s="73">
        <f>+'[3]New Depr Rates'!M128</f>
        <v>0</v>
      </c>
      <c r="N130" s="73">
        <f>+'[3]New Depr Rates'!N128</f>
        <v>0</v>
      </c>
    </row>
    <row r="131" spans="1:14" x14ac:dyDescent="0.2">
      <c r="A131" s="72" t="s">
        <v>2585</v>
      </c>
      <c r="B131" s="72" t="str">
        <f>+'[3]New Depr Rates'!B129</f>
        <v>Individually Depreciated Assets</v>
      </c>
      <c r="C131" s="72">
        <f>+'[3]New Depr Rates'!C129</f>
        <v>0.5</v>
      </c>
      <c r="D131" s="72" t="str">
        <f>+'[3]New Depr Rates'!D129</f>
        <v>SL</v>
      </c>
      <c r="E131" s="72" t="str">
        <f>+'[3]New Depr Rates'!E129</f>
        <v>No</v>
      </c>
      <c r="F131" s="72" t="str">
        <f>+'[3]New Depr Rates'!F129</f>
        <v>No</v>
      </c>
      <c r="G131" s="75">
        <f>+'[3]New Depr Rates'!G129</f>
        <v>0</v>
      </c>
      <c r="H131" s="72">
        <f>+'[3]New Depr Rates'!H129</f>
        <v>0</v>
      </c>
      <c r="I131" s="72">
        <f>+'[3]New Depr Rates'!I129</f>
        <v>0</v>
      </c>
      <c r="J131" s="72">
        <f>+'[3]New Depr Rates'!J129</f>
        <v>0</v>
      </c>
      <c r="K131" s="74">
        <f>+'[3]New Depr Rates'!K129</f>
        <v>40330</v>
      </c>
      <c r="L131" s="73">
        <f>+'[3]New Depr Rates'!L129</f>
        <v>0</v>
      </c>
      <c r="M131" s="73">
        <f>+'[3]New Depr Rates'!M129</f>
        <v>0</v>
      </c>
      <c r="N131" s="73">
        <f>+'[3]New Depr Rates'!N129</f>
        <v>0</v>
      </c>
    </row>
    <row r="132" spans="1:14" x14ac:dyDescent="0.2">
      <c r="A132" s="72" t="s">
        <v>2584</v>
      </c>
      <c r="B132" s="72" t="str">
        <f>+'[3]New Depr Rates'!B130</f>
        <v>Individually Depreciated Assets</v>
      </c>
      <c r="C132" s="72">
        <f>+'[3]New Depr Rates'!C130</f>
        <v>0.5</v>
      </c>
      <c r="D132" s="72" t="str">
        <f>+'[3]New Depr Rates'!D130</f>
        <v>SL</v>
      </c>
      <c r="E132" s="72" t="str">
        <f>+'[3]New Depr Rates'!E130</f>
        <v>No</v>
      </c>
      <c r="F132" s="72" t="str">
        <f>+'[3]New Depr Rates'!F130</f>
        <v>No</v>
      </c>
      <c r="G132" s="75">
        <f>+'[3]New Depr Rates'!G130</f>
        <v>0</v>
      </c>
      <c r="H132" s="72">
        <f>+'[3]New Depr Rates'!H130</f>
        <v>0</v>
      </c>
      <c r="I132" s="72">
        <f>+'[3]New Depr Rates'!I130</f>
        <v>0</v>
      </c>
      <c r="J132" s="72">
        <f>+'[3]New Depr Rates'!J130</f>
        <v>0</v>
      </c>
      <c r="K132" s="74">
        <f>+'[3]New Depr Rates'!K130</f>
        <v>40330</v>
      </c>
      <c r="L132" s="73">
        <f>+'[3]New Depr Rates'!L130</f>
        <v>0</v>
      </c>
      <c r="M132" s="73">
        <f>+'[3]New Depr Rates'!M130</f>
        <v>0</v>
      </c>
      <c r="N132" s="73">
        <f>+'[3]New Depr Rates'!N130</f>
        <v>0</v>
      </c>
    </row>
    <row r="133" spans="1:14" x14ac:dyDescent="0.2">
      <c r="A133" s="72" t="s">
        <v>2583</v>
      </c>
      <c r="B133" s="72" t="str">
        <f>+'[3]New Depr Rates'!B131</f>
        <v>Non-Depreciable - Other than land</v>
      </c>
      <c r="C133" s="72">
        <f>+'[3]New Depr Rates'!C131</f>
        <v>0.5</v>
      </c>
      <c r="D133" s="72" t="str">
        <f>+'[3]New Depr Rates'!D131</f>
        <v>Monthly</v>
      </c>
      <c r="E133" s="72" t="str">
        <f>+'[3]New Depr Rates'!E131</f>
        <v>No</v>
      </c>
      <c r="F133" s="72" t="str">
        <f>+'[3]New Depr Rates'!F131</f>
        <v>No</v>
      </c>
      <c r="G133" s="75">
        <f>+'[3]New Depr Rates'!G131</f>
        <v>0</v>
      </c>
      <c r="H133" s="72">
        <f>+'[3]New Depr Rates'!H131</f>
        <v>0</v>
      </c>
      <c r="I133" s="72">
        <f>+'[3]New Depr Rates'!I131</f>
        <v>0</v>
      </c>
      <c r="J133" s="72">
        <f>+'[3]New Depr Rates'!J131</f>
        <v>0</v>
      </c>
      <c r="K133" s="74">
        <f>+'[3]New Depr Rates'!K131</f>
        <v>41730</v>
      </c>
      <c r="L133" s="73">
        <f>+'[3]New Depr Rates'!L131</f>
        <v>0</v>
      </c>
      <c r="M133" s="73">
        <f>+'[3]New Depr Rates'!M131</f>
        <v>0</v>
      </c>
      <c r="N133" s="73">
        <f>+'[3]New Depr Rates'!N131</f>
        <v>0</v>
      </c>
    </row>
    <row r="134" spans="1:14" x14ac:dyDescent="0.2">
      <c r="A134" s="72" t="s">
        <v>2582</v>
      </c>
      <c r="B134" s="72" t="str">
        <f>+'[3]New Depr Rates'!B132</f>
        <v>Individually Depreciated Assets</v>
      </c>
      <c r="C134" s="72">
        <f>+'[3]New Depr Rates'!C132</f>
        <v>0.5</v>
      </c>
      <c r="D134" s="72" t="str">
        <f>+'[3]New Depr Rates'!D132</f>
        <v>SL</v>
      </c>
      <c r="E134" s="72" t="str">
        <f>+'[3]New Depr Rates'!E132</f>
        <v>No</v>
      </c>
      <c r="F134" s="72" t="str">
        <f>+'[3]New Depr Rates'!F132</f>
        <v>No</v>
      </c>
      <c r="G134" s="75">
        <f>+'[3]New Depr Rates'!G132</f>
        <v>0</v>
      </c>
      <c r="H134" s="72">
        <f>+'[3]New Depr Rates'!H132</f>
        <v>0</v>
      </c>
      <c r="I134" s="72">
        <f>+'[3]New Depr Rates'!I132</f>
        <v>0</v>
      </c>
      <c r="J134" s="72">
        <f>+'[3]New Depr Rates'!J132</f>
        <v>0</v>
      </c>
      <c r="K134" s="74">
        <f>+'[3]New Depr Rates'!K132</f>
        <v>40330</v>
      </c>
      <c r="L134" s="73">
        <f>+'[3]New Depr Rates'!L132</f>
        <v>0</v>
      </c>
      <c r="M134" s="73">
        <f>+'[3]New Depr Rates'!M132</f>
        <v>0</v>
      </c>
      <c r="N134" s="73">
        <f>+'[3]New Depr Rates'!N132</f>
        <v>0</v>
      </c>
    </row>
    <row r="135" spans="1:14" x14ac:dyDescent="0.2">
      <c r="A135" s="72" t="s">
        <v>2581</v>
      </c>
      <c r="B135" s="72" t="str">
        <f>+'[3]New Depr Rates'!B133</f>
        <v>Non-Depreciable - Other than land</v>
      </c>
      <c r="C135" s="72">
        <f>+'[3]New Depr Rates'!C133</f>
        <v>0.5</v>
      </c>
      <c r="D135" s="72" t="str">
        <f>+'[3]New Depr Rates'!D133</f>
        <v>SL</v>
      </c>
      <c r="E135" s="72" t="str">
        <f>+'[3]New Depr Rates'!E133</f>
        <v>No</v>
      </c>
      <c r="F135" s="72" t="str">
        <f>+'[3]New Depr Rates'!F133</f>
        <v>No</v>
      </c>
      <c r="G135" s="75">
        <f>+'[3]New Depr Rates'!G133</f>
        <v>0</v>
      </c>
      <c r="H135" s="72">
        <f>+'[3]New Depr Rates'!H133</f>
        <v>0</v>
      </c>
      <c r="I135" s="72">
        <f>+'[3]New Depr Rates'!I133</f>
        <v>0</v>
      </c>
      <c r="J135" s="72">
        <f>+'[3]New Depr Rates'!J133</f>
        <v>0</v>
      </c>
      <c r="K135" s="74">
        <f>+'[3]New Depr Rates'!K133</f>
        <v>41730</v>
      </c>
      <c r="L135" s="73">
        <f>+'[3]New Depr Rates'!L133</f>
        <v>0</v>
      </c>
      <c r="M135" s="73">
        <f>+'[3]New Depr Rates'!M133</f>
        <v>0</v>
      </c>
      <c r="N135" s="73">
        <f>+'[3]New Depr Rates'!N133</f>
        <v>0</v>
      </c>
    </row>
    <row r="136" spans="1:14" x14ac:dyDescent="0.2">
      <c r="A136" s="72" t="s">
        <v>2580</v>
      </c>
      <c r="B136" s="72" t="str">
        <f>+'[3]New Depr Rates'!B134</f>
        <v>Individually Depreciated Assets</v>
      </c>
      <c r="C136" s="72">
        <f>+'[3]New Depr Rates'!C134</f>
        <v>0.5</v>
      </c>
      <c r="D136" s="72" t="str">
        <f>+'[3]New Depr Rates'!D134</f>
        <v>SL</v>
      </c>
      <c r="E136" s="72" t="str">
        <f>+'[3]New Depr Rates'!E134</f>
        <v>No</v>
      </c>
      <c r="F136" s="72" t="str">
        <f>+'[3]New Depr Rates'!F134</f>
        <v>No</v>
      </c>
      <c r="G136" s="75">
        <f>+'[3]New Depr Rates'!G134</f>
        <v>0</v>
      </c>
      <c r="H136" s="72">
        <f>+'[3]New Depr Rates'!H134</f>
        <v>0</v>
      </c>
      <c r="I136" s="72">
        <f>+'[3]New Depr Rates'!I134</f>
        <v>0</v>
      </c>
      <c r="J136" s="72">
        <f>+'[3]New Depr Rates'!J134</f>
        <v>0</v>
      </c>
      <c r="K136" s="74">
        <f>+'[3]New Depr Rates'!K134</f>
        <v>40330</v>
      </c>
      <c r="L136" s="73">
        <f>+'[3]New Depr Rates'!L134</f>
        <v>0</v>
      </c>
      <c r="M136" s="73">
        <f>+'[3]New Depr Rates'!M134</f>
        <v>0</v>
      </c>
      <c r="N136" s="73">
        <f>+'[3]New Depr Rates'!N134</f>
        <v>0</v>
      </c>
    </row>
    <row r="137" spans="1:14" x14ac:dyDescent="0.2">
      <c r="A137" s="72" t="s">
        <v>2579</v>
      </c>
      <c r="B137" s="72" t="str">
        <f>+'[3]New Depr Rates'!B135</f>
        <v>Individually Depreciated Assets</v>
      </c>
      <c r="C137" s="72">
        <f>+'[3]New Depr Rates'!C135</f>
        <v>0.5</v>
      </c>
      <c r="D137" s="72" t="str">
        <f>+'[3]New Depr Rates'!D135</f>
        <v>SL</v>
      </c>
      <c r="E137" s="72" t="str">
        <f>+'[3]New Depr Rates'!E135</f>
        <v>No</v>
      </c>
      <c r="F137" s="72" t="str">
        <f>+'[3]New Depr Rates'!F135</f>
        <v>No</v>
      </c>
      <c r="G137" s="75">
        <f>+'[3]New Depr Rates'!G135</f>
        <v>0</v>
      </c>
      <c r="H137" s="72">
        <f>+'[3]New Depr Rates'!H135</f>
        <v>0</v>
      </c>
      <c r="I137" s="72">
        <f>+'[3]New Depr Rates'!I135</f>
        <v>0</v>
      </c>
      <c r="J137" s="72">
        <f>+'[3]New Depr Rates'!J135</f>
        <v>0</v>
      </c>
      <c r="K137" s="74">
        <f>+'[3]New Depr Rates'!K135</f>
        <v>40330</v>
      </c>
      <c r="L137" s="73">
        <f>+'[3]New Depr Rates'!L135</f>
        <v>0</v>
      </c>
      <c r="M137" s="73">
        <f>+'[3]New Depr Rates'!M135</f>
        <v>0</v>
      </c>
      <c r="N137" s="73">
        <f>+'[3]New Depr Rates'!N135</f>
        <v>0</v>
      </c>
    </row>
    <row r="138" spans="1:14" x14ac:dyDescent="0.2">
      <c r="A138" s="72" t="s">
        <v>2578</v>
      </c>
      <c r="B138" s="72" t="str">
        <f>+'[3]New Depr Rates'!B136</f>
        <v>Individually Depreciated Assets</v>
      </c>
      <c r="C138" s="72">
        <f>+'[3]New Depr Rates'!C136</f>
        <v>0.5</v>
      </c>
      <c r="D138" s="72" t="str">
        <f>+'[3]New Depr Rates'!D136</f>
        <v>SL</v>
      </c>
      <c r="E138" s="72" t="str">
        <f>+'[3]New Depr Rates'!E136</f>
        <v>No</v>
      </c>
      <c r="F138" s="72" t="str">
        <f>+'[3]New Depr Rates'!F136</f>
        <v>No</v>
      </c>
      <c r="G138" s="75">
        <f>+'[3]New Depr Rates'!G136</f>
        <v>0</v>
      </c>
      <c r="H138" s="72">
        <f>+'[3]New Depr Rates'!H136</f>
        <v>0</v>
      </c>
      <c r="I138" s="72">
        <f>+'[3]New Depr Rates'!I136</f>
        <v>0</v>
      </c>
      <c r="J138" s="72">
        <f>+'[3]New Depr Rates'!J136</f>
        <v>0</v>
      </c>
      <c r="K138" s="74">
        <f>+'[3]New Depr Rates'!K136</f>
        <v>40330</v>
      </c>
      <c r="L138" s="73">
        <f>+'[3]New Depr Rates'!L136</f>
        <v>0</v>
      </c>
      <c r="M138" s="73">
        <f>+'[3]New Depr Rates'!M136</f>
        <v>0</v>
      </c>
      <c r="N138" s="73">
        <f>+'[3]New Depr Rates'!N136</f>
        <v>0</v>
      </c>
    </row>
    <row r="139" spans="1:14" x14ac:dyDescent="0.2">
      <c r="A139" s="72" t="s">
        <v>2577</v>
      </c>
      <c r="B139" s="72" t="str">
        <f>+'[3]New Depr Rates'!B137</f>
        <v>Individually Depreciated Assets</v>
      </c>
      <c r="C139" s="72">
        <f>+'[3]New Depr Rates'!C137</f>
        <v>0.5</v>
      </c>
      <c r="D139" s="72" t="str">
        <f>+'[3]New Depr Rates'!D137</f>
        <v>SL</v>
      </c>
      <c r="E139" s="72" t="str">
        <f>+'[3]New Depr Rates'!E137</f>
        <v>No</v>
      </c>
      <c r="F139" s="72" t="str">
        <f>+'[3]New Depr Rates'!F137</f>
        <v>No</v>
      </c>
      <c r="G139" s="75">
        <f>+'[3]New Depr Rates'!G137</f>
        <v>0</v>
      </c>
      <c r="H139" s="72">
        <f>+'[3]New Depr Rates'!H137</f>
        <v>0</v>
      </c>
      <c r="I139" s="72">
        <f>+'[3]New Depr Rates'!I137</f>
        <v>0</v>
      </c>
      <c r="J139" s="72">
        <f>+'[3]New Depr Rates'!J137</f>
        <v>0</v>
      </c>
      <c r="K139" s="74">
        <f>+'[3]New Depr Rates'!K137</f>
        <v>40330</v>
      </c>
      <c r="L139" s="73">
        <f>+'[3]New Depr Rates'!L137</f>
        <v>0</v>
      </c>
      <c r="M139" s="73">
        <f>+'[3]New Depr Rates'!M137</f>
        <v>0</v>
      </c>
      <c r="N139" s="73">
        <f>+'[3]New Depr Rates'!N137</f>
        <v>0</v>
      </c>
    </row>
    <row r="140" spans="1:14" x14ac:dyDescent="0.2">
      <c r="A140" s="72" t="s">
        <v>2576</v>
      </c>
      <c r="B140" s="72" t="str">
        <f>+'[3]New Depr Rates'!B138</f>
        <v>Non-Depreciable - Land</v>
      </c>
      <c r="C140" s="72">
        <f>+'[3]New Depr Rates'!C138</f>
        <v>0.5</v>
      </c>
      <c r="D140" s="72" t="str">
        <f>+'[3]New Depr Rates'!D138</f>
        <v>Monthly</v>
      </c>
      <c r="E140" s="72" t="str">
        <f>+'[3]New Depr Rates'!E138</f>
        <v>No</v>
      </c>
      <c r="F140" s="72" t="str">
        <f>+'[3]New Depr Rates'!F138</f>
        <v>No</v>
      </c>
      <c r="G140" s="75">
        <f>+'[3]New Depr Rates'!G138</f>
        <v>0</v>
      </c>
      <c r="H140" s="72">
        <f>+'[3]New Depr Rates'!H138</f>
        <v>0</v>
      </c>
      <c r="I140" s="72">
        <f>+'[3]New Depr Rates'!I138</f>
        <v>0</v>
      </c>
      <c r="J140" s="72">
        <f>+'[3]New Depr Rates'!J138</f>
        <v>0</v>
      </c>
      <c r="K140" s="74">
        <f>+'[3]New Depr Rates'!K138</f>
        <v>40391</v>
      </c>
      <c r="L140" s="73">
        <f>+'[3]New Depr Rates'!L138</f>
        <v>0</v>
      </c>
      <c r="M140" s="73">
        <f>+'[3]New Depr Rates'!M138</f>
        <v>0</v>
      </c>
      <c r="N140" s="73">
        <f>+'[3]New Depr Rates'!N138</f>
        <v>0</v>
      </c>
    </row>
    <row r="141" spans="1:14" x14ac:dyDescent="0.2">
      <c r="A141" s="72" t="s">
        <v>2575</v>
      </c>
      <c r="B141" s="72" t="str">
        <f>+'[3]New Depr Rates'!B139</f>
        <v>Non-Depreciable - Land</v>
      </c>
      <c r="C141" s="72">
        <f>+'[3]New Depr Rates'!C139</f>
        <v>0.5</v>
      </c>
      <c r="D141" s="72" t="str">
        <f>+'[3]New Depr Rates'!D139</f>
        <v>Monthly</v>
      </c>
      <c r="E141" s="72" t="str">
        <f>+'[3]New Depr Rates'!E139</f>
        <v>No</v>
      </c>
      <c r="F141" s="72" t="str">
        <f>+'[3]New Depr Rates'!F139</f>
        <v>No</v>
      </c>
      <c r="G141" s="75">
        <f>+'[3]New Depr Rates'!G139</f>
        <v>0</v>
      </c>
      <c r="H141" s="72">
        <f>+'[3]New Depr Rates'!H139</f>
        <v>0</v>
      </c>
      <c r="I141" s="72">
        <f>+'[3]New Depr Rates'!I139</f>
        <v>0</v>
      </c>
      <c r="J141" s="72">
        <f>+'[3]New Depr Rates'!J139</f>
        <v>0</v>
      </c>
      <c r="K141" s="74">
        <f>+'[3]New Depr Rates'!K139</f>
        <v>40391</v>
      </c>
      <c r="L141" s="73">
        <f>+'[3]New Depr Rates'!L139</f>
        <v>0</v>
      </c>
      <c r="M141" s="73">
        <f>+'[3]New Depr Rates'!M139</f>
        <v>0</v>
      </c>
      <c r="N141" s="73">
        <f>+'[3]New Depr Rates'!N139</f>
        <v>0</v>
      </c>
    </row>
    <row r="142" spans="1:14" x14ac:dyDescent="0.2">
      <c r="A142" s="72" t="s">
        <v>2574</v>
      </c>
      <c r="B142" s="72" t="str">
        <f>+'[3]New Depr Rates'!B140</f>
        <v>Non-Depreciable - Land</v>
      </c>
      <c r="C142" s="72">
        <f>+'[3]New Depr Rates'!C140</f>
        <v>0.5</v>
      </c>
      <c r="D142" s="72" t="str">
        <f>+'[3]New Depr Rates'!D140</f>
        <v>Monthly</v>
      </c>
      <c r="E142" s="72" t="str">
        <f>+'[3]New Depr Rates'!E140</f>
        <v>No</v>
      </c>
      <c r="F142" s="72" t="str">
        <f>+'[3]New Depr Rates'!F140</f>
        <v>No</v>
      </c>
      <c r="G142" s="75">
        <f>+'[3]New Depr Rates'!G140</f>
        <v>0</v>
      </c>
      <c r="H142" s="72">
        <f>+'[3]New Depr Rates'!H140</f>
        <v>0</v>
      </c>
      <c r="I142" s="72">
        <f>+'[3]New Depr Rates'!I140</f>
        <v>0</v>
      </c>
      <c r="J142" s="72">
        <f>+'[3]New Depr Rates'!J140</f>
        <v>0</v>
      </c>
      <c r="K142" s="74">
        <f>+'[3]New Depr Rates'!K140</f>
        <v>40391</v>
      </c>
      <c r="L142" s="73">
        <f>+'[3]New Depr Rates'!L140</f>
        <v>0</v>
      </c>
      <c r="M142" s="73">
        <f>+'[3]New Depr Rates'!M140</f>
        <v>0</v>
      </c>
      <c r="N142" s="73">
        <f>+'[3]New Depr Rates'!N140</f>
        <v>0</v>
      </c>
    </row>
    <row r="143" spans="1:14" x14ac:dyDescent="0.2">
      <c r="A143" s="72" t="s">
        <v>2573</v>
      </c>
      <c r="B143" s="72" t="str">
        <f>+'[3]New Depr Rates'!B141</f>
        <v>Non-Depreciable - Land</v>
      </c>
      <c r="C143" s="72">
        <f>+'[3]New Depr Rates'!C141</f>
        <v>0.5</v>
      </c>
      <c r="D143" s="72" t="str">
        <f>+'[3]New Depr Rates'!D141</f>
        <v>Monthly</v>
      </c>
      <c r="E143" s="72" t="str">
        <f>+'[3]New Depr Rates'!E141</f>
        <v>No</v>
      </c>
      <c r="F143" s="72" t="str">
        <f>+'[3]New Depr Rates'!F141</f>
        <v>No</v>
      </c>
      <c r="G143" s="75">
        <f>+'[3]New Depr Rates'!G141</f>
        <v>0</v>
      </c>
      <c r="H143" s="72">
        <f>+'[3]New Depr Rates'!H141</f>
        <v>0</v>
      </c>
      <c r="I143" s="72">
        <f>+'[3]New Depr Rates'!I141</f>
        <v>0</v>
      </c>
      <c r="J143" s="72">
        <f>+'[3]New Depr Rates'!J141</f>
        <v>0</v>
      </c>
      <c r="K143" s="74">
        <f>+'[3]New Depr Rates'!K141</f>
        <v>40391</v>
      </c>
      <c r="L143" s="73">
        <f>+'[3]New Depr Rates'!L141</f>
        <v>0</v>
      </c>
      <c r="M143" s="73">
        <f>+'[3]New Depr Rates'!M141</f>
        <v>0</v>
      </c>
      <c r="N143" s="73">
        <f>+'[3]New Depr Rates'!N141</f>
        <v>0</v>
      </c>
    </row>
    <row r="144" spans="1:14" x14ac:dyDescent="0.2">
      <c r="A144" s="72" t="s">
        <v>56</v>
      </c>
      <c r="B144" s="72" t="str">
        <f>+'[3]New Depr Rates'!B142</f>
        <v>Non-Depreciable - Land</v>
      </c>
      <c r="C144" s="72">
        <f>+'[3]New Depr Rates'!C142</f>
        <v>0.5</v>
      </c>
      <c r="D144" s="72" t="str">
        <f>+'[3]New Depr Rates'!D142</f>
        <v>Monthly</v>
      </c>
      <c r="E144" s="72" t="str">
        <f>+'[3]New Depr Rates'!E142</f>
        <v>No</v>
      </c>
      <c r="F144" s="72" t="str">
        <f>+'[3]New Depr Rates'!F142</f>
        <v>No</v>
      </c>
      <c r="G144" s="75">
        <f>+'[3]New Depr Rates'!G142</f>
        <v>0</v>
      </c>
      <c r="H144" s="72">
        <f>+'[3]New Depr Rates'!H142</f>
        <v>0</v>
      </c>
      <c r="I144" s="72">
        <f>+'[3]New Depr Rates'!I142</f>
        <v>0</v>
      </c>
      <c r="J144" s="72">
        <f>+'[3]New Depr Rates'!J142</f>
        <v>0</v>
      </c>
      <c r="K144" s="74">
        <f>+'[3]New Depr Rates'!K142</f>
        <v>40391</v>
      </c>
      <c r="L144" s="73">
        <f>+'[3]New Depr Rates'!L142</f>
        <v>0</v>
      </c>
      <c r="M144" s="73">
        <f>+'[3]New Depr Rates'!M142</f>
        <v>0</v>
      </c>
      <c r="N144" s="73">
        <f>+'[3]New Depr Rates'!N142</f>
        <v>0</v>
      </c>
    </row>
    <row r="145" spans="1:14" x14ac:dyDescent="0.2">
      <c r="A145" s="72" t="s">
        <v>30</v>
      </c>
      <c r="B145" s="72" t="str">
        <f>+'[3]New Depr Rates'!B143</f>
        <v>Non-Depreciable - Land</v>
      </c>
      <c r="C145" s="72">
        <f>+'[3]New Depr Rates'!C143</f>
        <v>0.5</v>
      </c>
      <c r="D145" s="72" t="str">
        <f>+'[3]New Depr Rates'!D143</f>
        <v>Monthly</v>
      </c>
      <c r="E145" s="72" t="str">
        <f>+'[3]New Depr Rates'!E143</f>
        <v>No</v>
      </c>
      <c r="F145" s="72" t="str">
        <f>+'[3]New Depr Rates'!F143</f>
        <v>No</v>
      </c>
      <c r="G145" s="75">
        <f>+'[3]New Depr Rates'!G143</f>
        <v>0</v>
      </c>
      <c r="H145" s="72">
        <f>+'[3]New Depr Rates'!H143</f>
        <v>0</v>
      </c>
      <c r="I145" s="72">
        <f>+'[3]New Depr Rates'!I143</f>
        <v>0</v>
      </c>
      <c r="J145" s="72">
        <f>+'[3]New Depr Rates'!J143</f>
        <v>0</v>
      </c>
      <c r="K145" s="74">
        <f>+'[3]New Depr Rates'!K143</f>
        <v>40391</v>
      </c>
      <c r="L145" s="73">
        <f>+'[3]New Depr Rates'!L143</f>
        <v>0</v>
      </c>
      <c r="M145" s="73">
        <f>+'[3]New Depr Rates'!M143</f>
        <v>0</v>
      </c>
      <c r="N145" s="73">
        <f>+'[3]New Depr Rates'!N143</f>
        <v>0</v>
      </c>
    </row>
    <row r="146" spans="1:14" x14ac:dyDescent="0.2">
      <c r="A146" s="72" t="s">
        <v>41</v>
      </c>
      <c r="B146" s="72" t="str">
        <f>+'[3]New Depr Rates'!B144</f>
        <v>Non-Depreciable - Land</v>
      </c>
      <c r="C146" s="72">
        <f>+'[3]New Depr Rates'!C144</f>
        <v>0.5</v>
      </c>
      <c r="D146" s="72" t="str">
        <f>+'[3]New Depr Rates'!D144</f>
        <v>Monthly</v>
      </c>
      <c r="E146" s="72" t="str">
        <f>+'[3]New Depr Rates'!E144</f>
        <v>No</v>
      </c>
      <c r="F146" s="72" t="str">
        <f>+'[3]New Depr Rates'!F144</f>
        <v>No</v>
      </c>
      <c r="G146" s="75">
        <f>+'[3]New Depr Rates'!G144</f>
        <v>0</v>
      </c>
      <c r="H146" s="72">
        <f>+'[3]New Depr Rates'!H144</f>
        <v>0</v>
      </c>
      <c r="I146" s="72">
        <f>+'[3]New Depr Rates'!I144</f>
        <v>0</v>
      </c>
      <c r="J146" s="72">
        <f>+'[3]New Depr Rates'!J144</f>
        <v>0</v>
      </c>
      <c r="K146" s="74">
        <f>+'[3]New Depr Rates'!K144</f>
        <v>40391</v>
      </c>
      <c r="L146" s="73">
        <f>+'[3]New Depr Rates'!L144</f>
        <v>0</v>
      </c>
      <c r="M146" s="73">
        <f>+'[3]New Depr Rates'!M144</f>
        <v>0</v>
      </c>
      <c r="N146" s="73">
        <f>+'[3]New Depr Rates'!N144</f>
        <v>0</v>
      </c>
    </row>
    <row r="147" spans="1:14" x14ac:dyDescent="0.2">
      <c r="A147" s="72" t="s">
        <v>2572</v>
      </c>
      <c r="B147" s="72" t="str">
        <f>+'[3]New Depr Rates'!B145</f>
        <v>Non-Depreciable - Land</v>
      </c>
      <c r="C147" s="72">
        <f>+'[3]New Depr Rates'!C145</f>
        <v>0.5</v>
      </c>
      <c r="D147" s="72" t="str">
        <f>+'[3]New Depr Rates'!D145</f>
        <v>Monthly</v>
      </c>
      <c r="E147" s="72" t="str">
        <f>+'[3]New Depr Rates'!E145</f>
        <v>No</v>
      </c>
      <c r="F147" s="72" t="str">
        <f>+'[3]New Depr Rates'!F145</f>
        <v>No</v>
      </c>
      <c r="G147" s="75">
        <f>+'[3]New Depr Rates'!G145</f>
        <v>0</v>
      </c>
      <c r="H147" s="72">
        <f>+'[3]New Depr Rates'!H145</f>
        <v>0</v>
      </c>
      <c r="I147" s="72">
        <f>+'[3]New Depr Rates'!I145</f>
        <v>0</v>
      </c>
      <c r="J147" s="72">
        <f>+'[3]New Depr Rates'!J145</f>
        <v>0</v>
      </c>
      <c r="K147" s="74">
        <f>+'[3]New Depr Rates'!K145</f>
        <v>40391</v>
      </c>
      <c r="L147" s="73">
        <f>+'[3]New Depr Rates'!L145</f>
        <v>0</v>
      </c>
      <c r="M147" s="73">
        <f>+'[3]New Depr Rates'!M145</f>
        <v>0</v>
      </c>
      <c r="N147" s="73">
        <f>+'[3]New Depr Rates'!N145</f>
        <v>0</v>
      </c>
    </row>
    <row r="148" spans="1:14" x14ac:dyDescent="0.2">
      <c r="A148" s="72" t="s">
        <v>146</v>
      </c>
      <c r="B148" s="72" t="str">
        <f>+'[3]New Depr Rates'!B146</f>
        <v>E311 STM Str/Impv, Mint Farm</v>
      </c>
      <c r="C148" s="72">
        <f>+'[3]New Depr Rates'!C146</f>
        <v>0.5</v>
      </c>
      <c r="D148" s="72" t="str">
        <f>+'[3]New Depr Rates'!D146</f>
        <v>Monthly</v>
      </c>
      <c r="E148" s="72" t="str">
        <f>+'[3]New Depr Rates'!E146</f>
        <v>No</v>
      </c>
      <c r="F148" s="72" t="str">
        <f>+'[3]New Depr Rates'!F146</f>
        <v>No</v>
      </c>
      <c r="G148" s="75">
        <f>+'[3]New Depr Rates'!G146</f>
        <v>-0.05</v>
      </c>
      <c r="H148" s="72">
        <f>+'[3]New Depr Rates'!H146</f>
        <v>0</v>
      </c>
      <c r="I148" s="72">
        <f>+'[3]New Depr Rates'!I146</f>
        <v>0</v>
      </c>
      <c r="J148" s="72">
        <f>+'[3]New Depr Rates'!J146</f>
        <v>0</v>
      </c>
      <c r="K148" s="74">
        <f>+'[3]New Depr Rates'!K146</f>
        <v>44927</v>
      </c>
      <c r="L148" s="73">
        <f>+'[3]New Depr Rates'!L146</f>
        <v>2.9714285714285714E-2</v>
      </c>
      <c r="M148" s="73">
        <f>+'[3]New Depr Rates'!M146</f>
        <v>1.4857142857142881E-3</v>
      </c>
      <c r="N148" s="73">
        <f>+'[3]New Depr Rates'!N146</f>
        <v>3.1200000000000002E-2</v>
      </c>
    </row>
    <row r="149" spans="1:14" x14ac:dyDescent="0.2">
      <c r="A149" s="72" t="s">
        <v>2571</v>
      </c>
      <c r="B149" s="72" t="str">
        <f>+'[3]New Depr Rates'!B147</f>
        <v>E311 STM Str/Impv, Mint Farm</v>
      </c>
      <c r="C149" s="72">
        <f>+'[3]New Depr Rates'!C147</f>
        <v>0.5</v>
      </c>
      <c r="D149" s="72" t="str">
        <f>+'[3]New Depr Rates'!D147</f>
        <v>Monthly</v>
      </c>
      <c r="E149" s="72" t="str">
        <f>+'[3]New Depr Rates'!E147</f>
        <v>No</v>
      </c>
      <c r="F149" s="72" t="str">
        <f>+'[3]New Depr Rates'!F147</f>
        <v>No</v>
      </c>
      <c r="G149" s="75">
        <f>+'[3]New Depr Rates'!G147</f>
        <v>-0.05</v>
      </c>
      <c r="H149" s="72">
        <f>+'[3]New Depr Rates'!H147</f>
        <v>0</v>
      </c>
      <c r="I149" s="72">
        <f>+'[3]New Depr Rates'!I147</f>
        <v>0</v>
      </c>
      <c r="J149" s="72">
        <f>+'[3]New Depr Rates'!J147</f>
        <v>0</v>
      </c>
      <c r="K149" s="74">
        <f>+'[3]New Depr Rates'!K147</f>
        <v>44927</v>
      </c>
      <c r="L149" s="73">
        <f>+'[3]New Depr Rates'!L147</f>
        <v>2.9714285714285714E-2</v>
      </c>
      <c r="M149" s="73">
        <f>+'[3]New Depr Rates'!M147</f>
        <v>1.4857142857142881E-3</v>
      </c>
      <c r="N149" s="73">
        <f>+'[3]New Depr Rates'!N147</f>
        <v>3.1200000000000002E-2</v>
      </c>
    </row>
    <row r="150" spans="1:14" x14ac:dyDescent="0.2">
      <c r="A150" s="72" t="s">
        <v>2570</v>
      </c>
      <c r="B150" s="72" t="str">
        <f>+'[3]New Depr Rates'!B148</f>
        <v>E311 STM Str/Impv, Mint Farm</v>
      </c>
      <c r="C150" s="72">
        <f>+'[3]New Depr Rates'!C148</f>
        <v>0.5</v>
      </c>
      <c r="D150" s="72" t="str">
        <f>+'[3]New Depr Rates'!D148</f>
        <v>Monthly</v>
      </c>
      <c r="E150" s="72" t="str">
        <f>+'[3]New Depr Rates'!E148</f>
        <v>No</v>
      </c>
      <c r="F150" s="72" t="str">
        <f>+'[3]New Depr Rates'!F148</f>
        <v>No</v>
      </c>
      <c r="G150" s="75">
        <f>+'[3]New Depr Rates'!G148</f>
        <v>-0.05</v>
      </c>
      <c r="H150" s="72">
        <f>+'[3]New Depr Rates'!H148</f>
        <v>0</v>
      </c>
      <c r="I150" s="72">
        <f>+'[3]New Depr Rates'!I148</f>
        <v>0</v>
      </c>
      <c r="J150" s="72">
        <f>+'[3]New Depr Rates'!J148</f>
        <v>0</v>
      </c>
      <c r="K150" s="74">
        <f>+'[3]New Depr Rates'!K148</f>
        <v>44927</v>
      </c>
      <c r="L150" s="73">
        <f>+'[3]New Depr Rates'!L148</f>
        <v>2.9714285714285714E-2</v>
      </c>
      <c r="M150" s="73">
        <f>+'[3]New Depr Rates'!M148</f>
        <v>1.4857142857142881E-3</v>
      </c>
      <c r="N150" s="73">
        <f>+'[3]New Depr Rates'!N148</f>
        <v>3.1200000000000002E-2</v>
      </c>
    </row>
    <row r="151" spans="1:14" x14ac:dyDescent="0.2">
      <c r="A151" s="72" t="s">
        <v>2569</v>
      </c>
      <c r="B151" s="72" t="str">
        <f>+'[3]New Depr Rates'!B149</f>
        <v>E311 STM Str/Impv, Mint Farm</v>
      </c>
      <c r="C151" s="72">
        <f>+'[3]New Depr Rates'!C149</f>
        <v>0.5</v>
      </c>
      <c r="D151" s="72" t="str">
        <f>+'[3]New Depr Rates'!D149</f>
        <v>Monthly</v>
      </c>
      <c r="E151" s="72" t="str">
        <f>+'[3]New Depr Rates'!E149</f>
        <v>No</v>
      </c>
      <c r="F151" s="72" t="str">
        <f>+'[3]New Depr Rates'!F149</f>
        <v>No</v>
      </c>
      <c r="G151" s="75">
        <f>+'[3]New Depr Rates'!G149</f>
        <v>-0.05</v>
      </c>
      <c r="H151" s="72">
        <f>+'[3]New Depr Rates'!H149</f>
        <v>0</v>
      </c>
      <c r="I151" s="72">
        <f>+'[3]New Depr Rates'!I149</f>
        <v>0</v>
      </c>
      <c r="J151" s="72">
        <f>+'[3]New Depr Rates'!J149</f>
        <v>0</v>
      </c>
      <c r="K151" s="74">
        <f>+'[3]New Depr Rates'!K149</f>
        <v>44927</v>
      </c>
      <c r="L151" s="73">
        <f>+'[3]New Depr Rates'!L149</f>
        <v>2.9714285714285714E-2</v>
      </c>
      <c r="M151" s="73">
        <f>+'[3]New Depr Rates'!M149</f>
        <v>1.4857142857142881E-3</v>
      </c>
      <c r="N151" s="73">
        <f>+'[3]New Depr Rates'!N149</f>
        <v>3.1200000000000002E-2</v>
      </c>
    </row>
    <row r="152" spans="1:14" x14ac:dyDescent="0.2">
      <c r="A152" s="72" t="s">
        <v>147</v>
      </c>
      <c r="B152" s="72" t="str">
        <f>+'[3]New Depr Rates'!B150</f>
        <v>E311 STM Str/Impv, Sumas</v>
      </c>
      <c r="C152" s="72">
        <f>+'[3]New Depr Rates'!C150</f>
        <v>0.5</v>
      </c>
      <c r="D152" s="72" t="str">
        <f>+'[3]New Depr Rates'!D150</f>
        <v>Monthly</v>
      </c>
      <c r="E152" s="72" t="str">
        <f>+'[3]New Depr Rates'!E150</f>
        <v>No</v>
      </c>
      <c r="F152" s="72" t="str">
        <f>+'[3]New Depr Rates'!F150</f>
        <v>No</v>
      </c>
      <c r="G152" s="75">
        <f>+'[3]New Depr Rates'!G150</f>
        <v>-0.05</v>
      </c>
      <c r="H152" s="72">
        <f>+'[3]New Depr Rates'!H150</f>
        <v>0</v>
      </c>
      <c r="I152" s="72">
        <f>+'[3]New Depr Rates'!I150</f>
        <v>0</v>
      </c>
      <c r="J152" s="72">
        <f>+'[3]New Depr Rates'!J150</f>
        <v>0</v>
      </c>
      <c r="K152" s="74">
        <f>+'[3]New Depr Rates'!K150</f>
        <v>44927</v>
      </c>
      <c r="L152" s="73">
        <f>+'[3]New Depr Rates'!L150</f>
        <v>3.0380952380952377E-2</v>
      </c>
      <c r="M152" s="73">
        <f>+'[3]New Depr Rates'!M150</f>
        <v>1.5190476190476213E-3</v>
      </c>
      <c r="N152" s="73">
        <f>+'[3]New Depr Rates'!N150</f>
        <v>3.1899999999999998E-2</v>
      </c>
    </row>
    <row r="153" spans="1:14" x14ac:dyDescent="0.2">
      <c r="A153" s="72" t="s">
        <v>2567</v>
      </c>
      <c r="B153" s="72" t="str">
        <f>+'[3]New Depr Rates'!B151</f>
        <v>E311 STM Str/Impv, Sumas</v>
      </c>
      <c r="C153" s="72">
        <f>+'[3]New Depr Rates'!C151</f>
        <v>0.5</v>
      </c>
      <c r="D153" s="72" t="str">
        <f>+'[3]New Depr Rates'!D151</f>
        <v>Monthly</v>
      </c>
      <c r="E153" s="72" t="str">
        <f>+'[3]New Depr Rates'!E151</f>
        <v>No</v>
      </c>
      <c r="F153" s="72" t="str">
        <f>+'[3]New Depr Rates'!F151</f>
        <v>No</v>
      </c>
      <c r="G153" s="75">
        <f>+'[3]New Depr Rates'!G151</f>
        <v>-0.05</v>
      </c>
      <c r="H153" s="72">
        <f>+'[3]New Depr Rates'!H151</f>
        <v>0</v>
      </c>
      <c r="I153" s="72">
        <f>+'[3]New Depr Rates'!I151</f>
        <v>0</v>
      </c>
      <c r="J153" s="72">
        <f>+'[3]New Depr Rates'!J151</f>
        <v>0</v>
      </c>
      <c r="K153" s="74">
        <f>+'[3]New Depr Rates'!K151</f>
        <v>44927</v>
      </c>
      <c r="L153" s="73">
        <f>+'[3]New Depr Rates'!L151</f>
        <v>3.0380952380952377E-2</v>
      </c>
      <c r="M153" s="73">
        <f>+'[3]New Depr Rates'!M151</f>
        <v>1.5190476190476213E-3</v>
      </c>
      <c r="N153" s="73">
        <f>+'[3]New Depr Rates'!N151</f>
        <v>3.1899999999999998E-2</v>
      </c>
    </row>
    <row r="154" spans="1:14" x14ac:dyDescent="0.2">
      <c r="A154" s="72" t="s">
        <v>2566</v>
      </c>
      <c r="B154" s="72" t="str">
        <f>+'[3]New Depr Rates'!B152</f>
        <v>E311 STM Str/Impv, Sumas</v>
      </c>
      <c r="C154" s="72">
        <f>+'[3]New Depr Rates'!C152</f>
        <v>0.5</v>
      </c>
      <c r="D154" s="72" t="str">
        <f>+'[3]New Depr Rates'!D152</f>
        <v>Monthly</v>
      </c>
      <c r="E154" s="72" t="str">
        <f>+'[3]New Depr Rates'!E152</f>
        <v>No</v>
      </c>
      <c r="F154" s="72" t="str">
        <f>+'[3]New Depr Rates'!F152</f>
        <v>No</v>
      </c>
      <c r="G154" s="75">
        <f>+'[3]New Depr Rates'!G152</f>
        <v>-0.05</v>
      </c>
      <c r="H154" s="72">
        <f>+'[3]New Depr Rates'!H152</f>
        <v>0</v>
      </c>
      <c r="I154" s="72">
        <f>+'[3]New Depr Rates'!I152</f>
        <v>0</v>
      </c>
      <c r="J154" s="72">
        <f>+'[3]New Depr Rates'!J152</f>
        <v>0</v>
      </c>
      <c r="K154" s="74">
        <f>+'[3]New Depr Rates'!K152</f>
        <v>44927</v>
      </c>
      <c r="L154" s="73">
        <f>+'[3]New Depr Rates'!L152</f>
        <v>3.0380952380952377E-2</v>
      </c>
      <c r="M154" s="73">
        <f>+'[3]New Depr Rates'!M152</f>
        <v>1.5190476190476213E-3</v>
      </c>
      <c r="N154" s="73">
        <f>+'[3]New Depr Rates'!N152</f>
        <v>3.1899999999999998E-2</v>
      </c>
    </row>
    <row r="155" spans="1:14" x14ac:dyDescent="0.2">
      <c r="A155" s="72" t="s">
        <v>2565</v>
      </c>
      <c r="B155" s="72" t="str">
        <f>+'[3]New Depr Rates'!B153</f>
        <v>E311 STM Str/Impv, Sumas</v>
      </c>
      <c r="C155" s="72">
        <f>+'[3]New Depr Rates'!C153</f>
        <v>0.5</v>
      </c>
      <c r="D155" s="72" t="str">
        <f>+'[3]New Depr Rates'!D153</f>
        <v>Monthly</v>
      </c>
      <c r="E155" s="72" t="str">
        <f>+'[3]New Depr Rates'!E153</f>
        <v>No</v>
      </c>
      <c r="F155" s="72" t="str">
        <f>+'[3]New Depr Rates'!F153</f>
        <v>No</v>
      </c>
      <c r="G155" s="75">
        <f>+'[3]New Depr Rates'!G153</f>
        <v>-0.05</v>
      </c>
      <c r="H155" s="72">
        <f>+'[3]New Depr Rates'!H153</f>
        <v>0</v>
      </c>
      <c r="I155" s="72">
        <f>+'[3]New Depr Rates'!I153</f>
        <v>0</v>
      </c>
      <c r="J155" s="72">
        <f>+'[3]New Depr Rates'!J153</f>
        <v>0</v>
      </c>
      <c r="K155" s="74">
        <f>+'[3]New Depr Rates'!K153</f>
        <v>44927</v>
      </c>
      <c r="L155" s="73">
        <f>+'[3]New Depr Rates'!L153</f>
        <v>3.0380952380952377E-2</v>
      </c>
      <c r="M155" s="73">
        <f>+'[3]New Depr Rates'!M153</f>
        <v>1.5190476190476213E-3</v>
      </c>
      <c r="N155" s="73">
        <f>+'[3]New Depr Rates'!N153</f>
        <v>3.1899999999999998E-2</v>
      </c>
    </row>
    <row r="156" spans="1:14" x14ac:dyDescent="0.2">
      <c r="A156" s="72" t="s">
        <v>2562</v>
      </c>
      <c r="B156" s="72" t="str">
        <f>+'[3]New Depr Rates'!B154</f>
        <v>E311 STM Str/Impv, Colstrip 1</v>
      </c>
      <c r="C156" s="72">
        <f>+'[3]New Depr Rates'!C154</f>
        <v>0.5</v>
      </c>
      <c r="D156" s="72" t="str">
        <f>+'[3]New Depr Rates'!D154</f>
        <v>Monthly</v>
      </c>
      <c r="E156" s="72" t="str">
        <f>+'[3]New Depr Rates'!E154</f>
        <v>No</v>
      </c>
      <c r="F156" s="72" t="str">
        <f>+'[3]New Depr Rates'!F154</f>
        <v>No</v>
      </c>
      <c r="G156" s="75">
        <f>+'[3]New Depr Rates'!G154</f>
        <v>0</v>
      </c>
      <c r="H156" s="72">
        <f>+'[3]New Depr Rates'!H154</f>
        <v>0</v>
      </c>
      <c r="I156" s="72">
        <f>+'[3]New Depr Rates'!I154</f>
        <v>0</v>
      </c>
      <c r="J156" s="72">
        <f>+'[3]New Depr Rates'!J154</f>
        <v>0</v>
      </c>
      <c r="K156" s="74">
        <f>+'[3]New Depr Rates'!K154</f>
        <v>44927</v>
      </c>
      <c r="L156" s="73">
        <f>+'[3]New Depr Rates'!L154</f>
        <v>0</v>
      </c>
      <c r="M156" s="73">
        <f>+'[3]New Depr Rates'!M154</f>
        <v>0</v>
      </c>
      <c r="N156" s="73">
        <f>+'[3]New Depr Rates'!N154</f>
        <v>0</v>
      </c>
    </row>
    <row r="157" spans="1:14" x14ac:dyDescent="0.2">
      <c r="A157" s="72" t="s">
        <v>2556</v>
      </c>
      <c r="B157" s="72" t="str">
        <f>+'[3]New Depr Rates'!B155</f>
        <v>E311 STM Str/Impv, Colstrip 1-2 Com</v>
      </c>
      <c r="C157" s="72">
        <f>+'[3]New Depr Rates'!C155</f>
        <v>0.5</v>
      </c>
      <c r="D157" s="72" t="str">
        <f>+'[3]New Depr Rates'!D155</f>
        <v>Monthly</v>
      </c>
      <c r="E157" s="72" t="str">
        <f>+'[3]New Depr Rates'!E155</f>
        <v>No</v>
      </c>
      <c r="F157" s="72" t="str">
        <f>+'[3]New Depr Rates'!F155</f>
        <v>No</v>
      </c>
      <c r="G157" s="75">
        <f>+'[3]New Depr Rates'!G155</f>
        <v>0</v>
      </c>
      <c r="H157" s="72">
        <f>+'[3]New Depr Rates'!H155</f>
        <v>0</v>
      </c>
      <c r="I157" s="72">
        <f>+'[3]New Depr Rates'!I155</f>
        <v>0</v>
      </c>
      <c r="J157" s="72">
        <f>+'[3]New Depr Rates'!J155</f>
        <v>0</v>
      </c>
      <c r="K157" s="74">
        <f>+'[3]New Depr Rates'!K155</f>
        <v>44927</v>
      </c>
      <c r="L157" s="73">
        <f>+'[3]New Depr Rates'!L155</f>
        <v>0</v>
      </c>
      <c r="M157" s="73">
        <f>+'[3]New Depr Rates'!M155</f>
        <v>0</v>
      </c>
      <c r="N157" s="73">
        <f>+'[3]New Depr Rates'!N155</f>
        <v>0</v>
      </c>
    </row>
    <row r="158" spans="1:14" x14ac:dyDescent="0.2">
      <c r="A158" s="72" t="s">
        <v>2563</v>
      </c>
      <c r="B158" s="72" t="str">
        <f>+'[3]New Depr Rates'!B156</f>
        <v>E311 STM Str/Impv, Colstrip 1</v>
      </c>
      <c r="C158" s="72">
        <f>+'[3]New Depr Rates'!C156</f>
        <v>0.5</v>
      </c>
      <c r="D158" s="72" t="str">
        <f>+'[3]New Depr Rates'!D156</f>
        <v>Monthly</v>
      </c>
      <c r="E158" s="72" t="str">
        <f>+'[3]New Depr Rates'!E156</f>
        <v>No</v>
      </c>
      <c r="F158" s="72" t="str">
        <f>+'[3]New Depr Rates'!F156</f>
        <v>No</v>
      </c>
      <c r="G158" s="75">
        <f>+'[3]New Depr Rates'!G156</f>
        <v>0</v>
      </c>
      <c r="H158" s="72">
        <f>+'[3]New Depr Rates'!H156</f>
        <v>0</v>
      </c>
      <c r="I158" s="72">
        <f>+'[3]New Depr Rates'!I156</f>
        <v>0</v>
      </c>
      <c r="J158" s="72">
        <f>+'[3]New Depr Rates'!J156</f>
        <v>0</v>
      </c>
      <c r="K158" s="74">
        <f>+'[3]New Depr Rates'!K156</f>
        <v>44927</v>
      </c>
      <c r="L158" s="73">
        <f>+'[3]New Depr Rates'!L156</f>
        <v>0</v>
      </c>
      <c r="M158" s="73">
        <f>+'[3]New Depr Rates'!M156</f>
        <v>0</v>
      </c>
      <c r="N158" s="73">
        <f>+'[3]New Depr Rates'!N156</f>
        <v>0</v>
      </c>
    </row>
    <row r="159" spans="1:14" x14ac:dyDescent="0.2">
      <c r="A159" s="72" t="s">
        <v>2560</v>
      </c>
      <c r="B159" s="72" t="str">
        <f>+'[3]New Depr Rates'!B157</f>
        <v>E311 STM Str/Impv, Colstrip 2</v>
      </c>
      <c r="C159" s="72">
        <f>+'[3]New Depr Rates'!C157</f>
        <v>0.5</v>
      </c>
      <c r="D159" s="72" t="str">
        <f>+'[3]New Depr Rates'!D157</f>
        <v>Monthly</v>
      </c>
      <c r="E159" s="72" t="str">
        <f>+'[3]New Depr Rates'!E157</f>
        <v>No</v>
      </c>
      <c r="F159" s="72" t="str">
        <f>+'[3]New Depr Rates'!F157</f>
        <v>No</v>
      </c>
      <c r="G159" s="75">
        <f>+'[3]New Depr Rates'!G157</f>
        <v>0</v>
      </c>
      <c r="H159" s="72">
        <f>+'[3]New Depr Rates'!H157</f>
        <v>0</v>
      </c>
      <c r="I159" s="72">
        <f>+'[3]New Depr Rates'!I157</f>
        <v>0</v>
      </c>
      <c r="J159" s="72">
        <f>+'[3]New Depr Rates'!J157</f>
        <v>0</v>
      </c>
      <c r="K159" s="74">
        <f>+'[3]New Depr Rates'!K157</f>
        <v>44927</v>
      </c>
      <c r="L159" s="73">
        <f>+'[3]New Depr Rates'!L157</f>
        <v>0</v>
      </c>
      <c r="M159" s="73">
        <f>+'[3]New Depr Rates'!M157</f>
        <v>0</v>
      </c>
      <c r="N159" s="73">
        <f>+'[3]New Depr Rates'!N157</f>
        <v>0</v>
      </c>
    </row>
    <row r="160" spans="1:14" x14ac:dyDescent="0.2">
      <c r="A160" s="72" t="s">
        <v>2561</v>
      </c>
      <c r="B160" s="72" t="str">
        <f>+'[3]New Depr Rates'!B158</f>
        <v>E311 STM Str/Impv, Colstrip 2</v>
      </c>
      <c r="C160" s="72">
        <f>+'[3]New Depr Rates'!C158</f>
        <v>0.5</v>
      </c>
      <c r="D160" s="72" t="str">
        <f>+'[3]New Depr Rates'!D158</f>
        <v>Monthly</v>
      </c>
      <c r="E160" s="72" t="str">
        <f>+'[3]New Depr Rates'!E158</f>
        <v>No</v>
      </c>
      <c r="F160" s="72" t="str">
        <f>+'[3]New Depr Rates'!F158</f>
        <v>No</v>
      </c>
      <c r="G160" s="75">
        <f>+'[3]New Depr Rates'!G158</f>
        <v>0</v>
      </c>
      <c r="H160" s="72">
        <f>+'[3]New Depr Rates'!H158</f>
        <v>0</v>
      </c>
      <c r="I160" s="72">
        <f>+'[3]New Depr Rates'!I158</f>
        <v>0</v>
      </c>
      <c r="J160" s="72">
        <f>+'[3]New Depr Rates'!J158</f>
        <v>0</v>
      </c>
      <c r="K160" s="74">
        <f>+'[3]New Depr Rates'!K158</f>
        <v>44927</v>
      </c>
      <c r="L160" s="73">
        <f>+'[3]New Depr Rates'!L158</f>
        <v>0</v>
      </c>
      <c r="M160" s="73">
        <f>+'[3]New Depr Rates'!M158</f>
        <v>0</v>
      </c>
      <c r="N160" s="73">
        <f>+'[3]New Depr Rates'!N158</f>
        <v>0</v>
      </c>
    </row>
    <row r="161" spans="1:14" x14ac:dyDescent="0.2">
      <c r="A161" s="72" t="s">
        <v>36</v>
      </c>
      <c r="B161" s="72" t="str">
        <f>+'[3]New Depr Rates'!B159</f>
        <v>E311 STM Str/Impv, Colstrip 3</v>
      </c>
      <c r="C161" s="72">
        <f>+'[3]New Depr Rates'!C159</f>
        <v>0.5</v>
      </c>
      <c r="D161" s="72" t="str">
        <f>+'[3]New Depr Rates'!D159</f>
        <v>Monthly</v>
      </c>
      <c r="E161" s="72" t="str">
        <f>+'[3]New Depr Rates'!E159</f>
        <v>No</v>
      </c>
      <c r="F161" s="72" t="str">
        <f>+'[3]New Depr Rates'!F159</f>
        <v>No</v>
      </c>
      <c r="G161" s="75">
        <f>+'[3]New Depr Rates'!G159</f>
        <v>-0.2</v>
      </c>
      <c r="H161" s="72">
        <f>+'[3]New Depr Rates'!H159</f>
        <v>0</v>
      </c>
      <c r="I161" s="72">
        <f>+'[3]New Depr Rates'!I159</f>
        <v>0</v>
      </c>
      <c r="J161" s="72">
        <f>+'[3]New Depr Rates'!J159</f>
        <v>0</v>
      </c>
      <c r="K161" s="74">
        <f>+'[3]New Depr Rates'!K159</f>
        <v>44927</v>
      </c>
      <c r="L161" s="73">
        <f>+'[3]New Depr Rates'!L159</f>
        <v>4.7699999999999999E-2</v>
      </c>
      <c r="M161" s="73">
        <f>+'[3]New Depr Rates'!M159</f>
        <v>0</v>
      </c>
      <c r="N161" s="73">
        <f>+'[3]New Depr Rates'!N159</f>
        <v>4.7699999999999999E-2</v>
      </c>
    </row>
    <row r="162" spans="1:14" x14ac:dyDescent="0.2">
      <c r="A162" s="72" t="s">
        <v>31</v>
      </c>
      <c r="B162" s="72" t="str">
        <f>+'[3]New Depr Rates'!B160</f>
        <v>E311 STM Str/Impv, Colstrip 3-4 Com</v>
      </c>
      <c r="C162" s="72">
        <f>+'[3]New Depr Rates'!C160</f>
        <v>0.5</v>
      </c>
      <c r="D162" s="72" t="str">
        <f>+'[3]New Depr Rates'!D160</f>
        <v>Monthly</v>
      </c>
      <c r="E162" s="72" t="str">
        <f>+'[3]New Depr Rates'!E160</f>
        <v>No</v>
      </c>
      <c r="F162" s="72" t="str">
        <f>+'[3]New Depr Rates'!F160</f>
        <v>No</v>
      </c>
      <c r="G162" s="75">
        <f>+'[3]New Depr Rates'!G160</f>
        <v>-0.2</v>
      </c>
      <c r="H162" s="72">
        <f>+'[3]New Depr Rates'!H160</f>
        <v>0</v>
      </c>
      <c r="I162" s="72">
        <f>+'[3]New Depr Rates'!I160</f>
        <v>0</v>
      </c>
      <c r="J162" s="72">
        <f>+'[3]New Depr Rates'!J160</f>
        <v>0</v>
      </c>
      <c r="K162" s="74">
        <f>+'[3]New Depr Rates'!K160</f>
        <v>44927</v>
      </c>
      <c r="L162" s="73">
        <f>+'[3]New Depr Rates'!L160</f>
        <v>1.7500000000000002E-2</v>
      </c>
      <c r="M162" s="73">
        <f>+'[3]New Depr Rates'!M160</f>
        <v>0</v>
      </c>
      <c r="N162" s="73">
        <f>+'[3]New Depr Rates'!N160</f>
        <v>1.7500000000000002E-2</v>
      </c>
    </row>
    <row r="163" spans="1:14" x14ac:dyDescent="0.2">
      <c r="A163" s="72" t="s">
        <v>2559</v>
      </c>
      <c r="B163" s="72" t="str">
        <f>+'[3]New Depr Rates'!B161</f>
        <v>E311 STM Str/Impv, Colstrip 3</v>
      </c>
      <c r="C163" s="72">
        <f>+'[3]New Depr Rates'!C161</f>
        <v>0.5</v>
      </c>
      <c r="D163" s="72" t="str">
        <f>+'[3]New Depr Rates'!D161</f>
        <v>Monthly</v>
      </c>
      <c r="E163" s="72" t="str">
        <f>+'[3]New Depr Rates'!E161</f>
        <v>No</v>
      </c>
      <c r="F163" s="72" t="str">
        <f>+'[3]New Depr Rates'!F161</f>
        <v>No</v>
      </c>
      <c r="G163" s="75">
        <f>+'[3]New Depr Rates'!G161</f>
        <v>-0.2</v>
      </c>
      <c r="H163" s="72">
        <f>+'[3]New Depr Rates'!H161</f>
        <v>0</v>
      </c>
      <c r="I163" s="72">
        <f>+'[3]New Depr Rates'!I161</f>
        <v>0</v>
      </c>
      <c r="J163" s="72">
        <f>+'[3]New Depr Rates'!J161</f>
        <v>0</v>
      </c>
      <c r="K163" s="74">
        <f>+'[3]New Depr Rates'!K161</f>
        <v>44927</v>
      </c>
      <c r="L163" s="73">
        <f>+'[3]New Depr Rates'!L161</f>
        <v>4.7699999999999999E-2</v>
      </c>
      <c r="M163" s="73">
        <f>+'[3]New Depr Rates'!M161</f>
        <v>0</v>
      </c>
      <c r="N163" s="73">
        <f>+'[3]New Depr Rates'!N161</f>
        <v>4.7699999999999999E-2</v>
      </c>
    </row>
    <row r="164" spans="1:14" x14ac:dyDescent="0.2">
      <c r="A164" s="72" t="s">
        <v>42</v>
      </c>
      <c r="B164" s="72" t="str">
        <f>+'[3]New Depr Rates'!B162</f>
        <v>E311 STM Str/Impv, Colstrip 4</v>
      </c>
      <c r="C164" s="72">
        <f>+'[3]New Depr Rates'!C162</f>
        <v>0.5</v>
      </c>
      <c r="D164" s="72" t="str">
        <f>+'[3]New Depr Rates'!D162</f>
        <v>Monthly</v>
      </c>
      <c r="E164" s="72" t="str">
        <f>+'[3]New Depr Rates'!E162</f>
        <v>No</v>
      </c>
      <c r="F164" s="72" t="str">
        <f>+'[3]New Depr Rates'!F162</f>
        <v>No</v>
      </c>
      <c r="G164" s="75">
        <f>+'[3]New Depr Rates'!G162</f>
        <v>-0.2</v>
      </c>
      <c r="H164" s="72">
        <f>+'[3]New Depr Rates'!H162</f>
        <v>0</v>
      </c>
      <c r="I164" s="72">
        <f>+'[3]New Depr Rates'!I162</f>
        <v>0</v>
      </c>
      <c r="J164" s="72">
        <f>+'[3]New Depr Rates'!J162</f>
        <v>0</v>
      </c>
      <c r="K164" s="74">
        <f>+'[3]New Depr Rates'!K162</f>
        <v>44927</v>
      </c>
      <c r="L164" s="73">
        <f>+'[3]New Depr Rates'!L162</f>
        <v>4.9500000000000002E-2</v>
      </c>
      <c r="M164" s="73">
        <f>+'[3]New Depr Rates'!M162</f>
        <v>0</v>
      </c>
      <c r="N164" s="73">
        <f>+'[3]New Depr Rates'!N162</f>
        <v>4.9500000000000002E-2</v>
      </c>
    </row>
    <row r="165" spans="1:14" x14ac:dyDescent="0.2">
      <c r="A165" s="72" t="s">
        <v>2558</v>
      </c>
      <c r="B165" s="72" t="str">
        <f>+'[3]New Depr Rates'!B163</f>
        <v>E311 STM Str/Impv, Colstrip 4</v>
      </c>
      <c r="C165" s="72">
        <f>+'[3]New Depr Rates'!C163</f>
        <v>0.5</v>
      </c>
      <c r="D165" s="72" t="str">
        <f>+'[3]New Depr Rates'!D163</f>
        <v>Monthly</v>
      </c>
      <c r="E165" s="72" t="str">
        <f>+'[3]New Depr Rates'!E163</f>
        <v>No</v>
      </c>
      <c r="F165" s="72" t="str">
        <f>+'[3]New Depr Rates'!F163</f>
        <v>No</v>
      </c>
      <c r="G165" s="75">
        <f>+'[3]New Depr Rates'!G163</f>
        <v>-0.2</v>
      </c>
      <c r="H165" s="72">
        <f>+'[3]New Depr Rates'!H163</f>
        <v>0</v>
      </c>
      <c r="I165" s="72">
        <f>+'[3]New Depr Rates'!I163</f>
        <v>0</v>
      </c>
      <c r="J165" s="72">
        <f>+'[3]New Depr Rates'!J163</f>
        <v>0</v>
      </c>
      <c r="K165" s="74">
        <f>+'[3]New Depr Rates'!K163</f>
        <v>44927</v>
      </c>
      <c r="L165" s="73">
        <f>+'[3]New Depr Rates'!L163</f>
        <v>4.9500000000000002E-2</v>
      </c>
      <c r="M165" s="73">
        <f>+'[3]New Depr Rates'!M163</f>
        <v>0</v>
      </c>
      <c r="N165" s="73">
        <f>+'[3]New Depr Rates'!N163</f>
        <v>4.9500000000000002E-2</v>
      </c>
    </row>
    <row r="166" spans="1:14" x14ac:dyDescent="0.2">
      <c r="A166" s="72" t="s">
        <v>2557</v>
      </c>
      <c r="B166" s="72" t="str">
        <f>+'[3]New Depr Rates'!B164</f>
        <v>E311 STM Str/Impv, Colstrip 1-2 Com</v>
      </c>
      <c r="C166" s="72">
        <f>+'[3]New Depr Rates'!C164</f>
        <v>0.5</v>
      </c>
      <c r="D166" s="72" t="str">
        <f>+'[3]New Depr Rates'!D164</f>
        <v>Monthly</v>
      </c>
      <c r="E166" s="72" t="str">
        <f>+'[3]New Depr Rates'!E164</f>
        <v>No</v>
      </c>
      <c r="F166" s="72" t="str">
        <f>+'[3]New Depr Rates'!F164</f>
        <v>No</v>
      </c>
      <c r="G166" s="75">
        <f>+'[3]New Depr Rates'!G164</f>
        <v>0</v>
      </c>
      <c r="H166" s="72">
        <f>+'[3]New Depr Rates'!H164</f>
        <v>0</v>
      </c>
      <c r="I166" s="72">
        <f>+'[3]New Depr Rates'!I164</f>
        <v>0</v>
      </c>
      <c r="J166" s="72">
        <f>+'[3]New Depr Rates'!J164</f>
        <v>0</v>
      </c>
      <c r="K166" s="74">
        <f>+'[3]New Depr Rates'!K164</f>
        <v>44927</v>
      </c>
      <c r="L166" s="73">
        <f>+'[3]New Depr Rates'!L164</f>
        <v>0</v>
      </c>
      <c r="M166" s="73">
        <f>+'[3]New Depr Rates'!M164</f>
        <v>0</v>
      </c>
      <c r="N166" s="73">
        <f>+'[3]New Depr Rates'!N164</f>
        <v>0</v>
      </c>
    </row>
    <row r="167" spans="1:14" x14ac:dyDescent="0.2">
      <c r="A167" s="72" t="s">
        <v>2555</v>
      </c>
      <c r="B167" s="72" t="str">
        <f>+'[3]New Depr Rates'!B165</f>
        <v>E311 STM Str/Impv, Colstrip 3-4 Com</v>
      </c>
      <c r="C167" s="72">
        <f>+'[3]New Depr Rates'!C165</f>
        <v>0.5</v>
      </c>
      <c r="D167" s="72" t="str">
        <f>+'[3]New Depr Rates'!D165</f>
        <v>Monthly</v>
      </c>
      <c r="E167" s="72" t="str">
        <f>+'[3]New Depr Rates'!E165</f>
        <v>No</v>
      </c>
      <c r="F167" s="72" t="str">
        <f>+'[3]New Depr Rates'!F165</f>
        <v>No</v>
      </c>
      <c r="G167" s="75">
        <f>+'[3]New Depr Rates'!G165</f>
        <v>-0.2</v>
      </c>
      <c r="H167" s="72">
        <f>+'[3]New Depr Rates'!H165</f>
        <v>0</v>
      </c>
      <c r="I167" s="72">
        <f>+'[3]New Depr Rates'!I165</f>
        <v>0</v>
      </c>
      <c r="J167" s="72">
        <f>+'[3]New Depr Rates'!J165</f>
        <v>0</v>
      </c>
      <c r="K167" s="74">
        <f>+'[3]New Depr Rates'!K165</f>
        <v>44927</v>
      </c>
      <c r="L167" s="73">
        <f>+'[3]New Depr Rates'!L165</f>
        <v>1.7500000000000002E-2</v>
      </c>
      <c r="M167" s="73">
        <f>+'[3]New Depr Rates'!M165</f>
        <v>0</v>
      </c>
      <c r="N167" s="73">
        <f>+'[3]New Depr Rates'!N165</f>
        <v>1.7500000000000002E-2</v>
      </c>
    </row>
    <row r="168" spans="1:14" x14ac:dyDescent="0.2">
      <c r="A168" s="72" t="s">
        <v>52</v>
      </c>
      <c r="B168" s="72" t="str">
        <f>+'[3]New Depr Rates'!B166</f>
        <v>E311 STM Str/Impv,ColstripCMM-RET</v>
      </c>
      <c r="C168" s="72">
        <f>+'[3]New Depr Rates'!C166</f>
        <v>0.5</v>
      </c>
      <c r="D168" s="72" t="str">
        <f>+'[3]New Depr Rates'!D166</f>
        <v>Monthly</v>
      </c>
      <c r="E168" s="72" t="str">
        <f>+'[3]New Depr Rates'!E166</f>
        <v>No</v>
      </c>
      <c r="F168" s="72" t="str">
        <f>+'[3]New Depr Rates'!F166</f>
        <v>No</v>
      </c>
      <c r="G168" s="75">
        <f>+'[3]New Depr Rates'!G166</f>
        <v>0</v>
      </c>
      <c r="H168" s="72">
        <f>+'[3]New Depr Rates'!H166</f>
        <v>0</v>
      </c>
      <c r="I168" s="72">
        <f>+'[3]New Depr Rates'!I166</f>
        <v>0</v>
      </c>
      <c r="J168" s="72">
        <f>+'[3]New Depr Rates'!J166</f>
        <v>0</v>
      </c>
      <c r="K168" s="74">
        <f>+'[3]New Depr Rates'!K166</f>
        <v>44927</v>
      </c>
      <c r="L168" s="73">
        <f>+'[3]New Depr Rates'!L166</f>
        <v>0</v>
      </c>
      <c r="M168" s="73">
        <f>+'[3]New Depr Rates'!M166</f>
        <v>0</v>
      </c>
      <c r="N168" s="73">
        <f>+'[3]New Depr Rates'!N166</f>
        <v>0</v>
      </c>
    </row>
    <row r="169" spans="1:14" x14ac:dyDescent="0.2">
      <c r="A169" s="72" t="s">
        <v>2553</v>
      </c>
      <c r="B169" s="72" t="str">
        <f>+'[3]New Depr Rates'!B167</f>
        <v>E311 STM Str/Impv, Encogen</v>
      </c>
      <c r="C169" s="72">
        <f>+'[3]New Depr Rates'!C167</f>
        <v>0.5</v>
      </c>
      <c r="D169" s="72" t="str">
        <f>+'[3]New Depr Rates'!D167</f>
        <v>Monthly</v>
      </c>
      <c r="E169" s="72" t="str">
        <f>+'[3]New Depr Rates'!E167</f>
        <v>No</v>
      </c>
      <c r="F169" s="72" t="str">
        <f>+'[3]New Depr Rates'!F167</f>
        <v>No</v>
      </c>
      <c r="G169" s="75">
        <f>+'[3]New Depr Rates'!G167</f>
        <v>0</v>
      </c>
      <c r="H169" s="72">
        <f>+'[3]New Depr Rates'!H167</f>
        <v>0</v>
      </c>
      <c r="I169" s="72">
        <f>+'[3]New Depr Rates'!I167</f>
        <v>0</v>
      </c>
      <c r="J169" s="72">
        <f>+'[3]New Depr Rates'!J167</f>
        <v>0</v>
      </c>
      <c r="K169" s="74">
        <f>+'[3]New Depr Rates'!K167</f>
        <v>43101</v>
      </c>
      <c r="L169" s="73">
        <f>+'[3]New Depr Rates'!L167</f>
        <v>0</v>
      </c>
      <c r="M169" s="73">
        <f>+'[3]New Depr Rates'!M167</f>
        <v>0</v>
      </c>
      <c r="N169" s="73">
        <f>+'[3]New Depr Rates'!N167</f>
        <v>0</v>
      </c>
    </row>
    <row r="170" spans="1:14" x14ac:dyDescent="0.2">
      <c r="A170" s="72" t="s">
        <v>148</v>
      </c>
      <c r="B170" s="72" t="str">
        <f>+'[3]New Depr Rates'!B168</f>
        <v>E311 STM Str/Impv, Ferndale</v>
      </c>
      <c r="C170" s="72">
        <f>+'[3]New Depr Rates'!C168</f>
        <v>0.5</v>
      </c>
      <c r="D170" s="72" t="str">
        <f>+'[3]New Depr Rates'!D168</f>
        <v>Monthly</v>
      </c>
      <c r="E170" s="72" t="str">
        <f>+'[3]New Depr Rates'!E168</f>
        <v>No</v>
      </c>
      <c r="F170" s="72" t="str">
        <f>+'[3]New Depr Rates'!F168</f>
        <v>No</v>
      </c>
      <c r="G170" s="75">
        <f>+'[3]New Depr Rates'!G168</f>
        <v>-0.05</v>
      </c>
      <c r="H170" s="72">
        <f>+'[3]New Depr Rates'!H168</f>
        <v>0</v>
      </c>
      <c r="I170" s="72">
        <f>+'[3]New Depr Rates'!I168</f>
        <v>0</v>
      </c>
      <c r="J170" s="72">
        <f>+'[3]New Depr Rates'!J168</f>
        <v>0</v>
      </c>
      <c r="K170" s="74">
        <f>+'[3]New Depr Rates'!K168</f>
        <v>44927</v>
      </c>
      <c r="L170" s="73">
        <f>+'[3]New Depr Rates'!L168</f>
        <v>2.5714285714285717E-2</v>
      </c>
      <c r="M170" s="73">
        <f>+'[3]New Depr Rates'!M168</f>
        <v>1.2857142857142859E-3</v>
      </c>
      <c r="N170" s="73">
        <f>+'[3]New Depr Rates'!N168</f>
        <v>2.7000000000000003E-2</v>
      </c>
    </row>
    <row r="171" spans="1:14" x14ac:dyDescent="0.2">
      <c r="A171" s="72" t="s">
        <v>2551</v>
      </c>
      <c r="B171" s="72" t="str">
        <f>+'[3]New Depr Rates'!B169</f>
        <v>E311 STM Str/Impv, Ferndale</v>
      </c>
      <c r="C171" s="72">
        <f>+'[3]New Depr Rates'!C169</f>
        <v>0.5</v>
      </c>
      <c r="D171" s="72" t="str">
        <f>+'[3]New Depr Rates'!D169</f>
        <v>Monthly</v>
      </c>
      <c r="E171" s="72" t="str">
        <f>+'[3]New Depr Rates'!E169</f>
        <v>No</v>
      </c>
      <c r="F171" s="72" t="str">
        <f>+'[3]New Depr Rates'!F169</f>
        <v>No</v>
      </c>
      <c r="G171" s="75">
        <f>+'[3]New Depr Rates'!G169</f>
        <v>-0.05</v>
      </c>
      <c r="H171" s="72">
        <f>+'[3]New Depr Rates'!H169</f>
        <v>0</v>
      </c>
      <c r="I171" s="72">
        <f>+'[3]New Depr Rates'!I169</f>
        <v>0</v>
      </c>
      <c r="J171" s="72">
        <f>+'[3]New Depr Rates'!J169</f>
        <v>0</v>
      </c>
      <c r="K171" s="74">
        <f>+'[3]New Depr Rates'!K169</f>
        <v>44927</v>
      </c>
      <c r="L171" s="73">
        <f>+'[3]New Depr Rates'!L169</f>
        <v>2.5714285714285717E-2</v>
      </c>
      <c r="M171" s="73">
        <f>+'[3]New Depr Rates'!M169</f>
        <v>1.2857142857142859E-3</v>
      </c>
      <c r="N171" s="73">
        <f>+'[3]New Depr Rates'!N169</f>
        <v>2.7000000000000003E-2</v>
      </c>
    </row>
    <row r="172" spans="1:14" x14ac:dyDescent="0.2">
      <c r="A172" s="72" t="s">
        <v>2549</v>
      </c>
      <c r="B172" s="72" t="str">
        <f>+'[3]New Depr Rates'!B170</f>
        <v>E311 STM Str/Impv, Fred 1/APC</v>
      </c>
      <c r="C172" s="72">
        <f>+'[3]New Depr Rates'!C170</f>
        <v>0.5</v>
      </c>
      <c r="D172" s="72" t="str">
        <f>+'[3]New Depr Rates'!D170</f>
        <v>Monthly</v>
      </c>
      <c r="E172" s="72" t="str">
        <f>+'[3]New Depr Rates'!E170</f>
        <v>No</v>
      </c>
      <c r="F172" s="72" t="str">
        <f>+'[3]New Depr Rates'!F170</f>
        <v>No</v>
      </c>
      <c r="G172" s="75">
        <f>+'[3]New Depr Rates'!G170</f>
        <v>-0.05</v>
      </c>
      <c r="H172" s="72">
        <f>+'[3]New Depr Rates'!H170</f>
        <v>0</v>
      </c>
      <c r="I172" s="72">
        <f>+'[3]New Depr Rates'!I170</f>
        <v>0</v>
      </c>
      <c r="J172" s="72">
        <f>+'[3]New Depr Rates'!J170</f>
        <v>0</v>
      </c>
      <c r="K172" s="74">
        <f>+'[3]New Depr Rates'!K170</f>
        <v>44927</v>
      </c>
      <c r="L172" s="73">
        <f>+'[3]New Depr Rates'!L170</f>
        <v>3.9333333333333331E-2</v>
      </c>
      <c r="M172" s="73">
        <f>+'[3]New Depr Rates'!M170</f>
        <v>1.9666666666666652E-3</v>
      </c>
      <c r="N172" s="73">
        <f>+'[3]New Depr Rates'!N170</f>
        <v>4.1299999999999996E-2</v>
      </c>
    </row>
    <row r="173" spans="1:14" x14ac:dyDescent="0.2">
      <c r="A173" s="72" t="s">
        <v>2550</v>
      </c>
      <c r="B173" s="72" t="str">
        <f>+'[3]New Depr Rates'!B171</f>
        <v>E311 STM Str/Impv, Fred 1/APC</v>
      </c>
      <c r="C173" s="72">
        <f>+'[3]New Depr Rates'!C171</f>
        <v>0.5</v>
      </c>
      <c r="D173" s="72" t="str">
        <f>+'[3]New Depr Rates'!D171</f>
        <v>Monthly</v>
      </c>
      <c r="E173" s="72" t="str">
        <f>+'[3]New Depr Rates'!E171</f>
        <v>No</v>
      </c>
      <c r="F173" s="72" t="str">
        <f>+'[3]New Depr Rates'!F171</f>
        <v>No</v>
      </c>
      <c r="G173" s="75">
        <f>+'[3]New Depr Rates'!G171</f>
        <v>-0.05</v>
      </c>
      <c r="H173" s="72">
        <f>+'[3]New Depr Rates'!H171</f>
        <v>0</v>
      </c>
      <c r="I173" s="72">
        <f>+'[3]New Depr Rates'!I171</f>
        <v>0</v>
      </c>
      <c r="J173" s="72">
        <f>+'[3]New Depr Rates'!J171</f>
        <v>0</v>
      </c>
      <c r="K173" s="74">
        <f>+'[3]New Depr Rates'!K171</f>
        <v>44927</v>
      </c>
      <c r="L173" s="73">
        <f>+'[3]New Depr Rates'!L171</f>
        <v>3.9333333333333331E-2</v>
      </c>
      <c r="M173" s="73">
        <f>+'[3]New Depr Rates'!M171</f>
        <v>1.9666666666666652E-3</v>
      </c>
      <c r="N173" s="73">
        <f>+'[3]New Depr Rates'!N171</f>
        <v>4.1299999999999996E-2</v>
      </c>
    </row>
    <row r="174" spans="1:14" x14ac:dyDescent="0.2">
      <c r="A174" s="72" t="s">
        <v>2545</v>
      </c>
      <c r="B174" s="72" t="str">
        <f>+'[3]New Depr Rates'!B172</f>
        <v>E311 STM Str/Impv, Goldendale</v>
      </c>
      <c r="C174" s="72">
        <f>+'[3]New Depr Rates'!C172</f>
        <v>0.5</v>
      </c>
      <c r="D174" s="72" t="str">
        <f>+'[3]New Depr Rates'!D172</f>
        <v>Monthly</v>
      </c>
      <c r="E174" s="72" t="str">
        <f>+'[3]New Depr Rates'!E172</f>
        <v>No</v>
      </c>
      <c r="F174" s="72" t="str">
        <f>+'[3]New Depr Rates'!F172</f>
        <v>No</v>
      </c>
      <c r="G174" s="75">
        <f>+'[3]New Depr Rates'!G172</f>
        <v>-0.05</v>
      </c>
      <c r="H174" s="72">
        <f>+'[3]New Depr Rates'!H172</f>
        <v>0</v>
      </c>
      <c r="I174" s="72">
        <f>+'[3]New Depr Rates'!I172</f>
        <v>0</v>
      </c>
      <c r="J174" s="72">
        <f>+'[3]New Depr Rates'!J172</f>
        <v>0</v>
      </c>
      <c r="K174" s="74">
        <f>+'[3]New Depr Rates'!K172</f>
        <v>44927</v>
      </c>
      <c r="L174" s="73">
        <f>+'[3]New Depr Rates'!L172</f>
        <v>2.0190476190476189E-2</v>
      </c>
      <c r="M174" s="73">
        <f>+'[3]New Depr Rates'!M172</f>
        <v>1.0095238095238108E-3</v>
      </c>
      <c r="N174" s="73">
        <f>+'[3]New Depr Rates'!N172</f>
        <v>2.12E-2</v>
      </c>
    </row>
    <row r="175" spans="1:14" x14ac:dyDescent="0.2">
      <c r="A175" s="72" t="s">
        <v>2548</v>
      </c>
      <c r="B175" s="72" t="str">
        <f>+'[3]New Depr Rates'!B173</f>
        <v>E311 STM Str/Impv, Goldendale</v>
      </c>
      <c r="C175" s="72">
        <f>+'[3]New Depr Rates'!C173</f>
        <v>0.5</v>
      </c>
      <c r="D175" s="72" t="str">
        <f>+'[3]New Depr Rates'!D173</f>
        <v>Monthly</v>
      </c>
      <c r="E175" s="72" t="str">
        <f>+'[3]New Depr Rates'!E173</f>
        <v>No</v>
      </c>
      <c r="F175" s="72" t="str">
        <f>+'[3]New Depr Rates'!F173</f>
        <v>No</v>
      </c>
      <c r="G175" s="75">
        <f>+'[3]New Depr Rates'!G173</f>
        <v>-0.05</v>
      </c>
      <c r="H175" s="72">
        <f>+'[3]New Depr Rates'!H173</f>
        <v>0</v>
      </c>
      <c r="I175" s="72">
        <f>+'[3]New Depr Rates'!I173</f>
        <v>0</v>
      </c>
      <c r="J175" s="72">
        <f>+'[3]New Depr Rates'!J173</f>
        <v>0</v>
      </c>
      <c r="K175" s="74">
        <f>+'[3]New Depr Rates'!K173</f>
        <v>44927</v>
      </c>
      <c r="L175" s="73">
        <f>+'[3]New Depr Rates'!L173</f>
        <v>2.0190476190476189E-2</v>
      </c>
      <c r="M175" s="73">
        <f>+'[3]New Depr Rates'!M173</f>
        <v>1.0095238095238108E-3</v>
      </c>
      <c r="N175" s="73">
        <f>+'[3]New Depr Rates'!N173</f>
        <v>2.12E-2</v>
      </c>
    </row>
    <row r="176" spans="1:14" x14ac:dyDescent="0.2">
      <c r="A176" s="72" t="s">
        <v>2547</v>
      </c>
      <c r="B176" s="72" t="str">
        <f>+'[3]New Depr Rates'!B174</f>
        <v>E311 STM Str/Impv, Goldendale</v>
      </c>
      <c r="C176" s="72">
        <f>+'[3]New Depr Rates'!C174</f>
        <v>0.5</v>
      </c>
      <c r="D176" s="72" t="str">
        <f>+'[3]New Depr Rates'!D174</f>
        <v>Monthly</v>
      </c>
      <c r="E176" s="72" t="str">
        <f>+'[3]New Depr Rates'!E174</f>
        <v>No</v>
      </c>
      <c r="F176" s="72" t="str">
        <f>+'[3]New Depr Rates'!F174</f>
        <v>No</v>
      </c>
      <c r="G176" s="75">
        <f>+'[3]New Depr Rates'!G174</f>
        <v>-0.05</v>
      </c>
      <c r="H176" s="72">
        <f>+'[3]New Depr Rates'!H174</f>
        <v>0</v>
      </c>
      <c r="I176" s="72">
        <f>+'[3]New Depr Rates'!I174</f>
        <v>0</v>
      </c>
      <c r="J176" s="72">
        <f>+'[3]New Depr Rates'!J174</f>
        <v>0</v>
      </c>
      <c r="K176" s="74">
        <f>+'[3]New Depr Rates'!K174</f>
        <v>44927</v>
      </c>
      <c r="L176" s="73">
        <f>+'[3]New Depr Rates'!L174</f>
        <v>2.0190476190476189E-2</v>
      </c>
      <c r="M176" s="73">
        <f>+'[3]New Depr Rates'!M174</f>
        <v>1.0095238095238108E-3</v>
      </c>
      <c r="N176" s="73">
        <f>+'[3]New Depr Rates'!N174</f>
        <v>2.12E-2</v>
      </c>
    </row>
    <row r="177" spans="1:14" x14ac:dyDescent="0.2">
      <c r="A177" s="72" t="s">
        <v>2546</v>
      </c>
      <c r="B177" s="72" t="str">
        <f>+'[3]New Depr Rates'!B175</f>
        <v>E311 STM Str/Impv, Goldendale</v>
      </c>
      <c r="C177" s="72">
        <f>+'[3]New Depr Rates'!C175</f>
        <v>0.5</v>
      </c>
      <c r="D177" s="72" t="str">
        <f>+'[3]New Depr Rates'!D175</f>
        <v>Monthly</v>
      </c>
      <c r="E177" s="72" t="str">
        <f>+'[3]New Depr Rates'!E175</f>
        <v>No</v>
      </c>
      <c r="F177" s="72" t="str">
        <f>+'[3]New Depr Rates'!F175</f>
        <v>No</v>
      </c>
      <c r="G177" s="75">
        <f>+'[3]New Depr Rates'!G175</f>
        <v>-0.05</v>
      </c>
      <c r="H177" s="72">
        <f>+'[3]New Depr Rates'!H175</f>
        <v>0</v>
      </c>
      <c r="I177" s="72">
        <f>+'[3]New Depr Rates'!I175</f>
        <v>0</v>
      </c>
      <c r="J177" s="72">
        <f>+'[3]New Depr Rates'!J175</f>
        <v>0</v>
      </c>
      <c r="K177" s="74">
        <f>+'[3]New Depr Rates'!K175</f>
        <v>44927</v>
      </c>
      <c r="L177" s="73">
        <f>+'[3]New Depr Rates'!L175</f>
        <v>2.0190476190476189E-2</v>
      </c>
      <c r="M177" s="73">
        <f>+'[3]New Depr Rates'!M175</f>
        <v>1.0095238095238108E-3</v>
      </c>
      <c r="N177" s="73">
        <f>+'[3]New Depr Rates'!N175</f>
        <v>2.12E-2</v>
      </c>
    </row>
    <row r="178" spans="1:14" x14ac:dyDescent="0.2">
      <c r="A178" s="72" t="s">
        <v>2544</v>
      </c>
      <c r="B178" s="72" t="str">
        <f>+'[3]New Depr Rates'!B176</f>
        <v>E311 STM Str/Impv, Centralia-RETIRE</v>
      </c>
      <c r="C178" s="72">
        <f>+'[3]New Depr Rates'!C176</f>
        <v>0.5</v>
      </c>
      <c r="D178" s="72" t="str">
        <f>+'[3]New Depr Rates'!D176</f>
        <v>Monthly</v>
      </c>
      <c r="E178" s="72" t="str">
        <f>+'[3]New Depr Rates'!E176</f>
        <v>No</v>
      </c>
      <c r="F178" s="72" t="str">
        <f>+'[3]New Depr Rates'!F176</f>
        <v>No</v>
      </c>
      <c r="G178" s="75">
        <f>+'[3]New Depr Rates'!G176</f>
        <v>0</v>
      </c>
      <c r="H178" s="72">
        <f>+'[3]New Depr Rates'!H176</f>
        <v>0</v>
      </c>
      <c r="I178" s="72">
        <f>+'[3]New Depr Rates'!I176</f>
        <v>0</v>
      </c>
      <c r="J178" s="72">
        <f>+'[3]New Depr Rates'!J176</f>
        <v>0</v>
      </c>
      <c r="K178" s="74">
        <f>+'[3]New Depr Rates'!K176</f>
        <v>40330</v>
      </c>
      <c r="L178" s="73">
        <f>+'[3]New Depr Rates'!L176</f>
        <v>0</v>
      </c>
      <c r="M178" s="73">
        <f>+'[3]New Depr Rates'!M176</f>
        <v>0</v>
      </c>
      <c r="N178" s="73">
        <f>+'[3]New Depr Rates'!N176</f>
        <v>0</v>
      </c>
    </row>
    <row r="179" spans="1:14" x14ac:dyDescent="0.2">
      <c r="A179" s="72" t="s">
        <v>2542</v>
      </c>
      <c r="B179" s="72" t="str">
        <f>+'[3]New Depr Rates'!B177</f>
        <v>E312 STM Boiler, Centralia-RETIRED</v>
      </c>
      <c r="C179" s="72">
        <f>+'[3]New Depr Rates'!C177</f>
        <v>0.5</v>
      </c>
      <c r="D179" s="72" t="str">
        <f>+'[3]New Depr Rates'!D177</f>
        <v>Monthly</v>
      </c>
      <c r="E179" s="72" t="str">
        <f>+'[3]New Depr Rates'!E177</f>
        <v>No</v>
      </c>
      <c r="F179" s="72" t="str">
        <f>+'[3]New Depr Rates'!F177</f>
        <v>No</v>
      </c>
      <c r="G179" s="75">
        <f>+'[3]New Depr Rates'!G177</f>
        <v>0</v>
      </c>
      <c r="H179" s="72">
        <f>+'[3]New Depr Rates'!H177</f>
        <v>0</v>
      </c>
      <c r="I179" s="72">
        <f>+'[3]New Depr Rates'!I177</f>
        <v>0</v>
      </c>
      <c r="J179" s="72">
        <f>+'[3]New Depr Rates'!J177</f>
        <v>0</v>
      </c>
      <c r="K179" s="74">
        <f>+'[3]New Depr Rates'!K177</f>
        <v>40330</v>
      </c>
      <c r="L179" s="73">
        <f>+'[3]New Depr Rates'!L177</f>
        <v>0</v>
      </c>
      <c r="M179" s="73">
        <f>+'[3]New Depr Rates'!M177</f>
        <v>0</v>
      </c>
      <c r="N179" s="73">
        <f>+'[3]New Depr Rates'!N177</f>
        <v>0</v>
      </c>
    </row>
    <row r="180" spans="1:14" x14ac:dyDescent="0.2">
      <c r="A180" s="72" t="s">
        <v>2539</v>
      </c>
      <c r="B180" s="72" t="str">
        <f>+'[3]New Depr Rates'!B178</f>
        <v>E312 STM Boiler, Colstrip 1</v>
      </c>
      <c r="C180" s="72">
        <f>+'[3]New Depr Rates'!C178</f>
        <v>0.5</v>
      </c>
      <c r="D180" s="72" t="str">
        <f>+'[3]New Depr Rates'!D178</f>
        <v>Monthly</v>
      </c>
      <c r="E180" s="72" t="str">
        <f>+'[3]New Depr Rates'!E178</f>
        <v>No</v>
      </c>
      <c r="F180" s="72" t="str">
        <f>+'[3]New Depr Rates'!F178</f>
        <v>No</v>
      </c>
      <c r="G180" s="75">
        <f>+'[3]New Depr Rates'!G178</f>
        <v>0</v>
      </c>
      <c r="H180" s="72">
        <f>+'[3]New Depr Rates'!H178</f>
        <v>0</v>
      </c>
      <c r="I180" s="72">
        <f>+'[3]New Depr Rates'!I178</f>
        <v>0</v>
      </c>
      <c r="J180" s="72">
        <f>+'[3]New Depr Rates'!J178</f>
        <v>0</v>
      </c>
      <c r="K180" s="74">
        <f>+'[3]New Depr Rates'!K178</f>
        <v>44927</v>
      </c>
      <c r="L180" s="73">
        <f>+'[3]New Depr Rates'!L178</f>
        <v>0</v>
      </c>
      <c r="M180" s="73">
        <f>+'[3]New Depr Rates'!M178</f>
        <v>0</v>
      </c>
      <c r="N180" s="73">
        <f>+'[3]New Depr Rates'!N178</f>
        <v>0</v>
      </c>
    </row>
    <row r="181" spans="1:14" x14ac:dyDescent="0.2">
      <c r="A181" s="72" t="s">
        <v>2533</v>
      </c>
      <c r="B181" s="72" t="str">
        <f>+'[3]New Depr Rates'!B179</f>
        <v>E312 STM Boiler, Colstrip 1-2 Com</v>
      </c>
      <c r="C181" s="72">
        <f>+'[3]New Depr Rates'!C179</f>
        <v>0.5</v>
      </c>
      <c r="D181" s="72" t="str">
        <f>+'[3]New Depr Rates'!D179</f>
        <v>Monthly</v>
      </c>
      <c r="E181" s="72" t="str">
        <f>+'[3]New Depr Rates'!E179</f>
        <v>No</v>
      </c>
      <c r="F181" s="72" t="str">
        <f>+'[3]New Depr Rates'!F179</f>
        <v>No</v>
      </c>
      <c r="G181" s="75">
        <f>+'[3]New Depr Rates'!G179</f>
        <v>0</v>
      </c>
      <c r="H181" s="72">
        <f>+'[3]New Depr Rates'!H179</f>
        <v>0</v>
      </c>
      <c r="I181" s="72">
        <f>+'[3]New Depr Rates'!I179</f>
        <v>0</v>
      </c>
      <c r="J181" s="72">
        <f>+'[3]New Depr Rates'!J179</f>
        <v>0</v>
      </c>
      <c r="K181" s="74">
        <f>+'[3]New Depr Rates'!K179</f>
        <v>44927</v>
      </c>
      <c r="L181" s="73">
        <f>+'[3]New Depr Rates'!L179</f>
        <v>0</v>
      </c>
      <c r="M181" s="73">
        <f>+'[3]New Depr Rates'!M179</f>
        <v>0</v>
      </c>
      <c r="N181" s="73">
        <f>+'[3]New Depr Rates'!N179</f>
        <v>0</v>
      </c>
    </row>
    <row r="182" spans="1:14" x14ac:dyDescent="0.2">
      <c r="A182" s="72" t="s">
        <v>2540</v>
      </c>
      <c r="B182" s="72" t="str">
        <f>+'[3]New Depr Rates'!B180</f>
        <v>E312 STM Boiler, Colstrip 1</v>
      </c>
      <c r="C182" s="72">
        <f>+'[3]New Depr Rates'!C180</f>
        <v>0.5</v>
      </c>
      <c r="D182" s="72" t="str">
        <f>+'[3]New Depr Rates'!D180</f>
        <v>Monthly</v>
      </c>
      <c r="E182" s="72" t="str">
        <f>+'[3]New Depr Rates'!E180</f>
        <v>No</v>
      </c>
      <c r="F182" s="72" t="str">
        <f>+'[3]New Depr Rates'!F180</f>
        <v>No</v>
      </c>
      <c r="G182" s="75">
        <f>+'[3]New Depr Rates'!G180</f>
        <v>0</v>
      </c>
      <c r="H182" s="72">
        <f>+'[3]New Depr Rates'!H180</f>
        <v>0</v>
      </c>
      <c r="I182" s="72">
        <f>+'[3]New Depr Rates'!I180</f>
        <v>0</v>
      </c>
      <c r="J182" s="72">
        <f>+'[3]New Depr Rates'!J180</f>
        <v>0</v>
      </c>
      <c r="K182" s="74">
        <f>+'[3]New Depr Rates'!K180</f>
        <v>44927</v>
      </c>
      <c r="L182" s="73">
        <f>+'[3]New Depr Rates'!L180</f>
        <v>0</v>
      </c>
      <c r="M182" s="73">
        <f>+'[3]New Depr Rates'!M180</f>
        <v>0</v>
      </c>
      <c r="N182" s="73">
        <f>+'[3]New Depr Rates'!N180</f>
        <v>0</v>
      </c>
    </row>
    <row r="183" spans="1:14" x14ac:dyDescent="0.2">
      <c r="A183" s="72" t="s">
        <v>2537</v>
      </c>
      <c r="B183" s="72" t="str">
        <f>+'[3]New Depr Rates'!B181</f>
        <v>E312 STM Boiler, Colstrip 2</v>
      </c>
      <c r="C183" s="72">
        <f>+'[3]New Depr Rates'!C181</f>
        <v>0.5</v>
      </c>
      <c r="D183" s="72" t="str">
        <f>+'[3]New Depr Rates'!D181</f>
        <v>Monthly</v>
      </c>
      <c r="E183" s="72" t="str">
        <f>+'[3]New Depr Rates'!E181</f>
        <v>No</v>
      </c>
      <c r="F183" s="72" t="str">
        <f>+'[3]New Depr Rates'!F181</f>
        <v>No</v>
      </c>
      <c r="G183" s="75">
        <f>+'[3]New Depr Rates'!G181</f>
        <v>0</v>
      </c>
      <c r="H183" s="72">
        <f>+'[3]New Depr Rates'!H181</f>
        <v>0</v>
      </c>
      <c r="I183" s="72">
        <f>+'[3]New Depr Rates'!I181</f>
        <v>0</v>
      </c>
      <c r="J183" s="72">
        <f>+'[3]New Depr Rates'!J181</f>
        <v>0</v>
      </c>
      <c r="K183" s="74">
        <f>+'[3]New Depr Rates'!K181</f>
        <v>44927</v>
      </c>
      <c r="L183" s="73">
        <f>+'[3]New Depr Rates'!L181</f>
        <v>0</v>
      </c>
      <c r="M183" s="73">
        <f>+'[3]New Depr Rates'!M181</f>
        <v>0</v>
      </c>
      <c r="N183" s="73">
        <f>+'[3]New Depr Rates'!N181</f>
        <v>0</v>
      </c>
    </row>
    <row r="184" spans="1:14" x14ac:dyDescent="0.2">
      <c r="A184" s="72" t="s">
        <v>2538</v>
      </c>
      <c r="B184" s="72" t="str">
        <f>+'[3]New Depr Rates'!B182</f>
        <v>E312 STM Boiler, Colstrip 2</v>
      </c>
      <c r="C184" s="72">
        <f>+'[3]New Depr Rates'!C182</f>
        <v>0.5</v>
      </c>
      <c r="D184" s="72" t="str">
        <f>+'[3]New Depr Rates'!D182</f>
        <v>Monthly</v>
      </c>
      <c r="E184" s="72" t="str">
        <f>+'[3]New Depr Rates'!E182</f>
        <v>No</v>
      </c>
      <c r="F184" s="72" t="str">
        <f>+'[3]New Depr Rates'!F182</f>
        <v>No</v>
      </c>
      <c r="G184" s="75">
        <f>+'[3]New Depr Rates'!G182</f>
        <v>0</v>
      </c>
      <c r="H184" s="72">
        <f>+'[3]New Depr Rates'!H182</f>
        <v>0</v>
      </c>
      <c r="I184" s="72">
        <f>+'[3]New Depr Rates'!I182</f>
        <v>0</v>
      </c>
      <c r="J184" s="72">
        <f>+'[3]New Depr Rates'!J182</f>
        <v>0</v>
      </c>
      <c r="K184" s="74">
        <f>+'[3]New Depr Rates'!K182</f>
        <v>44927</v>
      </c>
      <c r="L184" s="73">
        <f>+'[3]New Depr Rates'!L182</f>
        <v>0</v>
      </c>
      <c r="M184" s="73">
        <f>+'[3]New Depr Rates'!M182</f>
        <v>0</v>
      </c>
      <c r="N184" s="73">
        <f>+'[3]New Depr Rates'!N182</f>
        <v>0</v>
      </c>
    </row>
    <row r="185" spans="1:14" x14ac:dyDescent="0.2">
      <c r="A185" s="72" t="s">
        <v>37</v>
      </c>
      <c r="B185" s="72" t="str">
        <f>+'[3]New Depr Rates'!B183</f>
        <v>E312 STM Boiler, Colstrip 3</v>
      </c>
      <c r="C185" s="72">
        <f>+'[3]New Depr Rates'!C183</f>
        <v>0.5</v>
      </c>
      <c r="D185" s="72" t="str">
        <f>+'[3]New Depr Rates'!D183</f>
        <v>Monthly</v>
      </c>
      <c r="E185" s="72" t="str">
        <f>+'[3]New Depr Rates'!E183</f>
        <v>No</v>
      </c>
      <c r="F185" s="72" t="str">
        <f>+'[3]New Depr Rates'!F183</f>
        <v>No</v>
      </c>
      <c r="G185" s="75">
        <f>+'[3]New Depr Rates'!G183</f>
        <v>-0.2</v>
      </c>
      <c r="H185" s="72">
        <f>+'[3]New Depr Rates'!H183</f>
        <v>0</v>
      </c>
      <c r="I185" s="72">
        <f>+'[3]New Depr Rates'!I183</f>
        <v>0</v>
      </c>
      <c r="J185" s="72">
        <f>+'[3]New Depr Rates'!J183</f>
        <v>0</v>
      </c>
      <c r="K185" s="74">
        <f>+'[3]New Depr Rates'!K183</f>
        <v>44927</v>
      </c>
      <c r="L185" s="73">
        <f>+'[3]New Depr Rates'!L183</f>
        <v>5.8799999999999998E-2</v>
      </c>
      <c r="M185" s="73">
        <f>+'[3]New Depr Rates'!M183</f>
        <v>0</v>
      </c>
      <c r="N185" s="73">
        <f>+'[3]New Depr Rates'!N183</f>
        <v>5.8799999999999998E-2</v>
      </c>
    </row>
    <row r="186" spans="1:14" x14ac:dyDescent="0.2">
      <c r="A186" s="72" t="s">
        <v>32</v>
      </c>
      <c r="B186" s="72" t="str">
        <f>+'[3]New Depr Rates'!B184</f>
        <v>E312 STM Boiler, Colstrip 3-4 Com</v>
      </c>
      <c r="C186" s="72">
        <f>+'[3]New Depr Rates'!C184</f>
        <v>0.5</v>
      </c>
      <c r="D186" s="72" t="str">
        <f>+'[3]New Depr Rates'!D184</f>
        <v>Monthly</v>
      </c>
      <c r="E186" s="72" t="str">
        <f>+'[3]New Depr Rates'!E184</f>
        <v>No</v>
      </c>
      <c r="F186" s="72" t="str">
        <f>+'[3]New Depr Rates'!F184</f>
        <v>No</v>
      </c>
      <c r="G186" s="75">
        <f>+'[3]New Depr Rates'!G184</f>
        <v>-0.2</v>
      </c>
      <c r="H186" s="72">
        <f>+'[3]New Depr Rates'!H184</f>
        <v>0</v>
      </c>
      <c r="I186" s="72">
        <f>+'[3]New Depr Rates'!I184</f>
        <v>0</v>
      </c>
      <c r="J186" s="72">
        <f>+'[3]New Depr Rates'!J184</f>
        <v>0</v>
      </c>
      <c r="K186" s="74">
        <f>+'[3]New Depr Rates'!K184</f>
        <v>44927</v>
      </c>
      <c r="L186" s="73">
        <f>+'[3]New Depr Rates'!L184</f>
        <v>9.2299999999999993E-2</v>
      </c>
      <c r="M186" s="73">
        <f>+'[3]New Depr Rates'!M184</f>
        <v>0</v>
      </c>
      <c r="N186" s="73">
        <f>+'[3]New Depr Rates'!N184</f>
        <v>9.2299999999999993E-2</v>
      </c>
    </row>
    <row r="187" spans="1:14" x14ac:dyDescent="0.2">
      <c r="A187" s="72" t="s">
        <v>2536</v>
      </c>
      <c r="B187" s="72" t="str">
        <f>+'[3]New Depr Rates'!B185</f>
        <v>E312 STM Boiler, Colstrip 3</v>
      </c>
      <c r="C187" s="72">
        <f>+'[3]New Depr Rates'!C185</f>
        <v>0.5</v>
      </c>
      <c r="D187" s="72" t="str">
        <f>+'[3]New Depr Rates'!D185</f>
        <v>Monthly</v>
      </c>
      <c r="E187" s="72" t="str">
        <f>+'[3]New Depr Rates'!E185</f>
        <v>No</v>
      </c>
      <c r="F187" s="72" t="str">
        <f>+'[3]New Depr Rates'!F185</f>
        <v>No</v>
      </c>
      <c r="G187" s="75">
        <f>+'[3]New Depr Rates'!G185</f>
        <v>-0.2</v>
      </c>
      <c r="H187" s="72">
        <f>+'[3]New Depr Rates'!H185</f>
        <v>0</v>
      </c>
      <c r="I187" s="72">
        <f>+'[3]New Depr Rates'!I185</f>
        <v>0</v>
      </c>
      <c r="J187" s="72">
        <f>+'[3]New Depr Rates'!J185</f>
        <v>0</v>
      </c>
      <c r="K187" s="74">
        <f>+'[3]New Depr Rates'!K185</f>
        <v>44927</v>
      </c>
      <c r="L187" s="73">
        <f>+'[3]New Depr Rates'!L185</f>
        <v>5.8799999999999998E-2</v>
      </c>
      <c r="M187" s="73">
        <f>+'[3]New Depr Rates'!M185</f>
        <v>0</v>
      </c>
      <c r="N187" s="73">
        <f>+'[3]New Depr Rates'!N185</f>
        <v>5.8799999999999998E-2</v>
      </c>
    </row>
    <row r="188" spans="1:14" x14ac:dyDescent="0.2">
      <c r="A188" s="72" t="s">
        <v>43</v>
      </c>
      <c r="B188" s="72" t="str">
        <f>+'[3]New Depr Rates'!B186</f>
        <v>E312 STM Boiler, Colstrip 4</v>
      </c>
      <c r="C188" s="72">
        <f>+'[3]New Depr Rates'!C186</f>
        <v>0.5</v>
      </c>
      <c r="D188" s="72" t="str">
        <f>+'[3]New Depr Rates'!D186</f>
        <v>Monthly</v>
      </c>
      <c r="E188" s="72" t="str">
        <f>+'[3]New Depr Rates'!E186</f>
        <v>No</v>
      </c>
      <c r="F188" s="72" t="str">
        <f>+'[3]New Depr Rates'!F186</f>
        <v>No</v>
      </c>
      <c r="G188" s="75">
        <f>+'[3]New Depr Rates'!G186</f>
        <v>-0.2</v>
      </c>
      <c r="H188" s="72">
        <f>+'[3]New Depr Rates'!H186</f>
        <v>0</v>
      </c>
      <c r="I188" s="72">
        <f>+'[3]New Depr Rates'!I186</f>
        <v>0</v>
      </c>
      <c r="J188" s="72">
        <f>+'[3]New Depr Rates'!J186</f>
        <v>0</v>
      </c>
      <c r="K188" s="74">
        <f>+'[3]New Depr Rates'!K186</f>
        <v>44927</v>
      </c>
      <c r="L188" s="73">
        <f>+'[3]New Depr Rates'!L186</f>
        <v>6.3100000000000003E-2</v>
      </c>
      <c r="M188" s="73">
        <f>+'[3]New Depr Rates'!M186</f>
        <v>0</v>
      </c>
      <c r="N188" s="73">
        <f>+'[3]New Depr Rates'!N186</f>
        <v>6.3100000000000003E-2</v>
      </c>
    </row>
    <row r="189" spans="1:14" x14ac:dyDescent="0.2">
      <c r="A189" s="72" t="s">
        <v>2535</v>
      </c>
      <c r="B189" s="72" t="str">
        <f>+'[3]New Depr Rates'!B187</f>
        <v>E312 STM Boiler, Colstrip 4</v>
      </c>
      <c r="C189" s="72">
        <f>+'[3]New Depr Rates'!C187</f>
        <v>0.5</v>
      </c>
      <c r="D189" s="72" t="str">
        <f>+'[3]New Depr Rates'!D187</f>
        <v>Monthly</v>
      </c>
      <c r="E189" s="72" t="str">
        <f>+'[3]New Depr Rates'!E187</f>
        <v>No</v>
      </c>
      <c r="F189" s="72" t="str">
        <f>+'[3]New Depr Rates'!F187</f>
        <v>No</v>
      </c>
      <c r="G189" s="75">
        <f>+'[3]New Depr Rates'!G187</f>
        <v>-0.2</v>
      </c>
      <c r="H189" s="72">
        <f>+'[3]New Depr Rates'!H187</f>
        <v>0</v>
      </c>
      <c r="I189" s="72">
        <f>+'[3]New Depr Rates'!I187</f>
        <v>0</v>
      </c>
      <c r="J189" s="72">
        <f>+'[3]New Depr Rates'!J187</f>
        <v>0</v>
      </c>
      <c r="K189" s="74">
        <f>+'[3]New Depr Rates'!K187</f>
        <v>44927</v>
      </c>
      <c r="L189" s="73">
        <f>+'[3]New Depr Rates'!L187</f>
        <v>6.3100000000000003E-2</v>
      </c>
      <c r="M189" s="73">
        <f>+'[3]New Depr Rates'!M187</f>
        <v>0</v>
      </c>
      <c r="N189" s="73">
        <f>+'[3]New Depr Rates'!N187</f>
        <v>6.3100000000000003E-2</v>
      </c>
    </row>
    <row r="190" spans="1:14" x14ac:dyDescent="0.2">
      <c r="A190" s="72" t="s">
        <v>2534</v>
      </c>
      <c r="B190" s="72" t="str">
        <f>+'[3]New Depr Rates'!B188</f>
        <v>E312 STM Boiler, Colstrip 1-2 Com</v>
      </c>
      <c r="C190" s="72">
        <f>+'[3]New Depr Rates'!C188</f>
        <v>0.5</v>
      </c>
      <c r="D190" s="72" t="str">
        <f>+'[3]New Depr Rates'!D188</f>
        <v>Monthly</v>
      </c>
      <c r="E190" s="72" t="str">
        <f>+'[3]New Depr Rates'!E188</f>
        <v>No</v>
      </c>
      <c r="F190" s="72" t="str">
        <f>+'[3]New Depr Rates'!F188</f>
        <v>No</v>
      </c>
      <c r="G190" s="75">
        <f>+'[3]New Depr Rates'!G188</f>
        <v>0</v>
      </c>
      <c r="H190" s="72">
        <f>+'[3]New Depr Rates'!H188</f>
        <v>0</v>
      </c>
      <c r="I190" s="72">
        <f>+'[3]New Depr Rates'!I188</f>
        <v>0</v>
      </c>
      <c r="J190" s="72">
        <f>+'[3]New Depr Rates'!J188</f>
        <v>0</v>
      </c>
      <c r="K190" s="74">
        <f>+'[3]New Depr Rates'!K188</f>
        <v>44927</v>
      </c>
      <c r="L190" s="73">
        <f>+'[3]New Depr Rates'!L188</f>
        <v>0</v>
      </c>
      <c r="M190" s="73">
        <f>+'[3]New Depr Rates'!M188</f>
        <v>0</v>
      </c>
      <c r="N190" s="73">
        <f>+'[3]New Depr Rates'!N188</f>
        <v>0</v>
      </c>
    </row>
    <row r="191" spans="1:14" x14ac:dyDescent="0.2">
      <c r="A191" s="72" t="s">
        <v>2532</v>
      </c>
      <c r="B191" s="72" t="str">
        <f>+'[3]New Depr Rates'!B189</f>
        <v>E312 STM Boiler, Colstrip 3-4 Com</v>
      </c>
      <c r="C191" s="72">
        <f>+'[3]New Depr Rates'!C189</f>
        <v>0.5</v>
      </c>
      <c r="D191" s="72" t="str">
        <f>+'[3]New Depr Rates'!D189</f>
        <v>Monthly</v>
      </c>
      <c r="E191" s="72" t="str">
        <f>+'[3]New Depr Rates'!E189</f>
        <v>No</v>
      </c>
      <c r="F191" s="72" t="str">
        <f>+'[3]New Depr Rates'!F189</f>
        <v>No</v>
      </c>
      <c r="G191" s="75">
        <f>+'[3]New Depr Rates'!G189</f>
        <v>-0.2</v>
      </c>
      <c r="H191" s="72">
        <f>+'[3]New Depr Rates'!H189</f>
        <v>0</v>
      </c>
      <c r="I191" s="72">
        <f>+'[3]New Depr Rates'!I189</f>
        <v>0</v>
      </c>
      <c r="J191" s="72">
        <f>+'[3]New Depr Rates'!J189</f>
        <v>0</v>
      </c>
      <c r="K191" s="74">
        <f>+'[3]New Depr Rates'!K189</f>
        <v>44927</v>
      </c>
      <c r="L191" s="73">
        <f>+'[3]New Depr Rates'!L189</f>
        <v>9.2299999999999993E-2</v>
      </c>
      <c r="M191" s="73">
        <f>+'[3]New Depr Rates'!M189</f>
        <v>0</v>
      </c>
      <c r="N191" s="73">
        <f>+'[3]New Depr Rates'!N189</f>
        <v>9.2299999999999993E-2</v>
      </c>
    </row>
    <row r="192" spans="1:14" x14ac:dyDescent="0.2">
      <c r="A192" s="72" t="s">
        <v>149</v>
      </c>
      <c r="B192" s="72" t="str">
        <f>+'[3]New Depr Rates'!B190</f>
        <v>E312 STM Boiler, Encogen CoGen</v>
      </c>
      <c r="C192" s="72">
        <f>+'[3]New Depr Rates'!C190</f>
        <v>0.5</v>
      </c>
      <c r="D192" s="72" t="str">
        <f>+'[3]New Depr Rates'!D190</f>
        <v>Monthly</v>
      </c>
      <c r="E192" s="72" t="str">
        <f>+'[3]New Depr Rates'!E190</f>
        <v>No</v>
      </c>
      <c r="F192" s="72" t="str">
        <f>+'[3]New Depr Rates'!F190</f>
        <v>No</v>
      </c>
      <c r="G192" s="75">
        <f>+'[3]New Depr Rates'!G190</f>
        <v>-0.05</v>
      </c>
      <c r="H192" s="72">
        <f>+'[3]New Depr Rates'!H190</f>
        <v>0</v>
      </c>
      <c r="I192" s="72">
        <f>+'[3]New Depr Rates'!I190</f>
        <v>0</v>
      </c>
      <c r="J192" s="72">
        <f>+'[3]New Depr Rates'!J190</f>
        <v>0</v>
      </c>
      <c r="K192" s="74">
        <f>+'[3]New Depr Rates'!K190</f>
        <v>44927</v>
      </c>
      <c r="L192" s="73">
        <f>+'[3]New Depr Rates'!L190</f>
        <v>1.7714285714285714E-2</v>
      </c>
      <c r="M192" s="73">
        <f>+'[3]New Depr Rates'!M190</f>
        <v>8.8571428571428829E-4</v>
      </c>
      <c r="N192" s="73">
        <f>+'[3]New Depr Rates'!N190</f>
        <v>1.8600000000000002E-2</v>
      </c>
    </row>
    <row r="193" spans="1:14" x14ac:dyDescent="0.2">
      <c r="A193" s="72" t="s">
        <v>2531</v>
      </c>
      <c r="B193" s="72" t="str">
        <f>+'[3]New Depr Rates'!B191</f>
        <v>E312 STM Boiler, Encogen CoGen</v>
      </c>
      <c r="C193" s="72">
        <f>+'[3]New Depr Rates'!C191</f>
        <v>0.5</v>
      </c>
      <c r="D193" s="72" t="str">
        <f>+'[3]New Depr Rates'!D191</f>
        <v>Monthly</v>
      </c>
      <c r="E193" s="72" t="str">
        <f>+'[3]New Depr Rates'!E191</f>
        <v>No</v>
      </c>
      <c r="F193" s="72" t="str">
        <f>+'[3]New Depr Rates'!F191</f>
        <v>No</v>
      </c>
      <c r="G193" s="75">
        <f>+'[3]New Depr Rates'!G191</f>
        <v>-0.05</v>
      </c>
      <c r="H193" s="72">
        <f>+'[3]New Depr Rates'!H191</f>
        <v>0</v>
      </c>
      <c r="I193" s="72">
        <f>+'[3]New Depr Rates'!I191</f>
        <v>0</v>
      </c>
      <c r="J193" s="72">
        <f>+'[3]New Depr Rates'!J191</f>
        <v>0</v>
      </c>
      <c r="K193" s="74">
        <f>+'[3]New Depr Rates'!K191</f>
        <v>44927</v>
      </c>
      <c r="L193" s="73">
        <f>+'[3]New Depr Rates'!L191</f>
        <v>1.7714285714285714E-2</v>
      </c>
      <c r="M193" s="73">
        <f>+'[3]New Depr Rates'!M191</f>
        <v>8.8571428571428829E-4</v>
      </c>
      <c r="N193" s="73">
        <f>+'[3]New Depr Rates'!N191</f>
        <v>1.8600000000000002E-2</v>
      </c>
    </row>
    <row r="194" spans="1:14" x14ac:dyDescent="0.2">
      <c r="A194" s="72" t="s">
        <v>150</v>
      </c>
      <c r="B194" s="72" t="str">
        <f>+'[3]New Depr Rates'!B192</f>
        <v>E312 STM Boiler, Ferndale</v>
      </c>
      <c r="C194" s="72">
        <f>+'[3]New Depr Rates'!C192</f>
        <v>0.5</v>
      </c>
      <c r="D194" s="72" t="str">
        <f>+'[3]New Depr Rates'!D192</f>
        <v>Monthly</v>
      </c>
      <c r="E194" s="72" t="str">
        <f>+'[3]New Depr Rates'!E192</f>
        <v>No</v>
      </c>
      <c r="F194" s="72" t="str">
        <f>+'[3]New Depr Rates'!F192</f>
        <v>No</v>
      </c>
      <c r="G194" s="75">
        <f>+'[3]New Depr Rates'!G192</f>
        <v>-0.05</v>
      </c>
      <c r="H194" s="72">
        <f>+'[3]New Depr Rates'!H192</f>
        <v>0</v>
      </c>
      <c r="I194" s="72">
        <f>+'[3]New Depr Rates'!I192</f>
        <v>0</v>
      </c>
      <c r="J194" s="72">
        <f>+'[3]New Depr Rates'!J192</f>
        <v>0</v>
      </c>
      <c r="K194" s="74">
        <f>+'[3]New Depr Rates'!K192</f>
        <v>44927</v>
      </c>
      <c r="L194" s="73">
        <f>+'[3]New Depr Rates'!L192</f>
        <v>2.0666666666666667E-2</v>
      </c>
      <c r="M194" s="73">
        <f>+'[3]New Depr Rates'!M192</f>
        <v>1.033333333333334E-3</v>
      </c>
      <c r="N194" s="73">
        <f>+'[3]New Depr Rates'!N192</f>
        <v>2.1700000000000001E-2</v>
      </c>
    </row>
    <row r="195" spans="1:14" x14ac:dyDescent="0.2">
      <c r="A195" s="72" t="s">
        <v>2529</v>
      </c>
      <c r="B195" s="72" t="str">
        <f>+'[3]New Depr Rates'!B193</f>
        <v>E312 STM Boiler, Ferndale</v>
      </c>
      <c r="C195" s="72">
        <f>+'[3]New Depr Rates'!C193</f>
        <v>0.5</v>
      </c>
      <c r="D195" s="72" t="str">
        <f>+'[3]New Depr Rates'!D193</f>
        <v>Monthly</v>
      </c>
      <c r="E195" s="72" t="str">
        <f>+'[3]New Depr Rates'!E193</f>
        <v>No</v>
      </c>
      <c r="F195" s="72" t="str">
        <f>+'[3]New Depr Rates'!F193</f>
        <v>No</v>
      </c>
      <c r="G195" s="75">
        <f>+'[3]New Depr Rates'!G193</f>
        <v>-0.05</v>
      </c>
      <c r="H195" s="72">
        <f>+'[3]New Depr Rates'!H193</f>
        <v>0</v>
      </c>
      <c r="I195" s="72">
        <f>+'[3]New Depr Rates'!I193</f>
        <v>0</v>
      </c>
      <c r="J195" s="72">
        <f>+'[3]New Depr Rates'!J193</f>
        <v>0</v>
      </c>
      <c r="K195" s="74">
        <f>+'[3]New Depr Rates'!K193</f>
        <v>44927</v>
      </c>
      <c r="L195" s="73">
        <f>+'[3]New Depr Rates'!L193</f>
        <v>2.0666666666666667E-2</v>
      </c>
      <c r="M195" s="73">
        <f>+'[3]New Depr Rates'!M193</f>
        <v>1.033333333333334E-3</v>
      </c>
      <c r="N195" s="73">
        <f>+'[3]New Depr Rates'!N193</f>
        <v>2.1700000000000001E-2</v>
      </c>
    </row>
    <row r="196" spans="1:14" x14ac:dyDescent="0.2">
      <c r="A196" s="72" t="s">
        <v>2527</v>
      </c>
      <c r="B196" s="72" t="str">
        <f>+'[3]New Depr Rates'!B194</f>
        <v>E312 STM Boiler, Fred 1/APC</v>
      </c>
      <c r="C196" s="72">
        <f>+'[3]New Depr Rates'!C194</f>
        <v>0.5</v>
      </c>
      <c r="D196" s="72" t="str">
        <f>+'[3]New Depr Rates'!D194</f>
        <v>Monthly</v>
      </c>
      <c r="E196" s="72" t="str">
        <f>+'[3]New Depr Rates'!E194</f>
        <v>No</v>
      </c>
      <c r="F196" s="72" t="str">
        <f>+'[3]New Depr Rates'!F194</f>
        <v>No</v>
      </c>
      <c r="G196" s="75">
        <f>+'[3]New Depr Rates'!G194</f>
        <v>-0.05</v>
      </c>
      <c r="H196" s="72">
        <f>+'[3]New Depr Rates'!H194</f>
        <v>0</v>
      </c>
      <c r="I196" s="72">
        <f>+'[3]New Depr Rates'!I194</f>
        <v>0</v>
      </c>
      <c r="J196" s="72">
        <f>+'[3]New Depr Rates'!J194</f>
        <v>0</v>
      </c>
      <c r="K196" s="74">
        <f>+'[3]New Depr Rates'!K194</f>
        <v>44927</v>
      </c>
      <c r="L196" s="73">
        <f>+'[3]New Depr Rates'!L194</f>
        <v>2.3523809523809527E-2</v>
      </c>
      <c r="M196" s="73">
        <f>+'[3]New Depr Rates'!M194</f>
        <v>1.1761904761904765E-3</v>
      </c>
      <c r="N196" s="73">
        <f>+'[3]New Depr Rates'!N194</f>
        <v>2.4700000000000003E-2</v>
      </c>
    </row>
    <row r="197" spans="1:14" x14ac:dyDescent="0.2">
      <c r="A197" s="72" t="s">
        <v>2528</v>
      </c>
      <c r="B197" s="72" t="str">
        <f>+'[3]New Depr Rates'!B195</f>
        <v>E312 STM Boiler, Fred 1/APC</v>
      </c>
      <c r="C197" s="72">
        <f>+'[3]New Depr Rates'!C195</f>
        <v>0.5</v>
      </c>
      <c r="D197" s="72" t="str">
        <f>+'[3]New Depr Rates'!D195</f>
        <v>Monthly</v>
      </c>
      <c r="E197" s="72" t="str">
        <f>+'[3]New Depr Rates'!E195</f>
        <v>No</v>
      </c>
      <c r="F197" s="72" t="str">
        <f>+'[3]New Depr Rates'!F195</f>
        <v>No</v>
      </c>
      <c r="G197" s="75">
        <f>+'[3]New Depr Rates'!G195</f>
        <v>-0.05</v>
      </c>
      <c r="H197" s="72">
        <f>+'[3]New Depr Rates'!H195</f>
        <v>0</v>
      </c>
      <c r="I197" s="72">
        <f>+'[3]New Depr Rates'!I195</f>
        <v>0</v>
      </c>
      <c r="J197" s="72">
        <f>+'[3]New Depr Rates'!J195</f>
        <v>0</v>
      </c>
      <c r="K197" s="74">
        <f>+'[3]New Depr Rates'!K195</f>
        <v>44927</v>
      </c>
      <c r="L197" s="73">
        <f>+'[3]New Depr Rates'!L195</f>
        <v>2.3523809523809527E-2</v>
      </c>
      <c r="M197" s="73">
        <f>+'[3]New Depr Rates'!M195</f>
        <v>1.1761904761904765E-3</v>
      </c>
      <c r="N197" s="73">
        <f>+'[3]New Depr Rates'!N195</f>
        <v>2.4700000000000003E-2</v>
      </c>
    </row>
    <row r="198" spans="1:14" x14ac:dyDescent="0.2">
      <c r="A198" s="72" t="s">
        <v>2523</v>
      </c>
      <c r="B198" s="72" t="str">
        <f>+'[3]New Depr Rates'!B196</f>
        <v>E312 STM Boiler, Goldendale</v>
      </c>
      <c r="C198" s="72">
        <f>+'[3]New Depr Rates'!C196</f>
        <v>0.5</v>
      </c>
      <c r="D198" s="72" t="str">
        <f>+'[3]New Depr Rates'!D196</f>
        <v>Monthly</v>
      </c>
      <c r="E198" s="72" t="str">
        <f>+'[3]New Depr Rates'!E196</f>
        <v>No</v>
      </c>
      <c r="F198" s="72" t="str">
        <f>+'[3]New Depr Rates'!F196</f>
        <v>No</v>
      </c>
      <c r="G198" s="75">
        <f>+'[3]New Depr Rates'!G196</f>
        <v>-0.05</v>
      </c>
      <c r="H198" s="72">
        <f>+'[3]New Depr Rates'!H196</f>
        <v>0</v>
      </c>
      <c r="I198" s="72">
        <f>+'[3]New Depr Rates'!I196</f>
        <v>0</v>
      </c>
      <c r="J198" s="72">
        <f>+'[3]New Depr Rates'!J196</f>
        <v>0</v>
      </c>
      <c r="K198" s="74">
        <f>+'[3]New Depr Rates'!K196</f>
        <v>44927</v>
      </c>
      <c r="L198" s="73">
        <f>+'[3]New Depr Rates'!L196</f>
        <v>0.01</v>
      </c>
      <c r="M198" s="73">
        <f>+'[3]New Depr Rates'!M196</f>
        <v>5.0000000000000044E-4</v>
      </c>
      <c r="N198" s="73">
        <f>+'[3]New Depr Rates'!N196</f>
        <v>1.0500000000000001E-2</v>
      </c>
    </row>
    <row r="199" spans="1:14" x14ac:dyDescent="0.2">
      <c r="A199" s="72" t="s">
        <v>2526</v>
      </c>
      <c r="B199" s="72" t="str">
        <f>+'[3]New Depr Rates'!B197</f>
        <v>E312 STM Boiler, Goldendale</v>
      </c>
      <c r="C199" s="72">
        <f>+'[3]New Depr Rates'!C197</f>
        <v>0.5</v>
      </c>
      <c r="D199" s="72" t="str">
        <f>+'[3]New Depr Rates'!D197</f>
        <v>Monthly</v>
      </c>
      <c r="E199" s="72" t="str">
        <f>+'[3]New Depr Rates'!E197</f>
        <v>No</v>
      </c>
      <c r="F199" s="72" t="str">
        <f>+'[3]New Depr Rates'!F197</f>
        <v>No</v>
      </c>
      <c r="G199" s="75">
        <f>+'[3]New Depr Rates'!G197</f>
        <v>-0.05</v>
      </c>
      <c r="H199" s="72">
        <f>+'[3]New Depr Rates'!H197</f>
        <v>0</v>
      </c>
      <c r="I199" s="72">
        <f>+'[3]New Depr Rates'!I197</f>
        <v>0</v>
      </c>
      <c r="J199" s="72">
        <f>+'[3]New Depr Rates'!J197</f>
        <v>0</v>
      </c>
      <c r="K199" s="74">
        <f>+'[3]New Depr Rates'!K197</f>
        <v>44927</v>
      </c>
      <c r="L199" s="73">
        <f>+'[3]New Depr Rates'!L197</f>
        <v>0.01</v>
      </c>
      <c r="M199" s="73">
        <f>+'[3]New Depr Rates'!M197</f>
        <v>5.0000000000000044E-4</v>
      </c>
      <c r="N199" s="73">
        <f>+'[3]New Depr Rates'!N197</f>
        <v>1.0500000000000001E-2</v>
      </c>
    </row>
    <row r="200" spans="1:14" x14ac:dyDescent="0.2">
      <c r="A200" s="72" t="s">
        <v>2525</v>
      </c>
      <c r="B200" s="72" t="str">
        <f>+'[3]New Depr Rates'!B198</f>
        <v>E312 STM Boiler, Goldendale</v>
      </c>
      <c r="C200" s="72">
        <f>+'[3]New Depr Rates'!C198</f>
        <v>0.5</v>
      </c>
      <c r="D200" s="72" t="str">
        <f>+'[3]New Depr Rates'!D198</f>
        <v>Monthly</v>
      </c>
      <c r="E200" s="72" t="str">
        <f>+'[3]New Depr Rates'!E198</f>
        <v>No</v>
      </c>
      <c r="F200" s="72" t="str">
        <f>+'[3]New Depr Rates'!F198</f>
        <v>No</v>
      </c>
      <c r="G200" s="75">
        <f>+'[3]New Depr Rates'!G198</f>
        <v>-0.05</v>
      </c>
      <c r="H200" s="72">
        <f>+'[3]New Depr Rates'!H198</f>
        <v>0</v>
      </c>
      <c r="I200" s="72">
        <f>+'[3]New Depr Rates'!I198</f>
        <v>0</v>
      </c>
      <c r="J200" s="72">
        <f>+'[3]New Depr Rates'!J198</f>
        <v>0</v>
      </c>
      <c r="K200" s="74">
        <f>+'[3]New Depr Rates'!K198</f>
        <v>44927</v>
      </c>
      <c r="L200" s="73">
        <f>+'[3]New Depr Rates'!L198</f>
        <v>0.01</v>
      </c>
      <c r="M200" s="73">
        <f>+'[3]New Depr Rates'!M198</f>
        <v>5.0000000000000044E-4</v>
      </c>
      <c r="N200" s="73">
        <f>+'[3]New Depr Rates'!N198</f>
        <v>1.0500000000000001E-2</v>
      </c>
    </row>
    <row r="201" spans="1:14" x14ac:dyDescent="0.2">
      <c r="A201" s="72" t="s">
        <v>2524</v>
      </c>
      <c r="B201" s="72" t="str">
        <f>+'[3]New Depr Rates'!B199</f>
        <v>E312 STM Boiler, Goldendale</v>
      </c>
      <c r="C201" s="72">
        <f>+'[3]New Depr Rates'!C199</f>
        <v>0.5</v>
      </c>
      <c r="D201" s="72" t="str">
        <f>+'[3]New Depr Rates'!D199</f>
        <v>Monthly</v>
      </c>
      <c r="E201" s="72" t="str">
        <f>+'[3]New Depr Rates'!E199</f>
        <v>No</v>
      </c>
      <c r="F201" s="72" t="str">
        <f>+'[3]New Depr Rates'!F199</f>
        <v>No</v>
      </c>
      <c r="G201" s="75">
        <f>+'[3]New Depr Rates'!G199</f>
        <v>-0.05</v>
      </c>
      <c r="H201" s="72">
        <f>+'[3]New Depr Rates'!H199</f>
        <v>0</v>
      </c>
      <c r="I201" s="72">
        <f>+'[3]New Depr Rates'!I199</f>
        <v>0</v>
      </c>
      <c r="J201" s="72">
        <f>+'[3]New Depr Rates'!J199</f>
        <v>0</v>
      </c>
      <c r="K201" s="74">
        <f>+'[3]New Depr Rates'!K199</f>
        <v>44927</v>
      </c>
      <c r="L201" s="73">
        <f>+'[3]New Depr Rates'!L199</f>
        <v>0.01</v>
      </c>
      <c r="M201" s="73">
        <f>+'[3]New Depr Rates'!M199</f>
        <v>5.0000000000000044E-4</v>
      </c>
      <c r="N201" s="73">
        <f>+'[3]New Depr Rates'!N199</f>
        <v>1.0500000000000001E-2</v>
      </c>
    </row>
    <row r="202" spans="1:14" x14ac:dyDescent="0.2">
      <c r="A202" s="72" t="s">
        <v>151</v>
      </c>
      <c r="B202" s="72" t="str">
        <f>+'[3]New Depr Rates'!B200</f>
        <v>E312 STM Boiler, Mint Farm</v>
      </c>
      <c r="C202" s="72">
        <f>+'[3]New Depr Rates'!C200</f>
        <v>0.5</v>
      </c>
      <c r="D202" s="72" t="str">
        <f>+'[3]New Depr Rates'!D200</f>
        <v>Monthly</v>
      </c>
      <c r="E202" s="72" t="str">
        <f>+'[3]New Depr Rates'!E200</f>
        <v>No</v>
      </c>
      <c r="F202" s="72" t="str">
        <f>+'[3]New Depr Rates'!F200</f>
        <v>No</v>
      </c>
      <c r="G202" s="75">
        <f>+'[3]New Depr Rates'!G200</f>
        <v>-0.05</v>
      </c>
      <c r="H202" s="72">
        <f>+'[3]New Depr Rates'!H200</f>
        <v>0</v>
      </c>
      <c r="I202" s="72">
        <f>+'[3]New Depr Rates'!I200</f>
        <v>0</v>
      </c>
      <c r="J202" s="72">
        <f>+'[3]New Depr Rates'!J200</f>
        <v>0</v>
      </c>
      <c r="K202" s="74">
        <f>+'[3]New Depr Rates'!K200</f>
        <v>44927</v>
      </c>
      <c r="L202" s="73">
        <f>+'[3]New Depr Rates'!L200</f>
        <v>3.2952380952380948E-2</v>
      </c>
      <c r="M202" s="73">
        <f>+'[3]New Depr Rates'!M200</f>
        <v>1.6476190476190505E-3</v>
      </c>
      <c r="N202" s="73">
        <f>+'[3]New Depr Rates'!N200</f>
        <v>3.4599999999999999E-2</v>
      </c>
    </row>
    <row r="203" spans="1:14" x14ac:dyDescent="0.2">
      <c r="A203" s="72" t="s">
        <v>2522</v>
      </c>
      <c r="B203" s="72" t="str">
        <f>+'[3]New Depr Rates'!B201</f>
        <v>E312 STM Boiler, Mint Farm</v>
      </c>
      <c r="C203" s="72">
        <f>+'[3]New Depr Rates'!C201</f>
        <v>0.5</v>
      </c>
      <c r="D203" s="72" t="str">
        <f>+'[3]New Depr Rates'!D201</f>
        <v>Monthly</v>
      </c>
      <c r="E203" s="72" t="str">
        <f>+'[3]New Depr Rates'!E201</f>
        <v>No</v>
      </c>
      <c r="F203" s="72" t="str">
        <f>+'[3]New Depr Rates'!F201</f>
        <v>No</v>
      </c>
      <c r="G203" s="75">
        <f>+'[3]New Depr Rates'!G201</f>
        <v>-0.05</v>
      </c>
      <c r="H203" s="72">
        <f>+'[3]New Depr Rates'!H201</f>
        <v>0</v>
      </c>
      <c r="I203" s="72">
        <f>+'[3]New Depr Rates'!I201</f>
        <v>0</v>
      </c>
      <c r="J203" s="72">
        <f>+'[3]New Depr Rates'!J201</f>
        <v>0</v>
      </c>
      <c r="K203" s="74">
        <f>+'[3]New Depr Rates'!K201</f>
        <v>44927</v>
      </c>
      <c r="L203" s="73">
        <f>+'[3]New Depr Rates'!L201</f>
        <v>3.2952380952380948E-2</v>
      </c>
      <c r="M203" s="73">
        <f>+'[3]New Depr Rates'!M201</f>
        <v>1.6476190476190505E-3</v>
      </c>
      <c r="N203" s="73">
        <f>+'[3]New Depr Rates'!N201</f>
        <v>3.4599999999999999E-2</v>
      </c>
    </row>
    <row r="204" spans="1:14" x14ac:dyDescent="0.2">
      <c r="A204" s="72" t="s">
        <v>2521</v>
      </c>
      <c r="B204" s="72" t="str">
        <f>+'[3]New Depr Rates'!B202</f>
        <v>E312 STM Boiler, Mint Farm</v>
      </c>
      <c r="C204" s="72">
        <f>+'[3]New Depr Rates'!C202</f>
        <v>0.5</v>
      </c>
      <c r="D204" s="72" t="str">
        <f>+'[3]New Depr Rates'!D202</f>
        <v>Monthly</v>
      </c>
      <c r="E204" s="72" t="str">
        <f>+'[3]New Depr Rates'!E202</f>
        <v>No</v>
      </c>
      <c r="F204" s="72" t="str">
        <f>+'[3]New Depr Rates'!F202</f>
        <v>No</v>
      </c>
      <c r="G204" s="75">
        <f>+'[3]New Depr Rates'!G202</f>
        <v>-0.05</v>
      </c>
      <c r="H204" s="72">
        <f>+'[3]New Depr Rates'!H202</f>
        <v>0</v>
      </c>
      <c r="I204" s="72">
        <f>+'[3]New Depr Rates'!I202</f>
        <v>0</v>
      </c>
      <c r="J204" s="72">
        <f>+'[3]New Depr Rates'!J202</f>
        <v>0</v>
      </c>
      <c r="K204" s="74">
        <f>+'[3]New Depr Rates'!K202</f>
        <v>44927</v>
      </c>
      <c r="L204" s="73">
        <f>+'[3]New Depr Rates'!L202</f>
        <v>3.2952380952380948E-2</v>
      </c>
      <c r="M204" s="73">
        <f>+'[3]New Depr Rates'!M202</f>
        <v>1.6476190476190505E-3</v>
      </c>
      <c r="N204" s="73">
        <f>+'[3]New Depr Rates'!N202</f>
        <v>3.4599999999999999E-2</v>
      </c>
    </row>
    <row r="205" spans="1:14" x14ac:dyDescent="0.2">
      <c r="A205" s="72" t="s">
        <v>2520</v>
      </c>
      <c r="B205" s="72" t="str">
        <f>+'[3]New Depr Rates'!B203</f>
        <v>E312 STM Boiler, Mint Farm</v>
      </c>
      <c r="C205" s="72">
        <f>+'[3]New Depr Rates'!C203</f>
        <v>0.5</v>
      </c>
      <c r="D205" s="72" t="str">
        <f>+'[3]New Depr Rates'!D203</f>
        <v>Monthly</v>
      </c>
      <c r="E205" s="72" t="str">
        <f>+'[3]New Depr Rates'!E203</f>
        <v>No</v>
      </c>
      <c r="F205" s="72" t="str">
        <f>+'[3]New Depr Rates'!F203</f>
        <v>No</v>
      </c>
      <c r="G205" s="75">
        <f>+'[3]New Depr Rates'!G203</f>
        <v>-0.05</v>
      </c>
      <c r="H205" s="72">
        <f>+'[3]New Depr Rates'!H203</f>
        <v>0</v>
      </c>
      <c r="I205" s="72">
        <f>+'[3]New Depr Rates'!I203</f>
        <v>0</v>
      </c>
      <c r="J205" s="72">
        <f>+'[3]New Depr Rates'!J203</f>
        <v>0</v>
      </c>
      <c r="K205" s="74">
        <f>+'[3]New Depr Rates'!K203</f>
        <v>44927</v>
      </c>
      <c r="L205" s="73">
        <f>+'[3]New Depr Rates'!L203</f>
        <v>3.2952380952380948E-2</v>
      </c>
      <c r="M205" s="73">
        <f>+'[3]New Depr Rates'!M203</f>
        <v>1.6476190476190505E-3</v>
      </c>
      <c r="N205" s="73">
        <f>+'[3]New Depr Rates'!N203</f>
        <v>3.4599999999999999E-2</v>
      </c>
    </row>
    <row r="206" spans="1:14" x14ac:dyDescent="0.2">
      <c r="A206" s="72" t="s">
        <v>152</v>
      </c>
      <c r="B206" s="72" t="str">
        <f>+'[3]New Depr Rates'!B204</f>
        <v>E312 STM Boiler, Sumas</v>
      </c>
      <c r="C206" s="72">
        <f>+'[3]New Depr Rates'!C204</f>
        <v>0.5</v>
      </c>
      <c r="D206" s="72" t="str">
        <f>+'[3]New Depr Rates'!D204</f>
        <v>Monthly</v>
      </c>
      <c r="E206" s="72" t="str">
        <f>+'[3]New Depr Rates'!E204</f>
        <v>No</v>
      </c>
      <c r="F206" s="72" t="str">
        <f>+'[3]New Depr Rates'!F204</f>
        <v>No</v>
      </c>
      <c r="G206" s="75">
        <f>+'[3]New Depr Rates'!G204</f>
        <v>-0.05</v>
      </c>
      <c r="H206" s="72">
        <f>+'[3]New Depr Rates'!H204</f>
        <v>0</v>
      </c>
      <c r="I206" s="72">
        <f>+'[3]New Depr Rates'!I204</f>
        <v>0</v>
      </c>
      <c r="J206" s="72">
        <f>+'[3]New Depr Rates'!J204</f>
        <v>0</v>
      </c>
      <c r="K206" s="74">
        <f>+'[3]New Depr Rates'!K204</f>
        <v>44927</v>
      </c>
      <c r="L206" s="73">
        <f>+'[3]New Depr Rates'!L204</f>
        <v>1.2476190476190476E-2</v>
      </c>
      <c r="M206" s="73">
        <f>+'[3]New Depr Rates'!M204</f>
        <v>6.2380952380952474E-4</v>
      </c>
      <c r="N206" s="73">
        <f>+'[3]New Depr Rates'!N204</f>
        <v>1.3100000000000001E-2</v>
      </c>
    </row>
    <row r="207" spans="1:14" x14ac:dyDescent="0.2">
      <c r="A207" s="72" t="s">
        <v>2519</v>
      </c>
      <c r="B207" s="72" t="str">
        <f>+'[3]New Depr Rates'!B205</f>
        <v>E312 STM Boiler, Sumas</v>
      </c>
      <c r="C207" s="72">
        <f>+'[3]New Depr Rates'!C205</f>
        <v>0.5</v>
      </c>
      <c r="D207" s="72" t="str">
        <f>+'[3]New Depr Rates'!D205</f>
        <v>Monthly</v>
      </c>
      <c r="E207" s="72" t="str">
        <f>+'[3]New Depr Rates'!E205</f>
        <v>No</v>
      </c>
      <c r="F207" s="72" t="str">
        <f>+'[3]New Depr Rates'!F205</f>
        <v>No</v>
      </c>
      <c r="G207" s="75">
        <f>+'[3]New Depr Rates'!G205</f>
        <v>-0.05</v>
      </c>
      <c r="H207" s="72">
        <f>+'[3]New Depr Rates'!H205</f>
        <v>0</v>
      </c>
      <c r="I207" s="72">
        <f>+'[3]New Depr Rates'!I205</f>
        <v>0</v>
      </c>
      <c r="J207" s="72">
        <f>+'[3]New Depr Rates'!J205</f>
        <v>0</v>
      </c>
      <c r="K207" s="74">
        <f>+'[3]New Depr Rates'!K205</f>
        <v>44927</v>
      </c>
      <c r="L207" s="73">
        <f>+'[3]New Depr Rates'!L205</f>
        <v>1.2476190476190476E-2</v>
      </c>
      <c r="M207" s="73">
        <f>+'[3]New Depr Rates'!M205</f>
        <v>6.2380952380952474E-4</v>
      </c>
      <c r="N207" s="73">
        <f>+'[3]New Depr Rates'!N205</f>
        <v>1.3100000000000001E-2</v>
      </c>
    </row>
    <row r="208" spans="1:14" x14ac:dyDescent="0.2">
      <c r="A208" s="72" t="s">
        <v>2518</v>
      </c>
      <c r="B208" s="72" t="str">
        <f>+'[3]New Depr Rates'!B206</f>
        <v>E312 STM Boiler, Sumas</v>
      </c>
      <c r="C208" s="72">
        <f>+'[3]New Depr Rates'!C206</f>
        <v>0.5</v>
      </c>
      <c r="D208" s="72" t="str">
        <f>+'[3]New Depr Rates'!D206</f>
        <v>Monthly</v>
      </c>
      <c r="E208" s="72" t="str">
        <f>+'[3]New Depr Rates'!E206</f>
        <v>No</v>
      </c>
      <c r="F208" s="72" t="str">
        <f>+'[3]New Depr Rates'!F206</f>
        <v>No</v>
      </c>
      <c r="G208" s="75">
        <f>+'[3]New Depr Rates'!G206</f>
        <v>-0.05</v>
      </c>
      <c r="H208" s="72">
        <f>+'[3]New Depr Rates'!H206</f>
        <v>0</v>
      </c>
      <c r="I208" s="72">
        <f>+'[3]New Depr Rates'!I206</f>
        <v>0</v>
      </c>
      <c r="J208" s="72">
        <f>+'[3]New Depr Rates'!J206</f>
        <v>0</v>
      </c>
      <c r="K208" s="74">
        <f>+'[3]New Depr Rates'!K206</f>
        <v>44927</v>
      </c>
      <c r="L208" s="73">
        <f>+'[3]New Depr Rates'!L206</f>
        <v>1.2476190476190476E-2</v>
      </c>
      <c r="M208" s="73">
        <f>+'[3]New Depr Rates'!M206</f>
        <v>6.2380952380952474E-4</v>
      </c>
      <c r="N208" s="73">
        <f>+'[3]New Depr Rates'!N206</f>
        <v>1.3100000000000001E-2</v>
      </c>
    </row>
    <row r="209" spans="1:14" x14ac:dyDescent="0.2">
      <c r="A209" s="72" t="s">
        <v>2517</v>
      </c>
      <c r="B209" s="72" t="str">
        <f>+'[3]New Depr Rates'!B207</f>
        <v>E312 STM Boiler, Sumas</v>
      </c>
      <c r="C209" s="72">
        <f>+'[3]New Depr Rates'!C207</f>
        <v>0.5</v>
      </c>
      <c r="D209" s="72" t="str">
        <f>+'[3]New Depr Rates'!D207</f>
        <v>Monthly</v>
      </c>
      <c r="E209" s="72" t="str">
        <f>+'[3]New Depr Rates'!E207</f>
        <v>No</v>
      </c>
      <c r="F209" s="72" t="str">
        <f>+'[3]New Depr Rates'!F207</f>
        <v>No</v>
      </c>
      <c r="G209" s="75">
        <f>+'[3]New Depr Rates'!G207</f>
        <v>-0.05</v>
      </c>
      <c r="H209" s="72">
        <f>+'[3]New Depr Rates'!H207</f>
        <v>0</v>
      </c>
      <c r="I209" s="72">
        <f>+'[3]New Depr Rates'!I207</f>
        <v>0</v>
      </c>
      <c r="J209" s="72">
        <f>+'[3]New Depr Rates'!J207</f>
        <v>0</v>
      </c>
      <c r="K209" s="74">
        <f>+'[3]New Depr Rates'!K207</f>
        <v>44927</v>
      </c>
      <c r="L209" s="73">
        <f>+'[3]New Depr Rates'!L207</f>
        <v>1.2476190476190476E-2</v>
      </c>
      <c r="M209" s="73">
        <f>+'[3]New Depr Rates'!M207</f>
        <v>6.2380952380952474E-4</v>
      </c>
      <c r="N209" s="73">
        <f>+'[3]New Depr Rates'!N207</f>
        <v>1.3100000000000001E-2</v>
      </c>
    </row>
    <row r="210" spans="1:14" x14ac:dyDescent="0.2">
      <c r="A210" s="72" t="s">
        <v>2516</v>
      </c>
      <c r="B210" s="72" t="str">
        <f>+'[3]New Depr Rates'!B208</f>
        <v>E314 DONOTUSE-Frederickson</v>
      </c>
      <c r="C210" s="72">
        <f>+'[3]New Depr Rates'!C208</f>
        <v>0.5</v>
      </c>
      <c r="D210" s="72" t="str">
        <f>+'[3]New Depr Rates'!D208</f>
        <v>Monthly</v>
      </c>
      <c r="E210" s="72" t="str">
        <f>+'[3]New Depr Rates'!E208</f>
        <v>No</v>
      </c>
      <c r="F210" s="72" t="str">
        <f>+'[3]New Depr Rates'!F208</f>
        <v>No</v>
      </c>
      <c r="G210" s="75">
        <f>+'[3]New Depr Rates'!G208</f>
        <v>0</v>
      </c>
      <c r="H210" s="72">
        <f>+'[3]New Depr Rates'!H208</f>
        <v>0</v>
      </c>
      <c r="I210" s="72">
        <f>+'[3]New Depr Rates'!I208</f>
        <v>0</v>
      </c>
      <c r="J210" s="72">
        <f>+'[3]New Depr Rates'!J208</f>
        <v>0</v>
      </c>
      <c r="K210" s="74">
        <f>+'[3]New Depr Rates'!K208</f>
        <v>44927</v>
      </c>
      <c r="L210" s="73">
        <f>+'[3]New Depr Rates'!L208</f>
        <v>0</v>
      </c>
      <c r="M210" s="73">
        <f>+'[3]New Depr Rates'!M208</f>
        <v>0</v>
      </c>
      <c r="N210" s="73">
        <f>+'[3]New Depr Rates'!N208</f>
        <v>0</v>
      </c>
    </row>
    <row r="211" spans="1:14" x14ac:dyDescent="0.2">
      <c r="A211" s="72" t="s">
        <v>2514</v>
      </c>
      <c r="B211" s="72" t="str">
        <f>+'[3]New Depr Rates'!B209</f>
        <v>E314 STM Turbogen, Colstrip 1</v>
      </c>
      <c r="C211" s="72">
        <f>+'[3]New Depr Rates'!C209</f>
        <v>0.5</v>
      </c>
      <c r="D211" s="72" t="str">
        <f>+'[3]New Depr Rates'!D209</f>
        <v>Monthly</v>
      </c>
      <c r="E211" s="72" t="str">
        <f>+'[3]New Depr Rates'!E209</f>
        <v>No</v>
      </c>
      <c r="F211" s="72" t="str">
        <f>+'[3]New Depr Rates'!F209</f>
        <v>No</v>
      </c>
      <c r="G211" s="75">
        <f>+'[3]New Depr Rates'!G209</f>
        <v>0</v>
      </c>
      <c r="H211" s="72">
        <f>+'[3]New Depr Rates'!H209</f>
        <v>0</v>
      </c>
      <c r="I211" s="72">
        <f>+'[3]New Depr Rates'!I209</f>
        <v>0</v>
      </c>
      <c r="J211" s="72">
        <f>+'[3]New Depr Rates'!J209</f>
        <v>0</v>
      </c>
      <c r="K211" s="74">
        <f>+'[3]New Depr Rates'!K209</f>
        <v>44927</v>
      </c>
      <c r="L211" s="73">
        <f>+'[3]New Depr Rates'!L209</f>
        <v>0</v>
      </c>
      <c r="M211" s="73">
        <f>+'[3]New Depr Rates'!M209</f>
        <v>0</v>
      </c>
      <c r="N211" s="73">
        <f>+'[3]New Depr Rates'!N209</f>
        <v>0</v>
      </c>
    </row>
    <row r="212" spans="1:14" x14ac:dyDescent="0.2">
      <c r="A212" s="72" t="s">
        <v>2507</v>
      </c>
      <c r="B212" s="72" t="str">
        <f>+'[3]New Depr Rates'!B210</f>
        <v>E314 STM Turbogen, Colstrip 1-2 Com</v>
      </c>
      <c r="C212" s="72">
        <f>+'[3]New Depr Rates'!C210</f>
        <v>0.5</v>
      </c>
      <c r="D212" s="72" t="str">
        <f>+'[3]New Depr Rates'!D210</f>
        <v>Monthly</v>
      </c>
      <c r="E212" s="72" t="str">
        <f>+'[3]New Depr Rates'!E210</f>
        <v>No</v>
      </c>
      <c r="F212" s="72" t="str">
        <f>+'[3]New Depr Rates'!F210</f>
        <v>No</v>
      </c>
      <c r="G212" s="75">
        <f>+'[3]New Depr Rates'!G210</f>
        <v>0</v>
      </c>
      <c r="H212" s="72">
        <f>+'[3]New Depr Rates'!H210</f>
        <v>0</v>
      </c>
      <c r="I212" s="72">
        <f>+'[3]New Depr Rates'!I210</f>
        <v>0</v>
      </c>
      <c r="J212" s="72">
        <f>+'[3]New Depr Rates'!J210</f>
        <v>0</v>
      </c>
      <c r="K212" s="74">
        <f>+'[3]New Depr Rates'!K210</f>
        <v>44927</v>
      </c>
      <c r="L212" s="73">
        <f>+'[3]New Depr Rates'!L210</f>
        <v>0</v>
      </c>
      <c r="M212" s="73">
        <f>+'[3]New Depr Rates'!M210</f>
        <v>0</v>
      </c>
      <c r="N212" s="73">
        <f>+'[3]New Depr Rates'!N210</f>
        <v>0</v>
      </c>
    </row>
    <row r="213" spans="1:14" x14ac:dyDescent="0.2">
      <c r="A213" s="72" t="s">
        <v>2515</v>
      </c>
      <c r="B213" s="72" t="str">
        <f>+'[3]New Depr Rates'!B211</f>
        <v>E314 STM Turbogen, Colstrip 1</v>
      </c>
      <c r="C213" s="72">
        <f>+'[3]New Depr Rates'!C211</f>
        <v>0.5</v>
      </c>
      <c r="D213" s="72" t="str">
        <f>+'[3]New Depr Rates'!D211</f>
        <v>Monthly</v>
      </c>
      <c r="E213" s="72" t="str">
        <f>+'[3]New Depr Rates'!E211</f>
        <v>No</v>
      </c>
      <c r="F213" s="72" t="str">
        <f>+'[3]New Depr Rates'!F211</f>
        <v>No</v>
      </c>
      <c r="G213" s="75">
        <f>+'[3]New Depr Rates'!G211</f>
        <v>0</v>
      </c>
      <c r="H213" s="72">
        <f>+'[3]New Depr Rates'!H211</f>
        <v>0</v>
      </c>
      <c r="I213" s="72">
        <f>+'[3]New Depr Rates'!I211</f>
        <v>0</v>
      </c>
      <c r="J213" s="72">
        <f>+'[3]New Depr Rates'!J211</f>
        <v>0</v>
      </c>
      <c r="K213" s="74">
        <f>+'[3]New Depr Rates'!K211</f>
        <v>44927</v>
      </c>
      <c r="L213" s="73">
        <f>+'[3]New Depr Rates'!L211</f>
        <v>0</v>
      </c>
      <c r="M213" s="73">
        <f>+'[3]New Depr Rates'!M211</f>
        <v>0</v>
      </c>
      <c r="N213" s="73">
        <f>+'[3]New Depr Rates'!N211</f>
        <v>0</v>
      </c>
    </row>
    <row r="214" spans="1:14" x14ac:dyDescent="0.2">
      <c r="A214" s="72" t="s">
        <v>2512</v>
      </c>
      <c r="B214" s="72" t="str">
        <f>+'[3]New Depr Rates'!B212</f>
        <v>E314 STM Turbogen, Colstrip 2</v>
      </c>
      <c r="C214" s="72">
        <f>+'[3]New Depr Rates'!C212</f>
        <v>0.5</v>
      </c>
      <c r="D214" s="72" t="str">
        <f>+'[3]New Depr Rates'!D212</f>
        <v>Monthly</v>
      </c>
      <c r="E214" s="72" t="str">
        <f>+'[3]New Depr Rates'!E212</f>
        <v>No</v>
      </c>
      <c r="F214" s="72" t="str">
        <f>+'[3]New Depr Rates'!F212</f>
        <v>No</v>
      </c>
      <c r="G214" s="75">
        <f>+'[3]New Depr Rates'!G212</f>
        <v>0</v>
      </c>
      <c r="H214" s="72">
        <f>+'[3]New Depr Rates'!H212</f>
        <v>0</v>
      </c>
      <c r="I214" s="72">
        <f>+'[3]New Depr Rates'!I212</f>
        <v>0</v>
      </c>
      <c r="J214" s="72">
        <f>+'[3]New Depr Rates'!J212</f>
        <v>0</v>
      </c>
      <c r="K214" s="74">
        <f>+'[3]New Depr Rates'!K212</f>
        <v>44927</v>
      </c>
      <c r="L214" s="73">
        <f>+'[3]New Depr Rates'!L212</f>
        <v>0</v>
      </c>
      <c r="M214" s="73">
        <f>+'[3]New Depr Rates'!M212</f>
        <v>0</v>
      </c>
      <c r="N214" s="73">
        <f>+'[3]New Depr Rates'!N212</f>
        <v>0</v>
      </c>
    </row>
    <row r="215" spans="1:14" x14ac:dyDescent="0.2">
      <c r="A215" s="72" t="s">
        <v>2513</v>
      </c>
      <c r="B215" s="72" t="str">
        <f>+'[3]New Depr Rates'!B213</f>
        <v>E314 STM Turbogen, Colstrip 2</v>
      </c>
      <c r="C215" s="72">
        <f>+'[3]New Depr Rates'!C213</f>
        <v>0.5</v>
      </c>
      <c r="D215" s="72" t="str">
        <f>+'[3]New Depr Rates'!D213</f>
        <v>Monthly</v>
      </c>
      <c r="E215" s="72" t="str">
        <f>+'[3]New Depr Rates'!E213</f>
        <v>No</v>
      </c>
      <c r="F215" s="72" t="str">
        <f>+'[3]New Depr Rates'!F213</f>
        <v>No</v>
      </c>
      <c r="G215" s="75">
        <f>+'[3]New Depr Rates'!G213</f>
        <v>0</v>
      </c>
      <c r="H215" s="72">
        <f>+'[3]New Depr Rates'!H213</f>
        <v>0</v>
      </c>
      <c r="I215" s="72">
        <f>+'[3]New Depr Rates'!I213</f>
        <v>0</v>
      </c>
      <c r="J215" s="72">
        <f>+'[3]New Depr Rates'!J213</f>
        <v>0</v>
      </c>
      <c r="K215" s="74">
        <f>+'[3]New Depr Rates'!K213</f>
        <v>44927</v>
      </c>
      <c r="L215" s="73">
        <f>+'[3]New Depr Rates'!L213</f>
        <v>0</v>
      </c>
      <c r="M215" s="73">
        <f>+'[3]New Depr Rates'!M213</f>
        <v>0</v>
      </c>
      <c r="N215" s="73">
        <f>+'[3]New Depr Rates'!N213</f>
        <v>0</v>
      </c>
    </row>
    <row r="216" spans="1:14" x14ac:dyDescent="0.2">
      <c r="A216" s="72" t="s">
        <v>38</v>
      </c>
      <c r="B216" s="72" t="str">
        <f>+'[3]New Depr Rates'!B214</f>
        <v>E314 STM Turbogen, Colstrip 3</v>
      </c>
      <c r="C216" s="72">
        <f>+'[3]New Depr Rates'!C214</f>
        <v>0.5</v>
      </c>
      <c r="D216" s="72" t="str">
        <f>+'[3]New Depr Rates'!D214</f>
        <v>Monthly</v>
      </c>
      <c r="E216" s="72" t="str">
        <f>+'[3]New Depr Rates'!E214</f>
        <v>No</v>
      </c>
      <c r="F216" s="72" t="str">
        <f>+'[3]New Depr Rates'!F214</f>
        <v>No</v>
      </c>
      <c r="G216" s="75">
        <f>+'[3]New Depr Rates'!G214</f>
        <v>-0.19</v>
      </c>
      <c r="H216" s="72">
        <f>+'[3]New Depr Rates'!H214</f>
        <v>0</v>
      </c>
      <c r="I216" s="72">
        <f>+'[3]New Depr Rates'!I214</f>
        <v>0</v>
      </c>
      <c r="J216" s="72">
        <f>+'[3]New Depr Rates'!J214</f>
        <v>0</v>
      </c>
      <c r="K216" s="74">
        <f>+'[3]New Depr Rates'!K214</f>
        <v>44927</v>
      </c>
      <c r="L216" s="73">
        <f>+'[3]New Depr Rates'!L214</f>
        <v>0.10390000000000001</v>
      </c>
      <c r="M216" s="73">
        <f>+'[3]New Depr Rates'!M214</f>
        <v>0</v>
      </c>
      <c r="N216" s="73">
        <f>+'[3]New Depr Rates'!N214</f>
        <v>0.10390000000000001</v>
      </c>
    </row>
    <row r="217" spans="1:14" x14ac:dyDescent="0.2">
      <c r="A217" s="72" t="s">
        <v>33</v>
      </c>
      <c r="B217" s="72" t="str">
        <f>+'[3]New Depr Rates'!B215</f>
        <v>E314 STM Turbogen,Colstrip 3-4-RET</v>
      </c>
      <c r="C217" s="72">
        <f>+'[3]New Depr Rates'!C215</f>
        <v>0.5</v>
      </c>
      <c r="D217" s="72" t="str">
        <f>+'[3]New Depr Rates'!D215</f>
        <v>Monthly</v>
      </c>
      <c r="E217" s="72" t="str">
        <f>+'[3]New Depr Rates'!E215</f>
        <v>No</v>
      </c>
      <c r="F217" s="72" t="str">
        <f>+'[3]New Depr Rates'!F215</f>
        <v>No</v>
      </c>
      <c r="G217" s="75">
        <f>+'[3]New Depr Rates'!G215</f>
        <v>0</v>
      </c>
      <c r="H217" s="72">
        <f>+'[3]New Depr Rates'!H215</f>
        <v>0</v>
      </c>
      <c r="I217" s="72">
        <f>+'[3]New Depr Rates'!I215</f>
        <v>0</v>
      </c>
      <c r="J217" s="72">
        <f>+'[3]New Depr Rates'!J215</f>
        <v>0</v>
      </c>
      <c r="K217" s="74">
        <f>+'[3]New Depr Rates'!K215</f>
        <v>44927</v>
      </c>
      <c r="L217" s="73">
        <f>+'[3]New Depr Rates'!L215</f>
        <v>0</v>
      </c>
      <c r="M217" s="73">
        <f>+'[3]New Depr Rates'!M215</f>
        <v>0</v>
      </c>
      <c r="N217" s="73">
        <f>+'[3]New Depr Rates'!N215</f>
        <v>0</v>
      </c>
    </row>
    <row r="218" spans="1:14" x14ac:dyDescent="0.2">
      <c r="A218" s="72" t="s">
        <v>2510</v>
      </c>
      <c r="B218" s="72" t="str">
        <f>+'[3]New Depr Rates'!B216</f>
        <v>E314 STM Turbogen, Colstrip 3</v>
      </c>
      <c r="C218" s="72">
        <f>+'[3]New Depr Rates'!C216</f>
        <v>0.5</v>
      </c>
      <c r="D218" s="72" t="str">
        <f>+'[3]New Depr Rates'!D216</f>
        <v>Monthly</v>
      </c>
      <c r="E218" s="72" t="str">
        <f>+'[3]New Depr Rates'!E216</f>
        <v>No</v>
      </c>
      <c r="F218" s="72" t="str">
        <f>+'[3]New Depr Rates'!F216</f>
        <v>No</v>
      </c>
      <c r="G218" s="75">
        <f>+'[3]New Depr Rates'!G216</f>
        <v>-0.19</v>
      </c>
      <c r="H218" s="72">
        <f>+'[3]New Depr Rates'!H216</f>
        <v>0</v>
      </c>
      <c r="I218" s="72">
        <f>+'[3]New Depr Rates'!I216</f>
        <v>0</v>
      </c>
      <c r="J218" s="72">
        <f>+'[3]New Depr Rates'!J216</f>
        <v>0</v>
      </c>
      <c r="K218" s="74">
        <f>+'[3]New Depr Rates'!K216</f>
        <v>44927</v>
      </c>
      <c r="L218" s="73">
        <f>+'[3]New Depr Rates'!L216</f>
        <v>0.10390000000000001</v>
      </c>
      <c r="M218" s="73">
        <f>+'[3]New Depr Rates'!M216</f>
        <v>0</v>
      </c>
      <c r="N218" s="73">
        <f>+'[3]New Depr Rates'!N216</f>
        <v>0.10390000000000001</v>
      </c>
    </row>
    <row r="219" spans="1:14" x14ac:dyDescent="0.2">
      <c r="A219" s="72" t="s">
        <v>44</v>
      </c>
      <c r="B219" s="72" t="str">
        <f>+'[3]New Depr Rates'!B217</f>
        <v>E314 STM Turbogen, Colstrip 4</v>
      </c>
      <c r="C219" s="72">
        <f>+'[3]New Depr Rates'!C217</f>
        <v>0.5</v>
      </c>
      <c r="D219" s="72" t="str">
        <f>+'[3]New Depr Rates'!D217</f>
        <v>Monthly</v>
      </c>
      <c r="E219" s="72" t="str">
        <f>+'[3]New Depr Rates'!E217</f>
        <v>No</v>
      </c>
      <c r="F219" s="72" t="str">
        <f>+'[3]New Depr Rates'!F217</f>
        <v>No</v>
      </c>
      <c r="G219" s="75">
        <f>+'[3]New Depr Rates'!G217</f>
        <v>-0.19</v>
      </c>
      <c r="H219" s="72">
        <f>+'[3]New Depr Rates'!H217</f>
        <v>0</v>
      </c>
      <c r="I219" s="72">
        <f>+'[3]New Depr Rates'!I217</f>
        <v>0</v>
      </c>
      <c r="J219" s="72">
        <f>+'[3]New Depr Rates'!J217</f>
        <v>0</v>
      </c>
      <c r="K219" s="74">
        <f>+'[3]New Depr Rates'!K217</f>
        <v>44927</v>
      </c>
      <c r="L219" s="73">
        <f>+'[3]New Depr Rates'!L217</f>
        <v>0.10100000000000001</v>
      </c>
      <c r="M219" s="73">
        <f>+'[3]New Depr Rates'!M217</f>
        <v>0</v>
      </c>
      <c r="N219" s="73">
        <f>+'[3]New Depr Rates'!N217</f>
        <v>0.10100000000000001</v>
      </c>
    </row>
    <row r="220" spans="1:14" x14ac:dyDescent="0.2">
      <c r="A220" s="72" t="s">
        <v>2509</v>
      </c>
      <c r="B220" s="72" t="str">
        <f>+'[3]New Depr Rates'!B218</f>
        <v>E314 STM Turbogen, Colstrip 4</v>
      </c>
      <c r="C220" s="72">
        <f>+'[3]New Depr Rates'!C218</f>
        <v>0.5</v>
      </c>
      <c r="D220" s="72" t="str">
        <f>+'[3]New Depr Rates'!D218</f>
        <v>Monthly</v>
      </c>
      <c r="E220" s="72" t="str">
        <f>+'[3]New Depr Rates'!E218</f>
        <v>No</v>
      </c>
      <c r="F220" s="72" t="str">
        <f>+'[3]New Depr Rates'!F218</f>
        <v>No</v>
      </c>
      <c r="G220" s="75">
        <f>+'[3]New Depr Rates'!G218</f>
        <v>-0.19</v>
      </c>
      <c r="H220" s="72">
        <f>+'[3]New Depr Rates'!H218</f>
        <v>0</v>
      </c>
      <c r="I220" s="72">
        <f>+'[3]New Depr Rates'!I218</f>
        <v>0</v>
      </c>
      <c r="J220" s="72">
        <f>+'[3]New Depr Rates'!J218</f>
        <v>0</v>
      </c>
      <c r="K220" s="74">
        <f>+'[3]New Depr Rates'!K218</f>
        <v>44927</v>
      </c>
      <c r="L220" s="73">
        <f>+'[3]New Depr Rates'!L218</f>
        <v>0.10100000000000001</v>
      </c>
      <c r="M220" s="73">
        <f>+'[3]New Depr Rates'!M218</f>
        <v>0</v>
      </c>
      <c r="N220" s="73">
        <f>+'[3]New Depr Rates'!N218</f>
        <v>0.10100000000000001</v>
      </c>
    </row>
    <row r="221" spans="1:14" x14ac:dyDescent="0.2">
      <c r="A221" s="72" t="s">
        <v>2508</v>
      </c>
      <c r="B221" s="72" t="str">
        <f>+'[3]New Depr Rates'!B219</f>
        <v>E314 STM Turbogen, Colstrip 1-2 Com</v>
      </c>
      <c r="C221" s="72">
        <f>+'[3]New Depr Rates'!C219</f>
        <v>0.5</v>
      </c>
      <c r="D221" s="72" t="str">
        <f>+'[3]New Depr Rates'!D219</f>
        <v>Monthly</v>
      </c>
      <c r="E221" s="72" t="str">
        <f>+'[3]New Depr Rates'!E219</f>
        <v>No</v>
      </c>
      <c r="F221" s="72" t="str">
        <f>+'[3]New Depr Rates'!F219</f>
        <v>No</v>
      </c>
      <c r="G221" s="75">
        <f>+'[3]New Depr Rates'!G219</f>
        <v>0</v>
      </c>
      <c r="H221" s="72">
        <f>+'[3]New Depr Rates'!H219</f>
        <v>0</v>
      </c>
      <c r="I221" s="72">
        <f>+'[3]New Depr Rates'!I219</f>
        <v>0</v>
      </c>
      <c r="J221" s="72">
        <f>+'[3]New Depr Rates'!J219</f>
        <v>0</v>
      </c>
      <c r="K221" s="74">
        <f>+'[3]New Depr Rates'!K219</f>
        <v>44927</v>
      </c>
      <c r="L221" s="73">
        <f>+'[3]New Depr Rates'!L219</f>
        <v>0</v>
      </c>
      <c r="M221" s="73">
        <f>+'[3]New Depr Rates'!M219</f>
        <v>0</v>
      </c>
      <c r="N221" s="73">
        <f>+'[3]New Depr Rates'!N219</f>
        <v>0</v>
      </c>
    </row>
    <row r="222" spans="1:14" x14ac:dyDescent="0.2">
      <c r="A222" s="72" t="s">
        <v>153</v>
      </c>
      <c r="B222" s="72" t="str">
        <f>+'[3]New Depr Rates'!B220</f>
        <v>E314 STM Turbogen, Encogen CoGen</v>
      </c>
      <c r="C222" s="72">
        <f>+'[3]New Depr Rates'!C220</f>
        <v>0.5</v>
      </c>
      <c r="D222" s="72" t="str">
        <f>+'[3]New Depr Rates'!D220</f>
        <v>Monthly</v>
      </c>
      <c r="E222" s="72" t="str">
        <f>+'[3]New Depr Rates'!E220</f>
        <v>No</v>
      </c>
      <c r="F222" s="72" t="str">
        <f>+'[3]New Depr Rates'!F220</f>
        <v>No</v>
      </c>
      <c r="G222" s="75">
        <f>+'[3]New Depr Rates'!G220</f>
        <v>-0.05</v>
      </c>
      <c r="H222" s="72">
        <f>+'[3]New Depr Rates'!H220</f>
        <v>0</v>
      </c>
      <c r="I222" s="72">
        <f>+'[3]New Depr Rates'!I220</f>
        <v>0</v>
      </c>
      <c r="J222" s="72">
        <f>+'[3]New Depr Rates'!J220</f>
        <v>0</v>
      </c>
      <c r="K222" s="74">
        <f>+'[3]New Depr Rates'!K220</f>
        <v>44927</v>
      </c>
      <c r="L222" s="73">
        <f>+'[3]New Depr Rates'!L220</f>
        <v>2.0380952380952382E-2</v>
      </c>
      <c r="M222" s="73">
        <f>+'[3]New Depr Rates'!M220</f>
        <v>1.0190476190476208E-3</v>
      </c>
      <c r="N222" s="73">
        <f>+'[3]New Depr Rates'!N220</f>
        <v>2.1400000000000002E-2</v>
      </c>
    </row>
    <row r="223" spans="1:14" x14ac:dyDescent="0.2">
      <c r="A223" s="72" t="s">
        <v>2506</v>
      </c>
      <c r="B223" s="72" t="str">
        <f>+'[3]New Depr Rates'!B221</f>
        <v>E314 STM Turbogen, Encogen CoGen</v>
      </c>
      <c r="C223" s="72">
        <f>+'[3]New Depr Rates'!C221</f>
        <v>0.5</v>
      </c>
      <c r="D223" s="72" t="str">
        <f>+'[3]New Depr Rates'!D221</f>
        <v>Monthly</v>
      </c>
      <c r="E223" s="72" t="str">
        <f>+'[3]New Depr Rates'!E221</f>
        <v>No</v>
      </c>
      <c r="F223" s="72" t="str">
        <f>+'[3]New Depr Rates'!F221</f>
        <v>No</v>
      </c>
      <c r="G223" s="75">
        <f>+'[3]New Depr Rates'!G221</f>
        <v>-0.05</v>
      </c>
      <c r="H223" s="72">
        <f>+'[3]New Depr Rates'!H221</f>
        <v>0</v>
      </c>
      <c r="I223" s="72">
        <f>+'[3]New Depr Rates'!I221</f>
        <v>0</v>
      </c>
      <c r="J223" s="72">
        <f>+'[3]New Depr Rates'!J221</f>
        <v>0</v>
      </c>
      <c r="K223" s="74">
        <f>+'[3]New Depr Rates'!K221</f>
        <v>44927</v>
      </c>
      <c r="L223" s="73">
        <f>+'[3]New Depr Rates'!L221</f>
        <v>2.0380952380952382E-2</v>
      </c>
      <c r="M223" s="73">
        <f>+'[3]New Depr Rates'!M221</f>
        <v>1.0190476190476208E-3</v>
      </c>
      <c r="N223" s="73">
        <f>+'[3]New Depr Rates'!N221</f>
        <v>2.1400000000000002E-2</v>
      </c>
    </row>
    <row r="224" spans="1:14" x14ac:dyDescent="0.2">
      <c r="A224" s="72" t="s">
        <v>2503</v>
      </c>
      <c r="B224" s="72" t="str">
        <f>+'[3]New Depr Rates'!B222</f>
        <v>E314 STM Turbogen, Ferndale</v>
      </c>
      <c r="C224" s="72">
        <f>+'[3]New Depr Rates'!C222</f>
        <v>0.5</v>
      </c>
      <c r="D224" s="72" t="str">
        <f>+'[3]New Depr Rates'!D222</f>
        <v>Monthly</v>
      </c>
      <c r="E224" s="72" t="str">
        <f>+'[3]New Depr Rates'!E222</f>
        <v>No</v>
      </c>
      <c r="F224" s="72" t="str">
        <f>+'[3]New Depr Rates'!F222</f>
        <v>No</v>
      </c>
      <c r="G224" s="75">
        <f>+'[3]New Depr Rates'!G222</f>
        <v>-0.05</v>
      </c>
      <c r="H224" s="72">
        <f>+'[3]New Depr Rates'!H222</f>
        <v>0</v>
      </c>
      <c r="I224" s="72">
        <f>+'[3]New Depr Rates'!I222</f>
        <v>0</v>
      </c>
      <c r="J224" s="72">
        <f>+'[3]New Depr Rates'!J222</f>
        <v>0</v>
      </c>
      <c r="K224" s="74">
        <f>+'[3]New Depr Rates'!K222</f>
        <v>44927</v>
      </c>
      <c r="L224" s="73">
        <f>+'[3]New Depr Rates'!L222</f>
        <v>2.4857142857142855E-2</v>
      </c>
      <c r="M224" s="73">
        <f>+'[3]New Depr Rates'!M222</f>
        <v>1.2428571428571428E-3</v>
      </c>
      <c r="N224" s="73">
        <f>+'[3]New Depr Rates'!N222</f>
        <v>2.6099999999999998E-2</v>
      </c>
    </row>
    <row r="225" spans="1:14" x14ac:dyDescent="0.2">
      <c r="A225" s="72" t="s">
        <v>2504</v>
      </c>
      <c r="B225" s="72" t="str">
        <f>+'[3]New Depr Rates'!B223</f>
        <v>E314 STM Turbogen, Ferndale</v>
      </c>
      <c r="C225" s="72">
        <f>+'[3]New Depr Rates'!C223</f>
        <v>0.5</v>
      </c>
      <c r="D225" s="72" t="str">
        <f>+'[3]New Depr Rates'!D223</f>
        <v>Monthly</v>
      </c>
      <c r="E225" s="72" t="str">
        <f>+'[3]New Depr Rates'!E223</f>
        <v>No</v>
      </c>
      <c r="F225" s="72" t="str">
        <f>+'[3]New Depr Rates'!F223</f>
        <v>No</v>
      </c>
      <c r="G225" s="75">
        <f>+'[3]New Depr Rates'!G223</f>
        <v>-0.05</v>
      </c>
      <c r="H225" s="72">
        <f>+'[3]New Depr Rates'!H223</f>
        <v>0</v>
      </c>
      <c r="I225" s="72">
        <f>+'[3]New Depr Rates'!I223</f>
        <v>0</v>
      </c>
      <c r="J225" s="72">
        <f>+'[3]New Depr Rates'!J223</f>
        <v>0</v>
      </c>
      <c r="K225" s="74">
        <f>+'[3]New Depr Rates'!K223</f>
        <v>44927</v>
      </c>
      <c r="L225" s="73">
        <f>+'[3]New Depr Rates'!L223</f>
        <v>2.4857142857142855E-2</v>
      </c>
      <c r="M225" s="73">
        <f>+'[3]New Depr Rates'!M223</f>
        <v>1.2428571428571428E-3</v>
      </c>
      <c r="N225" s="73">
        <f>+'[3]New Depr Rates'!N223</f>
        <v>2.6099999999999998E-2</v>
      </c>
    </row>
    <row r="226" spans="1:14" x14ac:dyDescent="0.2">
      <c r="A226" s="72" t="s">
        <v>154</v>
      </c>
      <c r="B226" s="72" t="str">
        <f>+'[3]New Depr Rates'!B224</f>
        <v>E314 STM Turbogen, Fred 1/APC</v>
      </c>
      <c r="C226" s="72">
        <f>+'[3]New Depr Rates'!C224</f>
        <v>0.5</v>
      </c>
      <c r="D226" s="72" t="str">
        <f>+'[3]New Depr Rates'!D224</f>
        <v>Monthly</v>
      </c>
      <c r="E226" s="72" t="str">
        <f>+'[3]New Depr Rates'!E224</f>
        <v>No</v>
      </c>
      <c r="F226" s="72" t="str">
        <f>+'[3]New Depr Rates'!F224</f>
        <v>No</v>
      </c>
      <c r="G226" s="75">
        <f>+'[3]New Depr Rates'!G224</f>
        <v>-0.05</v>
      </c>
      <c r="H226" s="72">
        <f>+'[3]New Depr Rates'!H224</f>
        <v>0</v>
      </c>
      <c r="I226" s="72">
        <f>+'[3]New Depr Rates'!I224</f>
        <v>0</v>
      </c>
      <c r="J226" s="72">
        <f>+'[3]New Depr Rates'!J224</f>
        <v>0</v>
      </c>
      <c r="K226" s="74">
        <f>+'[3]New Depr Rates'!K224</f>
        <v>44927</v>
      </c>
      <c r="L226" s="73">
        <f>+'[3]New Depr Rates'!L224</f>
        <v>2.5809523809523807E-2</v>
      </c>
      <c r="M226" s="73">
        <f>+'[3]New Depr Rates'!M224</f>
        <v>1.2904761904761926E-3</v>
      </c>
      <c r="N226" s="73">
        <f>+'[3]New Depr Rates'!N224</f>
        <v>2.7099999999999999E-2</v>
      </c>
    </row>
    <row r="227" spans="1:14" x14ac:dyDescent="0.2">
      <c r="A227" s="72" t="s">
        <v>2502</v>
      </c>
      <c r="B227" s="72" t="str">
        <f>+'[3]New Depr Rates'!B225</f>
        <v>E314 STM Turbogen, Fred 1/APC</v>
      </c>
      <c r="C227" s="72">
        <f>+'[3]New Depr Rates'!C225</f>
        <v>0.5</v>
      </c>
      <c r="D227" s="72" t="str">
        <f>+'[3]New Depr Rates'!D225</f>
        <v>Monthly</v>
      </c>
      <c r="E227" s="72" t="str">
        <f>+'[3]New Depr Rates'!E225</f>
        <v>No</v>
      </c>
      <c r="F227" s="72" t="str">
        <f>+'[3]New Depr Rates'!F225</f>
        <v>No</v>
      </c>
      <c r="G227" s="75">
        <f>+'[3]New Depr Rates'!G225</f>
        <v>-0.05</v>
      </c>
      <c r="H227" s="72">
        <f>+'[3]New Depr Rates'!H225</f>
        <v>0</v>
      </c>
      <c r="I227" s="72">
        <f>+'[3]New Depr Rates'!I225</f>
        <v>0</v>
      </c>
      <c r="J227" s="72">
        <f>+'[3]New Depr Rates'!J225</f>
        <v>0</v>
      </c>
      <c r="K227" s="74">
        <f>+'[3]New Depr Rates'!K225</f>
        <v>44927</v>
      </c>
      <c r="L227" s="73">
        <f>+'[3]New Depr Rates'!L225</f>
        <v>2.5809523809523807E-2</v>
      </c>
      <c r="M227" s="73">
        <f>+'[3]New Depr Rates'!M225</f>
        <v>1.2904761904761926E-3</v>
      </c>
      <c r="N227" s="73">
        <f>+'[3]New Depr Rates'!N225</f>
        <v>2.7099999999999999E-2</v>
      </c>
    </row>
    <row r="228" spans="1:14" x14ac:dyDescent="0.2">
      <c r="A228" s="72" t="s">
        <v>2498</v>
      </c>
      <c r="B228" s="72" t="str">
        <f>+'[3]New Depr Rates'!B226</f>
        <v>E314 STM Turbogen, Goldendale</v>
      </c>
      <c r="C228" s="72">
        <f>+'[3]New Depr Rates'!C226</f>
        <v>0.5</v>
      </c>
      <c r="D228" s="72" t="str">
        <f>+'[3]New Depr Rates'!D226</f>
        <v>Monthly</v>
      </c>
      <c r="E228" s="72" t="str">
        <f>+'[3]New Depr Rates'!E226</f>
        <v>No</v>
      </c>
      <c r="F228" s="72" t="str">
        <f>+'[3]New Depr Rates'!F226</f>
        <v>No</v>
      </c>
      <c r="G228" s="75">
        <f>+'[3]New Depr Rates'!G226</f>
        <v>-0.05</v>
      </c>
      <c r="H228" s="72">
        <f>+'[3]New Depr Rates'!H226</f>
        <v>0</v>
      </c>
      <c r="I228" s="72">
        <f>+'[3]New Depr Rates'!I226</f>
        <v>0</v>
      </c>
      <c r="J228" s="72">
        <f>+'[3]New Depr Rates'!J226</f>
        <v>0</v>
      </c>
      <c r="K228" s="74">
        <f>+'[3]New Depr Rates'!K226</f>
        <v>44927</v>
      </c>
      <c r="L228" s="73">
        <f>+'[3]New Depr Rates'!L226</f>
        <v>1.0476190476190477E-2</v>
      </c>
      <c r="M228" s="73">
        <f>+'[3]New Depr Rates'!M226</f>
        <v>5.2380952380952361E-4</v>
      </c>
      <c r="N228" s="73">
        <f>+'[3]New Depr Rates'!N226</f>
        <v>1.1000000000000001E-2</v>
      </c>
    </row>
    <row r="229" spans="1:14" x14ac:dyDescent="0.2">
      <c r="A229" s="72" t="s">
        <v>2501</v>
      </c>
      <c r="B229" s="72" t="str">
        <f>+'[3]New Depr Rates'!B227</f>
        <v>E314 STM Turbogen, Goldendale</v>
      </c>
      <c r="C229" s="72">
        <f>+'[3]New Depr Rates'!C227</f>
        <v>0.5</v>
      </c>
      <c r="D229" s="72" t="str">
        <f>+'[3]New Depr Rates'!D227</f>
        <v>Monthly</v>
      </c>
      <c r="E229" s="72" t="str">
        <f>+'[3]New Depr Rates'!E227</f>
        <v>No</v>
      </c>
      <c r="F229" s="72" t="str">
        <f>+'[3]New Depr Rates'!F227</f>
        <v>No</v>
      </c>
      <c r="G229" s="75">
        <f>+'[3]New Depr Rates'!G227</f>
        <v>-0.05</v>
      </c>
      <c r="H229" s="72">
        <f>+'[3]New Depr Rates'!H227</f>
        <v>0</v>
      </c>
      <c r="I229" s="72">
        <f>+'[3]New Depr Rates'!I227</f>
        <v>0</v>
      </c>
      <c r="J229" s="72">
        <f>+'[3]New Depr Rates'!J227</f>
        <v>0</v>
      </c>
      <c r="K229" s="74">
        <f>+'[3]New Depr Rates'!K227</f>
        <v>44927</v>
      </c>
      <c r="L229" s="73">
        <f>+'[3]New Depr Rates'!L227</f>
        <v>1.0476190476190477E-2</v>
      </c>
      <c r="M229" s="73">
        <f>+'[3]New Depr Rates'!M227</f>
        <v>5.2380952380952361E-4</v>
      </c>
      <c r="N229" s="73">
        <f>+'[3]New Depr Rates'!N227</f>
        <v>1.1000000000000001E-2</v>
      </c>
    </row>
    <row r="230" spans="1:14" x14ac:dyDescent="0.2">
      <c r="A230" s="72" t="s">
        <v>2500</v>
      </c>
      <c r="B230" s="72" t="str">
        <f>+'[3]New Depr Rates'!B228</f>
        <v>E314 STM Turbogen, Goldendale</v>
      </c>
      <c r="C230" s="72">
        <f>+'[3]New Depr Rates'!C228</f>
        <v>0.5</v>
      </c>
      <c r="D230" s="72" t="str">
        <f>+'[3]New Depr Rates'!D228</f>
        <v>Monthly</v>
      </c>
      <c r="E230" s="72" t="str">
        <f>+'[3]New Depr Rates'!E228</f>
        <v>No</v>
      </c>
      <c r="F230" s="72" t="str">
        <f>+'[3]New Depr Rates'!F228</f>
        <v>No</v>
      </c>
      <c r="G230" s="75">
        <f>+'[3]New Depr Rates'!G228</f>
        <v>-0.05</v>
      </c>
      <c r="H230" s="72">
        <f>+'[3]New Depr Rates'!H228</f>
        <v>0</v>
      </c>
      <c r="I230" s="72">
        <f>+'[3]New Depr Rates'!I228</f>
        <v>0</v>
      </c>
      <c r="J230" s="72">
        <f>+'[3]New Depr Rates'!J228</f>
        <v>0</v>
      </c>
      <c r="K230" s="74">
        <f>+'[3]New Depr Rates'!K228</f>
        <v>44927</v>
      </c>
      <c r="L230" s="73">
        <f>+'[3]New Depr Rates'!L228</f>
        <v>1.0476190476190477E-2</v>
      </c>
      <c r="M230" s="73">
        <f>+'[3]New Depr Rates'!M228</f>
        <v>5.2380952380952361E-4</v>
      </c>
      <c r="N230" s="73">
        <f>+'[3]New Depr Rates'!N228</f>
        <v>1.1000000000000001E-2</v>
      </c>
    </row>
    <row r="231" spans="1:14" x14ac:dyDescent="0.2">
      <c r="A231" s="72" t="s">
        <v>2499</v>
      </c>
      <c r="B231" s="72" t="str">
        <f>+'[3]New Depr Rates'!B229</f>
        <v>E314 STM Turbogen, Goldendale</v>
      </c>
      <c r="C231" s="72">
        <f>+'[3]New Depr Rates'!C229</f>
        <v>0.5</v>
      </c>
      <c r="D231" s="72" t="str">
        <f>+'[3]New Depr Rates'!D229</f>
        <v>Monthly</v>
      </c>
      <c r="E231" s="72" t="str">
        <f>+'[3]New Depr Rates'!E229</f>
        <v>No</v>
      </c>
      <c r="F231" s="72" t="str">
        <f>+'[3]New Depr Rates'!F229</f>
        <v>No</v>
      </c>
      <c r="G231" s="75">
        <f>+'[3]New Depr Rates'!G229</f>
        <v>-0.05</v>
      </c>
      <c r="H231" s="72">
        <f>+'[3]New Depr Rates'!H229</f>
        <v>0</v>
      </c>
      <c r="I231" s="72">
        <f>+'[3]New Depr Rates'!I229</f>
        <v>0</v>
      </c>
      <c r="J231" s="72">
        <f>+'[3]New Depr Rates'!J229</f>
        <v>0</v>
      </c>
      <c r="K231" s="74">
        <f>+'[3]New Depr Rates'!K229</f>
        <v>44927</v>
      </c>
      <c r="L231" s="73">
        <f>+'[3]New Depr Rates'!L229</f>
        <v>1.0476190476190477E-2</v>
      </c>
      <c r="M231" s="73">
        <f>+'[3]New Depr Rates'!M229</f>
        <v>5.2380952380952361E-4</v>
      </c>
      <c r="N231" s="73">
        <f>+'[3]New Depr Rates'!N229</f>
        <v>1.1000000000000001E-2</v>
      </c>
    </row>
    <row r="232" spans="1:14" x14ac:dyDescent="0.2">
      <c r="A232" s="72" t="s">
        <v>155</v>
      </c>
      <c r="B232" s="72" t="str">
        <f>+'[3]New Depr Rates'!B230</f>
        <v>E314 STM Turbogen, Mint Farm</v>
      </c>
      <c r="C232" s="72">
        <f>+'[3]New Depr Rates'!C230</f>
        <v>0.5</v>
      </c>
      <c r="D232" s="72" t="str">
        <f>+'[3]New Depr Rates'!D230</f>
        <v>Monthly</v>
      </c>
      <c r="E232" s="72" t="str">
        <f>+'[3]New Depr Rates'!E230</f>
        <v>No</v>
      </c>
      <c r="F232" s="72" t="str">
        <f>+'[3]New Depr Rates'!F230</f>
        <v>No</v>
      </c>
      <c r="G232" s="75">
        <f>+'[3]New Depr Rates'!G230</f>
        <v>-0.05</v>
      </c>
      <c r="H232" s="72">
        <f>+'[3]New Depr Rates'!H230</f>
        <v>0</v>
      </c>
      <c r="I232" s="72">
        <f>+'[3]New Depr Rates'!I230</f>
        <v>0</v>
      </c>
      <c r="J232" s="72">
        <f>+'[3]New Depr Rates'!J230</f>
        <v>0</v>
      </c>
      <c r="K232" s="74">
        <f>+'[3]New Depr Rates'!K230</f>
        <v>44927</v>
      </c>
      <c r="L232" s="73">
        <f>+'[3]New Depr Rates'!L230</f>
        <v>2.9238095238095237E-2</v>
      </c>
      <c r="M232" s="73">
        <f>+'[3]New Depr Rates'!M230</f>
        <v>1.4619047619047615E-3</v>
      </c>
      <c r="N232" s="73">
        <f>+'[3]New Depr Rates'!N230</f>
        <v>3.0699999999999998E-2</v>
      </c>
    </row>
    <row r="233" spans="1:14" x14ac:dyDescent="0.2">
      <c r="A233" s="72" t="s">
        <v>2497</v>
      </c>
      <c r="B233" s="72" t="str">
        <f>+'[3]New Depr Rates'!B231</f>
        <v>E314 STM Turbogen, Mint Farm</v>
      </c>
      <c r="C233" s="72">
        <f>+'[3]New Depr Rates'!C231</f>
        <v>0.5</v>
      </c>
      <c r="D233" s="72" t="str">
        <f>+'[3]New Depr Rates'!D231</f>
        <v>Monthly</v>
      </c>
      <c r="E233" s="72" t="str">
        <f>+'[3]New Depr Rates'!E231</f>
        <v>No</v>
      </c>
      <c r="F233" s="72" t="str">
        <f>+'[3]New Depr Rates'!F231</f>
        <v>No</v>
      </c>
      <c r="G233" s="75">
        <f>+'[3]New Depr Rates'!G231</f>
        <v>-0.05</v>
      </c>
      <c r="H233" s="72">
        <f>+'[3]New Depr Rates'!H231</f>
        <v>0</v>
      </c>
      <c r="I233" s="72">
        <f>+'[3]New Depr Rates'!I231</f>
        <v>0</v>
      </c>
      <c r="J233" s="72">
        <f>+'[3]New Depr Rates'!J231</f>
        <v>0</v>
      </c>
      <c r="K233" s="74">
        <f>+'[3]New Depr Rates'!K231</f>
        <v>44927</v>
      </c>
      <c r="L233" s="73">
        <f>+'[3]New Depr Rates'!L231</f>
        <v>2.9238095238095237E-2</v>
      </c>
      <c r="M233" s="73">
        <f>+'[3]New Depr Rates'!M231</f>
        <v>1.4619047619047615E-3</v>
      </c>
      <c r="N233" s="73">
        <f>+'[3]New Depr Rates'!N231</f>
        <v>3.0699999999999998E-2</v>
      </c>
    </row>
    <row r="234" spans="1:14" x14ac:dyDescent="0.2">
      <c r="A234" s="72" t="s">
        <v>2496</v>
      </c>
      <c r="B234" s="72" t="str">
        <f>+'[3]New Depr Rates'!B232</f>
        <v>E314 STM Turbogen, Mint Farm</v>
      </c>
      <c r="C234" s="72">
        <f>+'[3]New Depr Rates'!C232</f>
        <v>0.5</v>
      </c>
      <c r="D234" s="72" t="str">
        <f>+'[3]New Depr Rates'!D232</f>
        <v>Monthly</v>
      </c>
      <c r="E234" s="72" t="str">
        <f>+'[3]New Depr Rates'!E232</f>
        <v>No</v>
      </c>
      <c r="F234" s="72" t="str">
        <f>+'[3]New Depr Rates'!F232</f>
        <v>No</v>
      </c>
      <c r="G234" s="75">
        <f>+'[3]New Depr Rates'!G232</f>
        <v>-0.05</v>
      </c>
      <c r="H234" s="72">
        <f>+'[3]New Depr Rates'!H232</f>
        <v>0</v>
      </c>
      <c r="I234" s="72">
        <f>+'[3]New Depr Rates'!I232</f>
        <v>0</v>
      </c>
      <c r="J234" s="72">
        <f>+'[3]New Depr Rates'!J232</f>
        <v>0</v>
      </c>
      <c r="K234" s="74">
        <f>+'[3]New Depr Rates'!K232</f>
        <v>44927</v>
      </c>
      <c r="L234" s="73">
        <f>+'[3]New Depr Rates'!L232</f>
        <v>2.9238095238095237E-2</v>
      </c>
      <c r="M234" s="73">
        <f>+'[3]New Depr Rates'!M232</f>
        <v>1.4619047619047615E-3</v>
      </c>
      <c r="N234" s="73">
        <f>+'[3]New Depr Rates'!N232</f>
        <v>3.0699999999999998E-2</v>
      </c>
    </row>
    <row r="235" spans="1:14" x14ac:dyDescent="0.2">
      <c r="A235" s="72" t="s">
        <v>2495</v>
      </c>
      <c r="B235" s="72" t="str">
        <f>+'[3]New Depr Rates'!B233</f>
        <v>E314 STM Turbogen, Mint Farm</v>
      </c>
      <c r="C235" s="72">
        <f>+'[3]New Depr Rates'!C233</f>
        <v>0.5</v>
      </c>
      <c r="D235" s="72" t="str">
        <f>+'[3]New Depr Rates'!D233</f>
        <v>Monthly</v>
      </c>
      <c r="E235" s="72" t="str">
        <f>+'[3]New Depr Rates'!E233</f>
        <v>No</v>
      </c>
      <c r="F235" s="72" t="str">
        <f>+'[3]New Depr Rates'!F233</f>
        <v>No</v>
      </c>
      <c r="G235" s="75">
        <f>+'[3]New Depr Rates'!G233</f>
        <v>-0.05</v>
      </c>
      <c r="H235" s="72">
        <f>+'[3]New Depr Rates'!H233</f>
        <v>0</v>
      </c>
      <c r="I235" s="72">
        <f>+'[3]New Depr Rates'!I233</f>
        <v>0</v>
      </c>
      <c r="J235" s="72">
        <f>+'[3]New Depr Rates'!J233</f>
        <v>0</v>
      </c>
      <c r="K235" s="74">
        <f>+'[3]New Depr Rates'!K233</f>
        <v>44927</v>
      </c>
      <c r="L235" s="73">
        <f>+'[3]New Depr Rates'!L233</f>
        <v>2.9238095238095237E-2</v>
      </c>
      <c r="M235" s="73">
        <f>+'[3]New Depr Rates'!M233</f>
        <v>1.4619047619047615E-3</v>
      </c>
      <c r="N235" s="73">
        <f>+'[3]New Depr Rates'!N233</f>
        <v>3.0699999999999998E-2</v>
      </c>
    </row>
    <row r="236" spans="1:14" x14ac:dyDescent="0.2">
      <c r="A236" s="72" t="s">
        <v>156</v>
      </c>
      <c r="B236" s="72" t="str">
        <f>+'[3]New Depr Rates'!B234</f>
        <v>E314 STM Turbogen, Sumas</v>
      </c>
      <c r="C236" s="72">
        <f>+'[3]New Depr Rates'!C234</f>
        <v>0.5</v>
      </c>
      <c r="D236" s="72" t="str">
        <f>+'[3]New Depr Rates'!D234</f>
        <v>Monthly</v>
      </c>
      <c r="E236" s="72" t="str">
        <f>+'[3]New Depr Rates'!E234</f>
        <v>No</v>
      </c>
      <c r="F236" s="72" t="str">
        <f>+'[3]New Depr Rates'!F234</f>
        <v>No</v>
      </c>
      <c r="G236" s="75">
        <f>+'[3]New Depr Rates'!G234</f>
        <v>-0.05</v>
      </c>
      <c r="H236" s="72">
        <f>+'[3]New Depr Rates'!H234</f>
        <v>0</v>
      </c>
      <c r="I236" s="72">
        <f>+'[3]New Depr Rates'!I234</f>
        <v>0</v>
      </c>
      <c r="J236" s="72">
        <f>+'[3]New Depr Rates'!J234</f>
        <v>0</v>
      </c>
      <c r="K236" s="74">
        <f>+'[3]New Depr Rates'!K234</f>
        <v>44927</v>
      </c>
      <c r="L236" s="73">
        <f>+'[3]New Depr Rates'!L234</f>
        <v>2.1333333333333336E-2</v>
      </c>
      <c r="M236" s="73">
        <f>+'[3]New Depr Rates'!M234</f>
        <v>1.0666666666666672E-3</v>
      </c>
      <c r="N236" s="73">
        <f>+'[3]New Depr Rates'!N234</f>
        <v>2.2400000000000003E-2</v>
      </c>
    </row>
    <row r="237" spans="1:14" x14ac:dyDescent="0.2">
      <c r="A237" s="72" t="s">
        <v>2494</v>
      </c>
      <c r="B237" s="72" t="str">
        <f>+'[3]New Depr Rates'!B235</f>
        <v>E314 STM Turbogen, Sumas</v>
      </c>
      <c r="C237" s="72">
        <f>+'[3]New Depr Rates'!C235</f>
        <v>0.5</v>
      </c>
      <c r="D237" s="72" t="str">
        <f>+'[3]New Depr Rates'!D235</f>
        <v>Monthly</v>
      </c>
      <c r="E237" s="72" t="str">
        <f>+'[3]New Depr Rates'!E235</f>
        <v>No</v>
      </c>
      <c r="F237" s="72" t="str">
        <f>+'[3]New Depr Rates'!F235</f>
        <v>No</v>
      </c>
      <c r="G237" s="75">
        <f>+'[3]New Depr Rates'!G235</f>
        <v>-0.05</v>
      </c>
      <c r="H237" s="72">
        <f>+'[3]New Depr Rates'!H235</f>
        <v>0</v>
      </c>
      <c r="I237" s="72">
        <f>+'[3]New Depr Rates'!I235</f>
        <v>0</v>
      </c>
      <c r="J237" s="72">
        <f>+'[3]New Depr Rates'!J235</f>
        <v>0</v>
      </c>
      <c r="K237" s="74">
        <f>+'[3]New Depr Rates'!K235</f>
        <v>44927</v>
      </c>
      <c r="L237" s="73">
        <f>+'[3]New Depr Rates'!L235</f>
        <v>2.1333333333333336E-2</v>
      </c>
      <c r="M237" s="73">
        <f>+'[3]New Depr Rates'!M235</f>
        <v>1.0666666666666672E-3</v>
      </c>
      <c r="N237" s="73">
        <f>+'[3]New Depr Rates'!N235</f>
        <v>2.2400000000000003E-2</v>
      </c>
    </row>
    <row r="238" spans="1:14" x14ac:dyDescent="0.2">
      <c r="A238" s="72" t="s">
        <v>2493</v>
      </c>
      <c r="B238" s="72" t="str">
        <f>+'[3]New Depr Rates'!B236</f>
        <v>E314 STM Turbogen, Sumas</v>
      </c>
      <c r="C238" s="72">
        <f>+'[3]New Depr Rates'!C236</f>
        <v>0.5</v>
      </c>
      <c r="D238" s="72" t="str">
        <f>+'[3]New Depr Rates'!D236</f>
        <v>Monthly</v>
      </c>
      <c r="E238" s="72" t="str">
        <f>+'[3]New Depr Rates'!E236</f>
        <v>No</v>
      </c>
      <c r="F238" s="72" t="str">
        <f>+'[3]New Depr Rates'!F236</f>
        <v>No</v>
      </c>
      <c r="G238" s="75">
        <f>+'[3]New Depr Rates'!G236</f>
        <v>-0.05</v>
      </c>
      <c r="H238" s="72">
        <f>+'[3]New Depr Rates'!H236</f>
        <v>0</v>
      </c>
      <c r="I238" s="72">
        <f>+'[3]New Depr Rates'!I236</f>
        <v>0</v>
      </c>
      <c r="J238" s="72">
        <f>+'[3]New Depr Rates'!J236</f>
        <v>0</v>
      </c>
      <c r="K238" s="74">
        <f>+'[3]New Depr Rates'!K236</f>
        <v>44927</v>
      </c>
      <c r="L238" s="73">
        <f>+'[3]New Depr Rates'!L236</f>
        <v>2.1333333333333336E-2</v>
      </c>
      <c r="M238" s="73">
        <f>+'[3]New Depr Rates'!M236</f>
        <v>1.0666666666666672E-3</v>
      </c>
      <c r="N238" s="73">
        <f>+'[3]New Depr Rates'!N236</f>
        <v>2.2400000000000003E-2</v>
      </c>
    </row>
    <row r="239" spans="1:14" x14ac:dyDescent="0.2">
      <c r="A239" s="72" t="s">
        <v>2492</v>
      </c>
      <c r="B239" s="72" t="str">
        <f>+'[3]New Depr Rates'!B237</f>
        <v>E314 STM Turbogen, Sumas</v>
      </c>
      <c r="C239" s="72">
        <f>+'[3]New Depr Rates'!C237</f>
        <v>0.5</v>
      </c>
      <c r="D239" s="72" t="str">
        <f>+'[3]New Depr Rates'!D237</f>
        <v>Monthly</v>
      </c>
      <c r="E239" s="72" t="str">
        <f>+'[3]New Depr Rates'!E237</f>
        <v>No</v>
      </c>
      <c r="F239" s="72" t="str">
        <f>+'[3]New Depr Rates'!F237</f>
        <v>No</v>
      </c>
      <c r="G239" s="75">
        <f>+'[3]New Depr Rates'!G237</f>
        <v>-0.05</v>
      </c>
      <c r="H239" s="72">
        <f>+'[3]New Depr Rates'!H237</f>
        <v>0</v>
      </c>
      <c r="I239" s="72">
        <f>+'[3]New Depr Rates'!I237</f>
        <v>0</v>
      </c>
      <c r="J239" s="72">
        <f>+'[3]New Depr Rates'!J237</f>
        <v>0</v>
      </c>
      <c r="K239" s="74">
        <f>+'[3]New Depr Rates'!K237</f>
        <v>44927</v>
      </c>
      <c r="L239" s="73">
        <f>+'[3]New Depr Rates'!L237</f>
        <v>2.1333333333333336E-2</v>
      </c>
      <c r="M239" s="73">
        <f>+'[3]New Depr Rates'!M237</f>
        <v>1.0666666666666672E-3</v>
      </c>
      <c r="N239" s="73">
        <f>+'[3]New Depr Rates'!N237</f>
        <v>2.2400000000000003E-2</v>
      </c>
    </row>
    <row r="240" spans="1:14" x14ac:dyDescent="0.2">
      <c r="A240" s="72" t="s">
        <v>2491</v>
      </c>
      <c r="B240" s="72" t="str">
        <f>+'[3]New Depr Rates'!B238</f>
        <v>E314 STM Turbogen, Centralia-RETIRE</v>
      </c>
      <c r="C240" s="72">
        <f>+'[3]New Depr Rates'!C238</f>
        <v>0.5</v>
      </c>
      <c r="D240" s="72" t="str">
        <f>+'[3]New Depr Rates'!D238</f>
        <v>Monthly</v>
      </c>
      <c r="E240" s="72" t="str">
        <f>+'[3]New Depr Rates'!E238</f>
        <v>No</v>
      </c>
      <c r="F240" s="72" t="str">
        <f>+'[3]New Depr Rates'!F238</f>
        <v>No</v>
      </c>
      <c r="G240" s="75">
        <f>+'[3]New Depr Rates'!G238</f>
        <v>0</v>
      </c>
      <c r="H240" s="72">
        <f>+'[3]New Depr Rates'!H238</f>
        <v>0</v>
      </c>
      <c r="I240" s="72">
        <f>+'[3]New Depr Rates'!I238</f>
        <v>0</v>
      </c>
      <c r="J240" s="72">
        <f>+'[3]New Depr Rates'!J238</f>
        <v>0</v>
      </c>
      <c r="K240" s="74">
        <f>+'[3]New Depr Rates'!K238</f>
        <v>40330</v>
      </c>
      <c r="L240" s="73">
        <f>+'[3]New Depr Rates'!L238</f>
        <v>0</v>
      </c>
      <c r="M240" s="73">
        <f>+'[3]New Depr Rates'!M238</f>
        <v>0</v>
      </c>
      <c r="N240" s="73">
        <f>+'[3]New Depr Rates'!N238</f>
        <v>0</v>
      </c>
    </row>
    <row r="241" spans="1:14" x14ac:dyDescent="0.2">
      <c r="A241" s="72" t="s">
        <v>2487</v>
      </c>
      <c r="B241" s="72" t="str">
        <f>+'[3]New Depr Rates'!B239</f>
        <v>E315 STM Accessory, Colstrip 1</v>
      </c>
      <c r="C241" s="72">
        <f>+'[3]New Depr Rates'!C239</f>
        <v>0.5</v>
      </c>
      <c r="D241" s="72" t="str">
        <f>+'[3]New Depr Rates'!D239</f>
        <v>Monthly</v>
      </c>
      <c r="E241" s="72" t="str">
        <f>+'[3]New Depr Rates'!E239</f>
        <v>No</v>
      </c>
      <c r="F241" s="72" t="str">
        <f>+'[3]New Depr Rates'!F239</f>
        <v>No</v>
      </c>
      <c r="G241" s="75">
        <f>+'[3]New Depr Rates'!G239</f>
        <v>0</v>
      </c>
      <c r="H241" s="72">
        <f>+'[3]New Depr Rates'!H239</f>
        <v>0</v>
      </c>
      <c r="I241" s="72">
        <f>+'[3]New Depr Rates'!I239</f>
        <v>0</v>
      </c>
      <c r="J241" s="72">
        <f>+'[3]New Depr Rates'!J239</f>
        <v>0</v>
      </c>
      <c r="K241" s="74">
        <f>+'[3]New Depr Rates'!K239</f>
        <v>44927</v>
      </c>
      <c r="L241" s="73">
        <f>+'[3]New Depr Rates'!L239</f>
        <v>0</v>
      </c>
      <c r="M241" s="73">
        <f>+'[3]New Depr Rates'!M239</f>
        <v>0</v>
      </c>
      <c r="N241" s="73">
        <f>+'[3]New Depr Rates'!N239</f>
        <v>0</v>
      </c>
    </row>
    <row r="242" spans="1:14" x14ac:dyDescent="0.2">
      <c r="A242" s="72" t="s">
        <v>2489</v>
      </c>
      <c r="B242" s="72" t="str">
        <f>+'[3]New Depr Rates'!B240</f>
        <v>E315 STM Accessory, Colstrip 1-2 Co</v>
      </c>
      <c r="C242" s="72">
        <f>+'[3]New Depr Rates'!C240</f>
        <v>0.5</v>
      </c>
      <c r="D242" s="72" t="str">
        <f>+'[3]New Depr Rates'!D240</f>
        <v>Monthly</v>
      </c>
      <c r="E242" s="72" t="str">
        <f>+'[3]New Depr Rates'!E240</f>
        <v>No</v>
      </c>
      <c r="F242" s="72" t="str">
        <f>+'[3]New Depr Rates'!F240</f>
        <v>No</v>
      </c>
      <c r="G242" s="75">
        <f>+'[3]New Depr Rates'!G240</f>
        <v>0</v>
      </c>
      <c r="H242" s="72">
        <f>+'[3]New Depr Rates'!H240</f>
        <v>0</v>
      </c>
      <c r="I242" s="72">
        <f>+'[3]New Depr Rates'!I240</f>
        <v>0</v>
      </c>
      <c r="J242" s="72">
        <f>+'[3]New Depr Rates'!J240</f>
        <v>0</v>
      </c>
      <c r="K242" s="74">
        <f>+'[3]New Depr Rates'!K240</f>
        <v>44927</v>
      </c>
      <c r="L242" s="73">
        <f>+'[3]New Depr Rates'!L240</f>
        <v>0</v>
      </c>
      <c r="M242" s="73">
        <f>+'[3]New Depr Rates'!M240</f>
        <v>0</v>
      </c>
      <c r="N242" s="73">
        <f>+'[3]New Depr Rates'!N240</f>
        <v>0</v>
      </c>
    </row>
    <row r="243" spans="1:14" x14ac:dyDescent="0.2">
      <c r="A243" s="72" t="s">
        <v>2488</v>
      </c>
      <c r="B243" s="72" t="str">
        <f>+'[3]New Depr Rates'!B241</f>
        <v>E315 STM Accessory, Colstrip 1</v>
      </c>
      <c r="C243" s="72">
        <f>+'[3]New Depr Rates'!C241</f>
        <v>0.5</v>
      </c>
      <c r="D243" s="72" t="str">
        <f>+'[3]New Depr Rates'!D241</f>
        <v>Monthly</v>
      </c>
      <c r="E243" s="72" t="str">
        <f>+'[3]New Depr Rates'!E241</f>
        <v>No</v>
      </c>
      <c r="F243" s="72" t="str">
        <f>+'[3]New Depr Rates'!F241</f>
        <v>No</v>
      </c>
      <c r="G243" s="75">
        <f>+'[3]New Depr Rates'!G241</f>
        <v>0</v>
      </c>
      <c r="H243" s="72">
        <f>+'[3]New Depr Rates'!H241</f>
        <v>0</v>
      </c>
      <c r="I243" s="72">
        <f>+'[3]New Depr Rates'!I241</f>
        <v>0</v>
      </c>
      <c r="J243" s="72">
        <f>+'[3]New Depr Rates'!J241</f>
        <v>0</v>
      </c>
      <c r="K243" s="74">
        <f>+'[3]New Depr Rates'!K241</f>
        <v>44927</v>
      </c>
      <c r="L243" s="73">
        <f>+'[3]New Depr Rates'!L241</f>
        <v>0</v>
      </c>
      <c r="M243" s="73">
        <f>+'[3]New Depr Rates'!M241</f>
        <v>0</v>
      </c>
      <c r="N243" s="73">
        <f>+'[3]New Depr Rates'!N241</f>
        <v>0</v>
      </c>
    </row>
    <row r="244" spans="1:14" x14ac:dyDescent="0.2">
      <c r="A244" s="72" t="s">
        <v>2485</v>
      </c>
      <c r="B244" s="72" t="str">
        <f>+'[3]New Depr Rates'!B242</f>
        <v>E315 STM Accessory, Colstrip 2</v>
      </c>
      <c r="C244" s="72">
        <f>+'[3]New Depr Rates'!C242</f>
        <v>0.5</v>
      </c>
      <c r="D244" s="72" t="str">
        <f>+'[3]New Depr Rates'!D242</f>
        <v>Monthly</v>
      </c>
      <c r="E244" s="72" t="str">
        <f>+'[3]New Depr Rates'!E242</f>
        <v>No</v>
      </c>
      <c r="F244" s="72" t="str">
        <f>+'[3]New Depr Rates'!F242</f>
        <v>No</v>
      </c>
      <c r="G244" s="75">
        <f>+'[3]New Depr Rates'!G242</f>
        <v>0</v>
      </c>
      <c r="H244" s="72">
        <f>+'[3]New Depr Rates'!H242</f>
        <v>0</v>
      </c>
      <c r="I244" s="72">
        <f>+'[3]New Depr Rates'!I242</f>
        <v>0</v>
      </c>
      <c r="J244" s="72">
        <f>+'[3]New Depr Rates'!J242</f>
        <v>0</v>
      </c>
      <c r="K244" s="74">
        <f>+'[3]New Depr Rates'!K242</f>
        <v>44927</v>
      </c>
      <c r="L244" s="73">
        <f>+'[3]New Depr Rates'!L242</f>
        <v>0</v>
      </c>
      <c r="M244" s="73">
        <f>+'[3]New Depr Rates'!M242</f>
        <v>0</v>
      </c>
      <c r="N244" s="73">
        <f>+'[3]New Depr Rates'!N242</f>
        <v>0</v>
      </c>
    </row>
    <row r="245" spans="1:14" x14ac:dyDescent="0.2">
      <c r="A245" s="72" t="s">
        <v>2486</v>
      </c>
      <c r="B245" s="72" t="str">
        <f>+'[3]New Depr Rates'!B243</f>
        <v>E315 STM Accessory, Colstrip 2</v>
      </c>
      <c r="C245" s="72">
        <f>+'[3]New Depr Rates'!C243</f>
        <v>0.5</v>
      </c>
      <c r="D245" s="72" t="str">
        <f>+'[3]New Depr Rates'!D243</f>
        <v>Monthly</v>
      </c>
      <c r="E245" s="72" t="str">
        <f>+'[3]New Depr Rates'!E243</f>
        <v>No</v>
      </c>
      <c r="F245" s="72" t="str">
        <f>+'[3]New Depr Rates'!F243</f>
        <v>No</v>
      </c>
      <c r="G245" s="75">
        <f>+'[3]New Depr Rates'!G243</f>
        <v>0</v>
      </c>
      <c r="H245" s="72">
        <f>+'[3]New Depr Rates'!H243</f>
        <v>0</v>
      </c>
      <c r="I245" s="72">
        <f>+'[3]New Depr Rates'!I243</f>
        <v>0</v>
      </c>
      <c r="J245" s="72">
        <f>+'[3]New Depr Rates'!J243</f>
        <v>0</v>
      </c>
      <c r="K245" s="74">
        <f>+'[3]New Depr Rates'!K243</f>
        <v>44927</v>
      </c>
      <c r="L245" s="73">
        <f>+'[3]New Depr Rates'!L243</f>
        <v>0</v>
      </c>
      <c r="M245" s="73">
        <f>+'[3]New Depr Rates'!M243</f>
        <v>0</v>
      </c>
      <c r="N245" s="73">
        <f>+'[3]New Depr Rates'!N243</f>
        <v>0</v>
      </c>
    </row>
    <row r="246" spans="1:14" x14ac:dyDescent="0.2">
      <c r="A246" s="72" t="s">
        <v>39</v>
      </c>
      <c r="B246" s="72" t="str">
        <f>+'[3]New Depr Rates'!B244</f>
        <v>E315 STM Accessory, Colstrip 3</v>
      </c>
      <c r="C246" s="72">
        <f>+'[3]New Depr Rates'!C244</f>
        <v>0.5</v>
      </c>
      <c r="D246" s="72" t="str">
        <f>+'[3]New Depr Rates'!D244</f>
        <v>Monthly</v>
      </c>
      <c r="E246" s="72" t="str">
        <f>+'[3]New Depr Rates'!E244</f>
        <v>No</v>
      </c>
      <c r="F246" s="72" t="str">
        <f>+'[3]New Depr Rates'!F244</f>
        <v>No</v>
      </c>
      <c r="G246" s="75">
        <f>+'[3]New Depr Rates'!G244</f>
        <v>-0.19</v>
      </c>
      <c r="H246" s="72">
        <f>+'[3]New Depr Rates'!H244</f>
        <v>0</v>
      </c>
      <c r="I246" s="72">
        <f>+'[3]New Depr Rates'!I244</f>
        <v>0</v>
      </c>
      <c r="J246" s="72">
        <f>+'[3]New Depr Rates'!J244</f>
        <v>0</v>
      </c>
      <c r="K246" s="74">
        <f>+'[3]New Depr Rates'!K244</f>
        <v>44927</v>
      </c>
      <c r="L246" s="73">
        <f>+'[3]New Depr Rates'!L244</f>
        <v>8.4099999999999994E-2</v>
      </c>
      <c r="M246" s="73">
        <f>+'[3]New Depr Rates'!M244</f>
        <v>0</v>
      </c>
      <c r="N246" s="73">
        <f>+'[3]New Depr Rates'!N244</f>
        <v>8.4099999999999994E-2</v>
      </c>
    </row>
    <row r="247" spans="1:14" x14ac:dyDescent="0.2">
      <c r="A247" s="72" t="s">
        <v>34</v>
      </c>
      <c r="B247" s="72" t="str">
        <f>+'[3]New Depr Rates'!B245</f>
        <v>E315 STM Accessory, Colstrip 3-4 Cm</v>
      </c>
      <c r="C247" s="72">
        <f>+'[3]New Depr Rates'!C245</f>
        <v>0.5</v>
      </c>
      <c r="D247" s="72" t="str">
        <f>+'[3]New Depr Rates'!D245</f>
        <v>Monthly</v>
      </c>
      <c r="E247" s="72" t="str">
        <f>+'[3]New Depr Rates'!E245</f>
        <v>No</v>
      </c>
      <c r="F247" s="72" t="str">
        <f>+'[3]New Depr Rates'!F245</f>
        <v>No</v>
      </c>
      <c r="G247" s="75">
        <f>+'[3]New Depr Rates'!G245</f>
        <v>-0.19</v>
      </c>
      <c r="H247" s="72">
        <f>+'[3]New Depr Rates'!H245</f>
        <v>0</v>
      </c>
      <c r="I247" s="72">
        <f>+'[3]New Depr Rates'!I245</f>
        <v>0</v>
      </c>
      <c r="J247" s="72">
        <f>+'[3]New Depr Rates'!J245</f>
        <v>0</v>
      </c>
      <c r="K247" s="74">
        <f>+'[3]New Depr Rates'!K245</f>
        <v>44927</v>
      </c>
      <c r="L247" s="73">
        <f>+'[3]New Depr Rates'!L245</f>
        <v>3.9399999999999998E-2</v>
      </c>
      <c r="M247" s="73">
        <f>+'[3]New Depr Rates'!M245</f>
        <v>0</v>
      </c>
      <c r="N247" s="73">
        <f>+'[3]New Depr Rates'!N245</f>
        <v>3.9399999999999998E-2</v>
      </c>
    </row>
    <row r="248" spans="1:14" x14ac:dyDescent="0.2">
      <c r="A248" s="72" t="s">
        <v>2484</v>
      </c>
      <c r="B248" s="72" t="str">
        <f>+'[3]New Depr Rates'!B246</f>
        <v>E315 STM Accessory, Colstrip 3</v>
      </c>
      <c r="C248" s="72">
        <f>+'[3]New Depr Rates'!C246</f>
        <v>0.5</v>
      </c>
      <c r="D248" s="72" t="str">
        <f>+'[3]New Depr Rates'!D246</f>
        <v>Monthly</v>
      </c>
      <c r="E248" s="72" t="str">
        <f>+'[3]New Depr Rates'!E246</f>
        <v>No</v>
      </c>
      <c r="F248" s="72" t="str">
        <f>+'[3]New Depr Rates'!F246</f>
        <v>No</v>
      </c>
      <c r="G248" s="75">
        <f>+'[3]New Depr Rates'!G246</f>
        <v>-0.19</v>
      </c>
      <c r="H248" s="72">
        <f>+'[3]New Depr Rates'!H246</f>
        <v>0</v>
      </c>
      <c r="I248" s="72">
        <f>+'[3]New Depr Rates'!I246</f>
        <v>0</v>
      </c>
      <c r="J248" s="72">
        <f>+'[3]New Depr Rates'!J246</f>
        <v>0</v>
      </c>
      <c r="K248" s="74">
        <f>+'[3]New Depr Rates'!K246</f>
        <v>44927</v>
      </c>
      <c r="L248" s="73">
        <f>+'[3]New Depr Rates'!L246</f>
        <v>8.4099999999999994E-2</v>
      </c>
      <c r="M248" s="73">
        <f>+'[3]New Depr Rates'!M246</f>
        <v>0</v>
      </c>
      <c r="N248" s="73">
        <f>+'[3]New Depr Rates'!N246</f>
        <v>8.4099999999999994E-2</v>
      </c>
    </row>
    <row r="249" spans="1:14" x14ac:dyDescent="0.2">
      <c r="A249" s="72" t="s">
        <v>45</v>
      </c>
      <c r="B249" s="72" t="str">
        <f>+'[3]New Depr Rates'!B247</f>
        <v>E315 STM Accessory, Colstrip 4</v>
      </c>
      <c r="C249" s="72">
        <f>+'[3]New Depr Rates'!C247</f>
        <v>0.5</v>
      </c>
      <c r="D249" s="72" t="str">
        <f>+'[3]New Depr Rates'!D247</f>
        <v>Monthly</v>
      </c>
      <c r="E249" s="72" t="str">
        <f>+'[3]New Depr Rates'!E247</f>
        <v>No</v>
      </c>
      <c r="F249" s="72" t="str">
        <f>+'[3]New Depr Rates'!F247</f>
        <v>No</v>
      </c>
      <c r="G249" s="75">
        <f>+'[3]New Depr Rates'!G247</f>
        <v>-0.19</v>
      </c>
      <c r="H249" s="72">
        <f>+'[3]New Depr Rates'!H247</f>
        <v>0</v>
      </c>
      <c r="I249" s="72">
        <f>+'[3]New Depr Rates'!I247</f>
        <v>0</v>
      </c>
      <c r="J249" s="72">
        <f>+'[3]New Depr Rates'!J247</f>
        <v>0</v>
      </c>
      <c r="K249" s="74">
        <f>+'[3]New Depr Rates'!K247</f>
        <v>44927</v>
      </c>
      <c r="L249" s="73">
        <f>+'[3]New Depr Rates'!L247</f>
        <v>9.7000000000000003E-2</v>
      </c>
      <c r="M249" s="73">
        <f>+'[3]New Depr Rates'!M247</f>
        <v>0</v>
      </c>
      <c r="N249" s="73">
        <f>+'[3]New Depr Rates'!N247</f>
        <v>9.7000000000000003E-2</v>
      </c>
    </row>
    <row r="250" spans="1:14" x14ac:dyDescent="0.2">
      <c r="A250" s="72" t="s">
        <v>2483</v>
      </c>
      <c r="B250" s="72" t="str">
        <f>+'[3]New Depr Rates'!B248</f>
        <v>E315 STM Accessory, Colstrip 4</v>
      </c>
      <c r="C250" s="72">
        <f>+'[3]New Depr Rates'!C248</f>
        <v>0.5</v>
      </c>
      <c r="D250" s="72" t="str">
        <f>+'[3]New Depr Rates'!D248</f>
        <v>Monthly</v>
      </c>
      <c r="E250" s="72" t="str">
        <f>+'[3]New Depr Rates'!E248</f>
        <v>No</v>
      </c>
      <c r="F250" s="72" t="str">
        <f>+'[3]New Depr Rates'!F248</f>
        <v>No</v>
      </c>
      <c r="G250" s="75">
        <f>+'[3]New Depr Rates'!G248</f>
        <v>-0.19</v>
      </c>
      <c r="H250" s="72">
        <f>+'[3]New Depr Rates'!H248</f>
        <v>0</v>
      </c>
      <c r="I250" s="72">
        <f>+'[3]New Depr Rates'!I248</f>
        <v>0</v>
      </c>
      <c r="J250" s="72">
        <f>+'[3]New Depr Rates'!J248</f>
        <v>0</v>
      </c>
      <c r="K250" s="74">
        <f>+'[3]New Depr Rates'!K248</f>
        <v>44927</v>
      </c>
      <c r="L250" s="73">
        <f>+'[3]New Depr Rates'!L248</f>
        <v>9.7000000000000003E-2</v>
      </c>
      <c r="M250" s="73">
        <f>+'[3]New Depr Rates'!M248</f>
        <v>0</v>
      </c>
      <c r="N250" s="73">
        <f>+'[3]New Depr Rates'!N248</f>
        <v>9.7000000000000003E-2</v>
      </c>
    </row>
    <row r="251" spans="1:14" x14ac:dyDescent="0.2">
      <c r="A251" s="72" t="s">
        <v>2482</v>
      </c>
      <c r="B251" s="72" t="str">
        <f>+'[3]New Depr Rates'!B249</f>
        <v>E315 STM Accessory, Colstrip 1-2 Co</v>
      </c>
      <c r="C251" s="72">
        <f>+'[3]New Depr Rates'!C249</f>
        <v>0.5</v>
      </c>
      <c r="D251" s="72" t="str">
        <f>+'[3]New Depr Rates'!D249</f>
        <v>Monthly</v>
      </c>
      <c r="E251" s="72" t="str">
        <f>+'[3]New Depr Rates'!E249</f>
        <v>No</v>
      </c>
      <c r="F251" s="72" t="str">
        <f>+'[3]New Depr Rates'!F249</f>
        <v>No</v>
      </c>
      <c r="G251" s="75">
        <f>+'[3]New Depr Rates'!G249</f>
        <v>0</v>
      </c>
      <c r="H251" s="72">
        <f>+'[3]New Depr Rates'!H249</f>
        <v>0</v>
      </c>
      <c r="I251" s="72">
        <f>+'[3]New Depr Rates'!I249</f>
        <v>0</v>
      </c>
      <c r="J251" s="72">
        <f>+'[3]New Depr Rates'!J249</f>
        <v>0</v>
      </c>
      <c r="K251" s="74">
        <f>+'[3]New Depr Rates'!K249</f>
        <v>44927</v>
      </c>
      <c r="L251" s="73">
        <f>+'[3]New Depr Rates'!L249</f>
        <v>0</v>
      </c>
      <c r="M251" s="73">
        <f>+'[3]New Depr Rates'!M249</f>
        <v>0</v>
      </c>
      <c r="N251" s="73">
        <f>+'[3]New Depr Rates'!N249</f>
        <v>0</v>
      </c>
    </row>
    <row r="252" spans="1:14" x14ac:dyDescent="0.2">
      <c r="A252" s="72" t="s">
        <v>2480</v>
      </c>
      <c r="B252" s="72" t="str">
        <f>+'[3]New Depr Rates'!B250</f>
        <v>E315 STM Accessory, Colstrip 3-4 Cm</v>
      </c>
      <c r="C252" s="72">
        <f>+'[3]New Depr Rates'!C250</f>
        <v>0.5</v>
      </c>
      <c r="D252" s="72" t="str">
        <f>+'[3]New Depr Rates'!D250</f>
        <v>Monthly</v>
      </c>
      <c r="E252" s="72" t="str">
        <f>+'[3]New Depr Rates'!E250</f>
        <v>No</v>
      </c>
      <c r="F252" s="72" t="str">
        <f>+'[3]New Depr Rates'!F250</f>
        <v>No</v>
      </c>
      <c r="G252" s="75">
        <f>+'[3]New Depr Rates'!G250</f>
        <v>-0.19</v>
      </c>
      <c r="H252" s="72">
        <f>+'[3]New Depr Rates'!H250</f>
        <v>0</v>
      </c>
      <c r="I252" s="72">
        <f>+'[3]New Depr Rates'!I250</f>
        <v>0</v>
      </c>
      <c r="J252" s="72">
        <f>+'[3]New Depr Rates'!J250</f>
        <v>0</v>
      </c>
      <c r="K252" s="74">
        <f>+'[3]New Depr Rates'!K250</f>
        <v>44927</v>
      </c>
      <c r="L252" s="73">
        <f>+'[3]New Depr Rates'!L250</f>
        <v>3.9399999999999998E-2</v>
      </c>
      <c r="M252" s="73">
        <f>+'[3]New Depr Rates'!M250</f>
        <v>0</v>
      </c>
      <c r="N252" s="73">
        <f>+'[3]New Depr Rates'!N250</f>
        <v>3.9399999999999998E-2</v>
      </c>
    </row>
    <row r="253" spans="1:14" x14ac:dyDescent="0.2">
      <c r="A253" s="72" t="s">
        <v>2479</v>
      </c>
      <c r="B253" s="72" t="str">
        <f>+'[3]New Depr Rates'!B251</f>
        <v>E315 STM Accessory, Encogen CoGen</v>
      </c>
      <c r="C253" s="72">
        <f>+'[3]New Depr Rates'!C251</f>
        <v>0.5</v>
      </c>
      <c r="D253" s="72" t="str">
        <f>+'[3]New Depr Rates'!D251</f>
        <v>Monthly</v>
      </c>
      <c r="E253" s="72" t="str">
        <f>+'[3]New Depr Rates'!E251</f>
        <v>No</v>
      </c>
      <c r="F253" s="72" t="str">
        <f>+'[3]New Depr Rates'!F251</f>
        <v>No</v>
      </c>
      <c r="G253" s="75">
        <f>+'[3]New Depr Rates'!G251</f>
        <v>0</v>
      </c>
      <c r="H253" s="72">
        <f>+'[3]New Depr Rates'!H251</f>
        <v>0</v>
      </c>
      <c r="I253" s="72">
        <f>+'[3]New Depr Rates'!I251</f>
        <v>0</v>
      </c>
      <c r="J253" s="72">
        <f>+'[3]New Depr Rates'!J251</f>
        <v>0</v>
      </c>
      <c r="K253" s="74">
        <f>+'[3]New Depr Rates'!K251</f>
        <v>44927</v>
      </c>
      <c r="L253" s="73">
        <f>+'[3]New Depr Rates'!L251</f>
        <v>1.2E-2</v>
      </c>
      <c r="M253" s="73">
        <f>+'[3]New Depr Rates'!M251</f>
        <v>0</v>
      </c>
      <c r="N253" s="73">
        <f>+'[3]New Depr Rates'!N251</f>
        <v>1.2E-2</v>
      </c>
    </row>
    <row r="254" spans="1:14" x14ac:dyDescent="0.2">
      <c r="A254" s="72" t="s">
        <v>2478</v>
      </c>
      <c r="B254" s="72" t="str">
        <f>+'[3]New Depr Rates'!B252</f>
        <v>E315 STM Accessory, Encogen CoGen</v>
      </c>
      <c r="C254" s="72">
        <f>+'[3]New Depr Rates'!C252</f>
        <v>0.5</v>
      </c>
      <c r="D254" s="72" t="str">
        <f>+'[3]New Depr Rates'!D252</f>
        <v>Monthly</v>
      </c>
      <c r="E254" s="72" t="str">
        <f>+'[3]New Depr Rates'!E252</f>
        <v>No</v>
      </c>
      <c r="F254" s="72" t="str">
        <f>+'[3]New Depr Rates'!F252</f>
        <v>No</v>
      </c>
      <c r="G254" s="75">
        <f>+'[3]New Depr Rates'!G252</f>
        <v>0</v>
      </c>
      <c r="H254" s="72">
        <f>+'[3]New Depr Rates'!H252</f>
        <v>0</v>
      </c>
      <c r="I254" s="72">
        <f>+'[3]New Depr Rates'!I252</f>
        <v>0</v>
      </c>
      <c r="J254" s="72">
        <f>+'[3]New Depr Rates'!J252</f>
        <v>0</v>
      </c>
      <c r="K254" s="74">
        <f>+'[3]New Depr Rates'!K252</f>
        <v>44927</v>
      </c>
      <c r="L254" s="73">
        <f>+'[3]New Depr Rates'!L252</f>
        <v>1.2E-2</v>
      </c>
      <c r="M254" s="73">
        <f>+'[3]New Depr Rates'!M252</f>
        <v>0</v>
      </c>
      <c r="N254" s="73">
        <f>+'[3]New Depr Rates'!N252</f>
        <v>1.2E-2</v>
      </c>
    </row>
    <row r="255" spans="1:14" x14ac:dyDescent="0.2">
      <c r="A255" s="72" t="s">
        <v>2475</v>
      </c>
      <c r="B255" s="72" t="str">
        <f>+'[3]New Depr Rates'!B253</f>
        <v>E315 STM Accessory, Ferndale</v>
      </c>
      <c r="C255" s="72">
        <f>+'[3]New Depr Rates'!C253</f>
        <v>0.5</v>
      </c>
      <c r="D255" s="72" t="str">
        <f>+'[3]New Depr Rates'!D253</f>
        <v>Monthly</v>
      </c>
      <c r="E255" s="72" t="str">
        <f>+'[3]New Depr Rates'!E253</f>
        <v>No</v>
      </c>
      <c r="F255" s="72" t="str">
        <f>+'[3]New Depr Rates'!F253</f>
        <v>No</v>
      </c>
      <c r="G255" s="75">
        <f>+'[3]New Depr Rates'!G253</f>
        <v>0</v>
      </c>
      <c r="H255" s="72">
        <f>+'[3]New Depr Rates'!H253</f>
        <v>0</v>
      </c>
      <c r="I255" s="72">
        <f>+'[3]New Depr Rates'!I253</f>
        <v>0</v>
      </c>
      <c r="J255" s="72">
        <f>+'[3]New Depr Rates'!J253</f>
        <v>0</v>
      </c>
      <c r="K255" s="74">
        <f>+'[3]New Depr Rates'!K253</f>
        <v>44927</v>
      </c>
      <c r="L255" s="73">
        <f>+'[3]New Depr Rates'!L253</f>
        <v>2.3700000000000002E-2</v>
      </c>
      <c r="M255" s="73">
        <f>+'[3]New Depr Rates'!M253</f>
        <v>0</v>
      </c>
      <c r="N255" s="73">
        <f>+'[3]New Depr Rates'!N253</f>
        <v>2.3700000000000002E-2</v>
      </c>
    </row>
    <row r="256" spans="1:14" x14ac:dyDescent="0.2">
      <c r="A256" s="72" t="s">
        <v>2476</v>
      </c>
      <c r="B256" s="72" t="str">
        <f>+'[3]New Depr Rates'!B254</f>
        <v>E315 STM Accessory, Ferndale</v>
      </c>
      <c r="C256" s="72">
        <f>+'[3]New Depr Rates'!C254</f>
        <v>0.5</v>
      </c>
      <c r="D256" s="72" t="str">
        <f>+'[3]New Depr Rates'!D254</f>
        <v>Monthly</v>
      </c>
      <c r="E256" s="72" t="str">
        <f>+'[3]New Depr Rates'!E254</f>
        <v>No</v>
      </c>
      <c r="F256" s="72" t="str">
        <f>+'[3]New Depr Rates'!F254</f>
        <v>No</v>
      </c>
      <c r="G256" s="75">
        <f>+'[3]New Depr Rates'!G254</f>
        <v>0</v>
      </c>
      <c r="H256" s="72">
        <f>+'[3]New Depr Rates'!H254</f>
        <v>0</v>
      </c>
      <c r="I256" s="72">
        <f>+'[3]New Depr Rates'!I254</f>
        <v>0</v>
      </c>
      <c r="J256" s="72">
        <f>+'[3]New Depr Rates'!J254</f>
        <v>0</v>
      </c>
      <c r="K256" s="74">
        <f>+'[3]New Depr Rates'!K254</f>
        <v>44927</v>
      </c>
      <c r="L256" s="73">
        <f>+'[3]New Depr Rates'!L254</f>
        <v>2.3700000000000002E-2</v>
      </c>
      <c r="M256" s="73">
        <f>+'[3]New Depr Rates'!M254</f>
        <v>0</v>
      </c>
      <c r="N256" s="73">
        <f>+'[3]New Depr Rates'!N254</f>
        <v>2.3700000000000002E-2</v>
      </c>
    </row>
    <row r="257" spans="1:14" x14ac:dyDescent="0.2">
      <c r="A257" s="72" t="s">
        <v>2473</v>
      </c>
      <c r="B257" s="72" t="str">
        <f>+'[3]New Depr Rates'!B255</f>
        <v>E315 STM Accessory, Fred 1/APC</v>
      </c>
      <c r="C257" s="72">
        <f>+'[3]New Depr Rates'!C255</f>
        <v>0.5</v>
      </c>
      <c r="D257" s="72" t="str">
        <f>+'[3]New Depr Rates'!D255</f>
        <v>Monthly</v>
      </c>
      <c r="E257" s="72" t="str">
        <f>+'[3]New Depr Rates'!E255</f>
        <v>No</v>
      </c>
      <c r="F257" s="72" t="str">
        <f>+'[3]New Depr Rates'!F255</f>
        <v>No</v>
      </c>
      <c r="G257" s="75">
        <f>+'[3]New Depr Rates'!G255</f>
        <v>0</v>
      </c>
      <c r="H257" s="72">
        <f>+'[3]New Depr Rates'!H255</f>
        <v>0</v>
      </c>
      <c r="I257" s="72">
        <f>+'[3]New Depr Rates'!I255</f>
        <v>0</v>
      </c>
      <c r="J257" s="72">
        <f>+'[3]New Depr Rates'!J255</f>
        <v>0</v>
      </c>
      <c r="K257" s="74">
        <f>+'[3]New Depr Rates'!K255</f>
        <v>44927</v>
      </c>
      <c r="L257" s="73">
        <f>+'[3]New Depr Rates'!L255</f>
        <v>2.5000000000000001E-2</v>
      </c>
      <c r="M257" s="73">
        <f>+'[3]New Depr Rates'!M255</f>
        <v>0</v>
      </c>
      <c r="N257" s="73">
        <f>+'[3]New Depr Rates'!N255</f>
        <v>2.5000000000000001E-2</v>
      </c>
    </row>
    <row r="258" spans="1:14" x14ac:dyDescent="0.2">
      <c r="A258" s="72" t="s">
        <v>2474</v>
      </c>
      <c r="B258" s="72" t="str">
        <f>+'[3]New Depr Rates'!B256</f>
        <v>E315 STM Accessory, Fred 1/APC</v>
      </c>
      <c r="C258" s="72">
        <f>+'[3]New Depr Rates'!C256</f>
        <v>0.5</v>
      </c>
      <c r="D258" s="72" t="str">
        <f>+'[3]New Depr Rates'!D256</f>
        <v>Monthly</v>
      </c>
      <c r="E258" s="72" t="str">
        <f>+'[3]New Depr Rates'!E256</f>
        <v>No</v>
      </c>
      <c r="F258" s="72" t="str">
        <f>+'[3]New Depr Rates'!F256</f>
        <v>No</v>
      </c>
      <c r="G258" s="75">
        <f>+'[3]New Depr Rates'!G256</f>
        <v>0</v>
      </c>
      <c r="H258" s="72">
        <f>+'[3]New Depr Rates'!H256</f>
        <v>0</v>
      </c>
      <c r="I258" s="72">
        <f>+'[3]New Depr Rates'!I256</f>
        <v>0</v>
      </c>
      <c r="J258" s="72">
        <f>+'[3]New Depr Rates'!J256</f>
        <v>0</v>
      </c>
      <c r="K258" s="74">
        <f>+'[3]New Depr Rates'!K256</f>
        <v>44927</v>
      </c>
      <c r="L258" s="73">
        <f>+'[3]New Depr Rates'!L256</f>
        <v>2.5000000000000001E-2</v>
      </c>
      <c r="M258" s="73">
        <f>+'[3]New Depr Rates'!M256</f>
        <v>0</v>
      </c>
      <c r="N258" s="73">
        <f>+'[3]New Depr Rates'!N256</f>
        <v>2.5000000000000001E-2</v>
      </c>
    </row>
    <row r="259" spans="1:14" x14ac:dyDescent="0.2">
      <c r="A259" s="72" t="s">
        <v>2469</v>
      </c>
      <c r="B259" s="72" t="str">
        <f>+'[3]New Depr Rates'!B257</f>
        <v>E315 STM Accessory, Goldendale</v>
      </c>
      <c r="C259" s="72">
        <f>+'[3]New Depr Rates'!C257</f>
        <v>0.5</v>
      </c>
      <c r="D259" s="72" t="str">
        <f>+'[3]New Depr Rates'!D257</f>
        <v>Monthly</v>
      </c>
      <c r="E259" s="72" t="str">
        <f>+'[3]New Depr Rates'!E257</f>
        <v>No</v>
      </c>
      <c r="F259" s="72" t="str">
        <f>+'[3]New Depr Rates'!F257</f>
        <v>No</v>
      </c>
      <c r="G259" s="75">
        <f>+'[3]New Depr Rates'!G257</f>
        <v>0</v>
      </c>
      <c r="H259" s="72">
        <f>+'[3]New Depr Rates'!H257</f>
        <v>0</v>
      </c>
      <c r="I259" s="72">
        <f>+'[3]New Depr Rates'!I257</f>
        <v>0</v>
      </c>
      <c r="J259" s="72">
        <f>+'[3]New Depr Rates'!J257</f>
        <v>0</v>
      </c>
      <c r="K259" s="74">
        <f>+'[3]New Depr Rates'!K257</f>
        <v>44927</v>
      </c>
      <c r="L259" s="73">
        <f>+'[3]New Depr Rates'!L257</f>
        <v>7.7000000000000002E-3</v>
      </c>
      <c r="M259" s="73">
        <f>+'[3]New Depr Rates'!M257</f>
        <v>0</v>
      </c>
      <c r="N259" s="73">
        <f>+'[3]New Depr Rates'!N257</f>
        <v>7.7000000000000002E-3</v>
      </c>
    </row>
    <row r="260" spans="1:14" x14ac:dyDescent="0.2">
      <c r="A260" s="72" t="s">
        <v>2472</v>
      </c>
      <c r="B260" s="72" t="str">
        <f>+'[3]New Depr Rates'!B258</f>
        <v>E315 STM Accessory, Goldendale</v>
      </c>
      <c r="C260" s="72">
        <f>+'[3]New Depr Rates'!C258</f>
        <v>0.5</v>
      </c>
      <c r="D260" s="72" t="str">
        <f>+'[3]New Depr Rates'!D258</f>
        <v>Monthly</v>
      </c>
      <c r="E260" s="72" t="str">
        <f>+'[3]New Depr Rates'!E258</f>
        <v>No</v>
      </c>
      <c r="F260" s="72" t="str">
        <f>+'[3]New Depr Rates'!F258</f>
        <v>No</v>
      </c>
      <c r="G260" s="75">
        <f>+'[3]New Depr Rates'!G258</f>
        <v>0</v>
      </c>
      <c r="H260" s="72">
        <f>+'[3]New Depr Rates'!H258</f>
        <v>0</v>
      </c>
      <c r="I260" s="72">
        <f>+'[3]New Depr Rates'!I258</f>
        <v>0</v>
      </c>
      <c r="J260" s="72">
        <f>+'[3]New Depr Rates'!J258</f>
        <v>0</v>
      </c>
      <c r="K260" s="74">
        <f>+'[3]New Depr Rates'!K258</f>
        <v>44927</v>
      </c>
      <c r="L260" s="73">
        <f>+'[3]New Depr Rates'!L258</f>
        <v>7.7000000000000002E-3</v>
      </c>
      <c r="M260" s="73">
        <f>+'[3]New Depr Rates'!M258</f>
        <v>0</v>
      </c>
      <c r="N260" s="73">
        <f>+'[3]New Depr Rates'!N258</f>
        <v>7.7000000000000002E-3</v>
      </c>
    </row>
    <row r="261" spans="1:14" x14ac:dyDescent="0.2">
      <c r="A261" s="72" t="s">
        <v>2471</v>
      </c>
      <c r="B261" s="72" t="str">
        <f>+'[3]New Depr Rates'!B259</f>
        <v>E315 STM Accessory, Goldendale</v>
      </c>
      <c r="C261" s="72">
        <f>+'[3]New Depr Rates'!C259</f>
        <v>0.5</v>
      </c>
      <c r="D261" s="72" t="str">
        <f>+'[3]New Depr Rates'!D259</f>
        <v>Monthly</v>
      </c>
      <c r="E261" s="72" t="str">
        <f>+'[3]New Depr Rates'!E259</f>
        <v>No</v>
      </c>
      <c r="F261" s="72" t="str">
        <f>+'[3]New Depr Rates'!F259</f>
        <v>No</v>
      </c>
      <c r="G261" s="75">
        <f>+'[3]New Depr Rates'!G259</f>
        <v>0</v>
      </c>
      <c r="H261" s="72">
        <f>+'[3]New Depr Rates'!H259</f>
        <v>0</v>
      </c>
      <c r="I261" s="72">
        <f>+'[3]New Depr Rates'!I259</f>
        <v>0</v>
      </c>
      <c r="J261" s="72">
        <f>+'[3]New Depr Rates'!J259</f>
        <v>0</v>
      </c>
      <c r="K261" s="74">
        <f>+'[3]New Depr Rates'!K259</f>
        <v>44927</v>
      </c>
      <c r="L261" s="73">
        <f>+'[3]New Depr Rates'!L259</f>
        <v>7.7000000000000002E-3</v>
      </c>
      <c r="M261" s="73">
        <f>+'[3]New Depr Rates'!M259</f>
        <v>0</v>
      </c>
      <c r="N261" s="73">
        <f>+'[3]New Depr Rates'!N259</f>
        <v>7.7000000000000002E-3</v>
      </c>
    </row>
    <row r="262" spans="1:14" x14ac:dyDescent="0.2">
      <c r="A262" s="72" t="s">
        <v>2470</v>
      </c>
      <c r="B262" s="72" t="str">
        <f>+'[3]New Depr Rates'!B260</f>
        <v>E315 STM Accessory, Goldendale</v>
      </c>
      <c r="C262" s="72">
        <f>+'[3]New Depr Rates'!C260</f>
        <v>0.5</v>
      </c>
      <c r="D262" s="72" t="str">
        <f>+'[3]New Depr Rates'!D260</f>
        <v>Monthly</v>
      </c>
      <c r="E262" s="72" t="str">
        <f>+'[3]New Depr Rates'!E260</f>
        <v>No</v>
      </c>
      <c r="F262" s="72" t="str">
        <f>+'[3]New Depr Rates'!F260</f>
        <v>No</v>
      </c>
      <c r="G262" s="75">
        <f>+'[3]New Depr Rates'!G260</f>
        <v>0</v>
      </c>
      <c r="H262" s="72">
        <f>+'[3]New Depr Rates'!H260</f>
        <v>0</v>
      </c>
      <c r="I262" s="72">
        <f>+'[3]New Depr Rates'!I260</f>
        <v>0</v>
      </c>
      <c r="J262" s="72">
        <f>+'[3]New Depr Rates'!J260</f>
        <v>0</v>
      </c>
      <c r="K262" s="74">
        <f>+'[3]New Depr Rates'!K260</f>
        <v>44927</v>
      </c>
      <c r="L262" s="73">
        <f>+'[3]New Depr Rates'!L260</f>
        <v>7.7000000000000002E-3</v>
      </c>
      <c r="M262" s="73">
        <f>+'[3]New Depr Rates'!M260</f>
        <v>0</v>
      </c>
      <c r="N262" s="73">
        <f>+'[3]New Depr Rates'!N260</f>
        <v>7.7000000000000002E-3</v>
      </c>
    </row>
    <row r="263" spans="1:14" x14ac:dyDescent="0.2">
      <c r="A263" s="72" t="s">
        <v>2465</v>
      </c>
      <c r="B263" s="72" t="str">
        <f>+'[3]New Depr Rates'!B261</f>
        <v>E315 STM Accessory, Mint Farm</v>
      </c>
      <c r="C263" s="72">
        <f>+'[3]New Depr Rates'!C261</f>
        <v>0.5</v>
      </c>
      <c r="D263" s="72" t="str">
        <f>+'[3]New Depr Rates'!D261</f>
        <v>Monthly</v>
      </c>
      <c r="E263" s="72" t="str">
        <f>+'[3]New Depr Rates'!E261</f>
        <v>No</v>
      </c>
      <c r="F263" s="72" t="str">
        <f>+'[3]New Depr Rates'!F261</f>
        <v>No</v>
      </c>
      <c r="G263" s="75">
        <f>+'[3]New Depr Rates'!G261</f>
        <v>0</v>
      </c>
      <c r="H263" s="72">
        <f>+'[3]New Depr Rates'!H261</f>
        <v>0</v>
      </c>
      <c r="I263" s="72">
        <f>+'[3]New Depr Rates'!I261</f>
        <v>0</v>
      </c>
      <c r="J263" s="72">
        <f>+'[3]New Depr Rates'!J261</f>
        <v>0</v>
      </c>
      <c r="K263" s="74">
        <f>+'[3]New Depr Rates'!K261</f>
        <v>44927</v>
      </c>
      <c r="L263" s="73">
        <f>+'[3]New Depr Rates'!L261</f>
        <v>2.64E-2</v>
      </c>
      <c r="M263" s="73">
        <f>+'[3]New Depr Rates'!M261</f>
        <v>0</v>
      </c>
      <c r="N263" s="73">
        <f>+'[3]New Depr Rates'!N261</f>
        <v>2.64E-2</v>
      </c>
    </row>
    <row r="264" spans="1:14" x14ac:dyDescent="0.2">
      <c r="A264" s="72" t="s">
        <v>2468</v>
      </c>
      <c r="B264" s="72" t="str">
        <f>+'[3]New Depr Rates'!B262</f>
        <v>E315 STM Accessory, Mint Farm</v>
      </c>
      <c r="C264" s="72">
        <f>+'[3]New Depr Rates'!C262</f>
        <v>0.5</v>
      </c>
      <c r="D264" s="72" t="str">
        <f>+'[3]New Depr Rates'!D262</f>
        <v>Monthly</v>
      </c>
      <c r="E264" s="72" t="str">
        <f>+'[3]New Depr Rates'!E262</f>
        <v>No</v>
      </c>
      <c r="F264" s="72" t="str">
        <f>+'[3]New Depr Rates'!F262</f>
        <v>No</v>
      </c>
      <c r="G264" s="75">
        <f>+'[3]New Depr Rates'!G262</f>
        <v>0</v>
      </c>
      <c r="H264" s="72">
        <f>+'[3]New Depr Rates'!H262</f>
        <v>0</v>
      </c>
      <c r="I264" s="72">
        <f>+'[3]New Depr Rates'!I262</f>
        <v>0</v>
      </c>
      <c r="J264" s="72">
        <f>+'[3]New Depr Rates'!J262</f>
        <v>0</v>
      </c>
      <c r="K264" s="74">
        <f>+'[3]New Depr Rates'!K262</f>
        <v>44927</v>
      </c>
      <c r="L264" s="73">
        <f>+'[3]New Depr Rates'!L262</f>
        <v>2.64E-2</v>
      </c>
      <c r="M264" s="73">
        <f>+'[3]New Depr Rates'!M262</f>
        <v>0</v>
      </c>
      <c r="N264" s="73">
        <f>+'[3]New Depr Rates'!N262</f>
        <v>2.64E-2</v>
      </c>
    </row>
    <row r="265" spans="1:14" x14ac:dyDescent="0.2">
      <c r="A265" s="72" t="s">
        <v>2467</v>
      </c>
      <c r="B265" s="72" t="str">
        <f>+'[3]New Depr Rates'!B263</f>
        <v>E315 STM Accessory, Mint Farm</v>
      </c>
      <c r="C265" s="72">
        <f>+'[3]New Depr Rates'!C263</f>
        <v>0.5</v>
      </c>
      <c r="D265" s="72" t="str">
        <f>+'[3]New Depr Rates'!D263</f>
        <v>Monthly</v>
      </c>
      <c r="E265" s="72" t="str">
        <f>+'[3]New Depr Rates'!E263</f>
        <v>No</v>
      </c>
      <c r="F265" s="72" t="str">
        <f>+'[3]New Depr Rates'!F263</f>
        <v>No</v>
      </c>
      <c r="G265" s="75">
        <f>+'[3]New Depr Rates'!G263</f>
        <v>0</v>
      </c>
      <c r="H265" s="72">
        <f>+'[3]New Depr Rates'!H263</f>
        <v>0</v>
      </c>
      <c r="I265" s="72">
        <f>+'[3]New Depr Rates'!I263</f>
        <v>0</v>
      </c>
      <c r="J265" s="72">
        <f>+'[3]New Depr Rates'!J263</f>
        <v>0</v>
      </c>
      <c r="K265" s="74">
        <f>+'[3]New Depr Rates'!K263</f>
        <v>44927</v>
      </c>
      <c r="L265" s="73">
        <f>+'[3]New Depr Rates'!L263</f>
        <v>2.64E-2</v>
      </c>
      <c r="M265" s="73">
        <f>+'[3]New Depr Rates'!M263</f>
        <v>0</v>
      </c>
      <c r="N265" s="73">
        <f>+'[3]New Depr Rates'!N263</f>
        <v>2.64E-2</v>
      </c>
    </row>
    <row r="266" spans="1:14" x14ac:dyDescent="0.2">
      <c r="A266" s="72" t="s">
        <v>2466</v>
      </c>
      <c r="B266" s="72" t="str">
        <f>+'[3]New Depr Rates'!B264</f>
        <v>E315 STM Accessory, Mint Farm</v>
      </c>
      <c r="C266" s="72">
        <f>+'[3]New Depr Rates'!C264</f>
        <v>0.5</v>
      </c>
      <c r="D266" s="72" t="str">
        <f>+'[3]New Depr Rates'!D264</f>
        <v>Monthly</v>
      </c>
      <c r="E266" s="72" t="str">
        <f>+'[3]New Depr Rates'!E264</f>
        <v>No</v>
      </c>
      <c r="F266" s="72" t="str">
        <f>+'[3]New Depr Rates'!F264</f>
        <v>No</v>
      </c>
      <c r="G266" s="75">
        <f>+'[3]New Depr Rates'!G264</f>
        <v>0</v>
      </c>
      <c r="H266" s="72">
        <f>+'[3]New Depr Rates'!H264</f>
        <v>0</v>
      </c>
      <c r="I266" s="72">
        <f>+'[3]New Depr Rates'!I264</f>
        <v>0</v>
      </c>
      <c r="J266" s="72">
        <f>+'[3]New Depr Rates'!J264</f>
        <v>0</v>
      </c>
      <c r="K266" s="74">
        <f>+'[3]New Depr Rates'!K264</f>
        <v>44927</v>
      </c>
      <c r="L266" s="73">
        <f>+'[3]New Depr Rates'!L264</f>
        <v>2.64E-2</v>
      </c>
      <c r="M266" s="73">
        <f>+'[3]New Depr Rates'!M264</f>
        <v>0</v>
      </c>
      <c r="N266" s="73">
        <f>+'[3]New Depr Rates'!N264</f>
        <v>2.64E-2</v>
      </c>
    </row>
    <row r="267" spans="1:14" x14ac:dyDescent="0.2">
      <c r="A267" s="72" t="s">
        <v>157</v>
      </c>
      <c r="B267" s="72" t="str">
        <f>+'[3]New Depr Rates'!B265</f>
        <v>E315 STM Accessory, Sumas</v>
      </c>
      <c r="C267" s="72">
        <f>+'[3]New Depr Rates'!C265</f>
        <v>0.5</v>
      </c>
      <c r="D267" s="72" t="str">
        <f>+'[3]New Depr Rates'!D265</f>
        <v>Monthly</v>
      </c>
      <c r="E267" s="72" t="str">
        <f>+'[3]New Depr Rates'!E265</f>
        <v>No</v>
      </c>
      <c r="F267" s="72" t="str">
        <f>+'[3]New Depr Rates'!F265</f>
        <v>No</v>
      </c>
      <c r="G267" s="75">
        <f>+'[3]New Depr Rates'!G265</f>
        <v>0</v>
      </c>
      <c r="H267" s="72">
        <f>+'[3]New Depr Rates'!H265</f>
        <v>0</v>
      </c>
      <c r="I267" s="72">
        <f>+'[3]New Depr Rates'!I265</f>
        <v>0</v>
      </c>
      <c r="J267" s="72">
        <f>+'[3]New Depr Rates'!J265</f>
        <v>0</v>
      </c>
      <c r="K267" s="74">
        <f>+'[3]New Depr Rates'!K265</f>
        <v>44927</v>
      </c>
      <c r="L267" s="73">
        <f>+'[3]New Depr Rates'!L265</f>
        <v>1.41E-2</v>
      </c>
      <c r="M267" s="73">
        <f>+'[3]New Depr Rates'!M265</f>
        <v>0</v>
      </c>
      <c r="N267" s="73">
        <f>+'[3]New Depr Rates'!N265</f>
        <v>1.41E-2</v>
      </c>
    </row>
    <row r="268" spans="1:14" x14ac:dyDescent="0.2">
      <c r="A268" s="72" t="s">
        <v>2464</v>
      </c>
      <c r="B268" s="72" t="str">
        <f>+'[3]New Depr Rates'!B266</f>
        <v>E315 STM Accessory, Sumas</v>
      </c>
      <c r="C268" s="72">
        <f>+'[3]New Depr Rates'!C266</f>
        <v>0.5</v>
      </c>
      <c r="D268" s="72" t="str">
        <f>+'[3]New Depr Rates'!D266</f>
        <v>Monthly</v>
      </c>
      <c r="E268" s="72" t="str">
        <f>+'[3]New Depr Rates'!E266</f>
        <v>No</v>
      </c>
      <c r="F268" s="72" t="str">
        <f>+'[3]New Depr Rates'!F266</f>
        <v>No</v>
      </c>
      <c r="G268" s="75">
        <f>+'[3]New Depr Rates'!G266</f>
        <v>0</v>
      </c>
      <c r="H268" s="72">
        <f>+'[3]New Depr Rates'!H266</f>
        <v>0</v>
      </c>
      <c r="I268" s="72">
        <f>+'[3]New Depr Rates'!I266</f>
        <v>0</v>
      </c>
      <c r="J268" s="72">
        <f>+'[3]New Depr Rates'!J266</f>
        <v>0</v>
      </c>
      <c r="K268" s="74">
        <f>+'[3]New Depr Rates'!K266</f>
        <v>44927</v>
      </c>
      <c r="L268" s="73">
        <f>+'[3]New Depr Rates'!L266</f>
        <v>1.41E-2</v>
      </c>
      <c r="M268" s="73">
        <f>+'[3]New Depr Rates'!M266</f>
        <v>0</v>
      </c>
      <c r="N268" s="73">
        <f>+'[3]New Depr Rates'!N266</f>
        <v>1.41E-2</v>
      </c>
    </row>
    <row r="269" spans="1:14" x14ac:dyDescent="0.2">
      <c r="A269" s="72" t="s">
        <v>2463</v>
      </c>
      <c r="B269" s="72" t="str">
        <f>+'[3]New Depr Rates'!B267</f>
        <v>E315 STM Accessory, Sumas</v>
      </c>
      <c r="C269" s="72">
        <f>+'[3]New Depr Rates'!C267</f>
        <v>0.5</v>
      </c>
      <c r="D269" s="72" t="str">
        <f>+'[3]New Depr Rates'!D267</f>
        <v>Monthly</v>
      </c>
      <c r="E269" s="72" t="str">
        <f>+'[3]New Depr Rates'!E267</f>
        <v>No</v>
      </c>
      <c r="F269" s="72" t="str">
        <f>+'[3]New Depr Rates'!F267</f>
        <v>No</v>
      </c>
      <c r="G269" s="75">
        <f>+'[3]New Depr Rates'!G267</f>
        <v>0</v>
      </c>
      <c r="H269" s="72">
        <f>+'[3]New Depr Rates'!H267</f>
        <v>0</v>
      </c>
      <c r="I269" s="72">
        <f>+'[3]New Depr Rates'!I267</f>
        <v>0</v>
      </c>
      <c r="J269" s="72">
        <f>+'[3]New Depr Rates'!J267</f>
        <v>0</v>
      </c>
      <c r="K269" s="74">
        <f>+'[3]New Depr Rates'!K267</f>
        <v>44927</v>
      </c>
      <c r="L269" s="73">
        <f>+'[3]New Depr Rates'!L267</f>
        <v>1.41E-2</v>
      </c>
      <c r="M269" s="73">
        <f>+'[3]New Depr Rates'!M267</f>
        <v>0</v>
      </c>
      <c r="N269" s="73">
        <f>+'[3]New Depr Rates'!N267</f>
        <v>1.41E-2</v>
      </c>
    </row>
    <row r="270" spans="1:14" x14ac:dyDescent="0.2">
      <c r="A270" s="72" t="s">
        <v>2462</v>
      </c>
      <c r="B270" s="72" t="str">
        <f>+'[3]New Depr Rates'!B268</f>
        <v>E315 STM Accessory, Sumas</v>
      </c>
      <c r="C270" s="72">
        <f>+'[3]New Depr Rates'!C268</f>
        <v>0.5</v>
      </c>
      <c r="D270" s="72" t="str">
        <f>+'[3]New Depr Rates'!D268</f>
        <v>Monthly</v>
      </c>
      <c r="E270" s="72" t="str">
        <f>+'[3]New Depr Rates'!E268</f>
        <v>No</v>
      </c>
      <c r="F270" s="72" t="str">
        <f>+'[3]New Depr Rates'!F268</f>
        <v>No</v>
      </c>
      <c r="G270" s="75">
        <f>+'[3]New Depr Rates'!G268</f>
        <v>0</v>
      </c>
      <c r="H270" s="72">
        <f>+'[3]New Depr Rates'!H268</f>
        <v>0</v>
      </c>
      <c r="I270" s="72">
        <f>+'[3]New Depr Rates'!I268</f>
        <v>0</v>
      </c>
      <c r="J270" s="72">
        <f>+'[3]New Depr Rates'!J268</f>
        <v>0</v>
      </c>
      <c r="K270" s="74">
        <f>+'[3]New Depr Rates'!K268</f>
        <v>44927</v>
      </c>
      <c r="L270" s="73">
        <f>+'[3]New Depr Rates'!L268</f>
        <v>1.41E-2</v>
      </c>
      <c r="M270" s="73">
        <f>+'[3]New Depr Rates'!M268</f>
        <v>0</v>
      </c>
      <c r="N270" s="73">
        <f>+'[3]New Depr Rates'!N268</f>
        <v>1.41E-2</v>
      </c>
    </row>
    <row r="271" spans="1:14" x14ac:dyDescent="0.2">
      <c r="A271" s="72" t="s">
        <v>2461</v>
      </c>
      <c r="B271" s="72" t="str">
        <f>+'[3]New Depr Rates'!B269</f>
        <v>E315 STM Accessory, Centralia-RETIR</v>
      </c>
      <c r="C271" s="72">
        <f>+'[3]New Depr Rates'!C269</f>
        <v>0.5</v>
      </c>
      <c r="D271" s="72" t="str">
        <f>+'[3]New Depr Rates'!D269</f>
        <v>Monthly</v>
      </c>
      <c r="E271" s="72" t="str">
        <f>+'[3]New Depr Rates'!E269</f>
        <v>No</v>
      </c>
      <c r="F271" s="72" t="str">
        <f>+'[3]New Depr Rates'!F269</f>
        <v>No</v>
      </c>
      <c r="G271" s="75">
        <f>+'[3]New Depr Rates'!G269</f>
        <v>0</v>
      </c>
      <c r="H271" s="72">
        <f>+'[3]New Depr Rates'!H269</f>
        <v>0</v>
      </c>
      <c r="I271" s="72">
        <f>+'[3]New Depr Rates'!I269</f>
        <v>0</v>
      </c>
      <c r="J271" s="72">
        <f>+'[3]New Depr Rates'!J269</f>
        <v>0</v>
      </c>
      <c r="K271" s="74">
        <f>+'[3]New Depr Rates'!K269</f>
        <v>40330</v>
      </c>
      <c r="L271" s="73">
        <f>+'[3]New Depr Rates'!L269</f>
        <v>0</v>
      </c>
      <c r="M271" s="73">
        <f>+'[3]New Depr Rates'!M269</f>
        <v>0</v>
      </c>
      <c r="N271" s="73">
        <f>+'[3]New Depr Rates'!N269</f>
        <v>0</v>
      </c>
    </row>
    <row r="272" spans="1:14" x14ac:dyDescent="0.2">
      <c r="A272" s="72" t="s">
        <v>2459</v>
      </c>
      <c r="B272" s="72" t="str">
        <f>+'[3]New Depr Rates'!B270</f>
        <v>E316 STM Misc Pwr Eq, Centralia-RET</v>
      </c>
      <c r="C272" s="72">
        <f>+'[3]New Depr Rates'!C270</f>
        <v>0.5</v>
      </c>
      <c r="D272" s="72" t="str">
        <f>+'[3]New Depr Rates'!D270</f>
        <v>Monthly</v>
      </c>
      <c r="E272" s="72" t="str">
        <f>+'[3]New Depr Rates'!E270</f>
        <v>No</v>
      </c>
      <c r="F272" s="72" t="str">
        <f>+'[3]New Depr Rates'!F270</f>
        <v>No</v>
      </c>
      <c r="G272" s="75">
        <f>+'[3]New Depr Rates'!G270</f>
        <v>0</v>
      </c>
      <c r="H272" s="72">
        <f>+'[3]New Depr Rates'!H270</f>
        <v>0</v>
      </c>
      <c r="I272" s="72">
        <f>+'[3]New Depr Rates'!I270</f>
        <v>0</v>
      </c>
      <c r="J272" s="72">
        <f>+'[3]New Depr Rates'!J270</f>
        <v>0</v>
      </c>
      <c r="K272" s="74">
        <f>+'[3]New Depr Rates'!K270</f>
        <v>40330</v>
      </c>
      <c r="L272" s="73">
        <f>+'[3]New Depr Rates'!L270</f>
        <v>0</v>
      </c>
      <c r="M272" s="73">
        <f>+'[3]New Depr Rates'!M270</f>
        <v>0</v>
      </c>
      <c r="N272" s="73">
        <f>+'[3]New Depr Rates'!N270</f>
        <v>0</v>
      </c>
    </row>
    <row r="273" spans="1:14" x14ac:dyDescent="0.2">
      <c r="A273" s="72" t="s">
        <v>2457</v>
      </c>
      <c r="B273" s="72" t="str">
        <f>+'[3]New Depr Rates'!B271</f>
        <v>E316 STM Misc Pwr Eq, Colstrip 1</v>
      </c>
      <c r="C273" s="72">
        <f>+'[3]New Depr Rates'!C271</f>
        <v>0.5</v>
      </c>
      <c r="D273" s="72" t="str">
        <f>+'[3]New Depr Rates'!D271</f>
        <v>Monthly</v>
      </c>
      <c r="E273" s="72" t="str">
        <f>+'[3]New Depr Rates'!E271</f>
        <v>No</v>
      </c>
      <c r="F273" s="72" t="str">
        <f>+'[3]New Depr Rates'!F271</f>
        <v>No</v>
      </c>
      <c r="G273" s="75">
        <f>+'[3]New Depr Rates'!G271</f>
        <v>0</v>
      </c>
      <c r="H273" s="72">
        <f>+'[3]New Depr Rates'!H271</f>
        <v>0</v>
      </c>
      <c r="I273" s="72">
        <f>+'[3]New Depr Rates'!I271</f>
        <v>0</v>
      </c>
      <c r="J273" s="72">
        <f>+'[3]New Depr Rates'!J271</f>
        <v>0</v>
      </c>
      <c r="K273" s="74">
        <f>+'[3]New Depr Rates'!K271</f>
        <v>44927</v>
      </c>
      <c r="L273" s="73">
        <f>+'[3]New Depr Rates'!L271</f>
        <v>0</v>
      </c>
      <c r="M273" s="73">
        <f>+'[3]New Depr Rates'!M271</f>
        <v>0</v>
      </c>
      <c r="N273" s="73">
        <f>+'[3]New Depr Rates'!N271</f>
        <v>0</v>
      </c>
    </row>
    <row r="274" spans="1:14" x14ac:dyDescent="0.2">
      <c r="A274" s="72" t="s">
        <v>2456</v>
      </c>
      <c r="B274" s="72" t="str">
        <f>+'[3]New Depr Rates'!B272</f>
        <v>E316 STM Misc Pwr Eq, Colstrip 1-2</v>
      </c>
      <c r="C274" s="72">
        <f>+'[3]New Depr Rates'!C272</f>
        <v>0.5</v>
      </c>
      <c r="D274" s="72" t="str">
        <f>+'[3]New Depr Rates'!D272</f>
        <v>Monthly</v>
      </c>
      <c r="E274" s="72" t="str">
        <f>+'[3]New Depr Rates'!E272</f>
        <v>No</v>
      </c>
      <c r="F274" s="72" t="str">
        <f>+'[3]New Depr Rates'!F272</f>
        <v>No</v>
      </c>
      <c r="G274" s="75">
        <f>+'[3]New Depr Rates'!G272</f>
        <v>0</v>
      </c>
      <c r="H274" s="72">
        <f>+'[3]New Depr Rates'!H272</f>
        <v>0</v>
      </c>
      <c r="I274" s="72">
        <f>+'[3]New Depr Rates'!I272</f>
        <v>0</v>
      </c>
      <c r="J274" s="72">
        <f>+'[3]New Depr Rates'!J272</f>
        <v>0</v>
      </c>
      <c r="K274" s="74">
        <f>+'[3]New Depr Rates'!K272</f>
        <v>44927</v>
      </c>
      <c r="L274" s="73">
        <f>+'[3]New Depr Rates'!L272</f>
        <v>0</v>
      </c>
      <c r="M274" s="73">
        <f>+'[3]New Depr Rates'!M272</f>
        <v>0</v>
      </c>
      <c r="N274" s="73">
        <f>+'[3]New Depr Rates'!N272</f>
        <v>0</v>
      </c>
    </row>
    <row r="275" spans="1:14" x14ac:dyDescent="0.2">
      <c r="A275" s="72" t="s">
        <v>2455</v>
      </c>
      <c r="B275" s="72" t="str">
        <f>+'[3]New Depr Rates'!B273</f>
        <v>E316 STM Misc Pwr Eq, Colstrip 1-2</v>
      </c>
      <c r="C275" s="72">
        <f>+'[3]New Depr Rates'!C273</f>
        <v>0.5</v>
      </c>
      <c r="D275" s="72" t="str">
        <f>+'[3]New Depr Rates'!D273</f>
        <v>Monthly</v>
      </c>
      <c r="E275" s="72" t="str">
        <f>+'[3]New Depr Rates'!E273</f>
        <v>No</v>
      </c>
      <c r="F275" s="72" t="str">
        <f>+'[3]New Depr Rates'!F273</f>
        <v>No</v>
      </c>
      <c r="G275" s="75">
        <f>+'[3]New Depr Rates'!G273</f>
        <v>0</v>
      </c>
      <c r="H275" s="72">
        <f>+'[3]New Depr Rates'!H273</f>
        <v>0</v>
      </c>
      <c r="I275" s="72">
        <f>+'[3]New Depr Rates'!I273</f>
        <v>0</v>
      </c>
      <c r="J275" s="72">
        <f>+'[3]New Depr Rates'!J273</f>
        <v>0</v>
      </c>
      <c r="K275" s="74">
        <f>+'[3]New Depr Rates'!K273</f>
        <v>44927</v>
      </c>
      <c r="L275" s="73">
        <f>+'[3]New Depr Rates'!L273</f>
        <v>0</v>
      </c>
      <c r="M275" s="73">
        <f>+'[3]New Depr Rates'!M273</f>
        <v>0</v>
      </c>
      <c r="N275" s="73">
        <f>+'[3]New Depr Rates'!N273</f>
        <v>0</v>
      </c>
    </row>
    <row r="276" spans="1:14" x14ac:dyDescent="0.2">
      <c r="A276" s="72" t="s">
        <v>29</v>
      </c>
      <c r="B276" s="72" t="str">
        <f>+'[3]New Depr Rates'!B274</f>
        <v>E316 STM Misc Pwr Eq, Colstrip 1-4</v>
      </c>
      <c r="C276" s="72">
        <f>+'[3]New Depr Rates'!C274</f>
        <v>0.5</v>
      </c>
      <c r="D276" s="72" t="str">
        <f>+'[3]New Depr Rates'!D274</f>
        <v>Monthly</v>
      </c>
      <c r="E276" s="72" t="str">
        <f>+'[3]New Depr Rates'!E274</f>
        <v>No</v>
      </c>
      <c r="F276" s="72" t="str">
        <f>+'[3]New Depr Rates'!F274</f>
        <v>No</v>
      </c>
      <c r="G276" s="75">
        <f>+'[3]New Depr Rates'!G274</f>
        <v>-0.13</v>
      </c>
      <c r="H276" s="72">
        <f>+'[3]New Depr Rates'!H274</f>
        <v>0</v>
      </c>
      <c r="I276" s="72">
        <f>+'[3]New Depr Rates'!I274</f>
        <v>0</v>
      </c>
      <c r="J276" s="72">
        <f>+'[3]New Depr Rates'!J274</f>
        <v>0</v>
      </c>
      <c r="K276" s="74">
        <f>+'[3]New Depr Rates'!K274</f>
        <v>44927</v>
      </c>
      <c r="L276" s="73">
        <f>+'[3]New Depr Rates'!L274</f>
        <v>0</v>
      </c>
      <c r="M276" s="73">
        <f>+'[3]New Depr Rates'!M274</f>
        <v>0</v>
      </c>
      <c r="N276" s="73">
        <f>+'[3]New Depr Rates'!N274</f>
        <v>0</v>
      </c>
    </row>
    <row r="277" spans="1:14" x14ac:dyDescent="0.2">
      <c r="A277" s="72" t="s">
        <v>2453</v>
      </c>
      <c r="B277" s="72" t="str">
        <f>+'[3]New Depr Rates'!B275</f>
        <v>E316 STM Misc Pwr Eq, Colstrip 1-4</v>
      </c>
      <c r="C277" s="72">
        <f>+'[3]New Depr Rates'!C275</f>
        <v>0.5</v>
      </c>
      <c r="D277" s="72" t="str">
        <f>+'[3]New Depr Rates'!D275</f>
        <v>Monthly</v>
      </c>
      <c r="E277" s="72" t="str">
        <f>+'[3]New Depr Rates'!E275</f>
        <v>No</v>
      </c>
      <c r="F277" s="72" t="str">
        <f>+'[3]New Depr Rates'!F275</f>
        <v>No</v>
      </c>
      <c r="G277" s="75">
        <f>+'[3]New Depr Rates'!G275</f>
        <v>-0.13</v>
      </c>
      <c r="H277" s="72">
        <f>+'[3]New Depr Rates'!H275</f>
        <v>0</v>
      </c>
      <c r="I277" s="72">
        <f>+'[3]New Depr Rates'!I275</f>
        <v>0</v>
      </c>
      <c r="J277" s="72">
        <f>+'[3]New Depr Rates'!J275</f>
        <v>0</v>
      </c>
      <c r="K277" s="74">
        <f>+'[3]New Depr Rates'!K275</f>
        <v>44927</v>
      </c>
      <c r="L277" s="73">
        <f>+'[3]New Depr Rates'!L275</f>
        <v>0</v>
      </c>
      <c r="M277" s="73">
        <f>+'[3]New Depr Rates'!M275</f>
        <v>0</v>
      </c>
      <c r="N277" s="73">
        <f>+'[3]New Depr Rates'!N275</f>
        <v>0</v>
      </c>
    </row>
    <row r="278" spans="1:14" x14ac:dyDescent="0.2">
      <c r="A278" s="72" t="s">
        <v>2451</v>
      </c>
      <c r="B278" s="72" t="str">
        <f>+'[3]New Depr Rates'!B276</f>
        <v>E316 STM Misc Pwr Eq, Colstrip 1</v>
      </c>
      <c r="C278" s="72">
        <f>+'[3]New Depr Rates'!C276</f>
        <v>0.5</v>
      </c>
      <c r="D278" s="72" t="str">
        <f>+'[3]New Depr Rates'!D276</f>
        <v>Monthly</v>
      </c>
      <c r="E278" s="72" t="str">
        <f>+'[3]New Depr Rates'!E276</f>
        <v>No</v>
      </c>
      <c r="F278" s="72" t="str">
        <f>+'[3]New Depr Rates'!F276</f>
        <v>No</v>
      </c>
      <c r="G278" s="75">
        <f>+'[3]New Depr Rates'!G276</f>
        <v>0</v>
      </c>
      <c r="H278" s="72">
        <f>+'[3]New Depr Rates'!H276</f>
        <v>0</v>
      </c>
      <c r="I278" s="72">
        <f>+'[3]New Depr Rates'!I276</f>
        <v>0</v>
      </c>
      <c r="J278" s="72">
        <f>+'[3]New Depr Rates'!J276</f>
        <v>0</v>
      </c>
      <c r="K278" s="74">
        <f>+'[3]New Depr Rates'!K276</f>
        <v>44927</v>
      </c>
      <c r="L278" s="73">
        <f>+'[3]New Depr Rates'!L276</f>
        <v>0</v>
      </c>
      <c r="M278" s="73">
        <f>+'[3]New Depr Rates'!M276</f>
        <v>0</v>
      </c>
      <c r="N278" s="73">
        <f>+'[3]New Depr Rates'!N276</f>
        <v>0</v>
      </c>
    </row>
    <row r="279" spans="1:14" x14ac:dyDescent="0.2">
      <c r="A279" s="72" t="s">
        <v>2449</v>
      </c>
      <c r="B279" s="72" t="str">
        <f>+'[3]New Depr Rates'!B277</f>
        <v>E316 STM Misc Pwr Eq, Colstrip 2</v>
      </c>
      <c r="C279" s="72">
        <f>+'[3]New Depr Rates'!C277</f>
        <v>0.5</v>
      </c>
      <c r="D279" s="72" t="str">
        <f>+'[3]New Depr Rates'!D277</f>
        <v>Monthly</v>
      </c>
      <c r="E279" s="72" t="str">
        <f>+'[3]New Depr Rates'!E277</f>
        <v>No</v>
      </c>
      <c r="F279" s="72" t="str">
        <f>+'[3]New Depr Rates'!F277</f>
        <v>No</v>
      </c>
      <c r="G279" s="75">
        <f>+'[3]New Depr Rates'!G277</f>
        <v>0</v>
      </c>
      <c r="H279" s="72">
        <f>+'[3]New Depr Rates'!H277</f>
        <v>0</v>
      </c>
      <c r="I279" s="72">
        <f>+'[3]New Depr Rates'!I277</f>
        <v>0</v>
      </c>
      <c r="J279" s="72">
        <f>+'[3]New Depr Rates'!J277</f>
        <v>0</v>
      </c>
      <c r="K279" s="74">
        <f>+'[3]New Depr Rates'!K277</f>
        <v>44927</v>
      </c>
      <c r="L279" s="73">
        <f>+'[3]New Depr Rates'!L277</f>
        <v>0</v>
      </c>
      <c r="M279" s="73">
        <f>+'[3]New Depr Rates'!M277</f>
        <v>0</v>
      </c>
      <c r="N279" s="73">
        <f>+'[3]New Depr Rates'!N277</f>
        <v>0</v>
      </c>
    </row>
    <row r="280" spans="1:14" x14ac:dyDescent="0.2">
      <c r="A280" s="72" t="s">
        <v>2448</v>
      </c>
      <c r="B280" s="72" t="str">
        <f>+'[3]New Depr Rates'!B278</f>
        <v>E316 STM Misc Pwr Eq, Colstrip 2</v>
      </c>
      <c r="C280" s="72">
        <f>+'[3]New Depr Rates'!C278</f>
        <v>0.5</v>
      </c>
      <c r="D280" s="72" t="str">
        <f>+'[3]New Depr Rates'!D278</f>
        <v>Monthly</v>
      </c>
      <c r="E280" s="72" t="str">
        <f>+'[3]New Depr Rates'!E278</f>
        <v>No</v>
      </c>
      <c r="F280" s="72" t="str">
        <f>+'[3]New Depr Rates'!F278</f>
        <v>No</v>
      </c>
      <c r="G280" s="75">
        <f>+'[3]New Depr Rates'!G278</f>
        <v>0</v>
      </c>
      <c r="H280" s="72">
        <f>+'[3]New Depr Rates'!H278</f>
        <v>0</v>
      </c>
      <c r="I280" s="72">
        <f>+'[3]New Depr Rates'!I278</f>
        <v>0</v>
      </c>
      <c r="J280" s="72">
        <f>+'[3]New Depr Rates'!J278</f>
        <v>0</v>
      </c>
      <c r="K280" s="74">
        <f>+'[3]New Depr Rates'!K278</f>
        <v>44927</v>
      </c>
      <c r="L280" s="73">
        <f>+'[3]New Depr Rates'!L278</f>
        <v>0</v>
      </c>
      <c r="M280" s="73">
        <f>+'[3]New Depr Rates'!M278</f>
        <v>0</v>
      </c>
      <c r="N280" s="73">
        <f>+'[3]New Depr Rates'!N278</f>
        <v>0</v>
      </c>
    </row>
    <row r="281" spans="1:14" x14ac:dyDescent="0.2">
      <c r="A281" s="72" t="s">
        <v>40</v>
      </c>
      <c r="B281" s="72" t="str">
        <f>+'[3]New Depr Rates'!B279</f>
        <v>E316 STM Misc Pwr Eq, Colstrip 3</v>
      </c>
      <c r="C281" s="72">
        <f>+'[3]New Depr Rates'!C279</f>
        <v>0.5</v>
      </c>
      <c r="D281" s="72" t="str">
        <f>+'[3]New Depr Rates'!D279</f>
        <v>Monthly</v>
      </c>
      <c r="E281" s="72" t="str">
        <f>+'[3]New Depr Rates'!E279</f>
        <v>No</v>
      </c>
      <c r="F281" s="72" t="str">
        <f>+'[3]New Depr Rates'!F279</f>
        <v>No</v>
      </c>
      <c r="G281" s="75">
        <f>+'[3]New Depr Rates'!G279</f>
        <v>-0.19</v>
      </c>
      <c r="H281" s="72">
        <f>+'[3]New Depr Rates'!H279</f>
        <v>0</v>
      </c>
      <c r="I281" s="72">
        <f>+'[3]New Depr Rates'!I279</f>
        <v>0</v>
      </c>
      <c r="J281" s="72">
        <f>+'[3]New Depr Rates'!J279</f>
        <v>0</v>
      </c>
      <c r="K281" s="74">
        <f>+'[3]New Depr Rates'!K279</f>
        <v>44927</v>
      </c>
      <c r="L281" s="73">
        <f>+'[3]New Depr Rates'!L279</f>
        <v>8.9399999999999993E-2</v>
      </c>
      <c r="M281" s="73">
        <f>+'[3]New Depr Rates'!M279</f>
        <v>0</v>
      </c>
      <c r="N281" s="73">
        <f>+'[3]New Depr Rates'!N279</f>
        <v>8.9399999999999993E-2</v>
      </c>
    </row>
    <row r="282" spans="1:14" x14ac:dyDescent="0.2">
      <c r="A282" s="72" t="s">
        <v>35</v>
      </c>
      <c r="B282" s="72" t="str">
        <f>+'[3]New Depr Rates'!B280</f>
        <v>E316 STM Misc Pwr Eq, Colstrip 3-4</v>
      </c>
      <c r="C282" s="72">
        <f>+'[3]New Depr Rates'!C280</f>
        <v>0.5</v>
      </c>
      <c r="D282" s="72" t="str">
        <f>+'[3]New Depr Rates'!D280</f>
        <v>Monthly</v>
      </c>
      <c r="E282" s="72" t="str">
        <f>+'[3]New Depr Rates'!E280</f>
        <v>No</v>
      </c>
      <c r="F282" s="72" t="str">
        <f>+'[3]New Depr Rates'!F280</f>
        <v>No</v>
      </c>
      <c r="G282" s="75">
        <f>+'[3]New Depr Rates'!G280</f>
        <v>-0.19</v>
      </c>
      <c r="H282" s="72">
        <f>+'[3]New Depr Rates'!H280</f>
        <v>0</v>
      </c>
      <c r="I282" s="72">
        <f>+'[3]New Depr Rates'!I280</f>
        <v>0</v>
      </c>
      <c r="J282" s="72">
        <f>+'[3]New Depr Rates'!J280</f>
        <v>0</v>
      </c>
      <c r="K282" s="74">
        <f>+'[3]New Depr Rates'!K280</f>
        <v>44927</v>
      </c>
      <c r="L282" s="73">
        <f>+'[3]New Depr Rates'!L280</f>
        <v>4.2500000000000003E-2</v>
      </c>
      <c r="M282" s="73">
        <f>+'[3]New Depr Rates'!M280</f>
        <v>0</v>
      </c>
      <c r="N282" s="73">
        <f>+'[3]New Depr Rates'!N280</f>
        <v>4.2500000000000003E-2</v>
      </c>
    </row>
    <row r="283" spans="1:14" x14ac:dyDescent="0.2">
      <c r="A283" s="72" t="s">
        <v>2446</v>
      </c>
      <c r="B283" s="72" t="str">
        <f>+'[3]New Depr Rates'!B281</f>
        <v>E316 STM Misc Pwr Eq, Colstrip 3-4</v>
      </c>
      <c r="C283" s="72">
        <f>+'[3]New Depr Rates'!C281</f>
        <v>0.5</v>
      </c>
      <c r="D283" s="72" t="str">
        <f>+'[3]New Depr Rates'!D281</f>
        <v>Monthly</v>
      </c>
      <c r="E283" s="72" t="str">
        <f>+'[3]New Depr Rates'!E281</f>
        <v>No</v>
      </c>
      <c r="F283" s="72" t="str">
        <f>+'[3]New Depr Rates'!F281</f>
        <v>No</v>
      </c>
      <c r="G283" s="75">
        <f>+'[3]New Depr Rates'!G281</f>
        <v>-0.19</v>
      </c>
      <c r="H283" s="72">
        <f>+'[3]New Depr Rates'!H281</f>
        <v>0</v>
      </c>
      <c r="I283" s="72">
        <f>+'[3]New Depr Rates'!I281</f>
        <v>0</v>
      </c>
      <c r="J283" s="72">
        <f>+'[3]New Depr Rates'!J281</f>
        <v>0</v>
      </c>
      <c r="K283" s="74">
        <f>+'[3]New Depr Rates'!K281</f>
        <v>44927</v>
      </c>
      <c r="L283" s="73">
        <f>+'[3]New Depr Rates'!L281</f>
        <v>4.2500000000000003E-2</v>
      </c>
      <c r="M283" s="73">
        <f>+'[3]New Depr Rates'!M281</f>
        <v>0</v>
      </c>
      <c r="N283" s="73">
        <f>+'[3]New Depr Rates'!N281</f>
        <v>4.2500000000000003E-2</v>
      </c>
    </row>
    <row r="284" spans="1:14" x14ac:dyDescent="0.2">
      <c r="A284" s="72" t="s">
        <v>2444</v>
      </c>
      <c r="B284" s="72" t="str">
        <f>+'[3]New Depr Rates'!B282</f>
        <v>E316 STM Misc Pwr Eq, Colstrip 3</v>
      </c>
      <c r="C284" s="72">
        <f>+'[3]New Depr Rates'!C282</f>
        <v>0.5</v>
      </c>
      <c r="D284" s="72" t="str">
        <f>+'[3]New Depr Rates'!D282</f>
        <v>Monthly</v>
      </c>
      <c r="E284" s="72" t="str">
        <f>+'[3]New Depr Rates'!E282</f>
        <v>No</v>
      </c>
      <c r="F284" s="72" t="str">
        <f>+'[3]New Depr Rates'!F282</f>
        <v>No</v>
      </c>
      <c r="G284" s="75">
        <f>+'[3]New Depr Rates'!G282</f>
        <v>-0.19</v>
      </c>
      <c r="H284" s="72">
        <f>+'[3]New Depr Rates'!H282</f>
        <v>0</v>
      </c>
      <c r="I284" s="72">
        <f>+'[3]New Depr Rates'!I282</f>
        <v>0</v>
      </c>
      <c r="J284" s="72">
        <f>+'[3]New Depr Rates'!J282</f>
        <v>0</v>
      </c>
      <c r="K284" s="74">
        <f>+'[3]New Depr Rates'!K282</f>
        <v>44927</v>
      </c>
      <c r="L284" s="73">
        <f>+'[3]New Depr Rates'!L282</f>
        <v>8.9399999999999993E-2</v>
      </c>
      <c r="M284" s="73">
        <f>+'[3]New Depr Rates'!M282</f>
        <v>0</v>
      </c>
      <c r="N284" s="73">
        <f>+'[3]New Depr Rates'!N282</f>
        <v>8.9399999999999993E-2</v>
      </c>
    </row>
    <row r="285" spans="1:14" x14ac:dyDescent="0.2">
      <c r="A285" s="72" t="s">
        <v>46</v>
      </c>
      <c r="B285" s="72" t="str">
        <f>+'[3]New Depr Rates'!B283</f>
        <v>E316 STM Misc Pwr Eq, Colstrip 4</v>
      </c>
      <c r="C285" s="72">
        <f>+'[3]New Depr Rates'!C283</f>
        <v>0.5</v>
      </c>
      <c r="D285" s="72" t="str">
        <f>+'[3]New Depr Rates'!D283</f>
        <v>Monthly</v>
      </c>
      <c r="E285" s="72" t="str">
        <f>+'[3]New Depr Rates'!E283</f>
        <v>No</v>
      </c>
      <c r="F285" s="72" t="str">
        <f>+'[3]New Depr Rates'!F283</f>
        <v>No</v>
      </c>
      <c r="G285" s="75">
        <f>+'[3]New Depr Rates'!G283</f>
        <v>-0.19</v>
      </c>
      <c r="H285" s="72">
        <f>+'[3]New Depr Rates'!H283</f>
        <v>0</v>
      </c>
      <c r="I285" s="72">
        <f>+'[3]New Depr Rates'!I283</f>
        <v>0</v>
      </c>
      <c r="J285" s="72">
        <f>+'[3]New Depr Rates'!J283</f>
        <v>0</v>
      </c>
      <c r="K285" s="74">
        <f>+'[3]New Depr Rates'!K283</f>
        <v>44927</v>
      </c>
      <c r="L285" s="73">
        <f>+'[3]New Depr Rates'!L283</f>
        <v>8.9499999999999996E-2</v>
      </c>
      <c r="M285" s="73">
        <f>+'[3]New Depr Rates'!M283</f>
        <v>0</v>
      </c>
      <c r="N285" s="73">
        <f>+'[3]New Depr Rates'!N283</f>
        <v>8.9499999999999996E-2</v>
      </c>
    </row>
    <row r="286" spans="1:14" x14ac:dyDescent="0.2">
      <c r="A286" s="72" t="s">
        <v>2442</v>
      </c>
      <c r="B286" s="72" t="str">
        <f>+'[3]New Depr Rates'!B284</f>
        <v>E316 STM Misc Pwr Eq, Colstrip 4</v>
      </c>
      <c r="C286" s="72">
        <f>+'[3]New Depr Rates'!C284</f>
        <v>0.5</v>
      </c>
      <c r="D286" s="72" t="str">
        <f>+'[3]New Depr Rates'!D284</f>
        <v>Monthly</v>
      </c>
      <c r="E286" s="72" t="str">
        <f>+'[3]New Depr Rates'!E284</f>
        <v>No</v>
      </c>
      <c r="F286" s="72" t="str">
        <f>+'[3]New Depr Rates'!F284</f>
        <v>No</v>
      </c>
      <c r="G286" s="75">
        <f>+'[3]New Depr Rates'!G284</f>
        <v>-0.19</v>
      </c>
      <c r="H286" s="72">
        <f>+'[3]New Depr Rates'!H284</f>
        <v>0</v>
      </c>
      <c r="I286" s="72">
        <f>+'[3]New Depr Rates'!I284</f>
        <v>0</v>
      </c>
      <c r="J286" s="72">
        <f>+'[3]New Depr Rates'!J284</f>
        <v>0</v>
      </c>
      <c r="K286" s="74">
        <f>+'[3]New Depr Rates'!K284</f>
        <v>44927</v>
      </c>
      <c r="L286" s="73">
        <f>+'[3]New Depr Rates'!L284</f>
        <v>8.9499999999999996E-2</v>
      </c>
      <c r="M286" s="73">
        <f>+'[3]New Depr Rates'!M284</f>
        <v>0</v>
      </c>
      <c r="N286" s="73">
        <f>+'[3]New Depr Rates'!N284</f>
        <v>8.9499999999999996E-2</v>
      </c>
    </row>
    <row r="287" spans="1:14" x14ac:dyDescent="0.2">
      <c r="A287" s="72" t="s">
        <v>2440</v>
      </c>
      <c r="B287" s="72" t="str">
        <f>+'[3]New Depr Rates'!B285</f>
        <v>E316 STM Misc Pwr Eq, Encogen-RET</v>
      </c>
      <c r="C287" s="72">
        <f>+'[3]New Depr Rates'!C285</f>
        <v>0.5</v>
      </c>
      <c r="D287" s="72" t="str">
        <f>+'[3]New Depr Rates'!D285</f>
        <v>Monthly</v>
      </c>
      <c r="E287" s="72" t="str">
        <f>+'[3]New Depr Rates'!E285</f>
        <v>No</v>
      </c>
      <c r="F287" s="72" t="str">
        <f>+'[3]New Depr Rates'!F285</f>
        <v>No</v>
      </c>
      <c r="G287" s="75">
        <f>+'[3]New Depr Rates'!G285</f>
        <v>0</v>
      </c>
      <c r="H287" s="72">
        <f>+'[3]New Depr Rates'!H285</f>
        <v>0</v>
      </c>
      <c r="I287" s="72">
        <f>+'[3]New Depr Rates'!I285</f>
        <v>0</v>
      </c>
      <c r="J287" s="72">
        <f>+'[3]New Depr Rates'!J285</f>
        <v>0</v>
      </c>
      <c r="K287" s="74">
        <f>+'[3]New Depr Rates'!K285</f>
        <v>44927</v>
      </c>
      <c r="L287" s="73">
        <f>+'[3]New Depr Rates'!L285</f>
        <v>0</v>
      </c>
      <c r="M287" s="73">
        <f>+'[3]New Depr Rates'!M285</f>
        <v>0</v>
      </c>
      <c r="N287" s="73">
        <f>+'[3]New Depr Rates'!N285</f>
        <v>0</v>
      </c>
    </row>
    <row r="288" spans="1:14" x14ac:dyDescent="0.2">
      <c r="A288" s="72" t="s">
        <v>2438</v>
      </c>
      <c r="B288" s="72" t="str">
        <f>+'[3]New Depr Rates'!B286</f>
        <v>E316 STM Misc Pwr Eq, Ferndale</v>
      </c>
      <c r="C288" s="72">
        <f>+'[3]New Depr Rates'!C286</f>
        <v>0.5</v>
      </c>
      <c r="D288" s="72" t="str">
        <f>+'[3]New Depr Rates'!D286</f>
        <v>Monthly</v>
      </c>
      <c r="E288" s="72" t="str">
        <f>+'[3]New Depr Rates'!E286</f>
        <v>No</v>
      </c>
      <c r="F288" s="72" t="str">
        <f>+'[3]New Depr Rates'!F286</f>
        <v>No</v>
      </c>
      <c r="G288" s="75">
        <f>+'[3]New Depr Rates'!G286</f>
        <v>0</v>
      </c>
      <c r="H288" s="72">
        <f>+'[3]New Depr Rates'!H286</f>
        <v>0</v>
      </c>
      <c r="I288" s="72">
        <f>+'[3]New Depr Rates'!I286</f>
        <v>0</v>
      </c>
      <c r="J288" s="72">
        <f>+'[3]New Depr Rates'!J286</f>
        <v>0</v>
      </c>
      <c r="K288" s="74">
        <f>+'[3]New Depr Rates'!K286</f>
        <v>44927</v>
      </c>
      <c r="L288" s="73">
        <f>+'[3]New Depr Rates'!L286</f>
        <v>1.8500000000000003E-2</v>
      </c>
      <c r="M288" s="73">
        <f>+'[3]New Depr Rates'!M286</f>
        <v>0</v>
      </c>
      <c r="N288" s="73">
        <f>+'[3]New Depr Rates'!N286</f>
        <v>1.8500000000000003E-2</v>
      </c>
    </row>
    <row r="289" spans="1:14" x14ac:dyDescent="0.2">
      <c r="A289" s="72" t="s">
        <v>2437</v>
      </c>
      <c r="B289" s="72" t="str">
        <f>+'[3]New Depr Rates'!B287</f>
        <v>E316 STM Misc Pwr Eq, Ferndale</v>
      </c>
      <c r="C289" s="72">
        <f>+'[3]New Depr Rates'!C287</f>
        <v>0.5</v>
      </c>
      <c r="D289" s="72" t="str">
        <f>+'[3]New Depr Rates'!D287</f>
        <v>Monthly</v>
      </c>
      <c r="E289" s="72" t="str">
        <f>+'[3]New Depr Rates'!E287</f>
        <v>No</v>
      </c>
      <c r="F289" s="72" t="str">
        <f>+'[3]New Depr Rates'!F287</f>
        <v>No</v>
      </c>
      <c r="G289" s="75">
        <f>+'[3]New Depr Rates'!G287</f>
        <v>0</v>
      </c>
      <c r="H289" s="72">
        <f>+'[3]New Depr Rates'!H287</f>
        <v>0</v>
      </c>
      <c r="I289" s="72">
        <f>+'[3]New Depr Rates'!I287</f>
        <v>0</v>
      </c>
      <c r="J289" s="72">
        <f>+'[3]New Depr Rates'!J287</f>
        <v>0</v>
      </c>
      <c r="K289" s="74">
        <f>+'[3]New Depr Rates'!K287</f>
        <v>44927</v>
      </c>
      <c r="L289" s="73">
        <f>+'[3]New Depr Rates'!L287</f>
        <v>1.8500000000000003E-2</v>
      </c>
      <c r="M289" s="73">
        <f>+'[3]New Depr Rates'!M287</f>
        <v>0</v>
      </c>
      <c r="N289" s="73">
        <f>+'[3]New Depr Rates'!N287</f>
        <v>1.8500000000000003E-2</v>
      </c>
    </row>
    <row r="290" spans="1:14" x14ac:dyDescent="0.2">
      <c r="A290" s="72" t="s">
        <v>2435</v>
      </c>
      <c r="B290" s="72" t="str">
        <f>+'[3]New Depr Rates'!B288</f>
        <v>E316 STM Misc Pwr Eq, Fred 1/APC</v>
      </c>
      <c r="C290" s="72">
        <f>+'[3]New Depr Rates'!C288</f>
        <v>0.5</v>
      </c>
      <c r="D290" s="72" t="str">
        <f>+'[3]New Depr Rates'!D288</f>
        <v>Monthly</v>
      </c>
      <c r="E290" s="72" t="str">
        <f>+'[3]New Depr Rates'!E288</f>
        <v>No</v>
      </c>
      <c r="F290" s="72" t="str">
        <f>+'[3]New Depr Rates'!F288</f>
        <v>No</v>
      </c>
      <c r="G290" s="75">
        <f>+'[3]New Depr Rates'!G288</f>
        <v>0</v>
      </c>
      <c r="H290" s="72">
        <f>+'[3]New Depr Rates'!H288</f>
        <v>0</v>
      </c>
      <c r="I290" s="72">
        <f>+'[3]New Depr Rates'!I288</f>
        <v>0</v>
      </c>
      <c r="J290" s="72">
        <f>+'[3]New Depr Rates'!J288</f>
        <v>0</v>
      </c>
      <c r="K290" s="74">
        <f>+'[3]New Depr Rates'!K288</f>
        <v>44927</v>
      </c>
      <c r="L290" s="73">
        <f>+'[3]New Depr Rates'!L288</f>
        <v>2.41E-2</v>
      </c>
      <c r="M290" s="73">
        <f>+'[3]New Depr Rates'!M288</f>
        <v>0</v>
      </c>
      <c r="N290" s="73">
        <f>+'[3]New Depr Rates'!N288</f>
        <v>2.41E-2</v>
      </c>
    </row>
    <row r="291" spans="1:14" x14ac:dyDescent="0.2">
      <c r="A291" s="72" t="s">
        <v>2434</v>
      </c>
      <c r="B291" s="72" t="str">
        <f>+'[3]New Depr Rates'!B289</f>
        <v>E316 STM Misc Pwr Eq, Fred 1/APC</v>
      </c>
      <c r="C291" s="72">
        <f>+'[3]New Depr Rates'!C289</f>
        <v>0.5</v>
      </c>
      <c r="D291" s="72" t="str">
        <f>+'[3]New Depr Rates'!D289</f>
        <v>Monthly</v>
      </c>
      <c r="E291" s="72" t="str">
        <f>+'[3]New Depr Rates'!E289</f>
        <v>No</v>
      </c>
      <c r="F291" s="72" t="str">
        <f>+'[3]New Depr Rates'!F289</f>
        <v>No</v>
      </c>
      <c r="G291" s="75">
        <f>+'[3]New Depr Rates'!G289</f>
        <v>0</v>
      </c>
      <c r="H291" s="72">
        <f>+'[3]New Depr Rates'!H289</f>
        <v>0</v>
      </c>
      <c r="I291" s="72">
        <f>+'[3]New Depr Rates'!I289</f>
        <v>0</v>
      </c>
      <c r="J291" s="72">
        <f>+'[3]New Depr Rates'!J289</f>
        <v>0</v>
      </c>
      <c r="K291" s="74">
        <f>+'[3]New Depr Rates'!K289</f>
        <v>44927</v>
      </c>
      <c r="L291" s="73">
        <f>+'[3]New Depr Rates'!L289</f>
        <v>2.41E-2</v>
      </c>
      <c r="M291" s="73">
        <f>+'[3]New Depr Rates'!M289</f>
        <v>0</v>
      </c>
      <c r="N291" s="73">
        <f>+'[3]New Depr Rates'!N289</f>
        <v>2.41E-2</v>
      </c>
    </row>
    <row r="292" spans="1:14" x14ac:dyDescent="0.2">
      <c r="A292" s="72" t="s">
        <v>2432</v>
      </c>
      <c r="B292" s="72" t="str">
        <f>+'[3]New Depr Rates'!B290</f>
        <v>E316 STM Misc Pwr Eq, Goldendale</v>
      </c>
      <c r="C292" s="72">
        <f>+'[3]New Depr Rates'!C290</f>
        <v>0.5</v>
      </c>
      <c r="D292" s="72" t="str">
        <f>+'[3]New Depr Rates'!D290</f>
        <v>Monthly</v>
      </c>
      <c r="E292" s="72" t="str">
        <f>+'[3]New Depr Rates'!E290</f>
        <v>No</v>
      </c>
      <c r="F292" s="72" t="str">
        <f>+'[3]New Depr Rates'!F290</f>
        <v>No</v>
      </c>
      <c r="G292" s="75">
        <f>+'[3]New Depr Rates'!G290</f>
        <v>0</v>
      </c>
      <c r="H292" s="72">
        <f>+'[3]New Depr Rates'!H290</f>
        <v>0</v>
      </c>
      <c r="I292" s="72">
        <f>+'[3]New Depr Rates'!I290</f>
        <v>0</v>
      </c>
      <c r="J292" s="72">
        <f>+'[3]New Depr Rates'!J290</f>
        <v>0</v>
      </c>
      <c r="K292" s="74">
        <f>+'[3]New Depr Rates'!K290</f>
        <v>44927</v>
      </c>
      <c r="L292" s="73">
        <f>+'[3]New Depr Rates'!L290</f>
        <v>8.1000000000000013E-3</v>
      </c>
      <c r="M292" s="73">
        <f>+'[3]New Depr Rates'!M290</f>
        <v>0</v>
      </c>
      <c r="N292" s="73">
        <f>+'[3]New Depr Rates'!N290</f>
        <v>8.1000000000000013E-3</v>
      </c>
    </row>
    <row r="293" spans="1:14" x14ac:dyDescent="0.2">
      <c r="A293" s="72" t="s">
        <v>2431</v>
      </c>
      <c r="B293" s="72" t="str">
        <f>+'[3]New Depr Rates'!B291</f>
        <v>E316 STM Misc Pwr Eq, Goldendale</v>
      </c>
      <c r="C293" s="72">
        <f>+'[3]New Depr Rates'!C291</f>
        <v>0.5</v>
      </c>
      <c r="D293" s="72" t="str">
        <f>+'[3]New Depr Rates'!D291</f>
        <v>Monthly</v>
      </c>
      <c r="E293" s="72" t="str">
        <f>+'[3]New Depr Rates'!E291</f>
        <v>No</v>
      </c>
      <c r="F293" s="72" t="str">
        <f>+'[3]New Depr Rates'!F291</f>
        <v>No</v>
      </c>
      <c r="G293" s="75">
        <f>+'[3]New Depr Rates'!G291</f>
        <v>0</v>
      </c>
      <c r="H293" s="72">
        <f>+'[3]New Depr Rates'!H291</f>
        <v>0</v>
      </c>
      <c r="I293" s="72">
        <f>+'[3]New Depr Rates'!I291</f>
        <v>0</v>
      </c>
      <c r="J293" s="72">
        <f>+'[3]New Depr Rates'!J291</f>
        <v>0</v>
      </c>
      <c r="K293" s="74">
        <f>+'[3]New Depr Rates'!K291</f>
        <v>44927</v>
      </c>
      <c r="L293" s="73">
        <f>+'[3]New Depr Rates'!L291</f>
        <v>8.1000000000000013E-3</v>
      </c>
      <c r="M293" s="73">
        <f>+'[3]New Depr Rates'!M291</f>
        <v>0</v>
      </c>
      <c r="N293" s="73">
        <f>+'[3]New Depr Rates'!N291</f>
        <v>8.1000000000000013E-3</v>
      </c>
    </row>
    <row r="294" spans="1:14" x14ac:dyDescent="0.2">
      <c r="A294" s="72" t="s">
        <v>2430</v>
      </c>
      <c r="B294" s="72" t="str">
        <f>+'[3]New Depr Rates'!B292</f>
        <v>E316 STM Misc Pwr Eq, Goldendale</v>
      </c>
      <c r="C294" s="72">
        <f>+'[3]New Depr Rates'!C292</f>
        <v>0.5</v>
      </c>
      <c r="D294" s="72" t="str">
        <f>+'[3]New Depr Rates'!D292</f>
        <v>Monthly</v>
      </c>
      <c r="E294" s="72" t="str">
        <f>+'[3]New Depr Rates'!E292</f>
        <v>No</v>
      </c>
      <c r="F294" s="72" t="str">
        <f>+'[3]New Depr Rates'!F292</f>
        <v>No</v>
      </c>
      <c r="G294" s="75">
        <f>+'[3]New Depr Rates'!G292</f>
        <v>0</v>
      </c>
      <c r="H294" s="72">
        <f>+'[3]New Depr Rates'!H292</f>
        <v>0</v>
      </c>
      <c r="I294" s="72">
        <f>+'[3]New Depr Rates'!I292</f>
        <v>0</v>
      </c>
      <c r="J294" s="72">
        <f>+'[3]New Depr Rates'!J292</f>
        <v>0</v>
      </c>
      <c r="K294" s="74">
        <f>+'[3]New Depr Rates'!K292</f>
        <v>44927</v>
      </c>
      <c r="L294" s="73">
        <f>+'[3]New Depr Rates'!L292</f>
        <v>8.1000000000000013E-3</v>
      </c>
      <c r="M294" s="73">
        <f>+'[3]New Depr Rates'!M292</f>
        <v>0</v>
      </c>
      <c r="N294" s="73">
        <f>+'[3]New Depr Rates'!N292</f>
        <v>8.1000000000000013E-3</v>
      </c>
    </row>
    <row r="295" spans="1:14" x14ac:dyDescent="0.2">
      <c r="A295" s="72" t="s">
        <v>2429</v>
      </c>
      <c r="B295" s="72" t="str">
        <f>+'[3]New Depr Rates'!B293</f>
        <v>E316 STM Misc Pwr Eq, Goldendale</v>
      </c>
      <c r="C295" s="72">
        <f>+'[3]New Depr Rates'!C293</f>
        <v>0.5</v>
      </c>
      <c r="D295" s="72" t="str">
        <f>+'[3]New Depr Rates'!D293</f>
        <v>Monthly</v>
      </c>
      <c r="E295" s="72" t="str">
        <f>+'[3]New Depr Rates'!E293</f>
        <v>No</v>
      </c>
      <c r="F295" s="72" t="str">
        <f>+'[3]New Depr Rates'!F293</f>
        <v>No</v>
      </c>
      <c r="G295" s="75">
        <f>+'[3]New Depr Rates'!G293</f>
        <v>0</v>
      </c>
      <c r="H295" s="72">
        <f>+'[3]New Depr Rates'!H293</f>
        <v>0</v>
      </c>
      <c r="I295" s="72">
        <f>+'[3]New Depr Rates'!I293</f>
        <v>0</v>
      </c>
      <c r="J295" s="72">
        <f>+'[3]New Depr Rates'!J293</f>
        <v>0</v>
      </c>
      <c r="K295" s="74">
        <f>+'[3]New Depr Rates'!K293</f>
        <v>44927</v>
      </c>
      <c r="L295" s="73">
        <f>+'[3]New Depr Rates'!L293</f>
        <v>8.1000000000000013E-3</v>
      </c>
      <c r="M295" s="73">
        <f>+'[3]New Depr Rates'!M293</f>
        <v>0</v>
      </c>
      <c r="N295" s="73">
        <f>+'[3]New Depr Rates'!N293</f>
        <v>8.1000000000000013E-3</v>
      </c>
    </row>
    <row r="296" spans="1:14" x14ac:dyDescent="0.2">
      <c r="A296" s="72" t="s">
        <v>158</v>
      </c>
      <c r="B296" s="72" t="str">
        <f>+'[3]New Depr Rates'!B294</f>
        <v>E316 STM Misc Pwr Eq, Mint Farm</v>
      </c>
      <c r="C296" s="72">
        <f>+'[3]New Depr Rates'!C294</f>
        <v>0.5</v>
      </c>
      <c r="D296" s="72" t="str">
        <f>+'[3]New Depr Rates'!D294</f>
        <v>Monthly</v>
      </c>
      <c r="E296" s="72" t="str">
        <f>+'[3]New Depr Rates'!E294</f>
        <v>No</v>
      </c>
      <c r="F296" s="72" t="str">
        <f>+'[3]New Depr Rates'!F294</f>
        <v>No</v>
      </c>
      <c r="G296" s="75">
        <f>+'[3]New Depr Rates'!G294</f>
        <v>0</v>
      </c>
      <c r="H296" s="72">
        <f>+'[3]New Depr Rates'!H294</f>
        <v>0</v>
      </c>
      <c r="I296" s="72">
        <f>+'[3]New Depr Rates'!I294</f>
        <v>0</v>
      </c>
      <c r="J296" s="72">
        <f>+'[3]New Depr Rates'!J294</f>
        <v>0</v>
      </c>
      <c r="K296" s="74">
        <f>+'[3]New Depr Rates'!K294</f>
        <v>44927</v>
      </c>
      <c r="L296" s="73">
        <f>+'[3]New Depr Rates'!L294</f>
        <v>2.92E-2</v>
      </c>
      <c r="M296" s="73">
        <f>+'[3]New Depr Rates'!M294</f>
        <v>0</v>
      </c>
      <c r="N296" s="73">
        <f>+'[3]New Depr Rates'!N294</f>
        <v>2.92E-2</v>
      </c>
    </row>
    <row r="297" spans="1:14" x14ac:dyDescent="0.2">
      <c r="A297" s="72" t="s">
        <v>2427</v>
      </c>
      <c r="B297" s="72" t="str">
        <f>+'[3]New Depr Rates'!B295</f>
        <v>E316 STM Misc Pwr Eq, Mint Farm</v>
      </c>
      <c r="C297" s="72">
        <f>+'[3]New Depr Rates'!C295</f>
        <v>0.5</v>
      </c>
      <c r="D297" s="72" t="str">
        <f>+'[3]New Depr Rates'!D295</f>
        <v>Monthly</v>
      </c>
      <c r="E297" s="72" t="str">
        <f>+'[3]New Depr Rates'!E295</f>
        <v>No</v>
      </c>
      <c r="F297" s="72" t="str">
        <f>+'[3]New Depr Rates'!F295</f>
        <v>No</v>
      </c>
      <c r="G297" s="75">
        <f>+'[3]New Depr Rates'!G295</f>
        <v>0</v>
      </c>
      <c r="H297" s="72">
        <f>+'[3]New Depr Rates'!H295</f>
        <v>0</v>
      </c>
      <c r="I297" s="72">
        <f>+'[3]New Depr Rates'!I295</f>
        <v>0</v>
      </c>
      <c r="J297" s="72">
        <f>+'[3]New Depr Rates'!J295</f>
        <v>0</v>
      </c>
      <c r="K297" s="74">
        <f>+'[3]New Depr Rates'!K295</f>
        <v>44927</v>
      </c>
      <c r="L297" s="73">
        <f>+'[3]New Depr Rates'!L295</f>
        <v>2.92E-2</v>
      </c>
      <c r="M297" s="73">
        <f>+'[3]New Depr Rates'!M295</f>
        <v>0</v>
      </c>
      <c r="N297" s="73">
        <f>+'[3]New Depr Rates'!N295</f>
        <v>2.92E-2</v>
      </c>
    </row>
    <row r="298" spans="1:14" x14ac:dyDescent="0.2">
      <c r="A298" s="72" t="s">
        <v>2426</v>
      </c>
      <c r="B298" s="72" t="str">
        <f>+'[3]New Depr Rates'!B296</f>
        <v>E316 STM Misc Pwr Eq, Mint Farm</v>
      </c>
      <c r="C298" s="72">
        <f>+'[3]New Depr Rates'!C296</f>
        <v>0.5</v>
      </c>
      <c r="D298" s="72" t="str">
        <f>+'[3]New Depr Rates'!D296</f>
        <v>Monthly</v>
      </c>
      <c r="E298" s="72" t="str">
        <f>+'[3]New Depr Rates'!E296</f>
        <v>No</v>
      </c>
      <c r="F298" s="72" t="str">
        <f>+'[3]New Depr Rates'!F296</f>
        <v>No</v>
      </c>
      <c r="G298" s="75">
        <f>+'[3]New Depr Rates'!G296</f>
        <v>0</v>
      </c>
      <c r="H298" s="72">
        <f>+'[3]New Depr Rates'!H296</f>
        <v>0</v>
      </c>
      <c r="I298" s="72">
        <f>+'[3]New Depr Rates'!I296</f>
        <v>0</v>
      </c>
      <c r="J298" s="72">
        <f>+'[3]New Depr Rates'!J296</f>
        <v>0</v>
      </c>
      <c r="K298" s="74">
        <f>+'[3]New Depr Rates'!K296</f>
        <v>44927</v>
      </c>
      <c r="L298" s="73">
        <f>+'[3]New Depr Rates'!L296</f>
        <v>2.92E-2</v>
      </c>
      <c r="M298" s="73">
        <f>+'[3]New Depr Rates'!M296</f>
        <v>0</v>
      </c>
      <c r="N298" s="73">
        <f>+'[3]New Depr Rates'!N296</f>
        <v>2.92E-2</v>
      </c>
    </row>
    <row r="299" spans="1:14" x14ac:dyDescent="0.2">
      <c r="A299" s="72" t="s">
        <v>2425</v>
      </c>
      <c r="B299" s="72" t="str">
        <f>+'[3]New Depr Rates'!B297</f>
        <v>E316 STM Misc Pwr Eq, Mint Farm</v>
      </c>
      <c r="C299" s="72">
        <f>+'[3]New Depr Rates'!C297</f>
        <v>0.5</v>
      </c>
      <c r="D299" s="72" t="str">
        <f>+'[3]New Depr Rates'!D297</f>
        <v>Monthly</v>
      </c>
      <c r="E299" s="72" t="str">
        <f>+'[3]New Depr Rates'!E297</f>
        <v>No</v>
      </c>
      <c r="F299" s="72" t="str">
        <f>+'[3]New Depr Rates'!F297</f>
        <v>No</v>
      </c>
      <c r="G299" s="75">
        <f>+'[3]New Depr Rates'!G297</f>
        <v>0</v>
      </c>
      <c r="H299" s="72">
        <f>+'[3]New Depr Rates'!H297</f>
        <v>0</v>
      </c>
      <c r="I299" s="72">
        <f>+'[3]New Depr Rates'!I297</f>
        <v>0</v>
      </c>
      <c r="J299" s="72">
        <f>+'[3]New Depr Rates'!J297</f>
        <v>0</v>
      </c>
      <c r="K299" s="74">
        <f>+'[3]New Depr Rates'!K297</f>
        <v>44927</v>
      </c>
      <c r="L299" s="73">
        <f>+'[3]New Depr Rates'!L297</f>
        <v>2.92E-2</v>
      </c>
      <c r="M299" s="73">
        <f>+'[3]New Depr Rates'!M297</f>
        <v>0</v>
      </c>
      <c r="N299" s="73">
        <f>+'[3]New Depr Rates'!N297</f>
        <v>2.92E-2</v>
      </c>
    </row>
    <row r="300" spans="1:14" x14ac:dyDescent="0.2">
      <c r="A300" s="72" t="s">
        <v>2423</v>
      </c>
      <c r="B300" s="72" t="str">
        <f>+'[3]New Depr Rates'!B298</f>
        <v>E316 STM Misc Pwr Eq, Sumas</v>
      </c>
      <c r="C300" s="72">
        <f>+'[3]New Depr Rates'!C298</f>
        <v>0.5</v>
      </c>
      <c r="D300" s="72" t="str">
        <f>+'[3]New Depr Rates'!D298</f>
        <v>Monthly</v>
      </c>
      <c r="E300" s="72" t="str">
        <f>+'[3]New Depr Rates'!E298</f>
        <v>No</v>
      </c>
      <c r="F300" s="72" t="str">
        <f>+'[3]New Depr Rates'!F298</f>
        <v>No</v>
      </c>
      <c r="G300" s="75">
        <f>+'[3]New Depr Rates'!G298</f>
        <v>0</v>
      </c>
      <c r="H300" s="72">
        <f>+'[3]New Depr Rates'!H298</f>
        <v>0</v>
      </c>
      <c r="I300" s="72">
        <f>+'[3]New Depr Rates'!I298</f>
        <v>0</v>
      </c>
      <c r="J300" s="72">
        <f>+'[3]New Depr Rates'!J298</f>
        <v>0</v>
      </c>
      <c r="K300" s="74">
        <f>+'[3]New Depr Rates'!K298</f>
        <v>44927</v>
      </c>
      <c r="L300" s="73">
        <f>+'[3]New Depr Rates'!L298</f>
        <v>3.6900000000000002E-2</v>
      </c>
      <c r="M300" s="73">
        <f>+'[3]New Depr Rates'!M298</f>
        <v>0</v>
      </c>
      <c r="N300" s="73">
        <f>+'[3]New Depr Rates'!N298</f>
        <v>3.6900000000000002E-2</v>
      </c>
    </row>
    <row r="301" spans="1:14" x14ac:dyDescent="0.2">
      <c r="A301" s="72" t="s">
        <v>2422</v>
      </c>
      <c r="B301" s="72" t="str">
        <f>+'[3]New Depr Rates'!B299</f>
        <v>E316 STM Misc Pwr Eq, Sumas</v>
      </c>
      <c r="C301" s="72">
        <f>+'[3]New Depr Rates'!C299</f>
        <v>0.5</v>
      </c>
      <c r="D301" s="72" t="str">
        <f>+'[3]New Depr Rates'!D299</f>
        <v>Monthly</v>
      </c>
      <c r="E301" s="72" t="str">
        <f>+'[3]New Depr Rates'!E299</f>
        <v>No</v>
      </c>
      <c r="F301" s="72" t="str">
        <f>+'[3]New Depr Rates'!F299</f>
        <v>No</v>
      </c>
      <c r="G301" s="75">
        <f>+'[3]New Depr Rates'!G299</f>
        <v>0</v>
      </c>
      <c r="H301" s="72">
        <f>+'[3]New Depr Rates'!H299</f>
        <v>0</v>
      </c>
      <c r="I301" s="72">
        <f>+'[3]New Depr Rates'!I299</f>
        <v>0</v>
      </c>
      <c r="J301" s="72">
        <f>+'[3]New Depr Rates'!J299</f>
        <v>0</v>
      </c>
      <c r="K301" s="74">
        <f>+'[3]New Depr Rates'!K299</f>
        <v>44927</v>
      </c>
      <c r="L301" s="73">
        <f>+'[3]New Depr Rates'!L299</f>
        <v>3.6900000000000002E-2</v>
      </c>
      <c r="M301" s="73">
        <f>+'[3]New Depr Rates'!M299</f>
        <v>0</v>
      </c>
      <c r="N301" s="73">
        <f>+'[3]New Depr Rates'!N299</f>
        <v>3.6900000000000002E-2</v>
      </c>
    </row>
    <row r="302" spans="1:14" x14ac:dyDescent="0.2">
      <c r="A302" s="72" t="s">
        <v>2421</v>
      </c>
      <c r="B302" s="72" t="str">
        <f>+'[3]New Depr Rates'!B300</f>
        <v>E316 STM Misc Pwr Eq, Sumas</v>
      </c>
      <c r="C302" s="72">
        <f>+'[3]New Depr Rates'!C300</f>
        <v>0.5</v>
      </c>
      <c r="D302" s="72" t="str">
        <f>+'[3]New Depr Rates'!D300</f>
        <v>Monthly</v>
      </c>
      <c r="E302" s="72" t="str">
        <f>+'[3]New Depr Rates'!E300</f>
        <v>No</v>
      </c>
      <c r="F302" s="72" t="str">
        <f>+'[3]New Depr Rates'!F300</f>
        <v>No</v>
      </c>
      <c r="G302" s="75">
        <f>+'[3]New Depr Rates'!G300</f>
        <v>0</v>
      </c>
      <c r="H302" s="72">
        <f>+'[3]New Depr Rates'!H300</f>
        <v>0</v>
      </c>
      <c r="I302" s="72">
        <f>+'[3]New Depr Rates'!I300</f>
        <v>0</v>
      </c>
      <c r="J302" s="72">
        <f>+'[3]New Depr Rates'!J300</f>
        <v>0</v>
      </c>
      <c r="K302" s="74">
        <f>+'[3]New Depr Rates'!K300</f>
        <v>44927</v>
      </c>
      <c r="L302" s="73">
        <f>+'[3]New Depr Rates'!L300</f>
        <v>3.6900000000000002E-2</v>
      </c>
      <c r="M302" s="73">
        <f>+'[3]New Depr Rates'!M300</f>
        <v>0</v>
      </c>
      <c r="N302" s="73">
        <f>+'[3]New Depr Rates'!N300</f>
        <v>3.6900000000000002E-2</v>
      </c>
    </row>
    <row r="303" spans="1:14" x14ac:dyDescent="0.2">
      <c r="A303" s="72" t="s">
        <v>2420</v>
      </c>
      <c r="B303" s="72" t="str">
        <f>+'[3]New Depr Rates'!B301</f>
        <v>E316 STM Misc Pwr Eq, Sumas</v>
      </c>
      <c r="C303" s="72">
        <f>+'[3]New Depr Rates'!C301</f>
        <v>0.5</v>
      </c>
      <c r="D303" s="72" t="str">
        <f>+'[3]New Depr Rates'!D301</f>
        <v>Monthly</v>
      </c>
      <c r="E303" s="72" t="str">
        <f>+'[3]New Depr Rates'!E301</f>
        <v>No</v>
      </c>
      <c r="F303" s="72" t="str">
        <f>+'[3]New Depr Rates'!F301</f>
        <v>No</v>
      </c>
      <c r="G303" s="75">
        <f>+'[3]New Depr Rates'!G301</f>
        <v>0</v>
      </c>
      <c r="H303" s="72">
        <f>+'[3]New Depr Rates'!H301</f>
        <v>0</v>
      </c>
      <c r="I303" s="72">
        <f>+'[3]New Depr Rates'!I301</f>
        <v>0</v>
      </c>
      <c r="J303" s="72">
        <f>+'[3]New Depr Rates'!J301</f>
        <v>0</v>
      </c>
      <c r="K303" s="74">
        <f>+'[3]New Depr Rates'!K301</f>
        <v>44927</v>
      </c>
      <c r="L303" s="73">
        <f>+'[3]New Depr Rates'!L301</f>
        <v>3.6900000000000002E-2</v>
      </c>
      <c r="M303" s="73">
        <f>+'[3]New Depr Rates'!M301</f>
        <v>0</v>
      </c>
      <c r="N303" s="73">
        <f>+'[3]New Depr Rates'!N301</f>
        <v>3.6900000000000002E-2</v>
      </c>
    </row>
    <row r="304" spans="1:14" x14ac:dyDescent="0.2">
      <c r="A304" s="72" t="s">
        <v>2418</v>
      </c>
      <c r="B304" s="72" t="str">
        <f>+'[3]New Depr Rates'!B302</f>
        <v>Asset Retirement Obligations</v>
      </c>
      <c r="C304" s="72">
        <f>+'[3]New Depr Rates'!C302</f>
        <v>0.5</v>
      </c>
      <c r="D304" s="72" t="str">
        <f>+'[3]New Depr Rates'!D302</f>
        <v>SL</v>
      </c>
      <c r="E304" s="72" t="str">
        <f>+'[3]New Depr Rates'!E302</f>
        <v>No</v>
      </c>
      <c r="F304" s="72" t="str">
        <f>+'[3]New Depr Rates'!F302</f>
        <v>No</v>
      </c>
      <c r="G304" s="75">
        <f>+'[3]New Depr Rates'!G302</f>
        <v>0</v>
      </c>
      <c r="H304" s="72">
        <f>+'[3]New Depr Rates'!H302</f>
        <v>0</v>
      </c>
      <c r="I304" s="72">
        <f>+'[3]New Depr Rates'!I302</f>
        <v>0</v>
      </c>
      <c r="J304" s="72">
        <f>+'[3]New Depr Rates'!J302</f>
        <v>0</v>
      </c>
      <c r="K304" s="74">
        <f>+'[3]New Depr Rates'!K302</f>
        <v>42979</v>
      </c>
      <c r="L304" s="73">
        <f>+'[3]New Depr Rates'!L302</f>
        <v>0</v>
      </c>
      <c r="M304" s="73">
        <f>+'[3]New Depr Rates'!M302</f>
        <v>0</v>
      </c>
      <c r="N304" s="73">
        <f>+'[3]New Depr Rates'!N302</f>
        <v>0</v>
      </c>
    </row>
    <row r="305" spans="1:14" x14ac:dyDescent="0.2">
      <c r="A305" s="72" t="s">
        <v>2417</v>
      </c>
      <c r="B305" s="72" t="str">
        <f>+'[3]New Depr Rates'!B303</f>
        <v>Asset Retirement Obligations</v>
      </c>
      <c r="C305" s="72">
        <f>+'[3]New Depr Rates'!C303</f>
        <v>0.5</v>
      </c>
      <c r="D305" s="72" t="str">
        <f>+'[3]New Depr Rates'!D303</f>
        <v>SL</v>
      </c>
      <c r="E305" s="72" t="str">
        <f>+'[3]New Depr Rates'!E303</f>
        <v>No</v>
      </c>
      <c r="F305" s="72" t="str">
        <f>+'[3]New Depr Rates'!F303</f>
        <v>No</v>
      </c>
      <c r="G305" s="75">
        <f>+'[3]New Depr Rates'!G303</f>
        <v>0</v>
      </c>
      <c r="H305" s="72">
        <f>+'[3]New Depr Rates'!H303</f>
        <v>0</v>
      </c>
      <c r="I305" s="72">
        <f>+'[3]New Depr Rates'!I303</f>
        <v>0</v>
      </c>
      <c r="J305" s="72">
        <f>+'[3]New Depr Rates'!J303</f>
        <v>0</v>
      </c>
      <c r="K305" s="74">
        <f>+'[3]New Depr Rates'!K303</f>
        <v>42979</v>
      </c>
      <c r="L305" s="73">
        <f>+'[3]New Depr Rates'!L303</f>
        <v>0</v>
      </c>
      <c r="M305" s="73">
        <f>+'[3]New Depr Rates'!M303</f>
        <v>0</v>
      </c>
      <c r="N305" s="73">
        <f>+'[3]New Depr Rates'!N303</f>
        <v>0</v>
      </c>
    </row>
    <row r="306" spans="1:14" x14ac:dyDescent="0.2">
      <c r="A306" s="72" t="s">
        <v>2416</v>
      </c>
      <c r="B306" s="72" t="str">
        <f>+'[3]New Depr Rates'!B304</f>
        <v>Non-Depreciable - Land</v>
      </c>
      <c r="C306" s="72">
        <f>+'[3]New Depr Rates'!C304</f>
        <v>0.5</v>
      </c>
      <c r="D306" s="72" t="str">
        <f>+'[3]New Depr Rates'!D304</f>
        <v>Monthly</v>
      </c>
      <c r="E306" s="72" t="str">
        <f>+'[3]New Depr Rates'!E304</f>
        <v>No</v>
      </c>
      <c r="F306" s="72" t="str">
        <f>+'[3]New Depr Rates'!F304</f>
        <v>No</v>
      </c>
      <c r="G306" s="75">
        <f>+'[3]New Depr Rates'!G304</f>
        <v>0</v>
      </c>
      <c r="H306" s="72">
        <f>+'[3]New Depr Rates'!H304</f>
        <v>0</v>
      </c>
      <c r="I306" s="72">
        <f>+'[3]New Depr Rates'!I304</f>
        <v>0</v>
      </c>
      <c r="J306" s="72">
        <f>+'[3]New Depr Rates'!J304</f>
        <v>0</v>
      </c>
      <c r="K306" s="74">
        <f>+'[3]New Depr Rates'!K304</f>
        <v>40391</v>
      </c>
      <c r="L306" s="73">
        <f>+'[3]New Depr Rates'!L304</f>
        <v>0</v>
      </c>
      <c r="M306" s="73">
        <f>+'[3]New Depr Rates'!M304</f>
        <v>0</v>
      </c>
      <c r="N306" s="73">
        <f>+'[3]New Depr Rates'!N304</f>
        <v>0</v>
      </c>
    </row>
    <row r="307" spans="1:14" x14ac:dyDescent="0.2">
      <c r="A307" s="72" t="s">
        <v>2415</v>
      </c>
      <c r="B307" s="72" t="str">
        <f>+'[3]New Depr Rates'!B305</f>
        <v>Non-Depreciable - Land</v>
      </c>
      <c r="C307" s="72">
        <f>+'[3]New Depr Rates'!C305</f>
        <v>0.5</v>
      </c>
      <c r="D307" s="72" t="str">
        <f>+'[3]New Depr Rates'!D305</f>
        <v>Monthly</v>
      </c>
      <c r="E307" s="72" t="str">
        <f>+'[3]New Depr Rates'!E305</f>
        <v>No</v>
      </c>
      <c r="F307" s="72" t="str">
        <f>+'[3]New Depr Rates'!F305</f>
        <v>No</v>
      </c>
      <c r="G307" s="75">
        <f>+'[3]New Depr Rates'!G305</f>
        <v>0</v>
      </c>
      <c r="H307" s="72">
        <f>+'[3]New Depr Rates'!H305</f>
        <v>0</v>
      </c>
      <c r="I307" s="72">
        <f>+'[3]New Depr Rates'!I305</f>
        <v>0</v>
      </c>
      <c r="J307" s="72">
        <f>+'[3]New Depr Rates'!J305</f>
        <v>0</v>
      </c>
      <c r="K307" s="74">
        <f>+'[3]New Depr Rates'!K305</f>
        <v>40391</v>
      </c>
      <c r="L307" s="73">
        <f>+'[3]New Depr Rates'!L305</f>
        <v>0</v>
      </c>
      <c r="M307" s="73">
        <f>+'[3]New Depr Rates'!M305</f>
        <v>0</v>
      </c>
      <c r="N307" s="73">
        <f>+'[3]New Depr Rates'!N305</f>
        <v>0</v>
      </c>
    </row>
    <row r="308" spans="1:14" x14ac:dyDescent="0.2">
      <c r="A308" s="72" t="s">
        <v>159</v>
      </c>
      <c r="B308" s="72" t="str">
        <f>+'[3]New Depr Rates'!B306</f>
        <v>Non-Depreciable - Land</v>
      </c>
      <c r="C308" s="72">
        <f>+'[3]New Depr Rates'!C306</f>
        <v>0.5</v>
      </c>
      <c r="D308" s="72" t="str">
        <f>+'[3]New Depr Rates'!D306</f>
        <v>Monthly</v>
      </c>
      <c r="E308" s="72" t="str">
        <f>+'[3]New Depr Rates'!E306</f>
        <v>No</v>
      </c>
      <c r="F308" s="72" t="str">
        <f>+'[3]New Depr Rates'!F306</f>
        <v>No</v>
      </c>
      <c r="G308" s="75">
        <f>+'[3]New Depr Rates'!G306</f>
        <v>0</v>
      </c>
      <c r="H308" s="72">
        <f>+'[3]New Depr Rates'!H306</f>
        <v>0</v>
      </c>
      <c r="I308" s="72">
        <f>+'[3]New Depr Rates'!I306</f>
        <v>0</v>
      </c>
      <c r="J308" s="72">
        <f>+'[3]New Depr Rates'!J306</f>
        <v>0</v>
      </c>
      <c r="K308" s="74">
        <f>+'[3]New Depr Rates'!K306</f>
        <v>40391</v>
      </c>
      <c r="L308" s="73">
        <f>+'[3]New Depr Rates'!L306</f>
        <v>0</v>
      </c>
      <c r="M308" s="73">
        <f>+'[3]New Depr Rates'!M306</f>
        <v>0</v>
      </c>
      <c r="N308" s="73">
        <f>+'[3]New Depr Rates'!N306</f>
        <v>0</v>
      </c>
    </row>
    <row r="309" spans="1:14" x14ac:dyDescent="0.2">
      <c r="A309" s="72" t="s">
        <v>2414</v>
      </c>
      <c r="B309" s="72" t="str">
        <f>+'[3]New Depr Rates'!B307</f>
        <v>Non-Depreciable - Land</v>
      </c>
      <c r="C309" s="72">
        <f>+'[3]New Depr Rates'!C307</f>
        <v>0.5</v>
      </c>
      <c r="D309" s="72" t="str">
        <f>+'[3]New Depr Rates'!D307</f>
        <v>Monthly</v>
      </c>
      <c r="E309" s="72" t="str">
        <f>+'[3]New Depr Rates'!E307</f>
        <v>No</v>
      </c>
      <c r="F309" s="72" t="str">
        <f>+'[3]New Depr Rates'!F307</f>
        <v>No</v>
      </c>
      <c r="G309" s="75">
        <f>+'[3]New Depr Rates'!G307</f>
        <v>0</v>
      </c>
      <c r="H309" s="72">
        <f>+'[3]New Depr Rates'!H307</f>
        <v>0</v>
      </c>
      <c r="I309" s="72">
        <f>+'[3]New Depr Rates'!I307</f>
        <v>0</v>
      </c>
      <c r="J309" s="72">
        <f>+'[3]New Depr Rates'!J307</f>
        <v>0</v>
      </c>
      <c r="K309" s="74">
        <f>+'[3]New Depr Rates'!K307</f>
        <v>40391</v>
      </c>
      <c r="L309" s="73">
        <f>+'[3]New Depr Rates'!L307</f>
        <v>0</v>
      </c>
      <c r="M309" s="73">
        <f>+'[3]New Depr Rates'!M307</f>
        <v>0</v>
      </c>
      <c r="N309" s="73">
        <f>+'[3]New Depr Rates'!N307</f>
        <v>0</v>
      </c>
    </row>
    <row r="310" spans="1:14" x14ac:dyDescent="0.2">
      <c r="A310" s="72" t="s">
        <v>2413</v>
      </c>
      <c r="B310" s="72" t="str">
        <f>+'[3]New Depr Rates'!B308</f>
        <v>Non-Depreciable - Land</v>
      </c>
      <c r="C310" s="72">
        <f>+'[3]New Depr Rates'!C308</f>
        <v>0.5</v>
      </c>
      <c r="D310" s="72" t="str">
        <f>+'[3]New Depr Rates'!D308</f>
        <v>Monthly</v>
      </c>
      <c r="E310" s="72" t="str">
        <f>+'[3]New Depr Rates'!E308</f>
        <v>No</v>
      </c>
      <c r="F310" s="72" t="str">
        <f>+'[3]New Depr Rates'!F308</f>
        <v>No</v>
      </c>
      <c r="G310" s="75">
        <f>+'[3]New Depr Rates'!G308</f>
        <v>0</v>
      </c>
      <c r="H310" s="72">
        <f>+'[3]New Depr Rates'!H308</f>
        <v>0</v>
      </c>
      <c r="I310" s="72">
        <f>+'[3]New Depr Rates'!I308</f>
        <v>0</v>
      </c>
      <c r="J310" s="72">
        <f>+'[3]New Depr Rates'!J308</f>
        <v>0</v>
      </c>
      <c r="K310" s="74">
        <f>+'[3]New Depr Rates'!K308</f>
        <v>40391</v>
      </c>
      <c r="L310" s="73">
        <f>+'[3]New Depr Rates'!L308</f>
        <v>0</v>
      </c>
      <c r="M310" s="73">
        <f>+'[3]New Depr Rates'!M308</f>
        <v>0</v>
      </c>
      <c r="N310" s="73">
        <f>+'[3]New Depr Rates'!N308</f>
        <v>0</v>
      </c>
    </row>
    <row r="311" spans="1:14" x14ac:dyDescent="0.2">
      <c r="A311" s="72" t="s">
        <v>2412</v>
      </c>
      <c r="B311" s="72" t="str">
        <f>+'[3]New Depr Rates'!B309</f>
        <v>Non-Depreciable - Land</v>
      </c>
      <c r="C311" s="72">
        <f>+'[3]New Depr Rates'!C309</f>
        <v>0.5</v>
      </c>
      <c r="D311" s="72" t="str">
        <f>+'[3]New Depr Rates'!D309</f>
        <v>Monthly</v>
      </c>
      <c r="E311" s="72" t="str">
        <f>+'[3]New Depr Rates'!E309</f>
        <v>No</v>
      </c>
      <c r="F311" s="72" t="str">
        <f>+'[3]New Depr Rates'!F309</f>
        <v>No</v>
      </c>
      <c r="G311" s="75">
        <f>+'[3]New Depr Rates'!G309</f>
        <v>0</v>
      </c>
      <c r="H311" s="72">
        <f>+'[3]New Depr Rates'!H309</f>
        <v>0</v>
      </c>
      <c r="I311" s="72">
        <f>+'[3]New Depr Rates'!I309</f>
        <v>0</v>
      </c>
      <c r="J311" s="72">
        <f>+'[3]New Depr Rates'!J309</f>
        <v>0</v>
      </c>
      <c r="K311" s="74">
        <f>+'[3]New Depr Rates'!K309</f>
        <v>40391</v>
      </c>
      <c r="L311" s="73">
        <f>+'[3]New Depr Rates'!L309</f>
        <v>0</v>
      </c>
      <c r="M311" s="73">
        <f>+'[3]New Depr Rates'!M309</f>
        <v>0</v>
      </c>
      <c r="N311" s="73">
        <f>+'[3]New Depr Rates'!N309</f>
        <v>0</v>
      </c>
    </row>
    <row r="312" spans="1:14" x14ac:dyDescent="0.2">
      <c r="A312" s="72" t="s">
        <v>2411</v>
      </c>
      <c r="B312" s="72" t="str">
        <f>+'[3]New Depr Rates'!B310</f>
        <v>Non-Depreciable - Land</v>
      </c>
      <c r="C312" s="72">
        <f>+'[3]New Depr Rates'!C310</f>
        <v>0.5</v>
      </c>
      <c r="D312" s="72" t="str">
        <f>+'[3]New Depr Rates'!D310</f>
        <v>Monthly</v>
      </c>
      <c r="E312" s="72" t="str">
        <f>+'[3]New Depr Rates'!E310</f>
        <v>No</v>
      </c>
      <c r="F312" s="72" t="str">
        <f>+'[3]New Depr Rates'!F310</f>
        <v>No</v>
      </c>
      <c r="G312" s="75">
        <f>+'[3]New Depr Rates'!G310</f>
        <v>0</v>
      </c>
      <c r="H312" s="72">
        <f>+'[3]New Depr Rates'!H310</f>
        <v>0</v>
      </c>
      <c r="I312" s="72">
        <f>+'[3]New Depr Rates'!I310</f>
        <v>0</v>
      </c>
      <c r="J312" s="72">
        <f>+'[3]New Depr Rates'!J310</f>
        <v>0</v>
      </c>
      <c r="K312" s="74">
        <f>+'[3]New Depr Rates'!K310</f>
        <v>40391</v>
      </c>
      <c r="L312" s="73">
        <f>+'[3]New Depr Rates'!L310</f>
        <v>0</v>
      </c>
      <c r="M312" s="73">
        <f>+'[3]New Depr Rates'!M310</f>
        <v>0</v>
      </c>
      <c r="N312" s="73">
        <f>+'[3]New Depr Rates'!N310</f>
        <v>0</v>
      </c>
    </row>
    <row r="313" spans="1:14" x14ac:dyDescent="0.2">
      <c r="A313" s="72" t="s">
        <v>2410</v>
      </c>
      <c r="B313" s="72" t="str">
        <f>+'[3]New Depr Rates'!B311</f>
        <v>Non-Depreciable - Land</v>
      </c>
      <c r="C313" s="72">
        <f>+'[3]New Depr Rates'!C311</f>
        <v>0.5</v>
      </c>
      <c r="D313" s="72" t="str">
        <f>+'[3]New Depr Rates'!D311</f>
        <v>Monthly</v>
      </c>
      <c r="E313" s="72" t="str">
        <f>+'[3]New Depr Rates'!E311</f>
        <v>No</v>
      </c>
      <c r="F313" s="72" t="str">
        <f>+'[3]New Depr Rates'!F311</f>
        <v>No</v>
      </c>
      <c r="G313" s="75">
        <f>+'[3]New Depr Rates'!G311</f>
        <v>0</v>
      </c>
      <c r="H313" s="72">
        <f>+'[3]New Depr Rates'!H311</f>
        <v>0</v>
      </c>
      <c r="I313" s="72">
        <f>+'[3]New Depr Rates'!I311</f>
        <v>0</v>
      </c>
      <c r="J313" s="72">
        <f>+'[3]New Depr Rates'!J311</f>
        <v>0</v>
      </c>
      <c r="K313" s="74">
        <f>+'[3]New Depr Rates'!K311</f>
        <v>40391</v>
      </c>
      <c r="L313" s="73">
        <f>+'[3]New Depr Rates'!L311</f>
        <v>0</v>
      </c>
      <c r="M313" s="73">
        <f>+'[3]New Depr Rates'!M311</f>
        <v>0</v>
      </c>
      <c r="N313" s="73">
        <f>+'[3]New Depr Rates'!N311</f>
        <v>0</v>
      </c>
    </row>
    <row r="314" spans="1:14" x14ac:dyDescent="0.2">
      <c r="A314" s="72" t="s">
        <v>2409</v>
      </c>
      <c r="B314" s="72" t="str">
        <f>+'[3]New Depr Rates'!B312</f>
        <v>Non-Depreciable - Other than land</v>
      </c>
      <c r="C314" s="72">
        <f>+'[3]New Depr Rates'!C312</f>
        <v>0.5</v>
      </c>
      <c r="D314" s="72" t="str">
        <f>+'[3]New Depr Rates'!D312</f>
        <v>Monthly</v>
      </c>
      <c r="E314" s="72" t="str">
        <f>+'[3]New Depr Rates'!E312</f>
        <v>No</v>
      </c>
      <c r="F314" s="72" t="str">
        <f>+'[3]New Depr Rates'!F312</f>
        <v>No</v>
      </c>
      <c r="G314" s="75">
        <f>+'[3]New Depr Rates'!G312</f>
        <v>0</v>
      </c>
      <c r="H314" s="72">
        <f>+'[3]New Depr Rates'!H312</f>
        <v>0</v>
      </c>
      <c r="I314" s="72">
        <f>+'[3]New Depr Rates'!I312</f>
        <v>0</v>
      </c>
      <c r="J314" s="72">
        <f>+'[3]New Depr Rates'!J312</f>
        <v>0</v>
      </c>
      <c r="K314" s="74">
        <f>+'[3]New Depr Rates'!K312</f>
        <v>41730</v>
      </c>
      <c r="L314" s="73">
        <f>+'[3]New Depr Rates'!L312</f>
        <v>0</v>
      </c>
      <c r="M314" s="73">
        <f>+'[3]New Depr Rates'!M312</f>
        <v>0</v>
      </c>
      <c r="N314" s="73">
        <f>+'[3]New Depr Rates'!N312</f>
        <v>0</v>
      </c>
    </row>
    <row r="315" spans="1:14" x14ac:dyDescent="0.2">
      <c r="A315" s="72" t="s">
        <v>2408</v>
      </c>
      <c r="B315" s="72" t="str">
        <f>+'[3]New Depr Rates'!B313</f>
        <v>E33010 HYD Easements, Snoqualmie 1</v>
      </c>
      <c r="C315" s="72">
        <f>+'[3]New Depr Rates'!C313</f>
        <v>0.5</v>
      </c>
      <c r="D315" s="72" t="str">
        <f>+'[3]New Depr Rates'!D313</f>
        <v>Monthly</v>
      </c>
      <c r="E315" s="72" t="str">
        <f>+'[3]New Depr Rates'!E313</f>
        <v>No</v>
      </c>
      <c r="F315" s="72" t="str">
        <f>+'[3]New Depr Rates'!F313</f>
        <v>No</v>
      </c>
      <c r="G315" s="75">
        <f>+'[3]New Depr Rates'!G313</f>
        <v>0</v>
      </c>
      <c r="H315" s="72">
        <f>+'[3]New Depr Rates'!H313</f>
        <v>0</v>
      </c>
      <c r="I315" s="72">
        <f>+'[3]New Depr Rates'!I313</f>
        <v>0</v>
      </c>
      <c r="J315" s="72">
        <f>+'[3]New Depr Rates'!J313</f>
        <v>0</v>
      </c>
      <c r="K315" s="74">
        <f>+'[3]New Depr Rates'!K313</f>
        <v>44927</v>
      </c>
      <c r="L315" s="73">
        <f>+'[3]New Depr Rates'!L313</f>
        <v>1.9799999999999998E-2</v>
      </c>
      <c r="M315" s="73">
        <f>+'[3]New Depr Rates'!M313</f>
        <v>0</v>
      </c>
      <c r="N315" s="73">
        <f>+'[3]New Depr Rates'!N313</f>
        <v>1.9799999999999998E-2</v>
      </c>
    </row>
    <row r="316" spans="1:14" x14ac:dyDescent="0.2">
      <c r="A316" s="72" t="s">
        <v>2407</v>
      </c>
      <c r="B316" s="72" t="str">
        <f>+'[3]New Depr Rates'!B314</f>
        <v>E3302 HYD Electron-DONOTUSE</v>
      </c>
      <c r="C316" s="72">
        <f>+'[3]New Depr Rates'!C314</f>
        <v>0.5</v>
      </c>
      <c r="D316" s="72" t="str">
        <f>+'[3]New Depr Rates'!D314</f>
        <v>SL</v>
      </c>
      <c r="E316" s="72" t="str">
        <f>+'[3]New Depr Rates'!E314</f>
        <v>No</v>
      </c>
      <c r="F316" s="72" t="str">
        <f>+'[3]New Depr Rates'!F314</f>
        <v>No</v>
      </c>
      <c r="G316" s="75">
        <f>+'[3]New Depr Rates'!G314</f>
        <v>0</v>
      </c>
      <c r="H316" s="72">
        <f>+'[3]New Depr Rates'!H314</f>
        <v>0</v>
      </c>
      <c r="I316" s="72">
        <f>+'[3]New Depr Rates'!I314</f>
        <v>0</v>
      </c>
      <c r="J316" s="72">
        <f>+'[3]New Depr Rates'!J314</f>
        <v>0</v>
      </c>
      <c r="K316" s="74">
        <f>+'[3]New Depr Rates'!K314</f>
        <v>40330</v>
      </c>
      <c r="L316" s="73">
        <f>+'[3]New Depr Rates'!L314</f>
        <v>0</v>
      </c>
      <c r="M316" s="73">
        <f>+'[3]New Depr Rates'!M314</f>
        <v>0</v>
      </c>
      <c r="N316" s="73">
        <f>+'[3]New Depr Rates'!N314</f>
        <v>0</v>
      </c>
    </row>
    <row r="317" spans="1:14" x14ac:dyDescent="0.2">
      <c r="A317" s="72" t="s">
        <v>2406</v>
      </c>
      <c r="B317" s="72" t="str">
        <f>+'[3]New Depr Rates'!B315</f>
        <v>E331 DONOTUSE, Snoqualmie Park</v>
      </c>
      <c r="C317" s="72">
        <f>+'[3]New Depr Rates'!C315</f>
        <v>0.5</v>
      </c>
      <c r="D317" s="72" t="str">
        <f>+'[3]New Depr Rates'!D315</f>
        <v>Monthly</v>
      </c>
      <c r="E317" s="72" t="str">
        <f>+'[3]New Depr Rates'!E315</f>
        <v>No</v>
      </c>
      <c r="F317" s="72" t="str">
        <f>+'[3]New Depr Rates'!F315</f>
        <v>No</v>
      </c>
      <c r="G317" s="75">
        <f>+'[3]New Depr Rates'!G315</f>
        <v>0</v>
      </c>
      <c r="H317" s="72">
        <f>+'[3]New Depr Rates'!H315</f>
        <v>0</v>
      </c>
      <c r="I317" s="72">
        <f>+'[3]New Depr Rates'!I315</f>
        <v>0</v>
      </c>
      <c r="J317" s="72">
        <f>+'[3]New Depr Rates'!J315</f>
        <v>0</v>
      </c>
      <c r="K317" s="74">
        <f>+'[3]New Depr Rates'!K315</f>
        <v>44927</v>
      </c>
      <c r="L317" s="73">
        <f>+'[3]New Depr Rates'!L315</f>
        <v>0</v>
      </c>
      <c r="M317" s="73">
        <f>+'[3]New Depr Rates'!M315</f>
        <v>0</v>
      </c>
      <c r="N317" s="73">
        <f>+'[3]New Depr Rates'!N315</f>
        <v>0</v>
      </c>
    </row>
    <row r="318" spans="1:14" x14ac:dyDescent="0.2">
      <c r="A318" s="72" t="s">
        <v>2404</v>
      </c>
      <c r="B318" s="72" t="str">
        <f>+'[3]New Depr Rates'!B316</f>
        <v>E331 HYD St/Im, LB AdultFishTr2010</v>
      </c>
      <c r="C318" s="72">
        <f>+'[3]New Depr Rates'!C316</f>
        <v>0.5</v>
      </c>
      <c r="D318" s="72" t="str">
        <f>+'[3]New Depr Rates'!D316</f>
        <v>Monthly</v>
      </c>
      <c r="E318" s="72" t="str">
        <f>+'[3]New Depr Rates'!E316</f>
        <v>No</v>
      </c>
      <c r="F318" s="72" t="str">
        <f>+'[3]New Depr Rates'!F316</f>
        <v>No</v>
      </c>
      <c r="G318" s="75">
        <f>+'[3]New Depr Rates'!G316</f>
        <v>-0.04</v>
      </c>
      <c r="H318" s="72">
        <f>+'[3]New Depr Rates'!H316</f>
        <v>0</v>
      </c>
      <c r="I318" s="72">
        <f>+'[3]New Depr Rates'!I316</f>
        <v>0</v>
      </c>
      <c r="J318" s="72">
        <f>+'[3]New Depr Rates'!J316</f>
        <v>0</v>
      </c>
      <c r="K318" s="74">
        <f>+'[3]New Depr Rates'!K316</f>
        <v>44927</v>
      </c>
      <c r="L318" s="73">
        <f>+'[3]New Depr Rates'!L316</f>
        <v>2.0769230769230769E-2</v>
      </c>
      <c r="M318" s="73">
        <f>+'[3]New Depr Rates'!M316</f>
        <v>8.3076923076923215E-4</v>
      </c>
      <c r="N318" s="73">
        <f>+'[3]New Depr Rates'!N316</f>
        <v>2.1600000000000001E-2</v>
      </c>
    </row>
    <row r="319" spans="1:14" x14ac:dyDescent="0.2">
      <c r="A319" s="72" t="s">
        <v>2403</v>
      </c>
      <c r="B319" s="72" t="str">
        <f>+'[3]New Depr Rates'!B317</f>
        <v>E331 HYD St/Im, LB AdultFishTr2010</v>
      </c>
      <c r="C319" s="72">
        <f>+'[3]New Depr Rates'!C317</f>
        <v>0.5</v>
      </c>
      <c r="D319" s="72" t="str">
        <f>+'[3]New Depr Rates'!D317</f>
        <v>Monthly</v>
      </c>
      <c r="E319" s="72" t="str">
        <f>+'[3]New Depr Rates'!E317</f>
        <v>No</v>
      </c>
      <c r="F319" s="72" t="str">
        <f>+'[3]New Depr Rates'!F317</f>
        <v>No</v>
      </c>
      <c r="G319" s="75">
        <f>+'[3]New Depr Rates'!G317</f>
        <v>-0.04</v>
      </c>
      <c r="H319" s="72">
        <f>+'[3]New Depr Rates'!H317</f>
        <v>0</v>
      </c>
      <c r="I319" s="72">
        <f>+'[3]New Depr Rates'!I317</f>
        <v>0</v>
      </c>
      <c r="J319" s="72">
        <f>+'[3]New Depr Rates'!J317</f>
        <v>0</v>
      </c>
      <c r="K319" s="74">
        <f>+'[3]New Depr Rates'!K317</f>
        <v>44927</v>
      </c>
      <c r="L319" s="73">
        <f>+'[3]New Depr Rates'!L317</f>
        <v>2.0769230769230769E-2</v>
      </c>
      <c r="M319" s="73">
        <f>+'[3]New Depr Rates'!M317</f>
        <v>8.3076923076923215E-4</v>
      </c>
      <c r="N319" s="73">
        <f>+'[3]New Depr Rates'!N317</f>
        <v>2.1600000000000001E-2</v>
      </c>
    </row>
    <row r="320" spans="1:14" x14ac:dyDescent="0.2">
      <c r="A320" s="72" t="s">
        <v>160</v>
      </c>
      <c r="B320" s="72" t="str">
        <f>+'[3]New Depr Rates'!B318</f>
        <v>E331 HYD St/Im, UB Fish Hatchry2010</v>
      </c>
      <c r="C320" s="72">
        <f>+'[3]New Depr Rates'!C318</f>
        <v>0.5</v>
      </c>
      <c r="D320" s="72" t="str">
        <f>+'[3]New Depr Rates'!D318</f>
        <v>Monthly</v>
      </c>
      <c r="E320" s="72" t="str">
        <f>+'[3]New Depr Rates'!E318</f>
        <v>No</v>
      </c>
      <c r="F320" s="72" t="str">
        <f>+'[3]New Depr Rates'!F318</f>
        <v>No</v>
      </c>
      <c r="G320" s="75">
        <f>+'[3]New Depr Rates'!G318</f>
        <v>-0.06</v>
      </c>
      <c r="H320" s="72">
        <f>+'[3]New Depr Rates'!H318</f>
        <v>0</v>
      </c>
      <c r="I320" s="72">
        <f>+'[3]New Depr Rates'!I318</f>
        <v>0</v>
      </c>
      <c r="J320" s="72">
        <f>+'[3]New Depr Rates'!J318</f>
        <v>0</v>
      </c>
      <c r="K320" s="74">
        <f>+'[3]New Depr Rates'!K318</f>
        <v>44927</v>
      </c>
      <c r="L320" s="73">
        <f>+'[3]New Depr Rates'!L318</f>
        <v>1.6037735849056604E-2</v>
      </c>
      <c r="M320" s="73">
        <f>+'[3]New Depr Rates'!M318</f>
        <v>9.6226415094339754E-4</v>
      </c>
      <c r="N320" s="73">
        <f>+'[3]New Depr Rates'!N318</f>
        <v>1.7000000000000001E-2</v>
      </c>
    </row>
    <row r="321" spans="1:14" x14ac:dyDescent="0.2">
      <c r="A321" s="72" t="s">
        <v>2401</v>
      </c>
      <c r="B321" s="72" t="str">
        <f>+'[3]New Depr Rates'!B319</f>
        <v>E331 HYD St/Im, UB Fish Hatchry2010</v>
      </c>
      <c r="C321" s="72">
        <f>+'[3]New Depr Rates'!C319</f>
        <v>0.5</v>
      </c>
      <c r="D321" s="72" t="str">
        <f>+'[3]New Depr Rates'!D319</f>
        <v>Monthly</v>
      </c>
      <c r="E321" s="72" t="str">
        <f>+'[3]New Depr Rates'!E319</f>
        <v>No</v>
      </c>
      <c r="F321" s="72" t="str">
        <f>+'[3]New Depr Rates'!F319</f>
        <v>No</v>
      </c>
      <c r="G321" s="75">
        <f>+'[3]New Depr Rates'!G319</f>
        <v>-0.06</v>
      </c>
      <c r="H321" s="72">
        <f>+'[3]New Depr Rates'!H319</f>
        <v>0</v>
      </c>
      <c r="I321" s="72">
        <f>+'[3]New Depr Rates'!I319</f>
        <v>0</v>
      </c>
      <c r="J321" s="72">
        <f>+'[3]New Depr Rates'!J319</f>
        <v>0</v>
      </c>
      <c r="K321" s="74">
        <f>+'[3]New Depr Rates'!K319</f>
        <v>44927</v>
      </c>
      <c r="L321" s="73">
        <f>+'[3]New Depr Rates'!L319</f>
        <v>1.6037735849056604E-2</v>
      </c>
      <c r="M321" s="73">
        <f>+'[3]New Depr Rates'!M319</f>
        <v>9.6226415094339754E-4</v>
      </c>
      <c r="N321" s="73">
        <f>+'[3]New Depr Rates'!N319</f>
        <v>1.7000000000000001E-2</v>
      </c>
    </row>
    <row r="322" spans="1:14" x14ac:dyDescent="0.2">
      <c r="A322" s="72" t="s">
        <v>2399</v>
      </c>
      <c r="B322" s="72" t="str">
        <f>+'[3]New Depr Rates'!B320</f>
        <v>E331 HYD Str/Impv, Electron</v>
      </c>
      <c r="C322" s="72">
        <f>+'[3]New Depr Rates'!C320</f>
        <v>0.5</v>
      </c>
      <c r="D322" s="72" t="str">
        <f>+'[3]New Depr Rates'!D320</f>
        <v>Monthly</v>
      </c>
      <c r="E322" s="72" t="str">
        <f>+'[3]New Depr Rates'!E320</f>
        <v>No</v>
      </c>
      <c r="F322" s="72" t="str">
        <f>+'[3]New Depr Rates'!F320</f>
        <v>No</v>
      </c>
      <c r="G322" s="75">
        <f>+'[3]New Depr Rates'!G320</f>
        <v>0</v>
      </c>
      <c r="H322" s="72">
        <f>+'[3]New Depr Rates'!H320</f>
        <v>0</v>
      </c>
      <c r="I322" s="72">
        <f>+'[3]New Depr Rates'!I320</f>
        <v>0</v>
      </c>
      <c r="J322" s="72">
        <f>+'[3]New Depr Rates'!J320</f>
        <v>0</v>
      </c>
      <c r="K322" s="74">
        <f>+'[3]New Depr Rates'!K320</f>
        <v>43101</v>
      </c>
      <c r="L322" s="73">
        <f>+'[3]New Depr Rates'!L320</f>
        <v>0</v>
      </c>
      <c r="M322" s="73">
        <f>+'[3]New Depr Rates'!M320</f>
        <v>0</v>
      </c>
      <c r="N322" s="73">
        <f>+'[3]New Depr Rates'!N320</f>
        <v>0</v>
      </c>
    </row>
    <row r="323" spans="1:14" x14ac:dyDescent="0.2">
      <c r="A323" s="72" t="s">
        <v>2396</v>
      </c>
      <c r="B323" s="72" t="str">
        <f>+'[3]New Depr Rates'!B321</f>
        <v>E331 HYD Str/Impv, LB-2013</v>
      </c>
      <c r="C323" s="72">
        <f>+'[3]New Depr Rates'!C321</f>
        <v>0.5</v>
      </c>
      <c r="D323" s="72" t="str">
        <f>+'[3]New Depr Rates'!D321</f>
        <v>Monthly</v>
      </c>
      <c r="E323" s="72" t="str">
        <f>+'[3]New Depr Rates'!E321</f>
        <v>No</v>
      </c>
      <c r="F323" s="72" t="str">
        <f>+'[3]New Depr Rates'!F321</f>
        <v>No</v>
      </c>
      <c r="G323" s="75">
        <f>+'[3]New Depr Rates'!G321</f>
        <v>-0.04</v>
      </c>
      <c r="H323" s="72">
        <f>+'[3]New Depr Rates'!H321</f>
        <v>0</v>
      </c>
      <c r="I323" s="72">
        <f>+'[3]New Depr Rates'!I321</f>
        <v>0</v>
      </c>
      <c r="J323" s="72">
        <f>+'[3]New Depr Rates'!J321</f>
        <v>0</v>
      </c>
      <c r="K323" s="74">
        <f>+'[3]New Depr Rates'!K321</f>
        <v>44927</v>
      </c>
      <c r="L323" s="73">
        <f>+'[3]New Depr Rates'!L321</f>
        <v>2.0769230769230769E-2</v>
      </c>
      <c r="M323" s="73">
        <f>+'[3]New Depr Rates'!M321</f>
        <v>8.3076923076923215E-4</v>
      </c>
      <c r="N323" s="73">
        <f>+'[3]New Depr Rates'!N321</f>
        <v>2.1600000000000001E-2</v>
      </c>
    </row>
    <row r="324" spans="1:14" x14ac:dyDescent="0.2">
      <c r="A324" s="72" t="s">
        <v>2397</v>
      </c>
      <c r="B324" s="72" t="str">
        <f>+'[3]New Depr Rates'!B322</f>
        <v>E331 HYD Str/Impv, LB-2013</v>
      </c>
      <c r="C324" s="72">
        <f>+'[3]New Depr Rates'!C322</f>
        <v>0.5</v>
      </c>
      <c r="D324" s="72" t="str">
        <f>+'[3]New Depr Rates'!D322</f>
        <v>Monthly</v>
      </c>
      <c r="E324" s="72" t="str">
        <f>+'[3]New Depr Rates'!E322</f>
        <v>No</v>
      </c>
      <c r="F324" s="72" t="str">
        <f>+'[3]New Depr Rates'!F322</f>
        <v>No</v>
      </c>
      <c r="G324" s="75">
        <f>+'[3]New Depr Rates'!G322</f>
        <v>-0.04</v>
      </c>
      <c r="H324" s="72">
        <f>+'[3]New Depr Rates'!H322</f>
        <v>0</v>
      </c>
      <c r="I324" s="72">
        <f>+'[3]New Depr Rates'!I322</f>
        <v>0</v>
      </c>
      <c r="J324" s="72">
        <f>+'[3]New Depr Rates'!J322</f>
        <v>0</v>
      </c>
      <c r="K324" s="74">
        <f>+'[3]New Depr Rates'!K322</f>
        <v>44927</v>
      </c>
      <c r="L324" s="73">
        <f>+'[3]New Depr Rates'!L322</f>
        <v>2.0769230769230769E-2</v>
      </c>
      <c r="M324" s="73">
        <f>+'[3]New Depr Rates'!M322</f>
        <v>8.3076923076923215E-4</v>
      </c>
      <c r="N324" s="73">
        <f>+'[3]New Depr Rates'!N322</f>
        <v>2.1600000000000001E-2</v>
      </c>
    </row>
    <row r="325" spans="1:14" x14ac:dyDescent="0.2">
      <c r="A325" s="72" t="s">
        <v>2394</v>
      </c>
      <c r="B325" s="72" t="str">
        <f>+'[3]New Depr Rates'!B323</f>
        <v>E331 HYD Str/Impv, Lower Baker</v>
      </c>
      <c r="C325" s="72">
        <f>+'[3]New Depr Rates'!C323</f>
        <v>0.5</v>
      </c>
      <c r="D325" s="72" t="str">
        <f>+'[3]New Depr Rates'!D323</f>
        <v>Monthly</v>
      </c>
      <c r="E325" s="72" t="str">
        <f>+'[3]New Depr Rates'!E323</f>
        <v>No</v>
      </c>
      <c r="F325" s="72" t="str">
        <f>+'[3]New Depr Rates'!F323</f>
        <v>No</v>
      </c>
      <c r="G325" s="75">
        <f>+'[3]New Depr Rates'!G323</f>
        <v>-0.04</v>
      </c>
      <c r="H325" s="72">
        <f>+'[3]New Depr Rates'!H323</f>
        <v>0</v>
      </c>
      <c r="I325" s="72">
        <f>+'[3]New Depr Rates'!I323</f>
        <v>0</v>
      </c>
      <c r="J325" s="72">
        <f>+'[3]New Depr Rates'!J323</f>
        <v>0</v>
      </c>
      <c r="K325" s="74">
        <f>+'[3]New Depr Rates'!K323</f>
        <v>44927</v>
      </c>
      <c r="L325" s="73">
        <f>+'[3]New Depr Rates'!L323</f>
        <v>2.0769230769230769E-2</v>
      </c>
      <c r="M325" s="73">
        <f>+'[3]New Depr Rates'!M323</f>
        <v>8.3076923076923215E-4</v>
      </c>
      <c r="N325" s="73">
        <f>+'[3]New Depr Rates'!N323</f>
        <v>2.1600000000000001E-2</v>
      </c>
    </row>
    <row r="326" spans="1:14" x14ac:dyDescent="0.2">
      <c r="A326" s="72" t="s">
        <v>2395</v>
      </c>
      <c r="B326" s="72" t="str">
        <f>+'[3]New Depr Rates'!B324</f>
        <v>E331 HYD Str/Impv, Lower Baker</v>
      </c>
      <c r="C326" s="72">
        <f>+'[3]New Depr Rates'!C324</f>
        <v>0.5</v>
      </c>
      <c r="D326" s="72" t="str">
        <f>+'[3]New Depr Rates'!D324</f>
        <v>Monthly</v>
      </c>
      <c r="E326" s="72" t="str">
        <f>+'[3]New Depr Rates'!E324</f>
        <v>No</v>
      </c>
      <c r="F326" s="72" t="str">
        <f>+'[3]New Depr Rates'!F324</f>
        <v>No</v>
      </c>
      <c r="G326" s="75">
        <f>+'[3]New Depr Rates'!G324</f>
        <v>-0.04</v>
      </c>
      <c r="H326" s="72">
        <f>+'[3]New Depr Rates'!H324</f>
        <v>0</v>
      </c>
      <c r="I326" s="72">
        <f>+'[3]New Depr Rates'!I324</f>
        <v>0</v>
      </c>
      <c r="J326" s="72">
        <f>+'[3]New Depr Rates'!J324</f>
        <v>0</v>
      </c>
      <c r="K326" s="74">
        <f>+'[3]New Depr Rates'!K324</f>
        <v>44927</v>
      </c>
      <c r="L326" s="73">
        <f>+'[3]New Depr Rates'!L324</f>
        <v>2.0769230769230769E-2</v>
      </c>
      <c r="M326" s="73">
        <f>+'[3]New Depr Rates'!M324</f>
        <v>8.3076923076923215E-4</v>
      </c>
      <c r="N326" s="73">
        <f>+'[3]New Depr Rates'!N324</f>
        <v>2.1600000000000001E-2</v>
      </c>
    </row>
    <row r="327" spans="1:14" x14ac:dyDescent="0.2">
      <c r="A327" s="72" t="s">
        <v>2393</v>
      </c>
      <c r="B327" s="72" t="str">
        <f>+'[3]New Depr Rates'!B325</f>
        <v>E331 HYD Str/Impv, Nooksack-RETIRED</v>
      </c>
      <c r="C327" s="72">
        <f>+'[3]New Depr Rates'!C325</f>
        <v>0.5</v>
      </c>
      <c r="D327" s="72" t="str">
        <f>+'[3]New Depr Rates'!D325</f>
        <v>Monthly</v>
      </c>
      <c r="E327" s="72" t="str">
        <f>+'[3]New Depr Rates'!E325</f>
        <v>No</v>
      </c>
      <c r="F327" s="72" t="str">
        <f>+'[3]New Depr Rates'!F325</f>
        <v>No</v>
      </c>
      <c r="G327" s="75">
        <f>+'[3]New Depr Rates'!G325</f>
        <v>0</v>
      </c>
      <c r="H327" s="72">
        <f>+'[3]New Depr Rates'!H325</f>
        <v>0</v>
      </c>
      <c r="I327" s="72">
        <f>+'[3]New Depr Rates'!I325</f>
        <v>0</v>
      </c>
      <c r="J327" s="72">
        <f>+'[3]New Depr Rates'!J325</f>
        <v>0</v>
      </c>
      <c r="K327" s="74">
        <f>+'[3]New Depr Rates'!K325</f>
        <v>40330</v>
      </c>
      <c r="L327" s="73">
        <f>+'[3]New Depr Rates'!L325</f>
        <v>0</v>
      </c>
      <c r="M327" s="73">
        <f>+'[3]New Depr Rates'!M325</f>
        <v>0</v>
      </c>
      <c r="N327" s="73">
        <f>+'[3]New Depr Rates'!N325</f>
        <v>0</v>
      </c>
    </row>
    <row r="328" spans="1:14" x14ac:dyDescent="0.2">
      <c r="A328" s="72" t="s">
        <v>2391</v>
      </c>
      <c r="B328" s="72" t="str">
        <f>+'[3]New Depr Rates'!B326</f>
        <v>E331 HYD Str/Impv, Skookumchuck-RET</v>
      </c>
      <c r="C328" s="72">
        <f>+'[3]New Depr Rates'!C326</f>
        <v>0.5</v>
      </c>
      <c r="D328" s="72" t="str">
        <f>+'[3]New Depr Rates'!D326</f>
        <v>Monthly</v>
      </c>
      <c r="E328" s="72" t="str">
        <f>+'[3]New Depr Rates'!E326</f>
        <v>No</v>
      </c>
      <c r="F328" s="72" t="str">
        <f>+'[3]New Depr Rates'!F326</f>
        <v>No</v>
      </c>
      <c r="G328" s="75">
        <f>+'[3]New Depr Rates'!G326</f>
        <v>0</v>
      </c>
      <c r="H328" s="72">
        <f>+'[3]New Depr Rates'!H326</f>
        <v>0</v>
      </c>
      <c r="I328" s="72">
        <f>+'[3]New Depr Rates'!I326</f>
        <v>0</v>
      </c>
      <c r="J328" s="72">
        <f>+'[3]New Depr Rates'!J326</f>
        <v>0</v>
      </c>
      <c r="K328" s="74">
        <f>+'[3]New Depr Rates'!K326</f>
        <v>40664</v>
      </c>
      <c r="L328" s="73">
        <f>+'[3]New Depr Rates'!L326</f>
        <v>0</v>
      </c>
      <c r="M328" s="73">
        <f>+'[3]New Depr Rates'!M326</f>
        <v>0</v>
      </c>
      <c r="N328" s="73">
        <f>+'[3]New Depr Rates'!N326</f>
        <v>0</v>
      </c>
    </row>
    <row r="329" spans="1:14" x14ac:dyDescent="0.2">
      <c r="A329" s="72" t="s">
        <v>2388</v>
      </c>
      <c r="B329" s="72" t="str">
        <f>+'[3]New Depr Rates'!B327</f>
        <v>E331 HYD Str/Impv, Snoq 1 - 2013</v>
      </c>
      <c r="C329" s="72">
        <f>+'[3]New Depr Rates'!C327</f>
        <v>0.5</v>
      </c>
      <c r="D329" s="72" t="str">
        <f>+'[3]New Depr Rates'!D327</f>
        <v>Monthly</v>
      </c>
      <c r="E329" s="72" t="str">
        <f>+'[3]New Depr Rates'!E327</f>
        <v>No</v>
      </c>
      <c r="F329" s="72" t="str">
        <f>+'[3]New Depr Rates'!F327</f>
        <v>No</v>
      </c>
      <c r="G329" s="75">
        <f>+'[3]New Depr Rates'!G327</f>
        <v>-0.01</v>
      </c>
      <c r="H329" s="72">
        <f>+'[3]New Depr Rates'!H327</f>
        <v>0</v>
      </c>
      <c r="I329" s="72">
        <f>+'[3]New Depr Rates'!I327</f>
        <v>0</v>
      </c>
      <c r="J329" s="72">
        <f>+'[3]New Depr Rates'!J327</f>
        <v>0</v>
      </c>
      <c r="K329" s="74">
        <f>+'[3]New Depr Rates'!K327</f>
        <v>44927</v>
      </c>
      <c r="L329" s="73">
        <f>+'[3]New Depr Rates'!L327</f>
        <v>3.3960396039603963E-2</v>
      </c>
      <c r="M329" s="73">
        <f>+'[3]New Depr Rates'!M327</f>
        <v>3.3960396039604129E-4</v>
      </c>
      <c r="N329" s="73">
        <f>+'[3]New Depr Rates'!N327</f>
        <v>3.4300000000000004E-2</v>
      </c>
    </row>
    <row r="330" spans="1:14" x14ac:dyDescent="0.2">
      <c r="A330" s="72" t="s">
        <v>2389</v>
      </c>
      <c r="B330" s="72" t="str">
        <f>+'[3]New Depr Rates'!B328</f>
        <v>E331 HYD Str/Impv, Snoq 1 - 2013</v>
      </c>
      <c r="C330" s="72">
        <f>+'[3]New Depr Rates'!C328</f>
        <v>0.5</v>
      </c>
      <c r="D330" s="72" t="str">
        <f>+'[3]New Depr Rates'!D328</f>
        <v>Monthly</v>
      </c>
      <c r="E330" s="72" t="str">
        <f>+'[3]New Depr Rates'!E328</f>
        <v>No</v>
      </c>
      <c r="F330" s="72" t="str">
        <f>+'[3]New Depr Rates'!F328</f>
        <v>No</v>
      </c>
      <c r="G330" s="75">
        <f>+'[3]New Depr Rates'!G328</f>
        <v>-0.01</v>
      </c>
      <c r="H330" s="72">
        <f>+'[3]New Depr Rates'!H328</f>
        <v>0</v>
      </c>
      <c r="I330" s="72">
        <f>+'[3]New Depr Rates'!I328</f>
        <v>0</v>
      </c>
      <c r="J330" s="72">
        <f>+'[3]New Depr Rates'!J328</f>
        <v>0</v>
      </c>
      <c r="K330" s="74">
        <f>+'[3]New Depr Rates'!K328</f>
        <v>44927</v>
      </c>
      <c r="L330" s="73">
        <f>+'[3]New Depr Rates'!L328</f>
        <v>3.3960396039603963E-2</v>
      </c>
      <c r="M330" s="73">
        <f>+'[3]New Depr Rates'!M328</f>
        <v>3.3960396039604129E-4</v>
      </c>
      <c r="N330" s="73">
        <f>+'[3]New Depr Rates'!N328</f>
        <v>3.4300000000000004E-2</v>
      </c>
    </row>
    <row r="331" spans="1:14" x14ac:dyDescent="0.2">
      <c r="A331" s="72" t="s">
        <v>2386</v>
      </c>
      <c r="B331" s="72" t="str">
        <f>+'[3]New Depr Rates'!B329</f>
        <v>E331 HYD Str/Impv, Snoq 2 - 2013</v>
      </c>
      <c r="C331" s="72">
        <f>+'[3]New Depr Rates'!C329</f>
        <v>0.5</v>
      </c>
      <c r="D331" s="72" t="str">
        <f>+'[3]New Depr Rates'!D329</f>
        <v>Monthly</v>
      </c>
      <c r="E331" s="72" t="str">
        <f>+'[3]New Depr Rates'!E329</f>
        <v>No</v>
      </c>
      <c r="F331" s="72" t="str">
        <f>+'[3]New Depr Rates'!F329</f>
        <v>No</v>
      </c>
      <c r="G331" s="75">
        <f>+'[3]New Depr Rates'!G329</f>
        <v>-0.02</v>
      </c>
      <c r="H331" s="72">
        <f>+'[3]New Depr Rates'!H329</f>
        <v>0</v>
      </c>
      <c r="I331" s="72">
        <f>+'[3]New Depr Rates'!I329</f>
        <v>0</v>
      </c>
      <c r="J331" s="72">
        <f>+'[3]New Depr Rates'!J329</f>
        <v>0</v>
      </c>
      <c r="K331" s="74">
        <f>+'[3]New Depr Rates'!K329</f>
        <v>44927</v>
      </c>
      <c r="L331" s="73">
        <f>+'[3]New Depr Rates'!L329</f>
        <v>3.3039215686274513E-2</v>
      </c>
      <c r="M331" s="73">
        <f>+'[3]New Depr Rates'!M329</f>
        <v>6.6078431372548763E-4</v>
      </c>
      <c r="N331" s="73">
        <f>+'[3]New Depr Rates'!N329</f>
        <v>3.3700000000000001E-2</v>
      </c>
    </row>
    <row r="332" spans="1:14" x14ac:dyDescent="0.2">
      <c r="A332" s="72" t="s">
        <v>2387</v>
      </c>
      <c r="B332" s="72" t="str">
        <f>+'[3]New Depr Rates'!B330</f>
        <v>E331 HYD Str/Impv, Snoq 2 - 2013</v>
      </c>
      <c r="C332" s="72">
        <f>+'[3]New Depr Rates'!C330</f>
        <v>0.5</v>
      </c>
      <c r="D332" s="72" t="str">
        <f>+'[3]New Depr Rates'!D330</f>
        <v>Monthly</v>
      </c>
      <c r="E332" s="72" t="str">
        <f>+'[3]New Depr Rates'!E330</f>
        <v>No</v>
      </c>
      <c r="F332" s="72" t="str">
        <f>+'[3]New Depr Rates'!F330</f>
        <v>No</v>
      </c>
      <c r="G332" s="75">
        <f>+'[3]New Depr Rates'!G330</f>
        <v>-0.02</v>
      </c>
      <c r="H332" s="72">
        <f>+'[3]New Depr Rates'!H330</f>
        <v>0</v>
      </c>
      <c r="I332" s="72">
        <f>+'[3]New Depr Rates'!I330</f>
        <v>0</v>
      </c>
      <c r="J332" s="72">
        <f>+'[3]New Depr Rates'!J330</f>
        <v>0</v>
      </c>
      <c r="K332" s="74">
        <f>+'[3]New Depr Rates'!K330</f>
        <v>44927</v>
      </c>
      <c r="L332" s="73">
        <f>+'[3]New Depr Rates'!L330</f>
        <v>3.3039215686274513E-2</v>
      </c>
      <c r="M332" s="73">
        <f>+'[3]New Depr Rates'!M330</f>
        <v>6.6078431372548763E-4</v>
      </c>
      <c r="N332" s="73">
        <f>+'[3]New Depr Rates'!N330</f>
        <v>3.3700000000000001E-2</v>
      </c>
    </row>
    <row r="333" spans="1:14" x14ac:dyDescent="0.2">
      <c r="A333" s="72" t="s">
        <v>2385</v>
      </c>
      <c r="B333" s="72" t="str">
        <f>+'[3]New Depr Rates'!B331</f>
        <v>E331 HYD Str/Impv, Snoqualmie Park</v>
      </c>
      <c r="C333" s="72">
        <f>+'[3]New Depr Rates'!C331</f>
        <v>0.5</v>
      </c>
      <c r="D333" s="72" t="str">
        <f>+'[3]New Depr Rates'!D331</f>
        <v>Monthly</v>
      </c>
      <c r="E333" s="72" t="str">
        <f>+'[3]New Depr Rates'!E331</f>
        <v>No</v>
      </c>
      <c r="F333" s="72" t="str">
        <f>+'[3]New Depr Rates'!F331</f>
        <v>No</v>
      </c>
      <c r="G333" s="75">
        <f>+'[3]New Depr Rates'!G331</f>
        <v>-0.02</v>
      </c>
      <c r="H333" s="72">
        <f>+'[3]New Depr Rates'!H331</f>
        <v>0</v>
      </c>
      <c r="I333" s="72">
        <f>+'[3]New Depr Rates'!I331</f>
        <v>0</v>
      </c>
      <c r="J333" s="72">
        <f>+'[3]New Depr Rates'!J331</f>
        <v>0</v>
      </c>
      <c r="K333" s="74">
        <f>+'[3]New Depr Rates'!K331</f>
        <v>44927</v>
      </c>
      <c r="L333" s="73">
        <f>+'[3]New Depr Rates'!L331</f>
        <v>3.3039215686274513E-2</v>
      </c>
      <c r="M333" s="73">
        <f>+'[3]New Depr Rates'!M331</f>
        <v>6.6078431372548763E-4</v>
      </c>
      <c r="N333" s="73">
        <f>+'[3]New Depr Rates'!N331</f>
        <v>3.3700000000000001E-2</v>
      </c>
    </row>
    <row r="334" spans="1:14" x14ac:dyDescent="0.2">
      <c r="A334" s="72" t="s">
        <v>2384</v>
      </c>
      <c r="B334" s="72" t="str">
        <f>+'[3]New Depr Rates'!B332</f>
        <v>E331 HYD Str/Impv, Snoqualmie Park</v>
      </c>
      <c r="C334" s="72">
        <f>+'[3]New Depr Rates'!C332</f>
        <v>0.5</v>
      </c>
      <c r="D334" s="72" t="str">
        <f>+'[3]New Depr Rates'!D332</f>
        <v>Monthly</v>
      </c>
      <c r="E334" s="72" t="str">
        <f>+'[3]New Depr Rates'!E332</f>
        <v>No</v>
      </c>
      <c r="F334" s="72" t="str">
        <f>+'[3]New Depr Rates'!F332</f>
        <v>No</v>
      </c>
      <c r="G334" s="75">
        <f>+'[3]New Depr Rates'!G332</f>
        <v>-0.02</v>
      </c>
      <c r="H334" s="72">
        <f>+'[3]New Depr Rates'!H332</f>
        <v>0</v>
      </c>
      <c r="I334" s="72">
        <f>+'[3]New Depr Rates'!I332</f>
        <v>0</v>
      </c>
      <c r="J334" s="72">
        <f>+'[3]New Depr Rates'!J332</f>
        <v>0</v>
      </c>
      <c r="K334" s="74">
        <f>+'[3]New Depr Rates'!K332</f>
        <v>44927</v>
      </c>
      <c r="L334" s="73">
        <f>+'[3]New Depr Rates'!L332</f>
        <v>3.3039215686274513E-2</v>
      </c>
      <c r="M334" s="73">
        <f>+'[3]New Depr Rates'!M332</f>
        <v>6.6078431372548763E-4</v>
      </c>
      <c r="N334" s="73">
        <f>+'[3]New Depr Rates'!N332</f>
        <v>3.3700000000000001E-2</v>
      </c>
    </row>
    <row r="335" spans="1:14" x14ac:dyDescent="0.2">
      <c r="A335" s="72" t="s">
        <v>2381</v>
      </c>
      <c r="B335" s="72" t="str">
        <f>+'[3]New Depr Rates'!B333</f>
        <v>E331 HYD Str/Impv, Snoqualmie 1</v>
      </c>
      <c r="C335" s="72">
        <f>+'[3]New Depr Rates'!C333</f>
        <v>0.5</v>
      </c>
      <c r="D335" s="72" t="str">
        <f>+'[3]New Depr Rates'!D333</f>
        <v>Monthly</v>
      </c>
      <c r="E335" s="72" t="str">
        <f>+'[3]New Depr Rates'!E333</f>
        <v>No</v>
      </c>
      <c r="F335" s="72" t="str">
        <f>+'[3]New Depr Rates'!F333</f>
        <v>No</v>
      </c>
      <c r="G335" s="75">
        <f>+'[3]New Depr Rates'!G333</f>
        <v>-0.01</v>
      </c>
      <c r="H335" s="72">
        <f>+'[3]New Depr Rates'!H333</f>
        <v>0</v>
      </c>
      <c r="I335" s="72">
        <f>+'[3]New Depr Rates'!I333</f>
        <v>0</v>
      </c>
      <c r="J335" s="72">
        <f>+'[3]New Depr Rates'!J333</f>
        <v>0</v>
      </c>
      <c r="K335" s="74">
        <f>+'[3]New Depr Rates'!K333</f>
        <v>44927</v>
      </c>
      <c r="L335" s="73">
        <f>+'[3]New Depr Rates'!L333</f>
        <v>3.3960396039603963E-2</v>
      </c>
      <c r="M335" s="73">
        <f>+'[3]New Depr Rates'!M333</f>
        <v>3.3960396039604129E-4</v>
      </c>
      <c r="N335" s="73">
        <f>+'[3]New Depr Rates'!N333</f>
        <v>3.4300000000000004E-2</v>
      </c>
    </row>
    <row r="336" spans="1:14" x14ac:dyDescent="0.2">
      <c r="A336" s="72" t="s">
        <v>2382</v>
      </c>
      <c r="B336" s="72" t="str">
        <f>+'[3]New Depr Rates'!B334</f>
        <v>E331 HYD Str/Impv, Snoqualmie 1</v>
      </c>
      <c r="C336" s="72">
        <f>+'[3]New Depr Rates'!C334</f>
        <v>0.5</v>
      </c>
      <c r="D336" s="72" t="str">
        <f>+'[3]New Depr Rates'!D334</f>
        <v>Monthly</v>
      </c>
      <c r="E336" s="72" t="str">
        <f>+'[3]New Depr Rates'!E334</f>
        <v>No</v>
      </c>
      <c r="F336" s="72" t="str">
        <f>+'[3]New Depr Rates'!F334</f>
        <v>No</v>
      </c>
      <c r="G336" s="75">
        <f>+'[3]New Depr Rates'!G334</f>
        <v>-0.01</v>
      </c>
      <c r="H336" s="72">
        <f>+'[3]New Depr Rates'!H334</f>
        <v>0</v>
      </c>
      <c r="I336" s="72">
        <f>+'[3]New Depr Rates'!I334</f>
        <v>0</v>
      </c>
      <c r="J336" s="72">
        <f>+'[3]New Depr Rates'!J334</f>
        <v>0</v>
      </c>
      <c r="K336" s="74">
        <f>+'[3]New Depr Rates'!K334</f>
        <v>44927</v>
      </c>
      <c r="L336" s="73">
        <f>+'[3]New Depr Rates'!L334</f>
        <v>3.3960396039603963E-2</v>
      </c>
      <c r="M336" s="73">
        <f>+'[3]New Depr Rates'!M334</f>
        <v>3.3960396039604129E-4</v>
      </c>
      <c r="N336" s="73">
        <f>+'[3]New Depr Rates'!N334</f>
        <v>3.4300000000000004E-2</v>
      </c>
    </row>
    <row r="337" spans="1:14" x14ac:dyDescent="0.2">
      <c r="A337" s="72" t="s">
        <v>2379</v>
      </c>
      <c r="B337" s="72" t="str">
        <f>+'[3]New Depr Rates'!B335</f>
        <v>E331 HYD Str/Impv, Snoqualmie 2</v>
      </c>
      <c r="C337" s="72">
        <f>+'[3]New Depr Rates'!C335</f>
        <v>0.5</v>
      </c>
      <c r="D337" s="72" t="str">
        <f>+'[3]New Depr Rates'!D335</f>
        <v>Monthly</v>
      </c>
      <c r="E337" s="72" t="str">
        <f>+'[3]New Depr Rates'!E335</f>
        <v>No</v>
      </c>
      <c r="F337" s="72" t="str">
        <f>+'[3]New Depr Rates'!F335</f>
        <v>No</v>
      </c>
      <c r="G337" s="75">
        <f>+'[3]New Depr Rates'!G335</f>
        <v>-0.02</v>
      </c>
      <c r="H337" s="72">
        <f>+'[3]New Depr Rates'!H335</f>
        <v>0</v>
      </c>
      <c r="I337" s="72">
        <f>+'[3]New Depr Rates'!I335</f>
        <v>0</v>
      </c>
      <c r="J337" s="72">
        <f>+'[3]New Depr Rates'!J335</f>
        <v>0</v>
      </c>
      <c r="K337" s="74">
        <f>+'[3]New Depr Rates'!K335</f>
        <v>44927</v>
      </c>
      <c r="L337" s="73">
        <f>+'[3]New Depr Rates'!L335</f>
        <v>3.3039215686274513E-2</v>
      </c>
      <c r="M337" s="73">
        <f>+'[3]New Depr Rates'!M335</f>
        <v>6.6078431372548763E-4</v>
      </c>
      <c r="N337" s="73">
        <f>+'[3]New Depr Rates'!N335</f>
        <v>3.3700000000000001E-2</v>
      </c>
    </row>
    <row r="338" spans="1:14" x14ac:dyDescent="0.2">
      <c r="A338" s="72" t="s">
        <v>2380</v>
      </c>
      <c r="B338" s="72" t="str">
        <f>+'[3]New Depr Rates'!B336</f>
        <v>E331 HYD Str/Impv, Snoqualmie 2</v>
      </c>
      <c r="C338" s="72">
        <f>+'[3]New Depr Rates'!C336</f>
        <v>0.5</v>
      </c>
      <c r="D338" s="72" t="str">
        <f>+'[3]New Depr Rates'!D336</f>
        <v>Monthly</v>
      </c>
      <c r="E338" s="72" t="str">
        <f>+'[3]New Depr Rates'!E336</f>
        <v>No</v>
      </c>
      <c r="F338" s="72" t="str">
        <f>+'[3]New Depr Rates'!F336</f>
        <v>No</v>
      </c>
      <c r="G338" s="75">
        <f>+'[3]New Depr Rates'!G336</f>
        <v>-0.02</v>
      </c>
      <c r="H338" s="72">
        <f>+'[3]New Depr Rates'!H336</f>
        <v>0</v>
      </c>
      <c r="I338" s="72">
        <f>+'[3]New Depr Rates'!I336</f>
        <v>0</v>
      </c>
      <c r="J338" s="72">
        <f>+'[3]New Depr Rates'!J336</f>
        <v>0</v>
      </c>
      <c r="K338" s="74">
        <f>+'[3]New Depr Rates'!K336</f>
        <v>44927</v>
      </c>
      <c r="L338" s="73">
        <f>+'[3]New Depr Rates'!L336</f>
        <v>3.3039215686274513E-2</v>
      </c>
      <c r="M338" s="73">
        <f>+'[3]New Depr Rates'!M336</f>
        <v>6.6078431372548763E-4</v>
      </c>
      <c r="N338" s="73">
        <f>+'[3]New Depr Rates'!N336</f>
        <v>3.3700000000000001E-2</v>
      </c>
    </row>
    <row r="339" spans="1:14" x14ac:dyDescent="0.2">
      <c r="A339" s="72" t="s">
        <v>2377</v>
      </c>
      <c r="B339" s="72" t="str">
        <f>+'[3]New Depr Rates'!B337</f>
        <v>E331 HYD Str/Impv, UB Koma Kulshan</v>
      </c>
      <c r="C339" s="72">
        <f>+'[3]New Depr Rates'!C337</f>
        <v>0.5</v>
      </c>
      <c r="D339" s="72" t="str">
        <f>+'[3]New Depr Rates'!D337</f>
        <v>Monthly</v>
      </c>
      <c r="E339" s="72" t="str">
        <f>+'[3]New Depr Rates'!E337</f>
        <v>No</v>
      </c>
      <c r="F339" s="72" t="str">
        <f>+'[3]New Depr Rates'!F337</f>
        <v>No</v>
      </c>
      <c r="G339" s="75">
        <f>+'[3]New Depr Rates'!G337</f>
        <v>-0.06</v>
      </c>
      <c r="H339" s="72">
        <f>+'[3]New Depr Rates'!H337</f>
        <v>0</v>
      </c>
      <c r="I339" s="72">
        <f>+'[3]New Depr Rates'!I337</f>
        <v>0</v>
      </c>
      <c r="J339" s="72">
        <f>+'[3]New Depr Rates'!J337</f>
        <v>0</v>
      </c>
      <c r="K339" s="74">
        <f>+'[3]New Depr Rates'!K337</f>
        <v>44927</v>
      </c>
      <c r="L339" s="73">
        <f>+'[3]New Depr Rates'!L337</f>
        <v>1.6037735849056604E-2</v>
      </c>
      <c r="M339" s="73">
        <f>+'[3]New Depr Rates'!M337</f>
        <v>9.6226415094339754E-4</v>
      </c>
      <c r="N339" s="73">
        <f>+'[3]New Depr Rates'!N337</f>
        <v>1.7000000000000001E-2</v>
      </c>
    </row>
    <row r="340" spans="1:14" x14ac:dyDescent="0.2">
      <c r="A340" s="72" t="s">
        <v>2378</v>
      </c>
      <c r="B340" s="72" t="str">
        <f>+'[3]New Depr Rates'!B338</f>
        <v>E331 HYD Str/Impv, UB Koma Kulshan</v>
      </c>
      <c r="C340" s="72">
        <f>+'[3]New Depr Rates'!C338</f>
        <v>0.5</v>
      </c>
      <c r="D340" s="72" t="str">
        <f>+'[3]New Depr Rates'!D338</f>
        <v>Monthly</v>
      </c>
      <c r="E340" s="72" t="str">
        <f>+'[3]New Depr Rates'!E338</f>
        <v>No</v>
      </c>
      <c r="F340" s="72" t="str">
        <f>+'[3]New Depr Rates'!F338</f>
        <v>No</v>
      </c>
      <c r="G340" s="75">
        <f>+'[3]New Depr Rates'!G338</f>
        <v>-0.06</v>
      </c>
      <c r="H340" s="72">
        <f>+'[3]New Depr Rates'!H338</f>
        <v>0</v>
      </c>
      <c r="I340" s="72">
        <f>+'[3]New Depr Rates'!I338</f>
        <v>0</v>
      </c>
      <c r="J340" s="72">
        <f>+'[3]New Depr Rates'!J338</f>
        <v>0</v>
      </c>
      <c r="K340" s="74">
        <f>+'[3]New Depr Rates'!K338</f>
        <v>44927</v>
      </c>
      <c r="L340" s="73">
        <f>+'[3]New Depr Rates'!L338</f>
        <v>1.6037735849056604E-2</v>
      </c>
      <c r="M340" s="73">
        <f>+'[3]New Depr Rates'!M338</f>
        <v>9.6226415094339754E-4</v>
      </c>
      <c r="N340" s="73">
        <f>+'[3]New Depr Rates'!N338</f>
        <v>1.7000000000000001E-2</v>
      </c>
    </row>
    <row r="341" spans="1:14" x14ac:dyDescent="0.2">
      <c r="A341" s="72" t="s">
        <v>161</v>
      </c>
      <c r="B341" s="72" t="str">
        <f>+'[3]New Depr Rates'!B339</f>
        <v>E331 HYD Str/Impv, Upper Baker</v>
      </c>
      <c r="C341" s="72">
        <f>+'[3]New Depr Rates'!C339</f>
        <v>0.5</v>
      </c>
      <c r="D341" s="72" t="str">
        <f>+'[3]New Depr Rates'!D339</f>
        <v>Monthly</v>
      </c>
      <c r="E341" s="72" t="str">
        <f>+'[3]New Depr Rates'!E339</f>
        <v>No</v>
      </c>
      <c r="F341" s="72" t="str">
        <f>+'[3]New Depr Rates'!F339</f>
        <v>No</v>
      </c>
      <c r="G341" s="75">
        <f>+'[3]New Depr Rates'!G339</f>
        <v>-0.06</v>
      </c>
      <c r="H341" s="72">
        <f>+'[3]New Depr Rates'!H339</f>
        <v>0</v>
      </c>
      <c r="I341" s="72">
        <f>+'[3]New Depr Rates'!I339</f>
        <v>0</v>
      </c>
      <c r="J341" s="72">
        <f>+'[3]New Depr Rates'!J339</f>
        <v>0</v>
      </c>
      <c r="K341" s="74">
        <f>+'[3]New Depr Rates'!K339</f>
        <v>44927</v>
      </c>
      <c r="L341" s="73">
        <f>+'[3]New Depr Rates'!L339</f>
        <v>1.6037735849056604E-2</v>
      </c>
      <c r="M341" s="73">
        <f>+'[3]New Depr Rates'!M339</f>
        <v>9.6226415094339754E-4</v>
      </c>
      <c r="N341" s="73">
        <f>+'[3]New Depr Rates'!N339</f>
        <v>1.7000000000000001E-2</v>
      </c>
    </row>
    <row r="342" spans="1:14" x14ac:dyDescent="0.2">
      <c r="A342" s="72" t="s">
        <v>2376</v>
      </c>
      <c r="B342" s="72" t="str">
        <f>+'[3]New Depr Rates'!B340</f>
        <v>E331 HYD Str/Impv, Upper Baker</v>
      </c>
      <c r="C342" s="72">
        <f>+'[3]New Depr Rates'!C340</f>
        <v>0.5</v>
      </c>
      <c r="D342" s="72" t="str">
        <f>+'[3]New Depr Rates'!D340</f>
        <v>Monthly</v>
      </c>
      <c r="E342" s="72" t="str">
        <f>+'[3]New Depr Rates'!E340</f>
        <v>No</v>
      </c>
      <c r="F342" s="72" t="str">
        <f>+'[3]New Depr Rates'!F340</f>
        <v>No</v>
      </c>
      <c r="G342" s="75">
        <f>+'[3]New Depr Rates'!G340</f>
        <v>-0.06</v>
      </c>
      <c r="H342" s="72">
        <f>+'[3]New Depr Rates'!H340</f>
        <v>0</v>
      </c>
      <c r="I342" s="72">
        <f>+'[3]New Depr Rates'!I340</f>
        <v>0</v>
      </c>
      <c r="J342" s="72">
        <f>+'[3]New Depr Rates'!J340</f>
        <v>0</v>
      </c>
      <c r="K342" s="74">
        <f>+'[3]New Depr Rates'!K340</f>
        <v>44927</v>
      </c>
      <c r="L342" s="73">
        <f>+'[3]New Depr Rates'!L340</f>
        <v>1.6037735849056604E-2</v>
      </c>
      <c r="M342" s="73">
        <f>+'[3]New Depr Rates'!M340</f>
        <v>9.6226415094339754E-4</v>
      </c>
      <c r="N342" s="73">
        <f>+'[3]New Depr Rates'!N340</f>
        <v>1.7000000000000001E-2</v>
      </c>
    </row>
    <row r="343" spans="1:14" x14ac:dyDescent="0.2">
      <c r="A343" s="72" t="s">
        <v>2375</v>
      </c>
      <c r="B343" s="72" t="str">
        <f>+'[3]New Depr Rates'!B341</f>
        <v>E331 RETIRED HYD Str/Impv, White R</v>
      </c>
      <c r="C343" s="72">
        <f>+'[3]New Depr Rates'!C341</f>
        <v>0.5</v>
      </c>
      <c r="D343" s="72" t="str">
        <f>+'[3]New Depr Rates'!D341</f>
        <v>Monthly</v>
      </c>
      <c r="E343" s="72" t="str">
        <f>+'[3]New Depr Rates'!E341</f>
        <v>No</v>
      </c>
      <c r="F343" s="72" t="str">
        <f>+'[3]New Depr Rates'!F341</f>
        <v>No</v>
      </c>
      <c r="G343" s="75">
        <f>+'[3]New Depr Rates'!G341</f>
        <v>0</v>
      </c>
      <c r="H343" s="72">
        <f>+'[3]New Depr Rates'!H341</f>
        <v>0</v>
      </c>
      <c r="I343" s="72">
        <f>+'[3]New Depr Rates'!I341</f>
        <v>0</v>
      </c>
      <c r="J343" s="72">
        <f>+'[3]New Depr Rates'!J341</f>
        <v>0</v>
      </c>
      <c r="K343" s="74">
        <f>+'[3]New Depr Rates'!K341</f>
        <v>41760</v>
      </c>
      <c r="L343" s="73">
        <f>+'[3]New Depr Rates'!L341</f>
        <v>0</v>
      </c>
      <c r="M343" s="73">
        <f>+'[3]New Depr Rates'!M341</f>
        <v>0</v>
      </c>
      <c r="N343" s="73">
        <f>+'[3]New Depr Rates'!N341</f>
        <v>0</v>
      </c>
    </row>
    <row r="344" spans="1:14" x14ac:dyDescent="0.2">
      <c r="A344" s="72" t="s">
        <v>2373</v>
      </c>
      <c r="B344" s="72" t="str">
        <f>+'[3]New Depr Rates'!B342</f>
        <v>E331 RETIRED LB AdultFishTr2011</v>
      </c>
      <c r="C344" s="72">
        <f>+'[3]New Depr Rates'!C342</f>
        <v>0.5</v>
      </c>
      <c r="D344" s="72" t="str">
        <f>+'[3]New Depr Rates'!D342</f>
        <v>Monthly</v>
      </c>
      <c r="E344" s="72" t="str">
        <f>+'[3]New Depr Rates'!E342</f>
        <v>No</v>
      </c>
      <c r="F344" s="72" t="str">
        <f>+'[3]New Depr Rates'!F342</f>
        <v>No</v>
      </c>
      <c r="G344" s="75">
        <f>+'[3]New Depr Rates'!G342</f>
        <v>-0.04</v>
      </c>
      <c r="H344" s="72">
        <f>+'[3]New Depr Rates'!H342</f>
        <v>0</v>
      </c>
      <c r="I344" s="72">
        <f>+'[3]New Depr Rates'!I342</f>
        <v>0</v>
      </c>
      <c r="J344" s="72">
        <f>+'[3]New Depr Rates'!J342</f>
        <v>0</v>
      </c>
      <c r="K344" s="74">
        <f>+'[3]New Depr Rates'!K342</f>
        <v>44927</v>
      </c>
      <c r="L344" s="73">
        <f>+'[3]New Depr Rates'!L342</f>
        <v>2.0769230769230769E-2</v>
      </c>
      <c r="M344" s="73">
        <f>+'[3]New Depr Rates'!M342</f>
        <v>8.3076923076923215E-4</v>
      </c>
      <c r="N344" s="73">
        <f>+'[3]New Depr Rates'!N342</f>
        <v>2.1600000000000001E-2</v>
      </c>
    </row>
    <row r="345" spans="1:14" x14ac:dyDescent="0.2">
      <c r="A345" s="72" t="s">
        <v>2371</v>
      </c>
      <c r="B345" s="72" t="str">
        <f>+'[3]New Depr Rates'!B343</f>
        <v>E331 RETIRED UB Fish Hatchry2011</v>
      </c>
      <c r="C345" s="72">
        <f>+'[3]New Depr Rates'!C343</f>
        <v>0.5</v>
      </c>
      <c r="D345" s="72" t="str">
        <f>+'[3]New Depr Rates'!D343</f>
        <v>Monthly</v>
      </c>
      <c r="E345" s="72" t="str">
        <f>+'[3]New Depr Rates'!E343</f>
        <v>No</v>
      </c>
      <c r="F345" s="72" t="str">
        <f>+'[3]New Depr Rates'!F343</f>
        <v>No</v>
      </c>
      <c r="G345" s="75">
        <f>+'[3]New Depr Rates'!G343</f>
        <v>-0.06</v>
      </c>
      <c r="H345" s="72">
        <f>+'[3]New Depr Rates'!H343</f>
        <v>0</v>
      </c>
      <c r="I345" s="72">
        <f>+'[3]New Depr Rates'!I343</f>
        <v>0</v>
      </c>
      <c r="J345" s="72">
        <f>+'[3]New Depr Rates'!J343</f>
        <v>0</v>
      </c>
      <c r="K345" s="74">
        <f>+'[3]New Depr Rates'!K343</f>
        <v>44927</v>
      </c>
      <c r="L345" s="73">
        <f>+'[3]New Depr Rates'!L343</f>
        <v>1.6037735849056604E-2</v>
      </c>
      <c r="M345" s="73">
        <f>+'[3]New Depr Rates'!M343</f>
        <v>9.6226415094339754E-4</v>
      </c>
      <c r="N345" s="73">
        <f>+'[3]New Depr Rates'!N343</f>
        <v>1.7000000000000001E-2</v>
      </c>
    </row>
    <row r="346" spans="1:14" x14ac:dyDescent="0.2">
      <c r="A346" s="72" t="s">
        <v>2369</v>
      </c>
      <c r="B346" s="72" t="str">
        <f>+'[3]New Depr Rates'!B344</f>
        <v>E332 102 HYD Res/Dam/Wwy, Electron</v>
      </c>
      <c r="C346" s="72">
        <f>+'[3]New Depr Rates'!C344</f>
        <v>0.5</v>
      </c>
      <c r="D346" s="72" t="str">
        <f>+'[3]New Depr Rates'!D344</f>
        <v>Monthly</v>
      </c>
      <c r="E346" s="72" t="str">
        <f>+'[3]New Depr Rates'!E344</f>
        <v>No</v>
      </c>
      <c r="F346" s="72" t="str">
        <f>+'[3]New Depr Rates'!F344</f>
        <v>No</v>
      </c>
      <c r="G346" s="75">
        <f>+'[3]New Depr Rates'!G344</f>
        <v>0</v>
      </c>
      <c r="H346" s="72">
        <f>+'[3]New Depr Rates'!H344</f>
        <v>0</v>
      </c>
      <c r="I346" s="72">
        <f>+'[3]New Depr Rates'!I344</f>
        <v>0</v>
      </c>
      <c r="J346" s="72">
        <f>+'[3]New Depr Rates'!J344</f>
        <v>0</v>
      </c>
      <c r="K346" s="74">
        <f>+'[3]New Depr Rates'!K344</f>
        <v>43101</v>
      </c>
      <c r="L346" s="73">
        <f>+'[3]New Depr Rates'!L344</f>
        <v>0</v>
      </c>
      <c r="M346" s="73">
        <f>+'[3]New Depr Rates'!M344</f>
        <v>0</v>
      </c>
      <c r="N346" s="73">
        <f>+'[3]New Depr Rates'!N344</f>
        <v>0</v>
      </c>
    </row>
    <row r="347" spans="1:14" x14ac:dyDescent="0.2">
      <c r="A347" s="72" t="s">
        <v>2367</v>
      </c>
      <c r="B347" s="72" t="str">
        <f>+'[3]New Depr Rates'!B345</f>
        <v>E332 HYD Res/Dam/Wwy, Snoq 1 - 2013</v>
      </c>
      <c r="C347" s="72">
        <f>+'[3]New Depr Rates'!C345</f>
        <v>0.5</v>
      </c>
      <c r="D347" s="72" t="str">
        <f>+'[3]New Depr Rates'!D345</f>
        <v>Monthly</v>
      </c>
      <c r="E347" s="72" t="str">
        <f>+'[3]New Depr Rates'!E345</f>
        <v>No</v>
      </c>
      <c r="F347" s="72" t="str">
        <f>+'[3]New Depr Rates'!F345</f>
        <v>No</v>
      </c>
      <c r="G347" s="75">
        <f>+'[3]New Depr Rates'!G345</f>
        <v>-0.03</v>
      </c>
      <c r="H347" s="72">
        <f>+'[3]New Depr Rates'!H345</f>
        <v>0</v>
      </c>
      <c r="I347" s="72">
        <f>+'[3]New Depr Rates'!I345</f>
        <v>0</v>
      </c>
      <c r="J347" s="72">
        <f>+'[3]New Depr Rates'!J345</f>
        <v>0</v>
      </c>
      <c r="K347" s="74">
        <f>+'[3]New Depr Rates'!K345</f>
        <v>44927</v>
      </c>
      <c r="L347" s="73">
        <f>+'[3]New Depr Rates'!L345</f>
        <v>3.3883495145631069E-2</v>
      </c>
      <c r="M347" s="73">
        <f>+'[3]New Depr Rates'!M345</f>
        <v>1.0165048543689312E-3</v>
      </c>
      <c r="N347" s="73">
        <f>+'[3]New Depr Rates'!N345</f>
        <v>3.49E-2</v>
      </c>
    </row>
    <row r="348" spans="1:14" x14ac:dyDescent="0.2">
      <c r="A348" s="72" t="s">
        <v>2366</v>
      </c>
      <c r="B348" s="72" t="str">
        <f>+'[3]New Depr Rates'!B346</f>
        <v>E332 HYD Res/Dam/Wwy, Snoq 1 - 2013</v>
      </c>
      <c r="C348" s="72">
        <f>+'[3]New Depr Rates'!C346</f>
        <v>0.5</v>
      </c>
      <c r="D348" s="72" t="str">
        <f>+'[3]New Depr Rates'!D346</f>
        <v>Monthly</v>
      </c>
      <c r="E348" s="72" t="str">
        <f>+'[3]New Depr Rates'!E346</f>
        <v>No</v>
      </c>
      <c r="F348" s="72" t="str">
        <f>+'[3]New Depr Rates'!F346</f>
        <v>No</v>
      </c>
      <c r="G348" s="75">
        <f>+'[3]New Depr Rates'!G346</f>
        <v>-0.03</v>
      </c>
      <c r="H348" s="72">
        <f>+'[3]New Depr Rates'!H346</f>
        <v>0</v>
      </c>
      <c r="I348" s="72">
        <f>+'[3]New Depr Rates'!I346</f>
        <v>0</v>
      </c>
      <c r="J348" s="72">
        <f>+'[3]New Depr Rates'!J346</f>
        <v>0</v>
      </c>
      <c r="K348" s="74">
        <f>+'[3]New Depr Rates'!K346</f>
        <v>44927</v>
      </c>
      <c r="L348" s="73">
        <f>+'[3]New Depr Rates'!L346</f>
        <v>3.3883495145631069E-2</v>
      </c>
      <c r="M348" s="73">
        <f>+'[3]New Depr Rates'!M346</f>
        <v>1.0165048543689312E-3</v>
      </c>
      <c r="N348" s="73">
        <f>+'[3]New Depr Rates'!N346</f>
        <v>3.49E-2</v>
      </c>
    </row>
    <row r="349" spans="1:14" x14ac:dyDescent="0.2">
      <c r="A349" s="72" t="s">
        <v>162</v>
      </c>
      <c r="B349" s="72" t="str">
        <f>+'[3]New Depr Rates'!B347</f>
        <v>E332 HYD Res/Dam/Wwy, Snoq 2 - 2013</v>
      </c>
      <c r="C349" s="72">
        <f>+'[3]New Depr Rates'!C347</f>
        <v>0.5</v>
      </c>
      <c r="D349" s="72" t="str">
        <f>+'[3]New Depr Rates'!D347</f>
        <v>Monthly</v>
      </c>
      <c r="E349" s="72" t="str">
        <f>+'[3]New Depr Rates'!E347</f>
        <v>No</v>
      </c>
      <c r="F349" s="72" t="str">
        <f>+'[3]New Depr Rates'!F347</f>
        <v>No</v>
      </c>
      <c r="G349" s="75">
        <f>+'[3]New Depr Rates'!G347</f>
        <v>-0.03</v>
      </c>
      <c r="H349" s="72">
        <f>+'[3]New Depr Rates'!H347</f>
        <v>0</v>
      </c>
      <c r="I349" s="72">
        <f>+'[3]New Depr Rates'!I347</f>
        <v>0</v>
      </c>
      <c r="J349" s="72">
        <f>+'[3]New Depr Rates'!J347</f>
        <v>0</v>
      </c>
      <c r="K349" s="74">
        <f>+'[3]New Depr Rates'!K347</f>
        <v>44927</v>
      </c>
      <c r="L349" s="73">
        <f>+'[3]New Depr Rates'!L347</f>
        <v>3.4466019417475721E-2</v>
      </c>
      <c r="M349" s="73">
        <f>+'[3]New Depr Rates'!M347</f>
        <v>1.0339805825242757E-3</v>
      </c>
      <c r="N349" s="73">
        <f>+'[3]New Depr Rates'!N347</f>
        <v>3.5499999999999997E-2</v>
      </c>
    </row>
    <row r="350" spans="1:14" x14ac:dyDescent="0.2">
      <c r="A350" s="72" t="s">
        <v>2364</v>
      </c>
      <c r="B350" s="72" t="str">
        <f>+'[3]New Depr Rates'!B348</f>
        <v>E332 HYD Res/Dam/Wwy, Snoq 2 - 2013</v>
      </c>
      <c r="C350" s="72">
        <f>+'[3]New Depr Rates'!C348</f>
        <v>0.5</v>
      </c>
      <c r="D350" s="72" t="str">
        <f>+'[3]New Depr Rates'!D348</f>
        <v>Monthly</v>
      </c>
      <c r="E350" s="72" t="str">
        <f>+'[3]New Depr Rates'!E348</f>
        <v>No</v>
      </c>
      <c r="F350" s="72" t="str">
        <f>+'[3]New Depr Rates'!F348</f>
        <v>No</v>
      </c>
      <c r="G350" s="75">
        <f>+'[3]New Depr Rates'!G348</f>
        <v>-0.03</v>
      </c>
      <c r="H350" s="72">
        <f>+'[3]New Depr Rates'!H348</f>
        <v>0</v>
      </c>
      <c r="I350" s="72">
        <f>+'[3]New Depr Rates'!I348</f>
        <v>0</v>
      </c>
      <c r="J350" s="72">
        <f>+'[3]New Depr Rates'!J348</f>
        <v>0</v>
      </c>
      <c r="K350" s="74">
        <f>+'[3]New Depr Rates'!K348</f>
        <v>44927</v>
      </c>
      <c r="L350" s="73">
        <f>+'[3]New Depr Rates'!L348</f>
        <v>3.4466019417475721E-2</v>
      </c>
      <c r="M350" s="73">
        <f>+'[3]New Depr Rates'!M348</f>
        <v>1.0339805825242757E-3</v>
      </c>
      <c r="N350" s="73">
        <f>+'[3]New Depr Rates'!N348</f>
        <v>3.5499999999999997E-2</v>
      </c>
    </row>
    <row r="351" spans="1:14" x14ac:dyDescent="0.2">
      <c r="A351" s="72" t="s">
        <v>2362</v>
      </c>
      <c r="B351" s="72" t="str">
        <f>+'[3]New Depr Rates'!B349</f>
        <v>E332 RETIRED HYD R/D/W White River</v>
      </c>
      <c r="C351" s="72">
        <f>+'[3]New Depr Rates'!C349</f>
        <v>0.5</v>
      </c>
      <c r="D351" s="72" t="str">
        <f>+'[3]New Depr Rates'!D349</f>
        <v>Monthly</v>
      </c>
      <c r="E351" s="72" t="str">
        <f>+'[3]New Depr Rates'!E349</f>
        <v>No</v>
      </c>
      <c r="F351" s="72" t="str">
        <f>+'[3]New Depr Rates'!F349</f>
        <v>No</v>
      </c>
      <c r="G351" s="75">
        <f>+'[3]New Depr Rates'!G349</f>
        <v>0</v>
      </c>
      <c r="H351" s="72">
        <f>+'[3]New Depr Rates'!H349</f>
        <v>0</v>
      </c>
      <c r="I351" s="72">
        <f>+'[3]New Depr Rates'!I349</f>
        <v>0</v>
      </c>
      <c r="J351" s="72">
        <f>+'[3]New Depr Rates'!J349</f>
        <v>0</v>
      </c>
      <c r="K351" s="74">
        <f>+'[3]New Depr Rates'!K349</f>
        <v>41760</v>
      </c>
      <c r="L351" s="73">
        <f>+'[3]New Depr Rates'!L349</f>
        <v>0</v>
      </c>
      <c r="M351" s="73">
        <f>+'[3]New Depr Rates'!M349</f>
        <v>0</v>
      </c>
      <c r="N351" s="73">
        <f>+'[3]New Depr Rates'!N349</f>
        <v>0</v>
      </c>
    </row>
    <row r="352" spans="1:14" x14ac:dyDescent="0.2">
      <c r="A352" s="72" t="s">
        <v>163</v>
      </c>
      <c r="B352" s="72" t="str">
        <f>+'[3]New Depr Rates'!B350</f>
        <v>E332 HYD R/D/W,LBAdltFishTr2010</v>
      </c>
      <c r="C352" s="72">
        <f>+'[3]New Depr Rates'!C350</f>
        <v>0.5</v>
      </c>
      <c r="D352" s="72" t="str">
        <f>+'[3]New Depr Rates'!D350</f>
        <v>Monthly</v>
      </c>
      <c r="E352" s="72" t="str">
        <f>+'[3]New Depr Rates'!E350</f>
        <v>No</v>
      </c>
      <c r="F352" s="72" t="str">
        <f>+'[3]New Depr Rates'!F350</f>
        <v>No</v>
      </c>
      <c r="G352" s="75">
        <f>+'[3]New Depr Rates'!G350</f>
        <v>-0.09</v>
      </c>
      <c r="H352" s="72">
        <f>+'[3]New Depr Rates'!H350</f>
        <v>0</v>
      </c>
      <c r="I352" s="72">
        <f>+'[3]New Depr Rates'!I350</f>
        <v>0</v>
      </c>
      <c r="J352" s="72">
        <f>+'[3]New Depr Rates'!J350</f>
        <v>0</v>
      </c>
      <c r="K352" s="74">
        <f>+'[3]New Depr Rates'!K350</f>
        <v>44927</v>
      </c>
      <c r="L352" s="73">
        <f>+'[3]New Depr Rates'!L350</f>
        <v>2.1376146788990826E-2</v>
      </c>
      <c r="M352" s="73">
        <f>+'[3]New Depr Rates'!M350</f>
        <v>1.9238532110091751E-3</v>
      </c>
      <c r="N352" s="73">
        <f>+'[3]New Depr Rates'!N350</f>
        <v>2.3300000000000001E-2</v>
      </c>
    </row>
    <row r="353" spans="1:14" x14ac:dyDescent="0.2">
      <c r="A353" s="72" t="s">
        <v>2359</v>
      </c>
      <c r="B353" s="72" t="str">
        <f>+'[3]New Depr Rates'!B351</f>
        <v>E332 HYD R/D/W,UBFishHatch2010</v>
      </c>
      <c r="C353" s="72">
        <f>+'[3]New Depr Rates'!C351</f>
        <v>0.5</v>
      </c>
      <c r="D353" s="72" t="str">
        <f>+'[3]New Depr Rates'!D351</f>
        <v>Monthly</v>
      </c>
      <c r="E353" s="72" t="str">
        <f>+'[3]New Depr Rates'!E351</f>
        <v>No</v>
      </c>
      <c r="F353" s="72" t="str">
        <f>+'[3]New Depr Rates'!F351</f>
        <v>No</v>
      </c>
      <c r="G353" s="75">
        <f>+'[3]New Depr Rates'!G351</f>
        <v>-0.11</v>
      </c>
      <c r="H353" s="72">
        <f>+'[3]New Depr Rates'!H351</f>
        <v>0</v>
      </c>
      <c r="I353" s="72">
        <f>+'[3]New Depr Rates'!I351</f>
        <v>0</v>
      </c>
      <c r="J353" s="72">
        <f>+'[3]New Depr Rates'!J351</f>
        <v>0</v>
      </c>
      <c r="K353" s="74">
        <f>+'[3]New Depr Rates'!K351</f>
        <v>44927</v>
      </c>
      <c r="L353" s="73">
        <f>+'[3]New Depr Rates'!L351</f>
        <v>1.4774774774774771E-2</v>
      </c>
      <c r="M353" s="73">
        <f>+'[3]New Depr Rates'!M351</f>
        <v>1.6252252252252266E-3</v>
      </c>
      <c r="N353" s="73">
        <f>+'[3]New Depr Rates'!N351</f>
        <v>1.6399999999999998E-2</v>
      </c>
    </row>
    <row r="354" spans="1:14" x14ac:dyDescent="0.2">
      <c r="A354" s="72" t="s">
        <v>2358</v>
      </c>
      <c r="B354" s="72" t="str">
        <f>+'[3]New Depr Rates'!B352</f>
        <v>E332 HYD R/D/W,UBFishHatch2010</v>
      </c>
      <c r="C354" s="72">
        <f>+'[3]New Depr Rates'!C352</f>
        <v>0.5</v>
      </c>
      <c r="D354" s="72" t="str">
        <f>+'[3]New Depr Rates'!D352</f>
        <v>Monthly</v>
      </c>
      <c r="E354" s="72" t="str">
        <f>+'[3]New Depr Rates'!E352</f>
        <v>No</v>
      </c>
      <c r="F354" s="72" t="str">
        <f>+'[3]New Depr Rates'!F352</f>
        <v>No</v>
      </c>
      <c r="G354" s="75">
        <f>+'[3]New Depr Rates'!G352</f>
        <v>-0.11</v>
      </c>
      <c r="H354" s="72">
        <f>+'[3]New Depr Rates'!H352</f>
        <v>0</v>
      </c>
      <c r="I354" s="72">
        <f>+'[3]New Depr Rates'!I352</f>
        <v>0</v>
      </c>
      <c r="J354" s="72">
        <f>+'[3]New Depr Rates'!J352</f>
        <v>0</v>
      </c>
      <c r="K354" s="74">
        <f>+'[3]New Depr Rates'!K352</f>
        <v>44927</v>
      </c>
      <c r="L354" s="73">
        <f>+'[3]New Depr Rates'!L352</f>
        <v>1.4774774774774771E-2</v>
      </c>
      <c r="M354" s="73">
        <f>+'[3]New Depr Rates'!M352</f>
        <v>1.6252252252252266E-3</v>
      </c>
      <c r="N354" s="73">
        <f>+'[3]New Depr Rates'!N352</f>
        <v>1.6399999999999998E-2</v>
      </c>
    </row>
    <row r="355" spans="1:14" x14ac:dyDescent="0.2">
      <c r="A355" s="72" t="s">
        <v>126</v>
      </c>
      <c r="B355" s="72" t="str">
        <f>+'[3]New Depr Rates'!B353</f>
        <v>E332 HYD Res/Dam/Wwy, LB FSC</v>
      </c>
      <c r="C355" s="72">
        <f>+'[3]New Depr Rates'!C353</f>
        <v>0.5</v>
      </c>
      <c r="D355" s="72" t="str">
        <f>+'[3]New Depr Rates'!D353</f>
        <v>Monthly</v>
      </c>
      <c r="E355" s="72" t="str">
        <f>+'[3]New Depr Rates'!E353</f>
        <v>No</v>
      </c>
      <c r="F355" s="72" t="str">
        <f>+'[3]New Depr Rates'!F353</f>
        <v>No</v>
      </c>
      <c r="G355" s="75">
        <f>+'[3]New Depr Rates'!G353</f>
        <v>-0.09</v>
      </c>
      <c r="H355" s="72">
        <f>+'[3]New Depr Rates'!H353</f>
        <v>0</v>
      </c>
      <c r="I355" s="72">
        <f>+'[3]New Depr Rates'!I353</f>
        <v>0</v>
      </c>
      <c r="J355" s="72">
        <f>+'[3]New Depr Rates'!J353</f>
        <v>0</v>
      </c>
      <c r="K355" s="74">
        <f>+'[3]New Depr Rates'!K353</f>
        <v>44927</v>
      </c>
      <c r="L355" s="73">
        <f>+'[3]New Depr Rates'!L353</f>
        <v>2.1376146788990826E-2</v>
      </c>
      <c r="M355" s="73">
        <f>+'[3]New Depr Rates'!M353</f>
        <v>1.9238532110091751E-3</v>
      </c>
      <c r="N355" s="73">
        <f>+'[3]New Depr Rates'!N353</f>
        <v>2.3300000000000001E-2</v>
      </c>
    </row>
    <row r="356" spans="1:14" x14ac:dyDescent="0.2">
      <c r="A356" s="72" t="s">
        <v>2356</v>
      </c>
      <c r="B356" s="72" t="str">
        <f>+'[3]New Depr Rates'!B354</f>
        <v>E332 HYD Res/Dam/Wwy, LB FSC</v>
      </c>
      <c r="C356" s="72">
        <f>+'[3]New Depr Rates'!C354</f>
        <v>0.5</v>
      </c>
      <c r="D356" s="72" t="str">
        <f>+'[3]New Depr Rates'!D354</f>
        <v>Monthly</v>
      </c>
      <c r="E356" s="72" t="str">
        <f>+'[3]New Depr Rates'!E354</f>
        <v>No</v>
      </c>
      <c r="F356" s="72" t="str">
        <f>+'[3]New Depr Rates'!F354</f>
        <v>No</v>
      </c>
      <c r="G356" s="75">
        <f>+'[3]New Depr Rates'!G354</f>
        <v>-0.09</v>
      </c>
      <c r="H356" s="72">
        <f>+'[3]New Depr Rates'!H354</f>
        <v>0</v>
      </c>
      <c r="I356" s="72">
        <f>+'[3]New Depr Rates'!I354</f>
        <v>0</v>
      </c>
      <c r="J356" s="72">
        <f>+'[3]New Depr Rates'!J354</f>
        <v>0</v>
      </c>
      <c r="K356" s="74">
        <f>+'[3]New Depr Rates'!K354</f>
        <v>44927</v>
      </c>
      <c r="L356" s="73">
        <f>+'[3]New Depr Rates'!L354</f>
        <v>2.1376146788990826E-2</v>
      </c>
      <c r="M356" s="73">
        <f>+'[3]New Depr Rates'!M354</f>
        <v>1.9238532110091751E-3</v>
      </c>
      <c r="N356" s="73">
        <f>+'[3]New Depr Rates'!N354</f>
        <v>2.3300000000000001E-2</v>
      </c>
    </row>
    <row r="357" spans="1:14" x14ac:dyDescent="0.2">
      <c r="A357" s="72" t="s">
        <v>2354</v>
      </c>
      <c r="B357" s="72" t="str">
        <f>+'[3]New Depr Rates'!B355</f>
        <v>E332 HYD Res/Dam/Wwy, LB-2013</v>
      </c>
      <c r="C357" s="72">
        <f>+'[3]New Depr Rates'!C355</f>
        <v>0.5</v>
      </c>
      <c r="D357" s="72" t="str">
        <f>+'[3]New Depr Rates'!D355</f>
        <v>Monthly</v>
      </c>
      <c r="E357" s="72" t="str">
        <f>+'[3]New Depr Rates'!E355</f>
        <v>No</v>
      </c>
      <c r="F357" s="72" t="str">
        <f>+'[3]New Depr Rates'!F355</f>
        <v>No</v>
      </c>
      <c r="G357" s="75">
        <f>+'[3]New Depr Rates'!G355</f>
        <v>-0.09</v>
      </c>
      <c r="H357" s="72">
        <f>+'[3]New Depr Rates'!H355</f>
        <v>0</v>
      </c>
      <c r="I357" s="72">
        <f>+'[3]New Depr Rates'!I355</f>
        <v>0</v>
      </c>
      <c r="J357" s="72">
        <f>+'[3]New Depr Rates'!J355</f>
        <v>0</v>
      </c>
      <c r="K357" s="74">
        <f>+'[3]New Depr Rates'!K355</f>
        <v>44927</v>
      </c>
      <c r="L357" s="73">
        <f>+'[3]New Depr Rates'!L355</f>
        <v>2.1376146788990826E-2</v>
      </c>
      <c r="M357" s="73">
        <f>+'[3]New Depr Rates'!M355</f>
        <v>1.9238532110091751E-3</v>
      </c>
      <c r="N357" s="73">
        <f>+'[3]New Depr Rates'!N355</f>
        <v>2.3300000000000001E-2</v>
      </c>
    </row>
    <row r="358" spans="1:14" x14ac:dyDescent="0.2">
      <c r="A358" s="72" t="s">
        <v>2355</v>
      </c>
      <c r="B358" s="72" t="str">
        <f>+'[3]New Depr Rates'!B356</f>
        <v>E332 HYD Res/Dam/Wwy, LB-2013</v>
      </c>
      <c r="C358" s="72">
        <f>+'[3]New Depr Rates'!C356</f>
        <v>0.5</v>
      </c>
      <c r="D358" s="72" t="str">
        <f>+'[3]New Depr Rates'!D356</f>
        <v>Monthly</v>
      </c>
      <c r="E358" s="72" t="str">
        <f>+'[3]New Depr Rates'!E356</f>
        <v>No</v>
      </c>
      <c r="F358" s="72" t="str">
        <f>+'[3]New Depr Rates'!F356</f>
        <v>No</v>
      </c>
      <c r="G358" s="75">
        <f>+'[3]New Depr Rates'!G356</f>
        <v>-0.09</v>
      </c>
      <c r="H358" s="72">
        <f>+'[3]New Depr Rates'!H356</f>
        <v>0</v>
      </c>
      <c r="I358" s="72">
        <f>+'[3]New Depr Rates'!I356</f>
        <v>0</v>
      </c>
      <c r="J358" s="72">
        <f>+'[3]New Depr Rates'!J356</f>
        <v>0</v>
      </c>
      <c r="K358" s="74">
        <f>+'[3]New Depr Rates'!K356</f>
        <v>44927</v>
      </c>
      <c r="L358" s="73">
        <f>+'[3]New Depr Rates'!L356</f>
        <v>2.1376146788990826E-2</v>
      </c>
      <c r="M358" s="73">
        <f>+'[3]New Depr Rates'!M356</f>
        <v>1.9238532110091751E-3</v>
      </c>
      <c r="N358" s="73">
        <f>+'[3]New Depr Rates'!N356</f>
        <v>2.3300000000000001E-2</v>
      </c>
    </row>
    <row r="359" spans="1:14" x14ac:dyDescent="0.2">
      <c r="A359" s="72" t="s">
        <v>127</v>
      </c>
      <c r="B359" s="72" t="str">
        <f>+'[3]New Depr Rates'!B357</f>
        <v>E332 HYD Res/Dam/Wwy, Lower Baker</v>
      </c>
      <c r="C359" s="72">
        <f>+'[3]New Depr Rates'!C357</f>
        <v>0.5</v>
      </c>
      <c r="D359" s="72" t="str">
        <f>+'[3]New Depr Rates'!D357</f>
        <v>Monthly</v>
      </c>
      <c r="E359" s="72" t="str">
        <f>+'[3]New Depr Rates'!E357</f>
        <v>No</v>
      </c>
      <c r="F359" s="72" t="str">
        <f>+'[3]New Depr Rates'!F357</f>
        <v>No</v>
      </c>
      <c r="G359" s="75">
        <f>+'[3]New Depr Rates'!G357</f>
        <v>-0.09</v>
      </c>
      <c r="H359" s="72">
        <f>+'[3]New Depr Rates'!H357</f>
        <v>0</v>
      </c>
      <c r="I359" s="72">
        <f>+'[3]New Depr Rates'!I357</f>
        <v>0</v>
      </c>
      <c r="J359" s="72">
        <f>+'[3]New Depr Rates'!J357</f>
        <v>0</v>
      </c>
      <c r="K359" s="74">
        <f>+'[3]New Depr Rates'!K357</f>
        <v>44927</v>
      </c>
      <c r="L359" s="73">
        <f>+'[3]New Depr Rates'!L357</f>
        <v>2.1376146788990826E-2</v>
      </c>
      <c r="M359" s="73">
        <f>+'[3]New Depr Rates'!M357</f>
        <v>1.9238532110091751E-3</v>
      </c>
      <c r="N359" s="73">
        <f>+'[3]New Depr Rates'!N357</f>
        <v>2.3300000000000001E-2</v>
      </c>
    </row>
    <row r="360" spans="1:14" x14ac:dyDescent="0.2">
      <c r="A360" s="72" t="s">
        <v>2353</v>
      </c>
      <c r="B360" s="72" t="str">
        <f>+'[3]New Depr Rates'!B358</f>
        <v>E332 HYD Res/Dam/Wwy, Lower Baker</v>
      </c>
      <c r="C360" s="72">
        <f>+'[3]New Depr Rates'!C358</f>
        <v>0.5</v>
      </c>
      <c r="D360" s="72" t="str">
        <f>+'[3]New Depr Rates'!D358</f>
        <v>Monthly</v>
      </c>
      <c r="E360" s="72" t="str">
        <f>+'[3]New Depr Rates'!E358</f>
        <v>No</v>
      </c>
      <c r="F360" s="72" t="str">
        <f>+'[3]New Depr Rates'!F358</f>
        <v>No</v>
      </c>
      <c r="G360" s="75">
        <f>+'[3]New Depr Rates'!G358</f>
        <v>-0.09</v>
      </c>
      <c r="H360" s="72">
        <f>+'[3]New Depr Rates'!H358</f>
        <v>0</v>
      </c>
      <c r="I360" s="72">
        <f>+'[3]New Depr Rates'!I358</f>
        <v>0</v>
      </c>
      <c r="J360" s="72">
        <f>+'[3]New Depr Rates'!J358</f>
        <v>0</v>
      </c>
      <c r="K360" s="74">
        <f>+'[3]New Depr Rates'!K358</f>
        <v>44927</v>
      </c>
      <c r="L360" s="73">
        <f>+'[3]New Depr Rates'!L358</f>
        <v>2.1376146788990826E-2</v>
      </c>
      <c r="M360" s="73">
        <f>+'[3]New Depr Rates'!M358</f>
        <v>1.9238532110091751E-3</v>
      </c>
      <c r="N360" s="73">
        <f>+'[3]New Depr Rates'!N358</f>
        <v>2.3300000000000001E-2</v>
      </c>
    </row>
    <row r="361" spans="1:14" x14ac:dyDescent="0.2">
      <c r="A361" s="72" t="s">
        <v>2352</v>
      </c>
      <c r="B361" s="72" t="str">
        <f>+'[3]New Depr Rates'!B359</f>
        <v>E332 HYD Res/Dam/Wwy, Skookum-RET</v>
      </c>
      <c r="C361" s="72">
        <f>+'[3]New Depr Rates'!C359</f>
        <v>0.5</v>
      </c>
      <c r="D361" s="72" t="str">
        <f>+'[3]New Depr Rates'!D359</f>
        <v>Monthly</v>
      </c>
      <c r="E361" s="72" t="str">
        <f>+'[3]New Depr Rates'!E359</f>
        <v>No</v>
      </c>
      <c r="F361" s="72" t="str">
        <f>+'[3]New Depr Rates'!F359</f>
        <v>No</v>
      </c>
      <c r="G361" s="75">
        <f>+'[3]New Depr Rates'!G359</f>
        <v>0</v>
      </c>
      <c r="H361" s="72">
        <f>+'[3]New Depr Rates'!H359</f>
        <v>0</v>
      </c>
      <c r="I361" s="72">
        <f>+'[3]New Depr Rates'!I359</f>
        <v>0</v>
      </c>
      <c r="J361" s="72">
        <f>+'[3]New Depr Rates'!J359</f>
        <v>0</v>
      </c>
      <c r="K361" s="74">
        <f>+'[3]New Depr Rates'!K359</f>
        <v>40664</v>
      </c>
      <c r="L361" s="73">
        <f>+'[3]New Depr Rates'!L359</f>
        <v>0</v>
      </c>
      <c r="M361" s="73">
        <f>+'[3]New Depr Rates'!M359</f>
        <v>0</v>
      </c>
      <c r="N361" s="73">
        <f>+'[3]New Depr Rates'!N359</f>
        <v>0</v>
      </c>
    </row>
    <row r="362" spans="1:14" x14ac:dyDescent="0.2">
      <c r="A362" s="72" t="s">
        <v>2350</v>
      </c>
      <c r="B362" s="72" t="str">
        <f>+'[3]New Depr Rates'!B360</f>
        <v>E332 HYD Res/Dam/Wwy, Snoqualmie 1</v>
      </c>
      <c r="C362" s="72">
        <f>+'[3]New Depr Rates'!C360</f>
        <v>0.5</v>
      </c>
      <c r="D362" s="72" t="str">
        <f>+'[3]New Depr Rates'!D360</f>
        <v>Monthly</v>
      </c>
      <c r="E362" s="72" t="str">
        <f>+'[3]New Depr Rates'!E360</f>
        <v>No</v>
      </c>
      <c r="F362" s="72" t="str">
        <f>+'[3]New Depr Rates'!F360</f>
        <v>No</v>
      </c>
      <c r="G362" s="75">
        <f>+'[3]New Depr Rates'!G360</f>
        <v>-0.03</v>
      </c>
      <c r="H362" s="72">
        <f>+'[3]New Depr Rates'!H360</f>
        <v>0</v>
      </c>
      <c r="I362" s="72">
        <f>+'[3]New Depr Rates'!I360</f>
        <v>0</v>
      </c>
      <c r="J362" s="72">
        <f>+'[3]New Depr Rates'!J360</f>
        <v>0</v>
      </c>
      <c r="K362" s="74">
        <f>+'[3]New Depr Rates'!K360</f>
        <v>44927</v>
      </c>
      <c r="L362" s="73">
        <f>+'[3]New Depr Rates'!L360</f>
        <v>3.3883495145631069E-2</v>
      </c>
      <c r="M362" s="73">
        <f>+'[3]New Depr Rates'!M360</f>
        <v>1.0165048543689312E-3</v>
      </c>
      <c r="N362" s="73">
        <f>+'[3]New Depr Rates'!N360</f>
        <v>3.49E-2</v>
      </c>
    </row>
    <row r="363" spans="1:14" x14ac:dyDescent="0.2">
      <c r="A363" s="72" t="s">
        <v>2349</v>
      </c>
      <c r="B363" s="72" t="str">
        <f>+'[3]New Depr Rates'!B361</f>
        <v>E332 HYD Res/Dam/Wwy, Snoqualmie 2</v>
      </c>
      <c r="C363" s="72">
        <f>+'[3]New Depr Rates'!C361</f>
        <v>0.5</v>
      </c>
      <c r="D363" s="72" t="str">
        <f>+'[3]New Depr Rates'!D361</f>
        <v>Monthly</v>
      </c>
      <c r="E363" s="72" t="str">
        <f>+'[3]New Depr Rates'!E361</f>
        <v>No</v>
      </c>
      <c r="F363" s="72" t="str">
        <f>+'[3]New Depr Rates'!F361</f>
        <v>No</v>
      </c>
      <c r="G363" s="75">
        <f>+'[3]New Depr Rates'!G361</f>
        <v>-0.03</v>
      </c>
      <c r="H363" s="72">
        <f>+'[3]New Depr Rates'!H361</f>
        <v>0</v>
      </c>
      <c r="I363" s="72">
        <f>+'[3]New Depr Rates'!I361</f>
        <v>0</v>
      </c>
      <c r="J363" s="72">
        <f>+'[3]New Depr Rates'!J361</f>
        <v>0</v>
      </c>
      <c r="K363" s="74">
        <f>+'[3]New Depr Rates'!K361</f>
        <v>44927</v>
      </c>
      <c r="L363" s="73">
        <f>+'[3]New Depr Rates'!L361</f>
        <v>3.4466019417475721E-2</v>
      </c>
      <c r="M363" s="73">
        <f>+'[3]New Depr Rates'!M361</f>
        <v>1.0339805825242757E-3</v>
      </c>
      <c r="N363" s="73">
        <f>+'[3]New Depr Rates'!N361</f>
        <v>3.5499999999999997E-2</v>
      </c>
    </row>
    <row r="364" spans="1:14" x14ac:dyDescent="0.2">
      <c r="A364" s="72" t="s">
        <v>2348</v>
      </c>
      <c r="B364" s="72" t="str">
        <f>+'[3]New Depr Rates'!B362</f>
        <v>E332 HYD Res/Dam/Wwy, Snoqualmie 1</v>
      </c>
      <c r="C364" s="72">
        <f>+'[3]New Depr Rates'!C362</f>
        <v>0.5</v>
      </c>
      <c r="D364" s="72" t="str">
        <f>+'[3]New Depr Rates'!D362</f>
        <v>Monthly</v>
      </c>
      <c r="E364" s="72" t="str">
        <f>+'[3]New Depr Rates'!E362</f>
        <v>No</v>
      </c>
      <c r="F364" s="72" t="str">
        <f>+'[3]New Depr Rates'!F362</f>
        <v>No</v>
      </c>
      <c r="G364" s="75">
        <f>+'[3]New Depr Rates'!G362</f>
        <v>-0.03</v>
      </c>
      <c r="H364" s="72">
        <f>+'[3]New Depr Rates'!H362</f>
        <v>0</v>
      </c>
      <c r="I364" s="72">
        <f>+'[3]New Depr Rates'!I362</f>
        <v>0</v>
      </c>
      <c r="J364" s="72">
        <f>+'[3]New Depr Rates'!J362</f>
        <v>0</v>
      </c>
      <c r="K364" s="74">
        <f>+'[3]New Depr Rates'!K362</f>
        <v>44927</v>
      </c>
      <c r="L364" s="73">
        <f>+'[3]New Depr Rates'!L362</f>
        <v>3.3883495145631069E-2</v>
      </c>
      <c r="M364" s="73">
        <f>+'[3]New Depr Rates'!M362</f>
        <v>1.0165048543689312E-3</v>
      </c>
      <c r="N364" s="73">
        <f>+'[3]New Depr Rates'!N362</f>
        <v>3.49E-2</v>
      </c>
    </row>
    <row r="365" spans="1:14" x14ac:dyDescent="0.2">
      <c r="A365" s="72" t="s">
        <v>2347</v>
      </c>
      <c r="B365" s="72" t="str">
        <f>+'[3]New Depr Rates'!B363</f>
        <v>E332 HYD Res/Dam/Wwy, Snoqualmie 2</v>
      </c>
      <c r="C365" s="72">
        <f>+'[3]New Depr Rates'!C363</f>
        <v>0.5</v>
      </c>
      <c r="D365" s="72" t="str">
        <f>+'[3]New Depr Rates'!D363</f>
        <v>Monthly</v>
      </c>
      <c r="E365" s="72" t="str">
        <f>+'[3]New Depr Rates'!E363</f>
        <v>No</v>
      </c>
      <c r="F365" s="72" t="str">
        <f>+'[3]New Depr Rates'!F363</f>
        <v>No</v>
      </c>
      <c r="G365" s="75">
        <f>+'[3]New Depr Rates'!G363</f>
        <v>-0.03</v>
      </c>
      <c r="H365" s="72">
        <f>+'[3]New Depr Rates'!H363</f>
        <v>0</v>
      </c>
      <c r="I365" s="72">
        <f>+'[3]New Depr Rates'!I363</f>
        <v>0</v>
      </c>
      <c r="J365" s="72">
        <f>+'[3]New Depr Rates'!J363</f>
        <v>0</v>
      </c>
      <c r="K365" s="74">
        <f>+'[3]New Depr Rates'!K363</f>
        <v>44927</v>
      </c>
      <c r="L365" s="73">
        <f>+'[3]New Depr Rates'!L363</f>
        <v>3.4466019417475721E-2</v>
      </c>
      <c r="M365" s="73">
        <f>+'[3]New Depr Rates'!M363</f>
        <v>1.0339805825242757E-3</v>
      </c>
      <c r="N365" s="73">
        <f>+'[3]New Depr Rates'!N363</f>
        <v>3.5499999999999997E-2</v>
      </c>
    </row>
    <row r="366" spans="1:14" x14ac:dyDescent="0.2">
      <c r="A366" s="72" t="s">
        <v>164</v>
      </c>
      <c r="B366" s="72" t="str">
        <f>+'[3]New Depr Rates'!B364</f>
        <v>E332 HYD Res/Dam/Wwy, UB FSC</v>
      </c>
      <c r="C366" s="72">
        <f>+'[3]New Depr Rates'!C364</f>
        <v>0.5</v>
      </c>
      <c r="D366" s="72" t="str">
        <f>+'[3]New Depr Rates'!D364</f>
        <v>Monthly</v>
      </c>
      <c r="E366" s="72" t="str">
        <f>+'[3]New Depr Rates'!E364</f>
        <v>No</v>
      </c>
      <c r="F366" s="72" t="str">
        <f>+'[3]New Depr Rates'!F364</f>
        <v>No</v>
      </c>
      <c r="G366" s="75">
        <f>+'[3]New Depr Rates'!G364</f>
        <v>-0.11</v>
      </c>
      <c r="H366" s="72">
        <f>+'[3]New Depr Rates'!H364</f>
        <v>0</v>
      </c>
      <c r="I366" s="72">
        <f>+'[3]New Depr Rates'!I364</f>
        <v>0</v>
      </c>
      <c r="J366" s="72">
        <f>+'[3]New Depr Rates'!J364</f>
        <v>0</v>
      </c>
      <c r="K366" s="74">
        <f>+'[3]New Depr Rates'!K364</f>
        <v>44927</v>
      </c>
      <c r="L366" s="73">
        <f>+'[3]New Depr Rates'!L364</f>
        <v>1.4774774774774771E-2</v>
      </c>
      <c r="M366" s="73">
        <f>+'[3]New Depr Rates'!M364</f>
        <v>1.6252252252252266E-3</v>
      </c>
      <c r="N366" s="73">
        <f>+'[3]New Depr Rates'!N364</f>
        <v>1.6399999999999998E-2</v>
      </c>
    </row>
    <row r="367" spans="1:14" x14ac:dyDescent="0.2">
      <c r="A367" s="72" t="s">
        <v>2346</v>
      </c>
      <c r="B367" s="72" t="str">
        <f>+'[3]New Depr Rates'!B365</f>
        <v>E332 HYD Res/Dam/Wwy, UB FSC</v>
      </c>
      <c r="C367" s="72">
        <f>+'[3]New Depr Rates'!C365</f>
        <v>0.5</v>
      </c>
      <c r="D367" s="72" t="str">
        <f>+'[3]New Depr Rates'!D365</f>
        <v>Monthly</v>
      </c>
      <c r="E367" s="72" t="str">
        <f>+'[3]New Depr Rates'!E365</f>
        <v>No</v>
      </c>
      <c r="F367" s="72" t="str">
        <f>+'[3]New Depr Rates'!F365</f>
        <v>No</v>
      </c>
      <c r="G367" s="75">
        <f>+'[3]New Depr Rates'!G365</f>
        <v>-0.11</v>
      </c>
      <c r="H367" s="72">
        <f>+'[3]New Depr Rates'!H365</f>
        <v>0</v>
      </c>
      <c r="I367" s="72">
        <f>+'[3]New Depr Rates'!I365</f>
        <v>0</v>
      </c>
      <c r="J367" s="72">
        <f>+'[3]New Depr Rates'!J365</f>
        <v>0</v>
      </c>
      <c r="K367" s="74">
        <f>+'[3]New Depr Rates'!K365</f>
        <v>44927</v>
      </c>
      <c r="L367" s="73">
        <f>+'[3]New Depr Rates'!L365</f>
        <v>1.4774774774774771E-2</v>
      </c>
      <c r="M367" s="73">
        <f>+'[3]New Depr Rates'!M365</f>
        <v>1.6252252252252266E-3</v>
      </c>
      <c r="N367" s="73">
        <f>+'[3]New Depr Rates'!N365</f>
        <v>1.6399999999999998E-2</v>
      </c>
    </row>
    <row r="368" spans="1:14" x14ac:dyDescent="0.2">
      <c r="A368" s="72" t="s">
        <v>128</v>
      </c>
      <c r="B368" s="72" t="str">
        <f>+'[3]New Depr Rates'!B366</f>
        <v>E332 HYD Res/Dam/Wwy, Upper Baker</v>
      </c>
      <c r="C368" s="72">
        <f>+'[3]New Depr Rates'!C366</f>
        <v>0.5</v>
      </c>
      <c r="D368" s="72" t="str">
        <f>+'[3]New Depr Rates'!D366</f>
        <v>Monthly</v>
      </c>
      <c r="E368" s="72" t="str">
        <f>+'[3]New Depr Rates'!E366</f>
        <v>No</v>
      </c>
      <c r="F368" s="72" t="str">
        <f>+'[3]New Depr Rates'!F366</f>
        <v>No</v>
      </c>
      <c r="G368" s="75">
        <f>+'[3]New Depr Rates'!G366</f>
        <v>-0.11</v>
      </c>
      <c r="H368" s="72">
        <f>+'[3]New Depr Rates'!H366</f>
        <v>0</v>
      </c>
      <c r="I368" s="72">
        <f>+'[3]New Depr Rates'!I366</f>
        <v>0</v>
      </c>
      <c r="J368" s="72">
        <f>+'[3]New Depr Rates'!J366</f>
        <v>0</v>
      </c>
      <c r="K368" s="74">
        <f>+'[3]New Depr Rates'!K366</f>
        <v>44927</v>
      </c>
      <c r="L368" s="73">
        <f>+'[3]New Depr Rates'!L366</f>
        <v>1.4774774774774771E-2</v>
      </c>
      <c r="M368" s="73">
        <f>+'[3]New Depr Rates'!M366</f>
        <v>1.6252252252252266E-3</v>
      </c>
      <c r="N368" s="73">
        <f>+'[3]New Depr Rates'!N366</f>
        <v>1.6399999999999998E-2</v>
      </c>
    </row>
    <row r="369" spans="1:14" x14ac:dyDescent="0.2">
      <c r="A369" s="72" t="s">
        <v>2345</v>
      </c>
      <c r="B369" s="72" t="str">
        <f>+'[3]New Depr Rates'!B367</f>
        <v>E332 HYD Res/Dam/Wwy, Upper Baker</v>
      </c>
      <c r="C369" s="72">
        <f>+'[3]New Depr Rates'!C367</f>
        <v>0.5</v>
      </c>
      <c r="D369" s="72" t="str">
        <f>+'[3]New Depr Rates'!D367</f>
        <v>Monthly</v>
      </c>
      <c r="E369" s="72" t="str">
        <f>+'[3]New Depr Rates'!E367</f>
        <v>No</v>
      </c>
      <c r="F369" s="72" t="str">
        <f>+'[3]New Depr Rates'!F367</f>
        <v>No</v>
      </c>
      <c r="G369" s="75">
        <f>+'[3]New Depr Rates'!G367</f>
        <v>-0.11</v>
      </c>
      <c r="H369" s="72">
        <f>+'[3]New Depr Rates'!H367</f>
        <v>0</v>
      </c>
      <c r="I369" s="72">
        <f>+'[3]New Depr Rates'!I367</f>
        <v>0</v>
      </c>
      <c r="J369" s="72">
        <f>+'[3]New Depr Rates'!J367</f>
        <v>0</v>
      </c>
      <c r="K369" s="74">
        <f>+'[3]New Depr Rates'!K367</f>
        <v>44927</v>
      </c>
      <c r="L369" s="73">
        <f>+'[3]New Depr Rates'!L367</f>
        <v>1.4774774774774771E-2</v>
      </c>
      <c r="M369" s="73">
        <f>+'[3]New Depr Rates'!M367</f>
        <v>1.6252252252252266E-3</v>
      </c>
      <c r="N369" s="73">
        <f>+'[3]New Depr Rates'!N367</f>
        <v>1.6399999999999998E-2</v>
      </c>
    </row>
    <row r="370" spans="1:14" x14ac:dyDescent="0.2">
      <c r="A370" s="72" t="s">
        <v>2344</v>
      </c>
      <c r="B370" s="72" t="str">
        <f>+'[3]New Depr Rates'!B368</f>
        <v>E332 HYD Res/Dam/Wwy, Electron</v>
      </c>
      <c r="C370" s="72">
        <f>+'[3]New Depr Rates'!C368</f>
        <v>0.5</v>
      </c>
      <c r="D370" s="72" t="str">
        <f>+'[3]New Depr Rates'!D368</f>
        <v>Monthly</v>
      </c>
      <c r="E370" s="72" t="str">
        <f>+'[3]New Depr Rates'!E368</f>
        <v>No</v>
      </c>
      <c r="F370" s="72" t="str">
        <f>+'[3]New Depr Rates'!F368</f>
        <v>No</v>
      </c>
      <c r="G370" s="75">
        <f>+'[3]New Depr Rates'!G368</f>
        <v>0</v>
      </c>
      <c r="H370" s="72">
        <f>+'[3]New Depr Rates'!H368</f>
        <v>0</v>
      </c>
      <c r="I370" s="72">
        <f>+'[3]New Depr Rates'!I368</f>
        <v>0</v>
      </c>
      <c r="J370" s="72">
        <f>+'[3]New Depr Rates'!J368</f>
        <v>0</v>
      </c>
      <c r="K370" s="74">
        <f>+'[3]New Depr Rates'!K368</f>
        <v>43101</v>
      </c>
      <c r="L370" s="73">
        <f>+'[3]New Depr Rates'!L368</f>
        <v>0</v>
      </c>
      <c r="M370" s="73">
        <f>+'[3]New Depr Rates'!M368</f>
        <v>0</v>
      </c>
      <c r="N370" s="73">
        <f>+'[3]New Depr Rates'!N368</f>
        <v>0</v>
      </c>
    </row>
    <row r="371" spans="1:14" x14ac:dyDescent="0.2">
      <c r="A371" s="72" t="s">
        <v>2342</v>
      </c>
      <c r="B371" s="72" t="str">
        <f>+'[3]New Depr Rates'!B369</f>
        <v>E332 RETIRED LBAdltFishTr2011</v>
      </c>
      <c r="C371" s="72">
        <f>+'[3]New Depr Rates'!C369</f>
        <v>0.5</v>
      </c>
      <c r="D371" s="72" t="str">
        <f>+'[3]New Depr Rates'!D369</f>
        <v>Monthly</v>
      </c>
      <c r="E371" s="72" t="str">
        <f>+'[3]New Depr Rates'!E369</f>
        <v>No</v>
      </c>
      <c r="F371" s="72" t="str">
        <f>+'[3]New Depr Rates'!F369</f>
        <v>No</v>
      </c>
      <c r="G371" s="75">
        <f>+'[3]New Depr Rates'!G369</f>
        <v>0</v>
      </c>
      <c r="H371" s="72">
        <f>+'[3]New Depr Rates'!H369</f>
        <v>0</v>
      </c>
      <c r="I371" s="72">
        <f>+'[3]New Depr Rates'!I369</f>
        <v>0</v>
      </c>
      <c r="J371" s="72">
        <f>+'[3]New Depr Rates'!J369</f>
        <v>0</v>
      </c>
      <c r="K371" s="74">
        <f>+'[3]New Depr Rates'!K369</f>
        <v>40664</v>
      </c>
      <c r="L371" s="73">
        <f>+'[3]New Depr Rates'!L369</f>
        <v>0</v>
      </c>
      <c r="M371" s="73">
        <f>+'[3]New Depr Rates'!M369</f>
        <v>0</v>
      </c>
      <c r="N371" s="73">
        <f>+'[3]New Depr Rates'!N369</f>
        <v>0</v>
      </c>
    </row>
    <row r="372" spans="1:14" x14ac:dyDescent="0.2">
      <c r="A372" s="72" t="s">
        <v>2340</v>
      </c>
      <c r="B372" s="72" t="str">
        <f>+'[3]New Depr Rates'!B370</f>
        <v>E332 RETIRED UBFishHatch2011</v>
      </c>
      <c r="C372" s="72">
        <f>+'[3]New Depr Rates'!C370</f>
        <v>0.5</v>
      </c>
      <c r="D372" s="72" t="str">
        <f>+'[3]New Depr Rates'!D370</f>
        <v>Monthly</v>
      </c>
      <c r="E372" s="72" t="str">
        <f>+'[3]New Depr Rates'!E370</f>
        <v>No</v>
      </c>
      <c r="F372" s="72" t="str">
        <f>+'[3]New Depr Rates'!F370</f>
        <v>No</v>
      </c>
      <c r="G372" s="75">
        <f>+'[3]New Depr Rates'!G370</f>
        <v>0</v>
      </c>
      <c r="H372" s="72">
        <f>+'[3]New Depr Rates'!H370</f>
        <v>0</v>
      </c>
      <c r="I372" s="72">
        <f>+'[3]New Depr Rates'!I370</f>
        <v>0</v>
      </c>
      <c r="J372" s="72">
        <f>+'[3]New Depr Rates'!J370</f>
        <v>0</v>
      </c>
      <c r="K372" s="74">
        <f>+'[3]New Depr Rates'!K370</f>
        <v>40664</v>
      </c>
      <c r="L372" s="73">
        <f>+'[3]New Depr Rates'!L370</f>
        <v>0</v>
      </c>
      <c r="M372" s="73">
        <f>+'[3]New Depr Rates'!M370</f>
        <v>0</v>
      </c>
      <c r="N372" s="73">
        <f>+'[3]New Depr Rates'!N370</f>
        <v>0</v>
      </c>
    </row>
    <row r="373" spans="1:14" x14ac:dyDescent="0.2">
      <c r="A373" s="72" t="s">
        <v>2338</v>
      </c>
      <c r="B373" s="72" t="str">
        <f>+'[3]New Depr Rates'!B371</f>
        <v>E333 RETIRED HYD W/T White River</v>
      </c>
      <c r="C373" s="72">
        <f>+'[3]New Depr Rates'!C371</f>
        <v>0.5</v>
      </c>
      <c r="D373" s="72" t="str">
        <f>+'[3]New Depr Rates'!D371</f>
        <v>Monthly</v>
      </c>
      <c r="E373" s="72" t="str">
        <f>+'[3]New Depr Rates'!E371</f>
        <v>No</v>
      </c>
      <c r="F373" s="72" t="str">
        <f>+'[3]New Depr Rates'!F371</f>
        <v>No</v>
      </c>
      <c r="G373" s="75">
        <f>+'[3]New Depr Rates'!G371</f>
        <v>0</v>
      </c>
      <c r="H373" s="72">
        <f>+'[3]New Depr Rates'!H371</f>
        <v>0</v>
      </c>
      <c r="I373" s="72">
        <f>+'[3]New Depr Rates'!I371</f>
        <v>0</v>
      </c>
      <c r="J373" s="72">
        <f>+'[3]New Depr Rates'!J371</f>
        <v>0</v>
      </c>
      <c r="K373" s="74">
        <f>+'[3]New Depr Rates'!K371</f>
        <v>41760</v>
      </c>
      <c r="L373" s="73">
        <f>+'[3]New Depr Rates'!L371</f>
        <v>0</v>
      </c>
      <c r="M373" s="73">
        <f>+'[3]New Depr Rates'!M371</f>
        <v>0</v>
      </c>
      <c r="N373" s="73">
        <f>+'[3]New Depr Rates'!N371</f>
        <v>0</v>
      </c>
    </row>
    <row r="374" spans="1:14" x14ac:dyDescent="0.2">
      <c r="A374" s="72" t="s">
        <v>2336</v>
      </c>
      <c r="B374" s="72" t="str">
        <f>+'[3]New Depr Rates'!B372</f>
        <v>E333 HYD Wtrwhl/Trbn, Electron</v>
      </c>
      <c r="C374" s="72">
        <f>+'[3]New Depr Rates'!C372</f>
        <v>0.5</v>
      </c>
      <c r="D374" s="72" t="str">
        <f>+'[3]New Depr Rates'!D372</f>
        <v>Monthly</v>
      </c>
      <c r="E374" s="72" t="str">
        <f>+'[3]New Depr Rates'!E372</f>
        <v>No</v>
      </c>
      <c r="F374" s="72" t="str">
        <f>+'[3]New Depr Rates'!F372</f>
        <v>No</v>
      </c>
      <c r="G374" s="75">
        <f>+'[3]New Depr Rates'!G372</f>
        <v>0</v>
      </c>
      <c r="H374" s="72">
        <f>+'[3]New Depr Rates'!H372</f>
        <v>0</v>
      </c>
      <c r="I374" s="72">
        <f>+'[3]New Depr Rates'!I372</f>
        <v>0</v>
      </c>
      <c r="J374" s="72">
        <f>+'[3]New Depr Rates'!J372</f>
        <v>0</v>
      </c>
      <c r="K374" s="74">
        <f>+'[3]New Depr Rates'!K372</f>
        <v>43101</v>
      </c>
      <c r="L374" s="73">
        <f>+'[3]New Depr Rates'!L372</f>
        <v>0</v>
      </c>
      <c r="M374" s="73">
        <f>+'[3]New Depr Rates'!M372</f>
        <v>0</v>
      </c>
      <c r="N374" s="73">
        <f>+'[3]New Depr Rates'!N372</f>
        <v>0</v>
      </c>
    </row>
    <row r="375" spans="1:14" x14ac:dyDescent="0.2">
      <c r="A375" s="72" t="s">
        <v>2333</v>
      </c>
      <c r="B375" s="72" t="str">
        <f>+'[3]New Depr Rates'!B373</f>
        <v>E333 HYD Wtrwhl/Trbn, LB-2013</v>
      </c>
      <c r="C375" s="72">
        <f>+'[3]New Depr Rates'!C373</f>
        <v>0.5</v>
      </c>
      <c r="D375" s="72" t="str">
        <f>+'[3]New Depr Rates'!D373</f>
        <v>Monthly</v>
      </c>
      <c r="E375" s="72" t="str">
        <f>+'[3]New Depr Rates'!E373</f>
        <v>No</v>
      </c>
      <c r="F375" s="72" t="str">
        <f>+'[3]New Depr Rates'!F373</f>
        <v>No</v>
      </c>
      <c r="G375" s="75">
        <f>+'[3]New Depr Rates'!G373</f>
        <v>-0.05</v>
      </c>
      <c r="H375" s="72">
        <f>+'[3]New Depr Rates'!H373</f>
        <v>0</v>
      </c>
      <c r="I375" s="72">
        <f>+'[3]New Depr Rates'!I373</f>
        <v>0</v>
      </c>
      <c r="J375" s="72">
        <f>+'[3]New Depr Rates'!J373</f>
        <v>0</v>
      </c>
      <c r="K375" s="74">
        <f>+'[3]New Depr Rates'!K373</f>
        <v>44927</v>
      </c>
      <c r="L375" s="73">
        <f>+'[3]New Depr Rates'!L373</f>
        <v>2.238095238095238E-2</v>
      </c>
      <c r="M375" s="73">
        <f>+'[3]New Depr Rates'!M373</f>
        <v>1.1190476190476202E-3</v>
      </c>
      <c r="N375" s="73">
        <f>+'[3]New Depr Rates'!N373</f>
        <v>2.35E-2</v>
      </c>
    </row>
    <row r="376" spans="1:14" x14ac:dyDescent="0.2">
      <c r="A376" s="72" t="s">
        <v>2334</v>
      </c>
      <c r="B376" s="72" t="str">
        <f>+'[3]New Depr Rates'!B374</f>
        <v>E333 HYD Wtrwhl/Trbn, LB-2013</v>
      </c>
      <c r="C376" s="72">
        <f>+'[3]New Depr Rates'!C374</f>
        <v>0.5</v>
      </c>
      <c r="D376" s="72" t="str">
        <f>+'[3]New Depr Rates'!D374</f>
        <v>Monthly</v>
      </c>
      <c r="E376" s="72" t="str">
        <f>+'[3]New Depr Rates'!E374</f>
        <v>No</v>
      </c>
      <c r="F376" s="72" t="str">
        <f>+'[3]New Depr Rates'!F374</f>
        <v>No</v>
      </c>
      <c r="G376" s="75">
        <f>+'[3]New Depr Rates'!G374</f>
        <v>-0.05</v>
      </c>
      <c r="H376" s="72">
        <f>+'[3]New Depr Rates'!H374</f>
        <v>0</v>
      </c>
      <c r="I376" s="72">
        <f>+'[3]New Depr Rates'!I374</f>
        <v>0</v>
      </c>
      <c r="J376" s="72">
        <f>+'[3]New Depr Rates'!J374</f>
        <v>0</v>
      </c>
      <c r="K376" s="74">
        <f>+'[3]New Depr Rates'!K374</f>
        <v>44927</v>
      </c>
      <c r="L376" s="73">
        <f>+'[3]New Depr Rates'!L374</f>
        <v>2.238095238095238E-2</v>
      </c>
      <c r="M376" s="73">
        <f>+'[3]New Depr Rates'!M374</f>
        <v>1.1190476190476202E-3</v>
      </c>
      <c r="N376" s="73">
        <f>+'[3]New Depr Rates'!N374</f>
        <v>2.35E-2</v>
      </c>
    </row>
    <row r="377" spans="1:14" x14ac:dyDescent="0.2">
      <c r="A377" s="72" t="s">
        <v>165</v>
      </c>
      <c r="B377" s="72" t="str">
        <f>+'[3]New Depr Rates'!B375</f>
        <v>E333 HYD Wtrwhl/Trbn, Lower Baker</v>
      </c>
      <c r="C377" s="72">
        <f>+'[3]New Depr Rates'!C375</f>
        <v>0.5</v>
      </c>
      <c r="D377" s="72" t="str">
        <f>+'[3]New Depr Rates'!D375</f>
        <v>Monthly</v>
      </c>
      <c r="E377" s="72" t="str">
        <f>+'[3]New Depr Rates'!E375</f>
        <v>No</v>
      </c>
      <c r="F377" s="72" t="str">
        <f>+'[3]New Depr Rates'!F375</f>
        <v>No</v>
      </c>
      <c r="G377" s="75">
        <f>+'[3]New Depr Rates'!G375</f>
        <v>-0.05</v>
      </c>
      <c r="H377" s="72">
        <f>+'[3]New Depr Rates'!H375</f>
        <v>0</v>
      </c>
      <c r="I377" s="72">
        <f>+'[3]New Depr Rates'!I375</f>
        <v>0</v>
      </c>
      <c r="J377" s="72">
        <f>+'[3]New Depr Rates'!J375</f>
        <v>0</v>
      </c>
      <c r="K377" s="74">
        <f>+'[3]New Depr Rates'!K375</f>
        <v>44927</v>
      </c>
      <c r="L377" s="73">
        <f>+'[3]New Depr Rates'!L375</f>
        <v>2.238095238095238E-2</v>
      </c>
      <c r="M377" s="73">
        <f>+'[3]New Depr Rates'!M375</f>
        <v>1.1190476190476202E-3</v>
      </c>
      <c r="N377" s="73">
        <f>+'[3]New Depr Rates'!N375</f>
        <v>2.35E-2</v>
      </c>
    </row>
    <row r="378" spans="1:14" x14ac:dyDescent="0.2">
      <c r="A378" s="72" t="s">
        <v>2332</v>
      </c>
      <c r="B378" s="72" t="str">
        <f>+'[3]New Depr Rates'!B376</f>
        <v>E333 HYD Wtrwhl/Trbn, Lower Baker</v>
      </c>
      <c r="C378" s="72">
        <f>+'[3]New Depr Rates'!C376</f>
        <v>0.5</v>
      </c>
      <c r="D378" s="72" t="str">
        <f>+'[3]New Depr Rates'!D376</f>
        <v>Monthly</v>
      </c>
      <c r="E378" s="72" t="str">
        <f>+'[3]New Depr Rates'!E376</f>
        <v>No</v>
      </c>
      <c r="F378" s="72" t="str">
        <f>+'[3]New Depr Rates'!F376</f>
        <v>No</v>
      </c>
      <c r="G378" s="75">
        <f>+'[3]New Depr Rates'!G376</f>
        <v>-0.05</v>
      </c>
      <c r="H378" s="72">
        <f>+'[3]New Depr Rates'!H376</f>
        <v>0</v>
      </c>
      <c r="I378" s="72">
        <f>+'[3]New Depr Rates'!I376</f>
        <v>0</v>
      </c>
      <c r="J378" s="72">
        <f>+'[3]New Depr Rates'!J376</f>
        <v>0</v>
      </c>
      <c r="K378" s="74">
        <f>+'[3]New Depr Rates'!K376</f>
        <v>44927</v>
      </c>
      <c r="L378" s="73">
        <f>+'[3]New Depr Rates'!L376</f>
        <v>2.238095238095238E-2</v>
      </c>
      <c r="M378" s="73">
        <f>+'[3]New Depr Rates'!M376</f>
        <v>1.1190476190476202E-3</v>
      </c>
      <c r="N378" s="73">
        <f>+'[3]New Depr Rates'!N376</f>
        <v>2.35E-2</v>
      </c>
    </row>
    <row r="379" spans="1:14" x14ac:dyDescent="0.2">
      <c r="A379" s="72" t="s">
        <v>2331</v>
      </c>
      <c r="B379" s="72" t="str">
        <f>+'[3]New Depr Rates'!B377</f>
        <v>E333 HYD Wtrwhl/Trbn, Skookumch-RET</v>
      </c>
      <c r="C379" s="72">
        <f>+'[3]New Depr Rates'!C377</f>
        <v>0.5</v>
      </c>
      <c r="D379" s="72" t="str">
        <f>+'[3]New Depr Rates'!D377</f>
        <v>Monthly</v>
      </c>
      <c r="E379" s="72" t="str">
        <f>+'[3]New Depr Rates'!E377</f>
        <v>No</v>
      </c>
      <c r="F379" s="72" t="str">
        <f>+'[3]New Depr Rates'!F377</f>
        <v>No</v>
      </c>
      <c r="G379" s="75">
        <f>+'[3]New Depr Rates'!G377</f>
        <v>0</v>
      </c>
      <c r="H379" s="72">
        <f>+'[3]New Depr Rates'!H377</f>
        <v>0</v>
      </c>
      <c r="I379" s="72">
        <f>+'[3]New Depr Rates'!I377</f>
        <v>0</v>
      </c>
      <c r="J379" s="72">
        <f>+'[3]New Depr Rates'!J377</f>
        <v>0</v>
      </c>
      <c r="K379" s="74">
        <f>+'[3]New Depr Rates'!K377</f>
        <v>40664</v>
      </c>
      <c r="L379" s="73">
        <f>+'[3]New Depr Rates'!L377</f>
        <v>0</v>
      </c>
      <c r="M379" s="73">
        <f>+'[3]New Depr Rates'!M377</f>
        <v>0</v>
      </c>
      <c r="N379" s="73">
        <f>+'[3]New Depr Rates'!N377</f>
        <v>0</v>
      </c>
    </row>
    <row r="380" spans="1:14" x14ac:dyDescent="0.2">
      <c r="A380" s="72" t="s">
        <v>2328</v>
      </c>
      <c r="B380" s="72" t="str">
        <f>+'[3]New Depr Rates'!B378</f>
        <v>E333 HYD Wtrwhl/Trbn, Snoq 1-2013</v>
      </c>
      <c r="C380" s="72">
        <f>+'[3]New Depr Rates'!C378</f>
        <v>0.5</v>
      </c>
      <c r="D380" s="72" t="str">
        <f>+'[3]New Depr Rates'!D378</f>
        <v>Monthly</v>
      </c>
      <c r="E380" s="72" t="str">
        <f>+'[3]New Depr Rates'!E378</f>
        <v>No</v>
      </c>
      <c r="F380" s="72" t="str">
        <f>+'[3]New Depr Rates'!F378</f>
        <v>No</v>
      </c>
      <c r="G380" s="75">
        <f>+'[3]New Depr Rates'!G378</f>
        <v>-0.02</v>
      </c>
      <c r="H380" s="72">
        <f>+'[3]New Depr Rates'!H378</f>
        <v>0</v>
      </c>
      <c r="I380" s="72">
        <f>+'[3]New Depr Rates'!I378</f>
        <v>0</v>
      </c>
      <c r="J380" s="72">
        <f>+'[3]New Depr Rates'!J378</f>
        <v>0</v>
      </c>
      <c r="K380" s="74">
        <f>+'[3]New Depr Rates'!K378</f>
        <v>44927</v>
      </c>
      <c r="L380" s="73">
        <f>+'[3]New Depr Rates'!L378</f>
        <v>3.5392156862745099E-2</v>
      </c>
      <c r="M380" s="73">
        <f>+'[3]New Depr Rates'!M378</f>
        <v>7.0784313725490156E-4</v>
      </c>
      <c r="N380" s="73">
        <f>+'[3]New Depr Rates'!N378</f>
        <v>3.61E-2</v>
      </c>
    </row>
    <row r="381" spans="1:14" x14ac:dyDescent="0.2">
      <c r="A381" s="72" t="s">
        <v>2329</v>
      </c>
      <c r="B381" s="72" t="str">
        <f>+'[3]New Depr Rates'!B379</f>
        <v>E333 HYD Wtrwhl/Trbn, Snoq 1-2013</v>
      </c>
      <c r="C381" s="72">
        <f>+'[3]New Depr Rates'!C379</f>
        <v>0.5</v>
      </c>
      <c r="D381" s="72" t="str">
        <f>+'[3]New Depr Rates'!D379</f>
        <v>Monthly</v>
      </c>
      <c r="E381" s="72" t="str">
        <f>+'[3]New Depr Rates'!E379</f>
        <v>No</v>
      </c>
      <c r="F381" s="72" t="str">
        <f>+'[3]New Depr Rates'!F379</f>
        <v>No</v>
      </c>
      <c r="G381" s="75">
        <f>+'[3]New Depr Rates'!G379</f>
        <v>-0.02</v>
      </c>
      <c r="H381" s="72">
        <f>+'[3]New Depr Rates'!H379</f>
        <v>0</v>
      </c>
      <c r="I381" s="72">
        <f>+'[3]New Depr Rates'!I379</f>
        <v>0</v>
      </c>
      <c r="J381" s="72">
        <f>+'[3]New Depr Rates'!J379</f>
        <v>0</v>
      </c>
      <c r="K381" s="74">
        <f>+'[3]New Depr Rates'!K379</f>
        <v>44927</v>
      </c>
      <c r="L381" s="73">
        <f>+'[3]New Depr Rates'!L379</f>
        <v>3.5392156862745099E-2</v>
      </c>
      <c r="M381" s="73">
        <f>+'[3]New Depr Rates'!M379</f>
        <v>7.0784313725490156E-4</v>
      </c>
      <c r="N381" s="73">
        <f>+'[3]New Depr Rates'!N379</f>
        <v>3.61E-2</v>
      </c>
    </row>
    <row r="382" spans="1:14" x14ac:dyDescent="0.2">
      <c r="A382" s="72" t="s">
        <v>2327</v>
      </c>
      <c r="B382" s="72" t="str">
        <f>+'[3]New Depr Rates'!B380</f>
        <v>E333 HYD Wtrwhl/Trbn, Snoqualmie 1</v>
      </c>
      <c r="C382" s="72">
        <f>+'[3]New Depr Rates'!C380</f>
        <v>0.5</v>
      </c>
      <c r="D382" s="72" t="str">
        <f>+'[3]New Depr Rates'!D380</f>
        <v>Monthly</v>
      </c>
      <c r="E382" s="72" t="str">
        <f>+'[3]New Depr Rates'!E380</f>
        <v>No</v>
      </c>
      <c r="F382" s="72" t="str">
        <f>+'[3]New Depr Rates'!F380</f>
        <v>No</v>
      </c>
      <c r="G382" s="75">
        <f>+'[3]New Depr Rates'!G380</f>
        <v>-0.02</v>
      </c>
      <c r="H382" s="72">
        <f>+'[3]New Depr Rates'!H380</f>
        <v>0</v>
      </c>
      <c r="I382" s="72">
        <f>+'[3]New Depr Rates'!I380</f>
        <v>0</v>
      </c>
      <c r="J382" s="72">
        <f>+'[3]New Depr Rates'!J380</f>
        <v>0</v>
      </c>
      <c r="K382" s="74">
        <f>+'[3]New Depr Rates'!K380</f>
        <v>44927</v>
      </c>
      <c r="L382" s="73">
        <f>+'[3]New Depr Rates'!L380</f>
        <v>3.5392156862745099E-2</v>
      </c>
      <c r="M382" s="73">
        <f>+'[3]New Depr Rates'!M380</f>
        <v>7.0784313725490156E-4</v>
      </c>
      <c r="N382" s="73">
        <f>+'[3]New Depr Rates'!N380</f>
        <v>3.61E-2</v>
      </c>
    </row>
    <row r="383" spans="1:14" x14ac:dyDescent="0.2">
      <c r="A383" s="72" t="s">
        <v>2325</v>
      </c>
      <c r="B383" s="72" t="str">
        <f>+'[3]New Depr Rates'!B381</f>
        <v>E333 HYD Wtrwhl/Trbn, Snoq 2-2013</v>
      </c>
      <c r="C383" s="72">
        <f>+'[3]New Depr Rates'!C381</f>
        <v>0.5</v>
      </c>
      <c r="D383" s="72" t="str">
        <f>+'[3]New Depr Rates'!D381</f>
        <v>Monthly</v>
      </c>
      <c r="E383" s="72" t="str">
        <f>+'[3]New Depr Rates'!E381</f>
        <v>No</v>
      </c>
      <c r="F383" s="72" t="str">
        <f>+'[3]New Depr Rates'!F381</f>
        <v>No</v>
      </c>
      <c r="G383" s="75">
        <f>+'[3]New Depr Rates'!G381</f>
        <v>-0.02</v>
      </c>
      <c r="H383" s="72">
        <f>+'[3]New Depr Rates'!H381</f>
        <v>0</v>
      </c>
      <c r="I383" s="72">
        <f>+'[3]New Depr Rates'!I381</f>
        <v>0</v>
      </c>
      <c r="J383" s="72">
        <f>+'[3]New Depr Rates'!J381</f>
        <v>0</v>
      </c>
      <c r="K383" s="74">
        <f>+'[3]New Depr Rates'!K381</f>
        <v>44927</v>
      </c>
      <c r="L383" s="73">
        <f>+'[3]New Depr Rates'!L381</f>
        <v>3.5980392156862738E-2</v>
      </c>
      <c r="M383" s="73">
        <f>+'[3]New Depr Rates'!M381</f>
        <v>7.1960784313725851E-4</v>
      </c>
      <c r="N383" s="73">
        <f>+'[3]New Depr Rates'!N381</f>
        <v>3.6699999999999997E-2</v>
      </c>
    </row>
    <row r="384" spans="1:14" x14ac:dyDescent="0.2">
      <c r="A384" s="72" t="s">
        <v>2326</v>
      </c>
      <c r="B384" s="72" t="str">
        <f>+'[3]New Depr Rates'!B382</f>
        <v>E333 HYD Wtrwhl/Trbn, Snoq 2-2013</v>
      </c>
      <c r="C384" s="72">
        <f>+'[3]New Depr Rates'!C382</f>
        <v>0.5</v>
      </c>
      <c r="D384" s="72" t="str">
        <f>+'[3]New Depr Rates'!D382</f>
        <v>Monthly</v>
      </c>
      <c r="E384" s="72" t="str">
        <f>+'[3]New Depr Rates'!E382</f>
        <v>No</v>
      </c>
      <c r="F384" s="72" t="str">
        <f>+'[3]New Depr Rates'!F382</f>
        <v>No</v>
      </c>
      <c r="G384" s="75">
        <f>+'[3]New Depr Rates'!G382</f>
        <v>-0.02</v>
      </c>
      <c r="H384" s="72">
        <f>+'[3]New Depr Rates'!H382</f>
        <v>0</v>
      </c>
      <c r="I384" s="72">
        <f>+'[3]New Depr Rates'!I382</f>
        <v>0</v>
      </c>
      <c r="J384" s="72">
        <f>+'[3]New Depr Rates'!J382</f>
        <v>0</v>
      </c>
      <c r="K384" s="74">
        <f>+'[3]New Depr Rates'!K382</f>
        <v>44927</v>
      </c>
      <c r="L384" s="73">
        <f>+'[3]New Depr Rates'!L382</f>
        <v>3.5980392156862738E-2</v>
      </c>
      <c r="M384" s="73">
        <f>+'[3]New Depr Rates'!M382</f>
        <v>7.1960784313725851E-4</v>
      </c>
      <c r="N384" s="73">
        <f>+'[3]New Depr Rates'!N382</f>
        <v>3.6699999999999997E-2</v>
      </c>
    </row>
    <row r="385" spans="1:14" x14ac:dyDescent="0.2">
      <c r="A385" s="72" t="s">
        <v>2324</v>
      </c>
      <c r="B385" s="72" t="str">
        <f>+'[3]New Depr Rates'!B383</f>
        <v>E333 HYD Wtrwhl/Trbn, Snoqualmie 2</v>
      </c>
      <c r="C385" s="72">
        <f>+'[3]New Depr Rates'!C383</f>
        <v>0.5</v>
      </c>
      <c r="D385" s="72" t="str">
        <f>+'[3]New Depr Rates'!D383</f>
        <v>Monthly</v>
      </c>
      <c r="E385" s="72" t="str">
        <f>+'[3]New Depr Rates'!E383</f>
        <v>No</v>
      </c>
      <c r="F385" s="72" t="str">
        <f>+'[3]New Depr Rates'!F383</f>
        <v>No</v>
      </c>
      <c r="G385" s="75">
        <f>+'[3]New Depr Rates'!G383</f>
        <v>-0.02</v>
      </c>
      <c r="H385" s="72">
        <f>+'[3]New Depr Rates'!H383</f>
        <v>0</v>
      </c>
      <c r="I385" s="72">
        <f>+'[3]New Depr Rates'!I383</f>
        <v>0</v>
      </c>
      <c r="J385" s="72">
        <f>+'[3]New Depr Rates'!J383</f>
        <v>0</v>
      </c>
      <c r="K385" s="74">
        <f>+'[3]New Depr Rates'!K383</f>
        <v>44927</v>
      </c>
      <c r="L385" s="73">
        <f>+'[3]New Depr Rates'!L383</f>
        <v>3.5980392156862738E-2</v>
      </c>
      <c r="M385" s="73">
        <f>+'[3]New Depr Rates'!M383</f>
        <v>7.1960784313725851E-4</v>
      </c>
      <c r="N385" s="73">
        <f>+'[3]New Depr Rates'!N383</f>
        <v>3.6699999999999997E-2</v>
      </c>
    </row>
    <row r="386" spans="1:14" x14ac:dyDescent="0.2">
      <c r="A386" s="72" t="s">
        <v>2323</v>
      </c>
      <c r="B386" s="72" t="str">
        <f>+'[3]New Depr Rates'!B384</f>
        <v>E333 HYD Wtrwhl/Trbn, Snoqualm Park</v>
      </c>
      <c r="C386" s="72">
        <f>+'[3]New Depr Rates'!C384</f>
        <v>0.5</v>
      </c>
      <c r="D386" s="72" t="str">
        <f>+'[3]New Depr Rates'!D384</f>
        <v>Monthly</v>
      </c>
      <c r="E386" s="72" t="str">
        <f>+'[3]New Depr Rates'!E384</f>
        <v>No</v>
      </c>
      <c r="F386" s="72" t="str">
        <f>+'[3]New Depr Rates'!F384</f>
        <v>No</v>
      </c>
      <c r="G386" s="75">
        <f>+'[3]New Depr Rates'!G384</f>
        <v>-0.02</v>
      </c>
      <c r="H386" s="72">
        <f>+'[3]New Depr Rates'!H384</f>
        <v>0</v>
      </c>
      <c r="I386" s="72">
        <f>+'[3]New Depr Rates'!I384</f>
        <v>0</v>
      </c>
      <c r="J386" s="72">
        <f>+'[3]New Depr Rates'!J384</f>
        <v>0</v>
      </c>
      <c r="K386" s="74">
        <f>+'[3]New Depr Rates'!K384</f>
        <v>44927</v>
      </c>
      <c r="L386" s="73">
        <f>+'[3]New Depr Rates'!L384</f>
        <v>3.5980392156862738E-2</v>
      </c>
      <c r="M386" s="73">
        <f>+'[3]New Depr Rates'!M384</f>
        <v>7.1960784313725851E-4</v>
      </c>
      <c r="N386" s="73">
        <f>+'[3]New Depr Rates'!N384</f>
        <v>3.6699999999999997E-2</v>
      </c>
    </row>
    <row r="387" spans="1:14" x14ac:dyDescent="0.2">
      <c r="A387" s="72" t="s">
        <v>2322</v>
      </c>
      <c r="B387" s="72" t="str">
        <f>+'[3]New Depr Rates'!B385</f>
        <v>E333 HYD Wtrwhl/Trbn, Snoqualm Park</v>
      </c>
      <c r="C387" s="72">
        <f>+'[3]New Depr Rates'!C385</f>
        <v>0.5</v>
      </c>
      <c r="D387" s="72" t="str">
        <f>+'[3]New Depr Rates'!D385</f>
        <v>Monthly</v>
      </c>
      <c r="E387" s="72" t="str">
        <f>+'[3]New Depr Rates'!E385</f>
        <v>No</v>
      </c>
      <c r="F387" s="72" t="str">
        <f>+'[3]New Depr Rates'!F385</f>
        <v>No</v>
      </c>
      <c r="G387" s="75">
        <f>+'[3]New Depr Rates'!G385</f>
        <v>-0.02</v>
      </c>
      <c r="H387" s="72">
        <f>+'[3]New Depr Rates'!H385</f>
        <v>0</v>
      </c>
      <c r="I387" s="72">
        <f>+'[3]New Depr Rates'!I385</f>
        <v>0</v>
      </c>
      <c r="J387" s="72">
        <f>+'[3]New Depr Rates'!J385</f>
        <v>0</v>
      </c>
      <c r="K387" s="74">
        <f>+'[3]New Depr Rates'!K385</f>
        <v>44927</v>
      </c>
      <c r="L387" s="73">
        <f>+'[3]New Depr Rates'!L385</f>
        <v>3.5980392156862738E-2</v>
      </c>
      <c r="M387" s="73">
        <f>+'[3]New Depr Rates'!M385</f>
        <v>7.1960784313725851E-4</v>
      </c>
      <c r="N387" s="73">
        <f>+'[3]New Depr Rates'!N385</f>
        <v>3.6699999999999997E-2</v>
      </c>
    </row>
    <row r="388" spans="1:14" x14ac:dyDescent="0.2">
      <c r="A388" s="72" t="s">
        <v>166</v>
      </c>
      <c r="B388" s="72" t="str">
        <f>+'[3]New Depr Rates'!B386</f>
        <v>E333 HYD Wtrwhl/Trbn, Snoqualmie 1</v>
      </c>
      <c r="C388" s="72">
        <f>+'[3]New Depr Rates'!C386</f>
        <v>0.5</v>
      </c>
      <c r="D388" s="72" t="str">
        <f>+'[3]New Depr Rates'!D386</f>
        <v>Monthly</v>
      </c>
      <c r="E388" s="72" t="str">
        <f>+'[3]New Depr Rates'!E386</f>
        <v>No</v>
      </c>
      <c r="F388" s="72" t="str">
        <f>+'[3]New Depr Rates'!F386</f>
        <v>No</v>
      </c>
      <c r="G388" s="75">
        <f>+'[3]New Depr Rates'!G386</f>
        <v>-0.02</v>
      </c>
      <c r="H388" s="72">
        <f>+'[3]New Depr Rates'!H386</f>
        <v>0</v>
      </c>
      <c r="I388" s="72">
        <f>+'[3]New Depr Rates'!I386</f>
        <v>0</v>
      </c>
      <c r="J388" s="72">
        <f>+'[3]New Depr Rates'!J386</f>
        <v>0</v>
      </c>
      <c r="K388" s="74">
        <f>+'[3]New Depr Rates'!K386</f>
        <v>44927</v>
      </c>
      <c r="L388" s="73">
        <f>+'[3]New Depr Rates'!L386</f>
        <v>3.5392156862745099E-2</v>
      </c>
      <c r="M388" s="73">
        <f>+'[3]New Depr Rates'!M386</f>
        <v>7.0784313725490156E-4</v>
      </c>
      <c r="N388" s="73">
        <f>+'[3]New Depr Rates'!N386</f>
        <v>3.61E-2</v>
      </c>
    </row>
    <row r="389" spans="1:14" x14ac:dyDescent="0.2">
      <c r="A389" s="72" t="s">
        <v>167</v>
      </c>
      <c r="B389" s="72" t="str">
        <f>+'[3]New Depr Rates'!B387</f>
        <v>E333 HYD Wtrwhl/Trbn, Snoqualmie 2</v>
      </c>
      <c r="C389" s="72">
        <f>+'[3]New Depr Rates'!C387</f>
        <v>0.5</v>
      </c>
      <c r="D389" s="72" t="str">
        <f>+'[3]New Depr Rates'!D387</f>
        <v>Monthly</v>
      </c>
      <c r="E389" s="72" t="str">
        <f>+'[3]New Depr Rates'!E387</f>
        <v>No</v>
      </c>
      <c r="F389" s="72" t="str">
        <f>+'[3]New Depr Rates'!F387</f>
        <v>No</v>
      </c>
      <c r="G389" s="75">
        <f>+'[3]New Depr Rates'!G387</f>
        <v>-0.02</v>
      </c>
      <c r="H389" s="72">
        <f>+'[3]New Depr Rates'!H387</f>
        <v>0</v>
      </c>
      <c r="I389" s="72">
        <f>+'[3]New Depr Rates'!I387</f>
        <v>0</v>
      </c>
      <c r="J389" s="72">
        <f>+'[3]New Depr Rates'!J387</f>
        <v>0</v>
      </c>
      <c r="K389" s="74">
        <f>+'[3]New Depr Rates'!K387</f>
        <v>44927</v>
      </c>
      <c r="L389" s="73">
        <f>+'[3]New Depr Rates'!L387</f>
        <v>3.5980392156862738E-2</v>
      </c>
      <c r="M389" s="73">
        <f>+'[3]New Depr Rates'!M387</f>
        <v>7.1960784313725851E-4</v>
      </c>
      <c r="N389" s="73">
        <f>+'[3]New Depr Rates'!N387</f>
        <v>3.6699999999999997E-2</v>
      </c>
    </row>
    <row r="390" spans="1:14" x14ac:dyDescent="0.2">
      <c r="A390" s="72" t="s">
        <v>2319</v>
      </c>
      <c r="B390" s="72" t="str">
        <f>+'[3]New Depr Rates'!B388</f>
        <v>E333 HYD Wtrwhl/Trbn, Upper Baker</v>
      </c>
      <c r="C390" s="72">
        <f>+'[3]New Depr Rates'!C388</f>
        <v>0.5</v>
      </c>
      <c r="D390" s="72" t="str">
        <f>+'[3]New Depr Rates'!D388</f>
        <v>Monthly</v>
      </c>
      <c r="E390" s="72" t="str">
        <f>+'[3]New Depr Rates'!E388</f>
        <v>No</v>
      </c>
      <c r="F390" s="72" t="str">
        <f>+'[3]New Depr Rates'!F388</f>
        <v>No</v>
      </c>
      <c r="G390" s="75">
        <f>+'[3]New Depr Rates'!G388</f>
        <v>-0.08</v>
      </c>
      <c r="H390" s="72">
        <f>+'[3]New Depr Rates'!H388</f>
        <v>0</v>
      </c>
      <c r="I390" s="72">
        <f>+'[3]New Depr Rates'!I388</f>
        <v>0</v>
      </c>
      <c r="J390" s="72">
        <f>+'[3]New Depr Rates'!J388</f>
        <v>0</v>
      </c>
      <c r="K390" s="74">
        <f>+'[3]New Depr Rates'!K388</f>
        <v>44927</v>
      </c>
      <c r="L390" s="73">
        <f>+'[3]New Depr Rates'!L388</f>
        <v>8.9814814814814809E-3</v>
      </c>
      <c r="M390" s="73">
        <f>+'[3]New Depr Rates'!M388</f>
        <v>7.1851851851851938E-4</v>
      </c>
      <c r="N390" s="73">
        <f>+'[3]New Depr Rates'!N388</f>
        <v>9.7000000000000003E-3</v>
      </c>
    </row>
    <row r="391" spans="1:14" x14ac:dyDescent="0.2">
      <c r="A391" s="72" t="s">
        <v>2320</v>
      </c>
      <c r="B391" s="72" t="str">
        <f>+'[3]New Depr Rates'!B389</f>
        <v>E333 HYD Wtrwhl/Trbn, Upper Baker</v>
      </c>
      <c r="C391" s="72">
        <f>+'[3]New Depr Rates'!C389</f>
        <v>0.5</v>
      </c>
      <c r="D391" s="72" t="str">
        <f>+'[3]New Depr Rates'!D389</f>
        <v>Monthly</v>
      </c>
      <c r="E391" s="72" t="str">
        <f>+'[3]New Depr Rates'!E389</f>
        <v>No</v>
      </c>
      <c r="F391" s="72" t="str">
        <f>+'[3]New Depr Rates'!F389</f>
        <v>No</v>
      </c>
      <c r="G391" s="75">
        <f>+'[3]New Depr Rates'!G389</f>
        <v>-0.08</v>
      </c>
      <c r="H391" s="72">
        <f>+'[3]New Depr Rates'!H389</f>
        <v>0</v>
      </c>
      <c r="I391" s="72">
        <f>+'[3]New Depr Rates'!I389</f>
        <v>0</v>
      </c>
      <c r="J391" s="72">
        <f>+'[3]New Depr Rates'!J389</f>
        <v>0</v>
      </c>
      <c r="K391" s="74">
        <f>+'[3]New Depr Rates'!K389</f>
        <v>44927</v>
      </c>
      <c r="L391" s="73">
        <f>+'[3]New Depr Rates'!L389</f>
        <v>8.9814814814814809E-3</v>
      </c>
      <c r="M391" s="73">
        <f>+'[3]New Depr Rates'!M389</f>
        <v>7.1851851851851938E-4</v>
      </c>
      <c r="N391" s="73">
        <f>+'[3]New Depr Rates'!N389</f>
        <v>9.7000000000000003E-3</v>
      </c>
    </row>
    <row r="392" spans="1:14" x14ac:dyDescent="0.2">
      <c r="A392" s="72" t="s">
        <v>2318</v>
      </c>
      <c r="B392" s="72" t="str">
        <f>+'[3]New Depr Rates'!B390</f>
        <v>E334 RETIRED HYD Acc, White River</v>
      </c>
      <c r="C392" s="72">
        <f>+'[3]New Depr Rates'!C390</f>
        <v>0.5</v>
      </c>
      <c r="D392" s="72" t="str">
        <f>+'[3]New Depr Rates'!D390</f>
        <v>Monthly</v>
      </c>
      <c r="E392" s="72" t="str">
        <f>+'[3]New Depr Rates'!E390</f>
        <v>No</v>
      </c>
      <c r="F392" s="72" t="str">
        <f>+'[3]New Depr Rates'!F390</f>
        <v>No</v>
      </c>
      <c r="G392" s="75">
        <f>+'[3]New Depr Rates'!G390</f>
        <v>0</v>
      </c>
      <c r="H392" s="72">
        <f>+'[3]New Depr Rates'!H390</f>
        <v>0</v>
      </c>
      <c r="I392" s="72">
        <f>+'[3]New Depr Rates'!I390</f>
        <v>0</v>
      </c>
      <c r="J392" s="72">
        <f>+'[3]New Depr Rates'!J390</f>
        <v>0</v>
      </c>
      <c r="K392" s="74">
        <f>+'[3]New Depr Rates'!K390</f>
        <v>41760</v>
      </c>
      <c r="L392" s="73">
        <f>+'[3]New Depr Rates'!L390</f>
        <v>0</v>
      </c>
      <c r="M392" s="73">
        <f>+'[3]New Depr Rates'!M390</f>
        <v>0</v>
      </c>
      <c r="N392" s="73">
        <f>+'[3]New Depr Rates'!N390</f>
        <v>0</v>
      </c>
    </row>
    <row r="393" spans="1:14" x14ac:dyDescent="0.2">
      <c r="A393" s="72" t="s">
        <v>2316</v>
      </c>
      <c r="B393" s="72" t="str">
        <f>+'[3]New Depr Rates'!B391</f>
        <v>E334 HYD Accessory, Electron</v>
      </c>
      <c r="C393" s="72">
        <f>+'[3]New Depr Rates'!C391</f>
        <v>0.5</v>
      </c>
      <c r="D393" s="72" t="str">
        <f>+'[3]New Depr Rates'!D391</f>
        <v>Monthly</v>
      </c>
      <c r="E393" s="72" t="str">
        <f>+'[3]New Depr Rates'!E391</f>
        <v>No</v>
      </c>
      <c r="F393" s="72" t="str">
        <f>+'[3]New Depr Rates'!F391</f>
        <v>No</v>
      </c>
      <c r="G393" s="75">
        <f>+'[3]New Depr Rates'!G391</f>
        <v>0</v>
      </c>
      <c r="H393" s="72">
        <f>+'[3]New Depr Rates'!H391</f>
        <v>0</v>
      </c>
      <c r="I393" s="72">
        <f>+'[3]New Depr Rates'!I391</f>
        <v>0</v>
      </c>
      <c r="J393" s="72">
        <f>+'[3]New Depr Rates'!J391</f>
        <v>0</v>
      </c>
      <c r="K393" s="74">
        <f>+'[3]New Depr Rates'!K391</f>
        <v>43101</v>
      </c>
      <c r="L393" s="73">
        <f>+'[3]New Depr Rates'!L391</f>
        <v>0</v>
      </c>
      <c r="M393" s="73">
        <f>+'[3]New Depr Rates'!M391</f>
        <v>0</v>
      </c>
      <c r="N393" s="73">
        <f>+'[3]New Depr Rates'!N391</f>
        <v>0</v>
      </c>
    </row>
    <row r="394" spans="1:14" x14ac:dyDescent="0.2">
      <c r="A394" s="72" t="s">
        <v>2313</v>
      </c>
      <c r="B394" s="72" t="str">
        <f>+'[3]New Depr Rates'!B392</f>
        <v>E334 HYD Accessory, LB-2013</v>
      </c>
      <c r="C394" s="72">
        <f>+'[3]New Depr Rates'!C392</f>
        <v>0.5</v>
      </c>
      <c r="D394" s="72" t="str">
        <f>+'[3]New Depr Rates'!D392</f>
        <v>Monthly</v>
      </c>
      <c r="E394" s="72" t="str">
        <f>+'[3]New Depr Rates'!E392</f>
        <v>No</v>
      </c>
      <c r="F394" s="72" t="str">
        <f>+'[3]New Depr Rates'!F392</f>
        <v>No</v>
      </c>
      <c r="G394" s="75">
        <f>+'[3]New Depr Rates'!G392</f>
        <v>-0.03</v>
      </c>
      <c r="H394" s="72">
        <f>+'[3]New Depr Rates'!H392</f>
        <v>0</v>
      </c>
      <c r="I394" s="72">
        <f>+'[3]New Depr Rates'!I392</f>
        <v>0</v>
      </c>
      <c r="J394" s="72">
        <f>+'[3]New Depr Rates'!J392</f>
        <v>0</v>
      </c>
      <c r="K394" s="74">
        <f>+'[3]New Depr Rates'!K392</f>
        <v>44927</v>
      </c>
      <c r="L394" s="73">
        <f>+'[3]New Depr Rates'!L392</f>
        <v>2.2330097087378639E-2</v>
      </c>
      <c r="M394" s="73">
        <f>+'[3]New Depr Rates'!M392</f>
        <v>6.6990291262136042E-4</v>
      </c>
      <c r="N394" s="73">
        <f>+'[3]New Depr Rates'!N392</f>
        <v>2.3E-2</v>
      </c>
    </row>
    <row r="395" spans="1:14" x14ac:dyDescent="0.2">
      <c r="A395" s="72" t="s">
        <v>2314</v>
      </c>
      <c r="B395" s="72" t="str">
        <f>+'[3]New Depr Rates'!B393</f>
        <v>E334 HYD Accessory, LB-2013</v>
      </c>
      <c r="C395" s="72">
        <f>+'[3]New Depr Rates'!C393</f>
        <v>0.5</v>
      </c>
      <c r="D395" s="72" t="str">
        <f>+'[3]New Depr Rates'!D393</f>
        <v>Monthly</v>
      </c>
      <c r="E395" s="72" t="str">
        <f>+'[3]New Depr Rates'!E393</f>
        <v>No</v>
      </c>
      <c r="F395" s="72" t="str">
        <f>+'[3]New Depr Rates'!F393</f>
        <v>No</v>
      </c>
      <c r="G395" s="75">
        <f>+'[3]New Depr Rates'!G393</f>
        <v>-0.03</v>
      </c>
      <c r="H395" s="72">
        <f>+'[3]New Depr Rates'!H393</f>
        <v>0</v>
      </c>
      <c r="I395" s="72">
        <f>+'[3]New Depr Rates'!I393</f>
        <v>0</v>
      </c>
      <c r="J395" s="72">
        <f>+'[3]New Depr Rates'!J393</f>
        <v>0</v>
      </c>
      <c r="K395" s="74">
        <f>+'[3]New Depr Rates'!K393</f>
        <v>44927</v>
      </c>
      <c r="L395" s="73">
        <f>+'[3]New Depr Rates'!L393</f>
        <v>2.2330097087378639E-2</v>
      </c>
      <c r="M395" s="73">
        <f>+'[3]New Depr Rates'!M393</f>
        <v>6.6990291262136042E-4</v>
      </c>
      <c r="N395" s="73">
        <f>+'[3]New Depr Rates'!N393</f>
        <v>2.3E-2</v>
      </c>
    </row>
    <row r="396" spans="1:14" x14ac:dyDescent="0.2">
      <c r="A396" s="72" t="s">
        <v>2311</v>
      </c>
      <c r="B396" s="72" t="str">
        <f>+'[3]New Depr Rates'!B394</f>
        <v>E334 HYD Accessory, Lower Baker</v>
      </c>
      <c r="C396" s="72">
        <f>+'[3]New Depr Rates'!C394</f>
        <v>0.5</v>
      </c>
      <c r="D396" s="72" t="str">
        <f>+'[3]New Depr Rates'!D394</f>
        <v>Monthly</v>
      </c>
      <c r="E396" s="72" t="str">
        <f>+'[3]New Depr Rates'!E394</f>
        <v>No</v>
      </c>
      <c r="F396" s="72" t="str">
        <f>+'[3]New Depr Rates'!F394</f>
        <v>No</v>
      </c>
      <c r="G396" s="75">
        <f>+'[3]New Depr Rates'!G394</f>
        <v>-0.03</v>
      </c>
      <c r="H396" s="72">
        <f>+'[3]New Depr Rates'!H394</f>
        <v>0</v>
      </c>
      <c r="I396" s="72">
        <f>+'[3]New Depr Rates'!I394</f>
        <v>0</v>
      </c>
      <c r="J396" s="72">
        <f>+'[3]New Depr Rates'!J394</f>
        <v>0</v>
      </c>
      <c r="K396" s="74">
        <f>+'[3]New Depr Rates'!K394</f>
        <v>44927</v>
      </c>
      <c r="L396" s="73">
        <f>+'[3]New Depr Rates'!L394</f>
        <v>2.2330097087378639E-2</v>
      </c>
      <c r="M396" s="73">
        <f>+'[3]New Depr Rates'!M394</f>
        <v>6.6990291262136042E-4</v>
      </c>
      <c r="N396" s="73">
        <f>+'[3]New Depr Rates'!N394</f>
        <v>2.3E-2</v>
      </c>
    </row>
    <row r="397" spans="1:14" x14ac:dyDescent="0.2">
      <c r="A397" s="72" t="s">
        <v>2312</v>
      </c>
      <c r="B397" s="72" t="str">
        <f>+'[3]New Depr Rates'!B395</f>
        <v>E334 HYD Accessory, Lower Baker</v>
      </c>
      <c r="C397" s="72">
        <f>+'[3]New Depr Rates'!C395</f>
        <v>0.5</v>
      </c>
      <c r="D397" s="72" t="str">
        <f>+'[3]New Depr Rates'!D395</f>
        <v>Monthly</v>
      </c>
      <c r="E397" s="72" t="str">
        <f>+'[3]New Depr Rates'!E395</f>
        <v>No</v>
      </c>
      <c r="F397" s="72" t="str">
        <f>+'[3]New Depr Rates'!F395</f>
        <v>No</v>
      </c>
      <c r="G397" s="75">
        <f>+'[3]New Depr Rates'!G395</f>
        <v>-0.03</v>
      </c>
      <c r="H397" s="72">
        <f>+'[3]New Depr Rates'!H395</f>
        <v>0</v>
      </c>
      <c r="I397" s="72">
        <f>+'[3]New Depr Rates'!I395</f>
        <v>0</v>
      </c>
      <c r="J397" s="72">
        <f>+'[3]New Depr Rates'!J395</f>
        <v>0</v>
      </c>
      <c r="K397" s="74">
        <f>+'[3]New Depr Rates'!K395</f>
        <v>44927</v>
      </c>
      <c r="L397" s="73">
        <f>+'[3]New Depr Rates'!L395</f>
        <v>2.2330097087378639E-2</v>
      </c>
      <c r="M397" s="73">
        <f>+'[3]New Depr Rates'!M395</f>
        <v>6.6990291262136042E-4</v>
      </c>
      <c r="N397" s="73">
        <f>+'[3]New Depr Rates'!N395</f>
        <v>2.3E-2</v>
      </c>
    </row>
    <row r="398" spans="1:14" x14ac:dyDescent="0.2">
      <c r="A398" s="72" t="s">
        <v>2310</v>
      </c>
      <c r="B398" s="72" t="str">
        <f>+'[3]New Depr Rates'!B396</f>
        <v>E334 HYD Accessory, Skookumchuc-RET</v>
      </c>
      <c r="C398" s="72">
        <f>+'[3]New Depr Rates'!C396</f>
        <v>0.5</v>
      </c>
      <c r="D398" s="72" t="str">
        <f>+'[3]New Depr Rates'!D396</f>
        <v>Monthly</v>
      </c>
      <c r="E398" s="72" t="str">
        <f>+'[3]New Depr Rates'!E396</f>
        <v>No</v>
      </c>
      <c r="F398" s="72" t="str">
        <f>+'[3]New Depr Rates'!F396</f>
        <v>No</v>
      </c>
      <c r="G398" s="75">
        <f>+'[3]New Depr Rates'!G396</f>
        <v>0</v>
      </c>
      <c r="H398" s="72">
        <f>+'[3]New Depr Rates'!H396</f>
        <v>0</v>
      </c>
      <c r="I398" s="72">
        <f>+'[3]New Depr Rates'!I396</f>
        <v>0</v>
      </c>
      <c r="J398" s="72">
        <f>+'[3]New Depr Rates'!J396</f>
        <v>0</v>
      </c>
      <c r="K398" s="74">
        <f>+'[3]New Depr Rates'!K396</f>
        <v>40664</v>
      </c>
      <c r="L398" s="73">
        <f>+'[3]New Depr Rates'!L396</f>
        <v>0</v>
      </c>
      <c r="M398" s="73">
        <f>+'[3]New Depr Rates'!M396</f>
        <v>0</v>
      </c>
      <c r="N398" s="73">
        <f>+'[3]New Depr Rates'!N396</f>
        <v>0</v>
      </c>
    </row>
    <row r="399" spans="1:14" x14ac:dyDescent="0.2">
      <c r="A399" s="72" t="s">
        <v>2307</v>
      </c>
      <c r="B399" s="72" t="str">
        <f>+'[3]New Depr Rates'!B397</f>
        <v>E334 HYD Accessory, Snoq 1 - 2013</v>
      </c>
      <c r="C399" s="72">
        <f>+'[3]New Depr Rates'!C397</f>
        <v>0.5</v>
      </c>
      <c r="D399" s="72" t="str">
        <f>+'[3]New Depr Rates'!D397</f>
        <v>Monthly</v>
      </c>
      <c r="E399" s="72" t="str">
        <f>+'[3]New Depr Rates'!E397</f>
        <v>No</v>
      </c>
      <c r="F399" s="72" t="str">
        <f>+'[3]New Depr Rates'!F397</f>
        <v>No</v>
      </c>
      <c r="G399" s="75">
        <f>+'[3]New Depr Rates'!G397</f>
        <v>-0.01</v>
      </c>
      <c r="H399" s="72">
        <f>+'[3]New Depr Rates'!H397</f>
        <v>0</v>
      </c>
      <c r="I399" s="72">
        <f>+'[3]New Depr Rates'!I397</f>
        <v>0</v>
      </c>
      <c r="J399" s="72">
        <f>+'[3]New Depr Rates'!J397</f>
        <v>0</v>
      </c>
      <c r="K399" s="74">
        <f>+'[3]New Depr Rates'!K397</f>
        <v>44927</v>
      </c>
      <c r="L399" s="73">
        <f>+'[3]New Depr Rates'!L397</f>
        <v>3.5049504950495053E-2</v>
      </c>
      <c r="M399" s="73">
        <f>+'[3]New Depr Rates'!M397</f>
        <v>3.5049504950494803E-4</v>
      </c>
      <c r="N399" s="73">
        <f>+'[3]New Depr Rates'!N397</f>
        <v>3.5400000000000001E-2</v>
      </c>
    </row>
    <row r="400" spans="1:14" x14ac:dyDescent="0.2">
      <c r="A400" s="72" t="s">
        <v>2308</v>
      </c>
      <c r="B400" s="72" t="str">
        <f>+'[3]New Depr Rates'!B398</f>
        <v>E334 HYD Accessory, Snoq 1 - 2013</v>
      </c>
      <c r="C400" s="72">
        <f>+'[3]New Depr Rates'!C398</f>
        <v>0.5</v>
      </c>
      <c r="D400" s="72" t="str">
        <f>+'[3]New Depr Rates'!D398</f>
        <v>Monthly</v>
      </c>
      <c r="E400" s="72" t="str">
        <f>+'[3]New Depr Rates'!E398</f>
        <v>No</v>
      </c>
      <c r="F400" s="72" t="str">
        <f>+'[3]New Depr Rates'!F398</f>
        <v>No</v>
      </c>
      <c r="G400" s="75">
        <f>+'[3]New Depr Rates'!G398</f>
        <v>-0.01</v>
      </c>
      <c r="H400" s="72">
        <f>+'[3]New Depr Rates'!H398</f>
        <v>0</v>
      </c>
      <c r="I400" s="72">
        <f>+'[3]New Depr Rates'!I398</f>
        <v>0</v>
      </c>
      <c r="J400" s="72">
        <f>+'[3]New Depr Rates'!J398</f>
        <v>0</v>
      </c>
      <c r="K400" s="74">
        <f>+'[3]New Depr Rates'!K398</f>
        <v>44927</v>
      </c>
      <c r="L400" s="73">
        <f>+'[3]New Depr Rates'!L398</f>
        <v>3.5049504950495053E-2</v>
      </c>
      <c r="M400" s="73">
        <f>+'[3]New Depr Rates'!M398</f>
        <v>3.5049504950494803E-4</v>
      </c>
      <c r="N400" s="73">
        <f>+'[3]New Depr Rates'!N398</f>
        <v>3.5400000000000001E-2</v>
      </c>
    </row>
    <row r="401" spans="1:14" x14ac:dyDescent="0.2">
      <c r="A401" s="72" t="s">
        <v>2306</v>
      </c>
      <c r="B401" s="72" t="str">
        <f>+'[3]New Depr Rates'!B399</f>
        <v>E334 HYD Accessory, Snoqualmie 1</v>
      </c>
      <c r="C401" s="72">
        <f>+'[3]New Depr Rates'!C399</f>
        <v>0.5</v>
      </c>
      <c r="D401" s="72" t="str">
        <f>+'[3]New Depr Rates'!D399</f>
        <v>Monthly</v>
      </c>
      <c r="E401" s="72" t="str">
        <f>+'[3]New Depr Rates'!E399</f>
        <v>No</v>
      </c>
      <c r="F401" s="72" t="str">
        <f>+'[3]New Depr Rates'!F399</f>
        <v>No</v>
      </c>
      <c r="G401" s="75">
        <f>+'[3]New Depr Rates'!G399</f>
        <v>-0.01</v>
      </c>
      <c r="H401" s="72">
        <f>+'[3]New Depr Rates'!H399</f>
        <v>0</v>
      </c>
      <c r="I401" s="72">
        <f>+'[3]New Depr Rates'!I399</f>
        <v>0</v>
      </c>
      <c r="J401" s="72">
        <f>+'[3]New Depr Rates'!J399</f>
        <v>0</v>
      </c>
      <c r="K401" s="74">
        <f>+'[3]New Depr Rates'!K399</f>
        <v>44927</v>
      </c>
      <c r="L401" s="73">
        <f>+'[3]New Depr Rates'!L399</f>
        <v>3.5049504950495053E-2</v>
      </c>
      <c r="M401" s="73">
        <f>+'[3]New Depr Rates'!M399</f>
        <v>3.5049504950494803E-4</v>
      </c>
      <c r="N401" s="73">
        <f>+'[3]New Depr Rates'!N399</f>
        <v>3.5400000000000001E-2</v>
      </c>
    </row>
    <row r="402" spans="1:14" x14ac:dyDescent="0.2">
      <c r="A402" s="72" t="s">
        <v>2304</v>
      </c>
      <c r="B402" s="72" t="str">
        <f>+'[3]New Depr Rates'!B400</f>
        <v>E334 HYD Accessory, Snoq 2 - 2013</v>
      </c>
      <c r="C402" s="72">
        <f>+'[3]New Depr Rates'!C400</f>
        <v>0.5</v>
      </c>
      <c r="D402" s="72" t="str">
        <f>+'[3]New Depr Rates'!D400</f>
        <v>Monthly</v>
      </c>
      <c r="E402" s="72" t="str">
        <f>+'[3]New Depr Rates'!E400</f>
        <v>No</v>
      </c>
      <c r="F402" s="72" t="str">
        <f>+'[3]New Depr Rates'!F400</f>
        <v>No</v>
      </c>
      <c r="G402" s="75">
        <f>+'[3]New Depr Rates'!G400</f>
        <v>-0.01</v>
      </c>
      <c r="H402" s="72">
        <f>+'[3]New Depr Rates'!H400</f>
        <v>0</v>
      </c>
      <c r="I402" s="72">
        <f>+'[3]New Depr Rates'!I400</f>
        <v>0</v>
      </c>
      <c r="J402" s="72">
        <f>+'[3]New Depr Rates'!J400</f>
        <v>0</v>
      </c>
      <c r="K402" s="74">
        <f>+'[3]New Depr Rates'!K400</f>
        <v>44927</v>
      </c>
      <c r="L402" s="73">
        <f>+'[3]New Depr Rates'!L400</f>
        <v>3.5445544554455442E-2</v>
      </c>
      <c r="M402" s="73">
        <f>+'[3]New Depr Rates'!M400</f>
        <v>3.5445544554455616E-4</v>
      </c>
      <c r="N402" s="73">
        <f>+'[3]New Depr Rates'!N400</f>
        <v>3.5799999999999998E-2</v>
      </c>
    </row>
    <row r="403" spans="1:14" x14ac:dyDescent="0.2">
      <c r="A403" s="72" t="s">
        <v>2305</v>
      </c>
      <c r="B403" s="72" t="str">
        <f>+'[3]New Depr Rates'!B401</f>
        <v>E334 HYD Accessory, Snoq 2 - 2013</v>
      </c>
      <c r="C403" s="72">
        <f>+'[3]New Depr Rates'!C401</f>
        <v>0.5</v>
      </c>
      <c r="D403" s="72" t="str">
        <f>+'[3]New Depr Rates'!D401</f>
        <v>Monthly</v>
      </c>
      <c r="E403" s="72" t="str">
        <f>+'[3]New Depr Rates'!E401</f>
        <v>No</v>
      </c>
      <c r="F403" s="72" t="str">
        <f>+'[3]New Depr Rates'!F401</f>
        <v>No</v>
      </c>
      <c r="G403" s="75">
        <f>+'[3]New Depr Rates'!G401</f>
        <v>-0.01</v>
      </c>
      <c r="H403" s="72">
        <f>+'[3]New Depr Rates'!H401</f>
        <v>0</v>
      </c>
      <c r="I403" s="72">
        <f>+'[3]New Depr Rates'!I401</f>
        <v>0</v>
      </c>
      <c r="J403" s="72">
        <f>+'[3]New Depr Rates'!J401</f>
        <v>0</v>
      </c>
      <c r="K403" s="74">
        <f>+'[3]New Depr Rates'!K401</f>
        <v>44927</v>
      </c>
      <c r="L403" s="73">
        <f>+'[3]New Depr Rates'!L401</f>
        <v>3.5445544554455442E-2</v>
      </c>
      <c r="M403" s="73">
        <f>+'[3]New Depr Rates'!M401</f>
        <v>3.5445544554455616E-4</v>
      </c>
      <c r="N403" s="73">
        <f>+'[3]New Depr Rates'!N401</f>
        <v>3.5799999999999998E-2</v>
      </c>
    </row>
    <row r="404" spans="1:14" x14ac:dyDescent="0.2">
      <c r="A404" s="72" t="s">
        <v>2303</v>
      </c>
      <c r="B404" s="72" t="str">
        <f>+'[3]New Depr Rates'!B402</f>
        <v>E334 HYD Accessory, Snoqualmie 2</v>
      </c>
      <c r="C404" s="72">
        <f>+'[3]New Depr Rates'!C402</f>
        <v>0.5</v>
      </c>
      <c r="D404" s="72" t="str">
        <f>+'[3]New Depr Rates'!D402</f>
        <v>Monthly</v>
      </c>
      <c r="E404" s="72" t="str">
        <f>+'[3]New Depr Rates'!E402</f>
        <v>No</v>
      </c>
      <c r="F404" s="72" t="str">
        <f>+'[3]New Depr Rates'!F402</f>
        <v>No</v>
      </c>
      <c r="G404" s="75">
        <f>+'[3]New Depr Rates'!G402</f>
        <v>-0.01</v>
      </c>
      <c r="H404" s="72">
        <f>+'[3]New Depr Rates'!H402</f>
        <v>0</v>
      </c>
      <c r="I404" s="72">
        <f>+'[3]New Depr Rates'!I402</f>
        <v>0</v>
      </c>
      <c r="J404" s="72">
        <f>+'[3]New Depr Rates'!J402</f>
        <v>0</v>
      </c>
      <c r="K404" s="74">
        <f>+'[3]New Depr Rates'!K402</f>
        <v>44927</v>
      </c>
      <c r="L404" s="73">
        <f>+'[3]New Depr Rates'!L402</f>
        <v>3.5445544554455442E-2</v>
      </c>
      <c r="M404" s="73">
        <f>+'[3]New Depr Rates'!M402</f>
        <v>3.5445544554455616E-4</v>
      </c>
      <c r="N404" s="73">
        <f>+'[3]New Depr Rates'!N402</f>
        <v>3.5799999999999998E-2</v>
      </c>
    </row>
    <row r="405" spans="1:14" x14ac:dyDescent="0.2">
      <c r="A405" s="72" t="s">
        <v>2302</v>
      </c>
      <c r="B405" s="72" t="str">
        <f>+'[3]New Depr Rates'!B403</f>
        <v>E334 HYD Accessory, Snoqualmie Park</v>
      </c>
      <c r="C405" s="72">
        <f>+'[3]New Depr Rates'!C403</f>
        <v>0.5</v>
      </c>
      <c r="D405" s="72" t="str">
        <f>+'[3]New Depr Rates'!D403</f>
        <v>Monthly</v>
      </c>
      <c r="E405" s="72" t="str">
        <f>+'[3]New Depr Rates'!E403</f>
        <v>No</v>
      </c>
      <c r="F405" s="72" t="str">
        <f>+'[3]New Depr Rates'!F403</f>
        <v>No</v>
      </c>
      <c r="G405" s="75">
        <f>+'[3]New Depr Rates'!G403</f>
        <v>-0.01</v>
      </c>
      <c r="H405" s="72">
        <f>+'[3]New Depr Rates'!H403</f>
        <v>0</v>
      </c>
      <c r="I405" s="72">
        <f>+'[3]New Depr Rates'!I403</f>
        <v>0</v>
      </c>
      <c r="J405" s="72">
        <f>+'[3]New Depr Rates'!J403</f>
        <v>0</v>
      </c>
      <c r="K405" s="74">
        <f>+'[3]New Depr Rates'!K403</f>
        <v>44927</v>
      </c>
      <c r="L405" s="73">
        <f>+'[3]New Depr Rates'!L403</f>
        <v>3.5445544554455442E-2</v>
      </c>
      <c r="M405" s="73">
        <f>+'[3]New Depr Rates'!M403</f>
        <v>3.5445544554455616E-4</v>
      </c>
      <c r="N405" s="73">
        <f>+'[3]New Depr Rates'!N403</f>
        <v>3.5799999999999998E-2</v>
      </c>
    </row>
    <row r="406" spans="1:14" x14ac:dyDescent="0.2">
      <c r="A406" s="72" t="s">
        <v>2301</v>
      </c>
      <c r="B406" s="72" t="str">
        <f>+'[3]New Depr Rates'!B404</f>
        <v>E334 HYD Accessory, Snoqualmie Park</v>
      </c>
      <c r="C406" s="72">
        <f>+'[3]New Depr Rates'!C404</f>
        <v>0.5</v>
      </c>
      <c r="D406" s="72" t="str">
        <f>+'[3]New Depr Rates'!D404</f>
        <v>Monthly</v>
      </c>
      <c r="E406" s="72" t="str">
        <f>+'[3]New Depr Rates'!E404</f>
        <v>No</v>
      </c>
      <c r="F406" s="72" t="str">
        <f>+'[3]New Depr Rates'!F404</f>
        <v>No</v>
      </c>
      <c r="G406" s="75">
        <f>+'[3]New Depr Rates'!G404</f>
        <v>-0.01</v>
      </c>
      <c r="H406" s="72">
        <f>+'[3]New Depr Rates'!H404</f>
        <v>0</v>
      </c>
      <c r="I406" s="72">
        <f>+'[3]New Depr Rates'!I404</f>
        <v>0</v>
      </c>
      <c r="J406" s="72">
        <f>+'[3]New Depr Rates'!J404</f>
        <v>0</v>
      </c>
      <c r="K406" s="74">
        <f>+'[3]New Depr Rates'!K404</f>
        <v>44927</v>
      </c>
      <c r="L406" s="73">
        <f>+'[3]New Depr Rates'!L404</f>
        <v>3.5445544554455442E-2</v>
      </c>
      <c r="M406" s="73">
        <f>+'[3]New Depr Rates'!M404</f>
        <v>3.5445544554455616E-4</v>
      </c>
      <c r="N406" s="73">
        <f>+'[3]New Depr Rates'!N404</f>
        <v>3.5799999999999998E-2</v>
      </c>
    </row>
    <row r="407" spans="1:14" x14ac:dyDescent="0.2">
      <c r="A407" s="72" t="s">
        <v>2299</v>
      </c>
      <c r="B407" s="72" t="str">
        <f>+'[3]New Depr Rates'!B405</f>
        <v>E334 HYD Accessory, Snoqualmie 1</v>
      </c>
      <c r="C407" s="72">
        <f>+'[3]New Depr Rates'!C405</f>
        <v>0.5</v>
      </c>
      <c r="D407" s="72" t="str">
        <f>+'[3]New Depr Rates'!D405</f>
        <v>Monthly</v>
      </c>
      <c r="E407" s="72" t="str">
        <f>+'[3]New Depr Rates'!E405</f>
        <v>No</v>
      </c>
      <c r="F407" s="72" t="str">
        <f>+'[3]New Depr Rates'!F405</f>
        <v>No</v>
      </c>
      <c r="G407" s="75">
        <f>+'[3]New Depr Rates'!G405</f>
        <v>-0.01</v>
      </c>
      <c r="H407" s="72">
        <f>+'[3]New Depr Rates'!H405</f>
        <v>0</v>
      </c>
      <c r="I407" s="72">
        <f>+'[3]New Depr Rates'!I405</f>
        <v>0</v>
      </c>
      <c r="J407" s="72">
        <f>+'[3]New Depr Rates'!J405</f>
        <v>0</v>
      </c>
      <c r="K407" s="74">
        <f>+'[3]New Depr Rates'!K405</f>
        <v>44927</v>
      </c>
      <c r="L407" s="73">
        <f>+'[3]New Depr Rates'!L405</f>
        <v>3.5049504950495053E-2</v>
      </c>
      <c r="M407" s="73">
        <f>+'[3]New Depr Rates'!M405</f>
        <v>3.5049504950494803E-4</v>
      </c>
      <c r="N407" s="73">
        <f>+'[3]New Depr Rates'!N405</f>
        <v>3.5400000000000001E-2</v>
      </c>
    </row>
    <row r="408" spans="1:14" x14ac:dyDescent="0.2">
      <c r="A408" s="72" t="s">
        <v>2298</v>
      </c>
      <c r="B408" s="72" t="str">
        <f>+'[3]New Depr Rates'!B406</f>
        <v>E334 HYD Accessory, Snoqualmie 2</v>
      </c>
      <c r="C408" s="72">
        <f>+'[3]New Depr Rates'!C406</f>
        <v>0.5</v>
      </c>
      <c r="D408" s="72" t="str">
        <f>+'[3]New Depr Rates'!D406</f>
        <v>Monthly</v>
      </c>
      <c r="E408" s="72" t="str">
        <f>+'[3]New Depr Rates'!E406</f>
        <v>No</v>
      </c>
      <c r="F408" s="72" t="str">
        <f>+'[3]New Depr Rates'!F406</f>
        <v>No</v>
      </c>
      <c r="G408" s="75">
        <f>+'[3]New Depr Rates'!G406</f>
        <v>-0.01</v>
      </c>
      <c r="H408" s="72">
        <f>+'[3]New Depr Rates'!H406</f>
        <v>0</v>
      </c>
      <c r="I408" s="72">
        <f>+'[3]New Depr Rates'!I406</f>
        <v>0</v>
      </c>
      <c r="J408" s="72">
        <f>+'[3]New Depr Rates'!J406</f>
        <v>0</v>
      </c>
      <c r="K408" s="74">
        <f>+'[3]New Depr Rates'!K406</f>
        <v>44927</v>
      </c>
      <c r="L408" s="73">
        <f>+'[3]New Depr Rates'!L406</f>
        <v>3.5445544554455442E-2</v>
      </c>
      <c r="M408" s="73">
        <f>+'[3]New Depr Rates'!M406</f>
        <v>3.5445544554455616E-4</v>
      </c>
      <c r="N408" s="73">
        <f>+'[3]New Depr Rates'!N406</f>
        <v>3.5799999999999998E-2</v>
      </c>
    </row>
    <row r="409" spans="1:14" x14ac:dyDescent="0.2">
      <c r="A409" s="72" t="s">
        <v>2296</v>
      </c>
      <c r="B409" s="72" t="str">
        <f>+'[3]New Depr Rates'!B407</f>
        <v>E334 HYD Accessory, Upper Baker</v>
      </c>
      <c r="C409" s="72">
        <f>+'[3]New Depr Rates'!C407</f>
        <v>0.5</v>
      </c>
      <c r="D409" s="72" t="str">
        <f>+'[3]New Depr Rates'!D407</f>
        <v>Monthly</v>
      </c>
      <c r="E409" s="72" t="str">
        <f>+'[3]New Depr Rates'!E407</f>
        <v>No</v>
      </c>
      <c r="F409" s="72" t="str">
        <f>+'[3]New Depr Rates'!F407</f>
        <v>No</v>
      </c>
      <c r="G409" s="75">
        <f>+'[3]New Depr Rates'!G407</f>
        <v>-0.04</v>
      </c>
      <c r="H409" s="72">
        <f>+'[3]New Depr Rates'!H407</f>
        <v>0</v>
      </c>
      <c r="I409" s="72">
        <f>+'[3]New Depr Rates'!I407</f>
        <v>0</v>
      </c>
      <c r="J409" s="72">
        <f>+'[3]New Depr Rates'!J407</f>
        <v>0</v>
      </c>
      <c r="K409" s="74">
        <f>+'[3]New Depr Rates'!K407</f>
        <v>44927</v>
      </c>
      <c r="L409" s="73">
        <f>+'[3]New Depr Rates'!L407</f>
        <v>1.4711538461538462E-2</v>
      </c>
      <c r="M409" s="73">
        <f>+'[3]New Depr Rates'!M407</f>
        <v>5.8846153846153944E-4</v>
      </c>
      <c r="N409" s="73">
        <f>+'[3]New Depr Rates'!N407</f>
        <v>1.5300000000000001E-2</v>
      </c>
    </row>
    <row r="410" spans="1:14" x14ac:dyDescent="0.2">
      <c r="A410" s="72" t="s">
        <v>2297</v>
      </c>
      <c r="B410" s="72" t="str">
        <f>+'[3]New Depr Rates'!B408</f>
        <v>E334 HYD Accessory, Upper Baker</v>
      </c>
      <c r="C410" s="72">
        <f>+'[3]New Depr Rates'!C408</f>
        <v>0.5</v>
      </c>
      <c r="D410" s="72" t="str">
        <f>+'[3]New Depr Rates'!D408</f>
        <v>Monthly</v>
      </c>
      <c r="E410" s="72" t="str">
        <f>+'[3]New Depr Rates'!E408</f>
        <v>No</v>
      </c>
      <c r="F410" s="72" t="str">
        <f>+'[3]New Depr Rates'!F408</f>
        <v>No</v>
      </c>
      <c r="G410" s="75">
        <f>+'[3]New Depr Rates'!G408</f>
        <v>-0.04</v>
      </c>
      <c r="H410" s="72">
        <f>+'[3]New Depr Rates'!H408</f>
        <v>0</v>
      </c>
      <c r="I410" s="72">
        <f>+'[3]New Depr Rates'!I408</f>
        <v>0</v>
      </c>
      <c r="J410" s="72">
        <f>+'[3]New Depr Rates'!J408</f>
        <v>0</v>
      </c>
      <c r="K410" s="74">
        <f>+'[3]New Depr Rates'!K408</f>
        <v>44927</v>
      </c>
      <c r="L410" s="73">
        <f>+'[3]New Depr Rates'!L408</f>
        <v>1.4711538461538462E-2</v>
      </c>
      <c r="M410" s="73">
        <f>+'[3]New Depr Rates'!M408</f>
        <v>5.8846153846153944E-4</v>
      </c>
      <c r="N410" s="73">
        <f>+'[3]New Depr Rates'!N408</f>
        <v>1.5300000000000001E-2</v>
      </c>
    </row>
    <row r="411" spans="1:14" x14ac:dyDescent="0.2">
      <c r="A411" s="72" t="s">
        <v>2295</v>
      </c>
      <c r="B411" s="72" t="str">
        <f>+'[3]New Depr Rates'!B409</f>
        <v>E335 HYD Misc, Electron</v>
      </c>
      <c r="C411" s="72">
        <f>+'[3]New Depr Rates'!C409</f>
        <v>0.5</v>
      </c>
      <c r="D411" s="72" t="str">
        <f>+'[3]New Depr Rates'!D409</f>
        <v>Monthly</v>
      </c>
      <c r="E411" s="72" t="str">
        <f>+'[3]New Depr Rates'!E409</f>
        <v>No</v>
      </c>
      <c r="F411" s="72" t="str">
        <f>+'[3]New Depr Rates'!F409</f>
        <v>No</v>
      </c>
      <c r="G411" s="75">
        <f>+'[3]New Depr Rates'!G409</f>
        <v>0</v>
      </c>
      <c r="H411" s="72">
        <f>+'[3]New Depr Rates'!H409</f>
        <v>0</v>
      </c>
      <c r="I411" s="72">
        <f>+'[3]New Depr Rates'!I409</f>
        <v>0</v>
      </c>
      <c r="J411" s="72">
        <f>+'[3]New Depr Rates'!J409</f>
        <v>0</v>
      </c>
      <c r="K411" s="74">
        <f>+'[3]New Depr Rates'!K409</f>
        <v>43101</v>
      </c>
      <c r="L411" s="73">
        <f>+'[3]New Depr Rates'!L409</f>
        <v>0</v>
      </c>
      <c r="M411" s="73">
        <f>+'[3]New Depr Rates'!M409</f>
        <v>0</v>
      </c>
      <c r="N411" s="73">
        <f>+'[3]New Depr Rates'!N409</f>
        <v>0</v>
      </c>
    </row>
    <row r="412" spans="1:14" x14ac:dyDescent="0.2">
      <c r="A412" s="72" t="s">
        <v>2292</v>
      </c>
      <c r="B412" s="72" t="str">
        <f>+'[3]New Depr Rates'!B410</f>
        <v>E335 HYD Misc, LB-2013</v>
      </c>
      <c r="C412" s="72">
        <f>+'[3]New Depr Rates'!C410</f>
        <v>0.5</v>
      </c>
      <c r="D412" s="72" t="str">
        <f>+'[3]New Depr Rates'!D410</f>
        <v>Monthly</v>
      </c>
      <c r="E412" s="72" t="str">
        <f>+'[3]New Depr Rates'!E410</f>
        <v>No</v>
      </c>
      <c r="F412" s="72" t="str">
        <f>+'[3]New Depr Rates'!F410</f>
        <v>No</v>
      </c>
      <c r="G412" s="75">
        <f>+'[3]New Depr Rates'!G410</f>
        <v>-0.03</v>
      </c>
      <c r="H412" s="72">
        <f>+'[3]New Depr Rates'!H410</f>
        <v>0</v>
      </c>
      <c r="I412" s="72">
        <f>+'[3]New Depr Rates'!I410</f>
        <v>0</v>
      </c>
      <c r="J412" s="72">
        <f>+'[3]New Depr Rates'!J410</f>
        <v>0</v>
      </c>
      <c r="K412" s="74">
        <f>+'[3]New Depr Rates'!K410</f>
        <v>44927</v>
      </c>
      <c r="L412" s="73">
        <f>+'[3]New Depr Rates'!L410</f>
        <v>2.5825242718446603E-2</v>
      </c>
      <c r="M412" s="73">
        <f>+'[3]New Depr Rates'!M410</f>
        <v>7.7475728155339957E-4</v>
      </c>
      <c r="N412" s="73">
        <f>+'[3]New Depr Rates'!N410</f>
        <v>2.6600000000000002E-2</v>
      </c>
    </row>
    <row r="413" spans="1:14" x14ac:dyDescent="0.2">
      <c r="A413" s="72" t="s">
        <v>2293</v>
      </c>
      <c r="B413" s="72" t="str">
        <f>+'[3]New Depr Rates'!B411</f>
        <v>E335 HYD Misc, LB-2013</v>
      </c>
      <c r="C413" s="72">
        <f>+'[3]New Depr Rates'!C411</f>
        <v>0.5</v>
      </c>
      <c r="D413" s="72" t="str">
        <f>+'[3]New Depr Rates'!D411</f>
        <v>Monthly</v>
      </c>
      <c r="E413" s="72" t="str">
        <f>+'[3]New Depr Rates'!E411</f>
        <v>No</v>
      </c>
      <c r="F413" s="72" t="str">
        <f>+'[3]New Depr Rates'!F411</f>
        <v>No</v>
      </c>
      <c r="G413" s="75">
        <f>+'[3]New Depr Rates'!G411</f>
        <v>-0.03</v>
      </c>
      <c r="H413" s="72">
        <f>+'[3]New Depr Rates'!H411</f>
        <v>0</v>
      </c>
      <c r="I413" s="72">
        <f>+'[3]New Depr Rates'!I411</f>
        <v>0</v>
      </c>
      <c r="J413" s="72">
        <f>+'[3]New Depr Rates'!J411</f>
        <v>0</v>
      </c>
      <c r="K413" s="74">
        <f>+'[3]New Depr Rates'!K411</f>
        <v>44927</v>
      </c>
      <c r="L413" s="73">
        <f>+'[3]New Depr Rates'!L411</f>
        <v>2.5825242718446603E-2</v>
      </c>
      <c r="M413" s="73">
        <f>+'[3]New Depr Rates'!M411</f>
        <v>7.7475728155339957E-4</v>
      </c>
      <c r="N413" s="73">
        <f>+'[3]New Depr Rates'!N411</f>
        <v>2.6600000000000002E-2</v>
      </c>
    </row>
    <row r="414" spans="1:14" x14ac:dyDescent="0.2">
      <c r="A414" s="72" t="s">
        <v>168</v>
      </c>
      <c r="B414" s="72" t="str">
        <f>+'[3]New Depr Rates'!B412</f>
        <v>E335 HYD Misc, Lower Baker</v>
      </c>
      <c r="C414" s="72">
        <f>+'[3]New Depr Rates'!C412</f>
        <v>0.5</v>
      </c>
      <c r="D414" s="72" t="str">
        <f>+'[3]New Depr Rates'!D412</f>
        <v>Monthly</v>
      </c>
      <c r="E414" s="72" t="str">
        <f>+'[3]New Depr Rates'!E412</f>
        <v>No</v>
      </c>
      <c r="F414" s="72" t="str">
        <f>+'[3]New Depr Rates'!F412</f>
        <v>No</v>
      </c>
      <c r="G414" s="75">
        <f>+'[3]New Depr Rates'!G412</f>
        <v>-0.03</v>
      </c>
      <c r="H414" s="72">
        <f>+'[3]New Depr Rates'!H412</f>
        <v>0</v>
      </c>
      <c r="I414" s="72">
        <f>+'[3]New Depr Rates'!I412</f>
        <v>0</v>
      </c>
      <c r="J414" s="72">
        <f>+'[3]New Depr Rates'!J412</f>
        <v>0</v>
      </c>
      <c r="K414" s="74">
        <f>+'[3]New Depr Rates'!K412</f>
        <v>44927</v>
      </c>
      <c r="L414" s="73">
        <f>+'[3]New Depr Rates'!L412</f>
        <v>2.5825242718446603E-2</v>
      </c>
      <c r="M414" s="73">
        <f>+'[3]New Depr Rates'!M412</f>
        <v>7.7475728155339957E-4</v>
      </c>
      <c r="N414" s="73">
        <f>+'[3]New Depr Rates'!N412</f>
        <v>2.6600000000000002E-2</v>
      </c>
    </row>
    <row r="415" spans="1:14" x14ac:dyDescent="0.2">
      <c r="A415" s="72" t="s">
        <v>2290</v>
      </c>
      <c r="B415" s="72" t="str">
        <f>+'[3]New Depr Rates'!B413</f>
        <v>E335 HYD Misc, Lower Baker FSC</v>
      </c>
      <c r="C415" s="72">
        <f>+'[3]New Depr Rates'!C413</f>
        <v>0.5</v>
      </c>
      <c r="D415" s="72" t="str">
        <f>+'[3]New Depr Rates'!D413</f>
        <v>Monthly</v>
      </c>
      <c r="E415" s="72" t="str">
        <f>+'[3]New Depr Rates'!E413</f>
        <v>No</v>
      </c>
      <c r="F415" s="72" t="str">
        <f>+'[3]New Depr Rates'!F413</f>
        <v>No</v>
      </c>
      <c r="G415" s="75">
        <f>+'[3]New Depr Rates'!G413</f>
        <v>-0.03</v>
      </c>
      <c r="H415" s="72">
        <f>+'[3]New Depr Rates'!H413</f>
        <v>0</v>
      </c>
      <c r="I415" s="72">
        <f>+'[3]New Depr Rates'!I413</f>
        <v>0</v>
      </c>
      <c r="J415" s="72">
        <f>+'[3]New Depr Rates'!J413</f>
        <v>0</v>
      </c>
      <c r="K415" s="74">
        <f>+'[3]New Depr Rates'!K413</f>
        <v>44927</v>
      </c>
      <c r="L415" s="73">
        <f>+'[3]New Depr Rates'!L413</f>
        <v>2.5825242718446603E-2</v>
      </c>
      <c r="M415" s="73">
        <f>+'[3]New Depr Rates'!M413</f>
        <v>7.7475728155339957E-4</v>
      </c>
      <c r="N415" s="73">
        <f>+'[3]New Depr Rates'!N413</f>
        <v>2.6600000000000002E-2</v>
      </c>
    </row>
    <row r="416" spans="1:14" x14ac:dyDescent="0.2">
      <c r="A416" s="72" t="s">
        <v>2291</v>
      </c>
      <c r="B416" s="72" t="str">
        <f>+'[3]New Depr Rates'!B414</f>
        <v>E335 HYD Misc, Lower Baker FSC</v>
      </c>
      <c r="C416" s="72">
        <f>+'[3]New Depr Rates'!C414</f>
        <v>0.5</v>
      </c>
      <c r="D416" s="72" t="str">
        <f>+'[3]New Depr Rates'!D414</f>
        <v>Monthly</v>
      </c>
      <c r="E416" s="72" t="str">
        <f>+'[3]New Depr Rates'!E414</f>
        <v>No</v>
      </c>
      <c r="F416" s="72" t="str">
        <f>+'[3]New Depr Rates'!F414</f>
        <v>No</v>
      </c>
      <c r="G416" s="75">
        <f>+'[3]New Depr Rates'!G414</f>
        <v>-0.03</v>
      </c>
      <c r="H416" s="72">
        <f>+'[3]New Depr Rates'!H414</f>
        <v>0</v>
      </c>
      <c r="I416" s="72">
        <f>+'[3]New Depr Rates'!I414</f>
        <v>0</v>
      </c>
      <c r="J416" s="72">
        <f>+'[3]New Depr Rates'!J414</f>
        <v>0</v>
      </c>
      <c r="K416" s="74">
        <f>+'[3]New Depr Rates'!K414</f>
        <v>44927</v>
      </c>
      <c r="L416" s="73">
        <f>+'[3]New Depr Rates'!L414</f>
        <v>2.5825242718446603E-2</v>
      </c>
      <c r="M416" s="73">
        <f>+'[3]New Depr Rates'!M414</f>
        <v>7.7475728155339957E-4</v>
      </c>
      <c r="N416" s="73">
        <f>+'[3]New Depr Rates'!N414</f>
        <v>2.6600000000000002E-2</v>
      </c>
    </row>
    <row r="417" spans="1:14" x14ac:dyDescent="0.2">
      <c r="A417" s="72" t="s">
        <v>2289</v>
      </c>
      <c r="B417" s="72" t="str">
        <f>+'[3]New Depr Rates'!B415</f>
        <v>E335 HYD Misc, Lower Baker</v>
      </c>
      <c r="C417" s="72">
        <f>+'[3]New Depr Rates'!C415</f>
        <v>0.5</v>
      </c>
      <c r="D417" s="72" t="str">
        <f>+'[3]New Depr Rates'!D415</f>
        <v>Monthly</v>
      </c>
      <c r="E417" s="72" t="str">
        <f>+'[3]New Depr Rates'!E415</f>
        <v>No</v>
      </c>
      <c r="F417" s="72" t="str">
        <f>+'[3]New Depr Rates'!F415</f>
        <v>No</v>
      </c>
      <c r="G417" s="75">
        <f>+'[3]New Depr Rates'!G415</f>
        <v>-0.03</v>
      </c>
      <c r="H417" s="72">
        <f>+'[3]New Depr Rates'!H415</f>
        <v>0</v>
      </c>
      <c r="I417" s="72">
        <f>+'[3]New Depr Rates'!I415</f>
        <v>0</v>
      </c>
      <c r="J417" s="72">
        <f>+'[3]New Depr Rates'!J415</f>
        <v>0</v>
      </c>
      <c r="K417" s="74">
        <f>+'[3]New Depr Rates'!K415</f>
        <v>44927</v>
      </c>
      <c r="L417" s="73">
        <f>+'[3]New Depr Rates'!L415</f>
        <v>2.5825242718446603E-2</v>
      </c>
      <c r="M417" s="73">
        <f>+'[3]New Depr Rates'!M415</f>
        <v>7.7475728155339957E-4</v>
      </c>
      <c r="N417" s="73">
        <f>+'[3]New Depr Rates'!N415</f>
        <v>2.6600000000000002E-2</v>
      </c>
    </row>
    <row r="418" spans="1:14" x14ac:dyDescent="0.2">
      <c r="A418" s="72" t="s">
        <v>2287</v>
      </c>
      <c r="B418" s="72" t="str">
        <f>+'[3]New Depr Rates'!B416</f>
        <v>E335 HYD Misc, Snoq 1 - 2013</v>
      </c>
      <c r="C418" s="72">
        <f>+'[3]New Depr Rates'!C416</f>
        <v>0.5</v>
      </c>
      <c r="D418" s="72" t="str">
        <f>+'[3]New Depr Rates'!D416</f>
        <v>Monthly</v>
      </c>
      <c r="E418" s="72" t="str">
        <f>+'[3]New Depr Rates'!E416</f>
        <v>No</v>
      </c>
      <c r="F418" s="72" t="str">
        <f>+'[3]New Depr Rates'!F416</f>
        <v>No</v>
      </c>
      <c r="G418" s="75">
        <f>+'[3]New Depr Rates'!G416</f>
        <v>-0.01</v>
      </c>
      <c r="H418" s="72">
        <f>+'[3]New Depr Rates'!H416</f>
        <v>0</v>
      </c>
      <c r="I418" s="72">
        <f>+'[3]New Depr Rates'!I416</f>
        <v>0</v>
      </c>
      <c r="J418" s="72">
        <f>+'[3]New Depr Rates'!J416</f>
        <v>0</v>
      </c>
      <c r="K418" s="74">
        <f>+'[3]New Depr Rates'!K416</f>
        <v>44927</v>
      </c>
      <c r="L418" s="73">
        <f>+'[3]New Depr Rates'!L416</f>
        <v>3.6039603960396044E-2</v>
      </c>
      <c r="M418" s="73">
        <f>+'[3]New Depr Rates'!M416</f>
        <v>3.6039603960395794E-4</v>
      </c>
      <c r="N418" s="73">
        <f>+'[3]New Depr Rates'!N416</f>
        <v>3.6400000000000002E-2</v>
      </c>
    </row>
    <row r="419" spans="1:14" x14ac:dyDescent="0.2">
      <c r="A419" s="72" t="s">
        <v>2288</v>
      </c>
      <c r="B419" s="72" t="str">
        <f>+'[3]New Depr Rates'!B417</f>
        <v>E335 HYD Misc, Snoq 1 - 2013</v>
      </c>
      <c r="C419" s="72">
        <f>+'[3]New Depr Rates'!C417</f>
        <v>0.5</v>
      </c>
      <c r="D419" s="72" t="str">
        <f>+'[3]New Depr Rates'!D417</f>
        <v>Monthly</v>
      </c>
      <c r="E419" s="72" t="str">
        <f>+'[3]New Depr Rates'!E417</f>
        <v>No</v>
      </c>
      <c r="F419" s="72" t="str">
        <f>+'[3]New Depr Rates'!F417</f>
        <v>No</v>
      </c>
      <c r="G419" s="75">
        <f>+'[3]New Depr Rates'!G417</f>
        <v>-0.01</v>
      </c>
      <c r="H419" s="72">
        <f>+'[3]New Depr Rates'!H417</f>
        <v>0</v>
      </c>
      <c r="I419" s="72">
        <f>+'[3]New Depr Rates'!I417</f>
        <v>0</v>
      </c>
      <c r="J419" s="72">
        <f>+'[3]New Depr Rates'!J417</f>
        <v>0</v>
      </c>
      <c r="K419" s="74">
        <f>+'[3]New Depr Rates'!K417</f>
        <v>44927</v>
      </c>
      <c r="L419" s="73">
        <f>+'[3]New Depr Rates'!L417</f>
        <v>3.6039603960396044E-2</v>
      </c>
      <c r="M419" s="73">
        <f>+'[3]New Depr Rates'!M417</f>
        <v>3.6039603960395794E-4</v>
      </c>
      <c r="N419" s="73">
        <f>+'[3]New Depr Rates'!N417</f>
        <v>3.6400000000000002E-2</v>
      </c>
    </row>
    <row r="420" spans="1:14" x14ac:dyDescent="0.2">
      <c r="A420" s="72" t="s">
        <v>2285</v>
      </c>
      <c r="B420" s="72" t="str">
        <f>+'[3]New Depr Rates'!B418</f>
        <v>E335 HYD Misc, Snoq 2 - 2013</v>
      </c>
      <c r="C420" s="72">
        <f>+'[3]New Depr Rates'!C418</f>
        <v>0.5</v>
      </c>
      <c r="D420" s="72" t="str">
        <f>+'[3]New Depr Rates'!D418</f>
        <v>Monthly</v>
      </c>
      <c r="E420" s="72" t="str">
        <f>+'[3]New Depr Rates'!E418</f>
        <v>No</v>
      </c>
      <c r="F420" s="72" t="str">
        <f>+'[3]New Depr Rates'!F418</f>
        <v>No</v>
      </c>
      <c r="G420" s="75">
        <f>+'[3]New Depr Rates'!G418</f>
        <v>-0.01</v>
      </c>
      <c r="H420" s="72">
        <f>+'[3]New Depr Rates'!H418</f>
        <v>0</v>
      </c>
      <c r="I420" s="72">
        <f>+'[3]New Depr Rates'!I418</f>
        <v>0</v>
      </c>
      <c r="J420" s="72">
        <f>+'[3]New Depr Rates'!J418</f>
        <v>0</v>
      </c>
      <c r="K420" s="74">
        <f>+'[3]New Depr Rates'!K418</f>
        <v>44927</v>
      </c>
      <c r="L420" s="73">
        <f>+'[3]New Depr Rates'!L418</f>
        <v>3.4752475247524749E-2</v>
      </c>
      <c r="M420" s="73">
        <f>+'[3]New Depr Rates'!M418</f>
        <v>3.4752475247525061E-4</v>
      </c>
      <c r="N420" s="73">
        <f>+'[3]New Depr Rates'!N418</f>
        <v>3.5099999999999999E-2</v>
      </c>
    </row>
    <row r="421" spans="1:14" x14ac:dyDescent="0.2">
      <c r="A421" s="72" t="s">
        <v>2286</v>
      </c>
      <c r="B421" s="72" t="str">
        <f>+'[3]New Depr Rates'!B419</f>
        <v>E335 HYD Misc, Snoq 2 - 2013</v>
      </c>
      <c r="C421" s="72">
        <f>+'[3]New Depr Rates'!C419</f>
        <v>0.5</v>
      </c>
      <c r="D421" s="72" t="str">
        <f>+'[3]New Depr Rates'!D419</f>
        <v>Monthly</v>
      </c>
      <c r="E421" s="72" t="str">
        <f>+'[3]New Depr Rates'!E419</f>
        <v>No</v>
      </c>
      <c r="F421" s="72" t="str">
        <f>+'[3]New Depr Rates'!F419</f>
        <v>No</v>
      </c>
      <c r="G421" s="75">
        <f>+'[3]New Depr Rates'!G419</f>
        <v>-0.01</v>
      </c>
      <c r="H421" s="72">
        <f>+'[3]New Depr Rates'!H419</f>
        <v>0</v>
      </c>
      <c r="I421" s="72">
        <f>+'[3]New Depr Rates'!I419</f>
        <v>0</v>
      </c>
      <c r="J421" s="72">
        <f>+'[3]New Depr Rates'!J419</f>
        <v>0</v>
      </c>
      <c r="K421" s="74">
        <f>+'[3]New Depr Rates'!K419</f>
        <v>44927</v>
      </c>
      <c r="L421" s="73">
        <f>+'[3]New Depr Rates'!L419</f>
        <v>3.4752475247524749E-2</v>
      </c>
      <c r="M421" s="73">
        <f>+'[3]New Depr Rates'!M419</f>
        <v>3.4752475247525061E-4</v>
      </c>
      <c r="N421" s="73">
        <f>+'[3]New Depr Rates'!N419</f>
        <v>3.5099999999999999E-2</v>
      </c>
    </row>
    <row r="422" spans="1:14" x14ac:dyDescent="0.2">
      <c r="A422" s="72" t="s">
        <v>169</v>
      </c>
      <c r="B422" s="72" t="str">
        <f>+'[3]New Depr Rates'!B420</f>
        <v>E335 HYD Misc, Snoqualmie Park</v>
      </c>
      <c r="C422" s="72">
        <f>+'[3]New Depr Rates'!C420</f>
        <v>0.5</v>
      </c>
      <c r="D422" s="72" t="str">
        <f>+'[3]New Depr Rates'!D420</f>
        <v>Monthly</v>
      </c>
      <c r="E422" s="72" t="str">
        <f>+'[3]New Depr Rates'!E420</f>
        <v>No</v>
      </c>
      <c r="F422" s="72" t="str">
        <f>+'[3]New Depr Rates'!F420</f>
        <v>No</v>
      </c>
      <c r="G422" s="75">
        <f>+'[3]New Depr Rates'!G420</f>
        <v>-0.01</v>
      </c>
      <c r="H422" s="72">
        <f>+'[3]New Depr Rates'!H420</f>
        <v>0</v>
      </c>
      <c r="I422" s="72">
        <f>+'[3]New Depr Rates'!I420</f>
        <v>0</v>
      </c>
      <c r="J422" s="72">
        <f>+'[3]New Depr Rates'!J420</f>
        <v>0</v>
      </c>
      <c r="K422" s="74">
        <f>+'[3]New Depr Rates'!K420</f>
        <v>44927</v>
      </c>
      <c r="L422" s="73">
        <f>+'[3]New Depr Rates'!L420</f>
        <v>3.4752475247524749E-2</v>
      </c>
      <c r="M422" s="73">
        <f>+'[3]New Depr Rates'!M420</f>
        <v>3.4752475247525061E-4</v>
      </c>
      <c r="N422" s="73">
        <f>+'[3]New Depr Rates'!N420</f>
        <v>3.5099999999999999E-2</v>
      </c>
    </row>
    <row r="423" spans="1:14" x14ac:dyDescent="0.2">
      <c r="A423" s="72" t="s">
        <v>2284</v>
      </c>
      <c r="B423" s="72" t="str">
        <f>+'[3]New Depr Rates'!B421</f>
        <v>E335 HYD Misc, Snoqualmie Park</v>
      </c>
      <c r="C423" s="72">
        <f>+'[3]New Depr Rates'!C421</f>
        <v>0.5</v>
      </c>
      <c r="D423" s="72" t="str">
        <f>+'[3]New Depr Rates'!D421</f>
        <v>Monthly</v>
      </c>
      <c r="E423" s="72" t="str">
        <f>+'[3]New Depr Rates'!E421</f>
        <v>No</v>
      </c>
      <c r="F423" s="72" t="str">
        <f>+'[3]New Depr Rates'!F421</f>
        <v>No</v>
      </c>
      <c r="G423" s="75">
        <f>+'[3]New Depr Rates'!G421</f>
        <v>-0.01</v>
      </c>
      <c r="H423" s="72">
        <f>+'[3]New Depr Rates'!H421</f>
        <v>0</v>
      </c>
      <c r="I423" s="72">
        <f>+'[3]New Depr Rates'!I421</f>
        <v>0</v>
      </c>
      <c r="J423" s="72">
        <f>+'[3]New Depr Rates'!J421</f>
        <v>0</v>
      </c>
      <c r="K423" s="74">
        <f>+'[3]New Depr Rates'!K421</f>
        <v>44927</v>
      </c>
      <c r="L423" s="73">
        <f>+'[3]New Depr Rates'!L421</f>
        <v>3.4752475247524749E-2</v>
      </c>
      <c r="M423" s="73">
        <f>+'[3]New Depr Rates'!M421</f>
        <v>3.4752475247525061E-4</v>
      </c>
      <c r="N423" s="73">
        <f>+'[3]New Depr Rates'!N421</f>
        <v>3.5099999999999999E-2</v>
      </c>
    </row>
    <row r="424" spans="1:14" x14ac:dyDescent="0.2">
      <c r="A424" s="72" t="s">
        <v>2281</v>
      </c>
      <c r="B424" s="72" t="str">
        <f>+'[3]New Depr Rates'!B422</f>
        <v>E335 HYD Misc, Snoqualmie 1</v>
      </c>
      <c r="C424" s="72">
        <f>+'[3]New Depr Rates'!C422</f>
        <v>0.5</v>
      </c>
      <c r="D424" s="72" t="str">
        <f>+'[3]New Depr Rates'!D422</f>
        <v>Monthly</v>
      </c>
      <c r="E424" s="72" t="str">
        <f>+'[3]New Depr Rates'!E422</f>
        <v>No</v>
      </c>
      <c r="F424" s="72" t="str">
        <f>+'[3]New Depr Rates'!F422</f>
        <v>No</v>
      </c>
      <c r="G424" s="75">
        <f>+'[3]New Depr Rates'!G422</f>
        <v>-0.01</v>
      </c>
      <c r="H424" s="72">
        <f>+'[3]New Depr Rates'!H422</f>
        <v>0</v>
      </c>
      <c r="I424" s="72">
        <f>+'[3]New Depr Rates'!I422</f>
        <v>0</v>
      </c>
      <c r="J424" s="72">
        <f>+'[3]New Depr Rates'!J422</f>
        <v>0</v>
      </c>
      <c r="K424" s="74">
        <f>+'[3]New Depr Rates'!K422</f>
        <v>44927</v>
      </c>
      <c r="L424" s="73">
        <f>+'[3]New Depr Rates'!L422</f>
        <v>3.6039603960396044E-2</v>
      </c>
      <c r="M424" s="73">
        <f>+'[3]New Depr Rates'!M422</f>
        <v>3.6039603960395794E-4</v>
      </c>
      <c r="N424" s="73">
        <f>+'[3]New Depr Rates'!N422</f>
        <v>3.6400000000000002E-2</v>
      </c>
    </row>
    <row r="425" spans="1:14" x14ac:dyDescent="0.2">
      <c r="A425" s="72" t="s">
        <v>2282</v>
      </c>
      <c r="B425" s="72" t="str">
        <f>+'[3]New Depr Rates'!B423</f>
        <v>E335 HYD Misc, Snoqualmie 1</v>
      </c>
      <c r="C425" s="72">
        <f>+'[3]New Depr Rates'!C423</f>
        <v>0.5</v>
      </c>
      <c r="D425" s="72" t="str">
        <f>+'[3]New Depr Rates'!D423</f>
        <v>Monthly</v>
      </c>
      <c r="E425" s="72" t="str">
        <f>+'[3]New Depr Rates'!E423</f>
        <v>No</v>
      </c>
      <c r="F425" s="72" t="str">
        <f>+'[3]New Depr Rates'!F423</f>
        <v>No</v>
      </c>
      <c r="G425" s="75">
        <f>+'[3]New Depr Rates'!G423</f>
        <v>-0.01</v>
      </c>
      <c r="H425" s="72">
        <f>+'[3]New Depr Rates'!H423</f>
        <v>0</v>
      </c>
      <c r="I425" s="72">
        <f>+'[3]New Depr Rates'!I423</f>
        <v>0</v>
      </c>
      <c r="J425" s="72">
        <f>+'[3]New Depr Rates'!J423</f>
        <v>0</v>
      </c>
      <c r="K425" s="74">
        <f>+'[3]New Depr Rates'!K423</f>
        <v>44927</v>
      </c>
      <c r="L425" s="73">
        <f>+'[3]New Depr Rates'!L423</f>
        <v>3.6039603960396044E-2</v>
      </c>
      <c r="M425" s="73">
        <f>+'[3]New Depr Rates'!M423</f>
        <v>3.6039603960395794E-4</v>
      </c>
      <c r="N425" s="73">
        <f>+'[3]New Depr Rates'!N423</f>
        <v>3.6400000000000002E-2</v>
      </c>
    </row>
    <row r="426" spans="1:14" x14ac:dyDescent="0.2">
      <c r="A426" s="72" t="s">
        <v>2279</v>
      </c>
      <c r="B426" s="72" t="str">
        <f>+'[3]New Depr Rates'!B424</f>
        <v>E335 HYD Misc, Snoqualmie 2</v>
      </c>
      <c r="C426" s="72">
        <f>+'[3]New Depr Rates'!C424</f>
        <v>0.5</v>
      </c>
      <c r="D426" s="72" t="str">
        <f>+'[3]New Depr Rates'!D424</f>
        <v>Monthly</v>
      </c>
      <c r="E426" s="72" t="str">
        <f>+'[3]New Depr Rates'!E424</f>
        <v>No</v>
      </c>
      <c r="F426" s="72" t="str">
        <f>+'[3]New Depr Rates'!F424</f>
        <v>No</v>
      </c>
      <c r="G426" s="75">
        <f>+'[3]New Depr Rates'!G424</f>
        <v>-0.01</v>
      </c>
      <c r="H426" s="72">
        <f>+'[3]New Depr Rates'!H424</f>
        <v>0</v>
      </c>
      <c r="I426" s="72">
        <f>+'[3]New Depr Rates'!I424</f>
        <v>0</v>
      </c>
      <c r="J426" s="72">
        <f>+'[3]New Depr Rates'!J424</f>
        <v>0</v>
      </c>
      <c r="K426" s="74">
        <f>+'[3]New Depr Rates'!K424</f>
        <v>44927</v>
      </c>
      <c r="L426" s="73">
        <f>+'[3]New Depr Rates'!L424</f>
        <v>3.4752475247524749E-2</v>
      </c>
      <c r="M426" s="73">
        <f>+'[3]New Depr Rates'!M424</f>
        <v>3.4752475247525061E-4</v>
      </c>
      <c r="N426" s="73">
        <f>+'[3]New Depr Rates'!N424</f>
        <v>3.5099999999999999E-2</v>
      </c>
    </row>
    <row r="427" spans="1:14" x14ac:dyDescent="0.2">
      <c r="A427" s="72" t="s">
        <v>2280</v>
      </c>
      <c r="B427" s="72" t="str">
        <f>+'[3]New Depr Rates'!B425</f>
        <v>E335 HYD Misc, Snoqualmie 2</v>
      </c>
      <c r="C427" s="72">
        <f>+'[3]New Depr Rates'!C425</f>
        <v>0.5</v>
      </c>
      <c r="D427" s="72" t="str">
        <f>+'[3]New Depr Rates'!D425</f>
        <v>Monthly</v>
      </c>
      <c r="E427" s="72" t="str">
        <f>+'[3]New Depr Rates'!E425</f>
        <v>No</v>
      </c>
      <c r="F427" s="72" t="str">
        <f>+'[3]New Depr Rates'!F425</f>
        <v>No</v>
      </c>
      <c r="G427" s="75">
        <f>+'[3]New Depr Rates'!G425</f>
        <v>-0.01</v>
      </c>
      <c r="H427" s="72">
        <f>+'[3]New Depr Rates'!H425</f>
        <v>0</v>
      </c>
      <c r="I427" s="72">
        <f>+'[3]New Depr Rates'!I425</f>
        <v>0</v>
      </c>
      <c r="J427" s="72">
        <f>+'[3]New Depr Rates'!J425</f>
        <v>0</v>
      </c>
      <c r="K427" s="74">
        <f>+'[3]New Depr Rates'!K425</f>
        <v>44927</v>
      </c>
      <c r="L427" s="73">
        <f>+'[3]New Depr Rates'!L425</f>
        <v>3.4752475247524749E-2</v>
      </c>
      <c r="M427" s="73">
        <f>+'[3]New Depr Rates'!M425</f>
        <v>3.4752475247525061E-4</v>
      </c>
      <c r="N427" s="73">
        <f>+'[3]New Depr Rates'!N425</f>
        <v>3.5099999999999999E-2</v>
      </c>
    </row>
    <row r="428" spans="1:14" x14ac:dyDescent="0.2">
      <c r="A428" s="72" t="s">
        <v>170</v>
      </c>
      <c r="B428" s="72" t="str">
        <f>+'[3]New Depr Rates'!B426</f>
        <v>E335 HYD Misc, UB Hatchery</v>
      </c>
      <c r="C428" s="72">
        <f>+'[3]New Depr Rates'!C426</f>
        <v>0.5</v>
      </c>
      <c r="D428" s="72" t="str">
        <f>+'[3]New Depr Rates'!D426</f>
        <v>Monthly</v>
      </c>
      <c r="E428" s="72" t="str">
        <f>+'[3]New Depr Rates'!E426</f>
        <v>No</v>
      </c>
      <c r="F428" s="72" t="str">
        <f>+'[3]New Depr Rates'!F426</f>
        <v>No</v>
      </c>
      <c r="G428" s="75">
        <f>+'[3]New Depr Rates'!G426</f>
        <v>-0.04</v>
      </c>
      <c r="H428" s="72">
        <f>+'[3]New Depr Rates'!H426</f>
        <v>0</v>
      </c>
      <c r="I428" s="72">
        <f>+'[3]New Depr Rates'!I426</f>
        <v>0</v>
      </c>
      <c r="J428" s="72">
        <f>+'[3]New Depr Rates'!J426</f>
        <v>0</v>
      </c>
      <c r="K428" s="74">
        <f>+'[3]New Depr Rates'!K426</f>
        <v>44927</v>
      </c>
      <c r="L428" s="73">
        <f>+'[3]New Depr Rates'!L426</f>
        <v>2.4230769230769229E-2</v>
      </c>
      <c r="M428" s="73">
        <f>+'[3]New Depr Rates'!M426</f>
        <v>9.6923076923077084E-4</v>
      </c>
      <c r="N428" s="73">
        <f>+'[3]New Depr Rates'!N426</f>
        <v>2.52E-2</v>
      </c>
    </row>
    <row r="429" spans="1:14" x14ac:dyDescent="0.2">
      <c r="A429" s="72" t="s">
        <v>2278</v>
      </c>
      <c r="B429" s="72" t="str">
        <f>+'[3]New Depr Rates'!B427</f>
        <v>E335 HYD Misc, UB Hatchery</v>
      </c>
      <c r="C429" s="72">
        <f>+'[3]New Depr Rates'!C427</f>
        <v>0.5</v>
      </c>
      <c r="D429" s="72" t="str">
        <f>+'[3]New Depr Rates'!D427</f>
        <v>Monthly</v>
      </c>
      <c r="E429" s="72" t="str">
        <f>+'[3]New Depr Rates'!E427</f>
        <v>No</v>
      </c>
      <c r="F429" s="72" t="str">
        <f>+'[3]New Depr Rates'!F427</f>
        <v>No</v>
      </c>
      <c r="G429" s="75">
        <f>+'[3]New Depr Rates'!G427</f>
        <v>-0.04</v>
      </c>
      <c r="H429" s="72">
        <f>+'[3]New Depr Rates'!H427</f>
        <v>0</v>
      </c>
      <c r="I429" s="72">
        <f>+'[3]New Depr Rates'!I427</f>
        <v>0</v>
      </c>
      <c r="J429" s="72">
        <f>+'[3]New Depr Rates'!J427</f>
        <v>0</v>
      </c>
      <c r="K429" s="74">
        <f>+'[3]New Depr Rates'!K427</f>
        <v>44927</v>
      </c>
      <c r="L429" s="73">
        <f>+'[3]New Depr Rates'!L427</f>
        <v>2.4230769230769229E-2</v>
      </c>
      <c r="M429" s="73">
        <f>+'[3]New Depr Rates'!M427</f>
        <v>9.6923076923077084E-4</v>
      </c>
      <c r="N429" s="73">
        <f>+'[3]New Depr Rates'!N427</f>
        <v>2.52E-2</v>
      </c>
    </row>
    <row r="430" spans="1:14" x14ac:dyDescent="0.2">
      <c r="A430" s="72" t="s">
        <v>2276</v>
      </c>
      <c r="B430" s="72" t="str">
        <f>+'[3]New Depr Rates'!B428</f>
        <v>E335 HYD Misc, UB Koma Kulshan</v>
      </c>
      <c r="C430" s="72">
        <f>+'[3]New Depr Rates'!C428</f>
        <v>0.5</v>
      </c>
      <c r="D430" s="72" t="str">
        <f>+'[3]New Depr Rates'!D428</f>
        <v>Monthly</v>
      </c>
      <c r="E430" s="72" t="str">
        <f>+'[3]New Depr Rates'!E428</f>
        <v>No</v>
      </c>
      <c r="F430" s="72" t="str">
        <f>+'[3]New Depr Rates'!F428</f>
        <v>No</v>
      </c>
      <c r="G430" s="75">
        <f>+'[3]New Depr Rates'!G428</f>
        <v>-0.04</v>
      </c>
      <c r="H430" s="72">
        <f>+'[3]New Depr Rates'!H428</f>
        <v>0</v>
      </c>
      <c r="I430" s="72">
        <f>+'[3]New Depr Rates'!I428</f>
        <v>0</v>
      </c>
      <c r="J430" s="72">
        <f>+'[3]New Depr Rates'!J428</f>
        <v>0</v>
      </c>
      <c r="K430" s="74">
        <f>+'[3]New Depr Rates'!K428</f>
        <v>44927</v>
      </c>
      <c r="L430" s="73">
        <f>+'[3]New Depr Rates'!L428</f>
        <v>2.4230769230769229E-2</v>
      </c>
      <c r="M430" s="73">
        <f>+'[3]New Depr Rates'!M428</f>
        <v>9.6923076923077084E-4</v>
      </c>
      <c r="N430" s="73">
        <f>+'[3]New Depr Rates'!N428</f>
        <v>2.52E-2</v>
      </c>
    </row>
    <row r="431" spans="1:14" x14ac:dyDescent="0.2">
      <c r="A431" s="72" t="s">
        <v>2277</v>
      </c>
      <c r="B431" s="72" t="str">
        <f>+'[3]New Depr Rates'!B429</f>
        <v>E335 HYD Misc, UB Koma Kulshan</v>
      </c>
      <c r="C431" s="72">
        <f>+'[3]New Depr Rates'!C429</f>
        <v>0.5</v>
      </c>
      <c r="D431" s="72" t="str">
        <f>+'[3]New Depr Rates'!D429</f>
        <v>Monthly</v>
      </c>
      <c r="E431" s="72" t="str">
        <f>+'[3]New Depr Rates'!E429</f>
        <v>No</v>
      </c>
      <c r="F431" s="72" t="str">
        <f>+'[3]New Depr Rates'!F429</f>
        <v>No</v>
      </c>
      <c r="G431" s="75">
        <f>+'[3]New Depr Rates'!G429</f>
        <v>-0.04</v>
      </c>
      <c r="H431" s="72">
        <f>+'[3]New Depr Rates'!H429</f>
        <v>0</v>
      </c>
      <c r="I431" s="72">
        <f>+'[3]New Depr Rates'!I429</f>
        <v>0</v>
      </c>
      <c r="J431" s="72">
        <f>+'[3]New Depr Rates'!J429</f>
        <v>0</v>
      </c>
      <c r="K431" s="74">
        <f>+'[3]New Depr Rates'!K429</f>
        <v>44927</v>
      </c>
      <c r="L431" s="73">
        <f>+'[3]New Depr Rates'!L429</f>
        <v>2.4230769230769229E-2</v>
      </c>
      <c r="M431" s="73">
        <f>+'[3]New Depr Rates'!M429</f>
        <v>9.6923076923077084E-4</v>
      </c>
      <c r="N431" s="73">
        <f>+'[3]New Depr Rates'!N429</f>
        <v>2.52E-2</v>
      </c>
    </row>
    <row r="432" spans="1:14" x14ac:dyDescent="0.2">
      <c r="A432" s="72" t="s">
        <v>171</v>
      </c>
      <c r="B432" s="72" t="str">
        <f>+'[3]New Depr Rates'!B430</f>
        <v>E335 HYD Misc, Upper Baker</v>
      </c>
      <c r="C432" s="72">
        <f>+'[3]New Depr Rates'!C430</f>
        <v>0.5</v>
      </c>
      <c r="D432" s="72" t="str">
        <f>+'[3]New Depr Rates'!D430</f>
        <v>Monthly</v>
      </c>
      <c r="E432" s="72" t="str">
        <f>+'[3]New Depr Rates'!E430</f>
        <v>No</v>
      </c>
      <c r="F432" s="72" t="str">
        <f>+'[3]New Depr Rates'!F430</f>
        <v>No</v>
      </c>
      <c r="G432" s="75">
        <f>+'[3]New Depr Rates'!G430</f>
        <v>-0.04</v>
      </c>
      <c r="H432" s="72">
        <f>+'[3]New Depr Rates'!H430</f>
        <v>0</v>
      </c>
      <c r="I432" s="72">
        <f>+'[3]New Depr Rates'!I430</f>
        <v>0</v>
      </c>
      <c r="J432" s="72">
        <f>+'[3]New Depr Rates'!J430</f>
        <v>0</v>
      </c>
      <c r="K432" s="74">
        <f>+'[3]New Depr Rates'!K430</f>
        <v>44927</v>
      </c>
      <c r="L432" s="73">
        <f>+'[3]New Depr Rates'!L430</f>
        <v>2.4230769230769229E-2</v>
      </c>
      <c r="M432" s="73">
        <f>+'[3]New Depr Rates'!M430</f>
        <v>9.6923076923077084E-4</v>
      </c>
      <c r="N432" s="73">
        <f>+'[3]New Depr Rates'!N430</f>
        <v>2.52E-2</v>
      </c>
    </row>
    <row r="433" spans="1:14" x14ac:dyDescent="0.2">
      <c r="A433" s="72" t="s">
        <v>2275</v>
      </c>
      <c r="B433" s="72" t="str">
        <f>+'[3]New Depr Rates'!B431</f>
        <v>E335 HYD Misc, Upper Baker</v>
      </c>
      <c r="C433" s="72">
        <f>+'[3]New Depr Rates'!C431</f>
        <v>0.5</v>
      </c>
      <c r="D433" s="72" t="str">
        <f>+'[3]New Depr Rates'!D431</f>
        <v>Monthly</v>
      </c>
      <c r="E433" s="72" t="str">
        <f>+'[3]New Depr Rates'!E431</f>
        <v>No</v>
      </c>
      <c r="F433" s="72" t="str">
        <f>+'[3]New Depr Rates'!F431</f>
        <v>No</v>
      </c>
      <c r="G433" s="75">
        <f>+'[3]New Depr Rates'!G431</f>
        <v>-0.04</v>
      </c>
      <c r="H433" s="72">
        <f>+'[3]New Depr Rates'!H431</f>
        <v>0</v>
      </c>
      <c r="I433" s="72">
        <f>+'[3]New Depr Rates'!I431</f>
        <v>0</v>
      </c>
      <c r="J433" s="72">
        <f>+'[3]New Depr Rates'!J431</f>
        <v>0</v>
      </c>
      <c r="K433" s="74">
        <f>+'[3]New Depr Rates'!K431</f>
        <v>44927</v>
      </c>
      <c r="L433" s="73">
        <f>+'[3]New Depr Rates'!L431</f>
        <v>2.4230769230769229E-2</v>
      </c>
      <c r="M433" s="73">
        <f>+'[3]New Depr Rates'!M431</f>
        <v>9.6923076923077084E-4</v>
      </c>
      <c r="N433" s="73">
        <f>+'[3]New Depr Rates'!N431</f>
        <v>2.52E-2</v>
      </c>
    </row>
    <row r="434" spans="1:14" x14ac:dyDescent="0.2">
      <c r="A434" s="72" t="s">
        <v>2274</v>
      </c>
      <c r="B434" s="72" t="str">
        <f>+'[3]New Depr Rates'!B432</f>
        <v>E335 RETIRED HYD Misc, White River</v>
      </c>
      <c r="C434" s="72">
        <f>+'[3]New Depr Rates'!C432</f>
        <v>0.5</v>
      </c>
      <c r="D434" s="72" t="str">
        <f>+'[3]New Depr Rates'!D432</f>
        <v>Monthly</v>
      </c>
      <c r="E434" s="72" t="str">
        <f>+'[3]New Depr Rates'!E432</f>
        <v>No</v>
      </c>
      <c r="F434" s="72" t="str">
        <f>+'[3]New Depr Rates'!F432</f>
        <v>No</v>
      </c>
      <c r="G434" s="75">
        <f>+'[3]New Depr Rates'!G432</f>
        <v>0</v>
      </c>
      <c r="H434" s="72">
        <f>+'[3]New Depr Rates'!H432</f>
        <v>0</v>
      </c>
      <c r="I434" s="72">
        <f>+'[3]New Depr Rates'!I432</f>
        <v>0</v>
      </c>
      <c r="J434" s="72">
        <f>+'[3]New Depr Rates'!J432</f>
        <v>0</v>
      </c>
      <c r="K434" s="74">
        <f>+'[3]New Depr Rates'!K432</f>
        <v>41760</v>
      </c>
      <c r="L434" s="73">
        <f>+'[3]New Depr Rates'!L432</f>
        <v>0</v>
      </c>
      <c r="M434" s="73">
        <f>+'[3]New Depr Rates'!M432</f>
        <v>0</v>
      </c>
      <c r="N434" s="73">
        <f>+'[3]New Depr Rates'!N432</f>
        <v>0</v>
      </c>
    </row>
    <row r="435" spans="1:14" x14ac:dyDescent="0.2">
      <c r="A435" s="72" t="s">
        <v>172</v>
      </c>
      <c r="B435" s="72" t="str">
        <f>+'[3]New Depr Rates'!B433</f>
        <v>E3351 HYD S/M/Tools, Snoq 1 - 2013</v>
      </c>
      <c r="C435" s="72">
        <f>+'[3]New Depr Rates'!C433</f>
        <v>0.5</v>
      </c>
      <c r="D435" s="72" t="str">
        <f>+'[3]New Depr Rates'!D433</f>
        <v>Monthly</v>
      </c>
      <c r="E435" s="72" t="str">
        <f>+'[3]New Depr Rates'!E433</f>
        <v>No</v>
      </c>
      <c r="F435" s="72" t="str">
        <f>+'[3]New Depr Rates'!F433</f>
        <v>No</v>
      </c>
      <c r="G435" s="75">
        <f>+'[3]New Depr Rates'!G433</f>
        <v>0</v>
      </c>
      <c r="H435" s="72">
        <f>+'[3]New Depr Rates'!H433</f>
        <v>0</v>
      </c>
      <c r="I435" s="72">
        <f>+'[3]New Depr Rates'!I433</f>
        <v>0</v>
      </c>
      <c r="J435" s="72">
        <f>+'[3]New Depr Rates'!J433</f>
        <v>0</v>
      </c>
      <c r="K435" s="74">
        <f>+'[3]New Depr Rates'!K433</f>
        <v>44927</v>
      </c>
      <c r="L435" s="73">
        <f>+'[3]New Depr Rates'!L433</f>
        <v>1.95E-2</v>
      </c>
      <c r="M435" s="73">
        <f>+'[3]New Depr Rates'!M433</f>
        <v>0</v>
      </c>
      <c r="N435" s="73">
        <f>+'[3]New Depr Rates'!N433</f>
        <v>1.95E-2</v>
      </c>
    </row>
    <row r="436" spans="1:14" x14ac:dyDescent="0.2">
      <c r="A436" s="72" t="s">
        <v>2272</v>
      </c>
      <c r="B436" s="72" t="str">
        <f>+'[3]New Depr Rates'!B434</f>
        <v>E3351 HYD S/M/Tools, Snoq 2 - 2013</v>
      </c>
      <c r="C436" s="72">
        <f>+'[3]New Depr Rates'!C434</f>
        <v>0.5</v>
      </c>
      <c r="D436" s="72" t="str">
        <f>+'[3]New Depr Rates'!D434</f>
        <v>Monthly</v>
      </c>
      <c r="E436" s="72" t="str">
        <f>+'[3]New Depr Rates'!E434</f>
        <v>No</v>
      </c>
      <c r="F436" s="72" t="str">
        <f>+'[3]New Depr Rates'!F434</f>
        <v>No</v>
      </c>
      <c r="G436" s="75">
        <f>+'[3]New Depr Rates'!G434</f>
        <v>0</v>
      </c>
      <c r="H436" s="72">
        <f>+'[3]New Depr Rates'!H434</f>
        <v>0</v>
      </c>
      <c r="I436" s="72">
        <f>+'[3]New Depr Rates'!I434</f>
        <v>0</v>
      </c>
      <c r="J436" s="72">
        <f>+'[3]New Depr Rates'!J434</f>
        <v>0</v>
      </c>
      <c r="K436" s="74">
        <f>+'[3]New Depr Rates'!K434</f>
        <v>44927</v>
      </c>
      <c r="L436" s="73">
        <f>+'[3]New Depr Rates'!L434</f>
        <v>0</v>
      </c>
      <c r="M436" s="73">
        <f>+'[3]New Depr Rates'!M434</f>
        <v>0</v>
      </c>
      <c r="N436" s="73">
        <f>+'[3]New Depr Rates'!N434</f>
        <v>0</v>
      </c>
    </row>
    <row r="437" spans="1:14" x14ac:dyDescent="0.2">
      <c r="A437" s="72" t="s">
        <v>2271</v>
      </c>
      <c r="B437" s="72" t="str">
        <f>+'[3]New Depr Rates'!B435</f>
        <v>E3351 HYD S/M/Tools, Snoq 1 - 2013</v>
      </c>
      <c r="C437" s="72">
        <f>+'[3]New Depr Rates'!C435</f>
        <v>0.5</v>
      </c>
      <c r="D437" s="72" t="str">
        <f>+'[3]New Depr Rates'!D435</f>
        <v>Monthly</v>
      </c>
      <c r="E437" s="72" t="str">
        <f>+'[3]New Depr Rates'!E435</f>
        <v>No</v>
      </c>
      <c r="F437" s="72" t="str">
        <f>+'[3]New Depr Rates'!F435</f>
        <v>No</v>
      </c>
      <c r="G437" s="75">
        <f>+'[3]New Depr Rates'!G435</f>
        <v>0</v>
      </c>
      <c r="H437" s="72">
        <f>+'[3]New Depr Rates'!H435</f>
        <v>0</v>
      </c>
      <c r="I437" s="72">
        <f>+'[3]New Depr Rates'!I435</f>
        <v>0</v>
      </c>
      <c r="J437" s="72">
        <f>+'[3]New Depr Rates'!J435</f>
        <v>0</v>
      </c>
      <c r="K437" s="74">
        <f>+'[3]New Depr Rates'!K435</f>
        <v>44927</v>
      </c>
      <c r="L437" s="73">
        <f>+'[3]New Depr Rates'!L435</f>
        <v>1.95E-2</v>
      </c>
      <c r="M437" s="73">
        <f>+'[3]New Depr Rates'!M435</f>
        <v>0</v>
      </c>
      <c r="N437" s="73">
        <f>+'[3]New Depr Rates'!N435</f>
        <v>1.95E-2</v>
      </c>
    </row>
    <row r="438" spans="1:14" x14ac:dyDescent="0.2">
      <c r="A438" s="72" t="s">
        <v>2269</v>
      </c>
      <c r="B438" s="72" t="str">
        <f>+'[3]New Depr Rates'!B436</f>
        <v>E3351 HYD S/M/Tools, Snoq 2 - 2013</v>
      </c>
      <c r="C438" s="72">
        <f>+'[3]New Depr Rates'!C436</f>
        <v>0.5</v>
      </c>
      <c r="D438" s="72" t="str">
        <f>+'[3]New Depr Rates'!D436</f>
        <v>Monthly</v>
      </c>
      <c r="E438" s="72" t="str">
        <f>+'[3]New Depr Rates'!E436</f>
        <v>No</v>
      </c>
      <c r="F438" s="72" t="str">
        <f>+'[3]New Depr Rates'!F436</f>
        <v>No</v>
      </c>
      <c r="G438" s="75">
        <f>+'[3]New Depr Rates'!G436</f>
        <v>0</v>
      </c>
      <c r="H438" s="72">
        <f>+'[3]New Depr Rates'!H436</f>
        <v>0</v>
      </c>
      <c r="I438" s="72">
        <f>+'[3]New Depr Rates'!I436</f>
        <v>0</v>
      </c>
      <c r="J438" s="72">
        <f>+'[3]New Depr Rates'!J436</f>
        <v>0</v>
      </c>
      <c r="K438" s="74">
        <f>+'[3]New Depr Rates'!K436</f>
        <v>44927</v>
      </c>
      <c r="L438" s="73">
        <f>+'[3]New Depr Rates'!L436</f>
        <v>0</v>
      </c>
      <c r="M438" s="73">
        <f>+'[3]New Depr Rates'!M436</f>
        <v>0</v>
      </c>
      <c r="N438" s="73">
        <f>+'[3]New Depr Rates'!N436</f>
        <v>0</v>
      </c>
    </row>
    <row r="439" spans="1:14" x14ac:dyDescent="0.2">
      <c r="A439" s="72" t="s">
        <v>2267</v>
      </c>
      <c r="B439" s="72" t="str">
        <f>+'[3]New Depr Rates'!B437</f>
        <v>E3351 HYD Sta MainTools, UB Hatch</v>
      </c>
      <c r="C439" s="72">
        <f>+'[3]New Depr Rates'!C437</f>
        <v>0.5</v>
      </c>
      <c r="D439" s="72" t="str">
        <f>+'[3]New Depr Rates'!D437</f>
        <v>Monthly</v>
      </c>
      <c r="E439" s="72" t="str">
        <f>+'[3]New Depr Rates'!E437</f>
        <v>No</v>
      </c>
      <c r="F439" s="72" t="str">
        <f>+'[3]New Depr Rates'!F437</f>
        <v>No</v>
      </c>
      <c r="G439" s="75">
        <f>+'[3]New Depr Rates'!G437</f>
        <v>0</v>
      </c>
      <c r="H439" s="72">
        <f>+'[3]New Depr Rates'!H437</f>
        <v>0</v>
      </c>
      <c r="I439" s="72">
        <f>+'[3]New Depr Rates'!I437</f>
        <v>0</v>
      </c>
      <c r="J439" s="72">
        <f>+'[3]New Depr Rates'!J437</f>
        <v>0</v>
      </c>
      <c r="K439" s="74">
        <f>+'[3]New Depr Rates'!K437</f>
        <v>44927</v>
      </c>
      <c r="L439" s="73">
        <f>+'[3]New Depr Rates'!L437</f>
        <v>3.5499999999999997E-2</v>
      </c>
      <c r="M439" s="73">
        <f>+'[3]New Depr Rates'!M437</f>
        <v>0</v>
      </c>
      <c r="N439" s="73">
        <f>+'[3]New Depr Rates'!N437</f>
        <v>3.5499999999999997E-2</v>
      </c>
    </row>
    <row r="440" spans="1:14" x14ac:dyDescent="0.2">
      <c r="A440" s="72" t="s">
        <v>2266</v>
      </c>
      <c r="B440" s="72" t="str">
        <f>+'[3]New Depr Rates'!B438</f>
        <v>E3351 HYD Sta MainTools, UB Hatch</v>
      </c>
      <c r="C440" s="72">
        <f>+'[3]New Depr Rates'!C438</f>
        <v>0.5</v>
      </c>
      <c r="D440" s="72" t="str">
        <f>+'[3]New Depr Rates'!D438</f>
        <v>Monthly</v>
      </c>
      <c r="E440" s="72" t="str">
        <f>+'[3]New Depr Rates'!E438</f>
        <v>No</v>
      </c>
      <c r="F440" s="72" t="str">
        <f>+'[3]New Depr Rates'!F438</f>
        <v>No</v>
      </c>
      <c r="G440" s="75">
        <f>+'[3]New Depr Rates'!G438</f>
        <v>0</v>
      </c>
      <c r="H440" s="72">
        <f>+'[3]New Depr Rates'!H438</f>
        <v>0</v>
      </c>
      <c r="I440" s="72">
        <f>+'[3]New Depr Rates'!I438</f>
        <v>0</v>
      </c>
      <c r="J440" s="72">
        <f>+'[3]New Depr Rates'!J438</f>
        <v>0</v>
      </c>
      <c r="K440" s="74">
        <f>+'[3]New Depr Rates'!K438</f>
        <v>44927</v>
      </c>
      <c r="L440" s="73">
        <f>+'[3]New Depr Rates'!L438</f>
        <v>3.5499999999999997E-2</v>
      </c>
      <c r="M440" s="73">
        <f>+'[3]New Depr Rates'!M438</f>
        <v>0</v>
      </c>
      <c r="N440" s="73">
        <f>+'[3]New Depr Rates'!N438</f>
        <v>3.5499999999999997E-2</v>
      </c>
    </row>
    <row r="441" spans="1:14" x14ac:dyDescent="0.2">
      <c r="A441" s="72" t="s">
        <v>2264</v>
      </c>
      <c r="B441" s="72" t="str">
        <f>+'[3]New Depr Rates'!B439</f>
        <v>E3351 HYD Sta MainTools, UB Resort</v>
      </c>
      <c r="C441" s="72">
        <f>+'[3]New Depr Rates'!C439</f>
        <v>0.5</v>
      </c>
      <c r="D441" s="72" t="str">
        <f>+'[3]New Depr Rates'!D439</f>
        <v>Monthly</v>
      </c>
      <c r="E441" s="72" t="str">
        <f>+'[3]New Depr Rates'!E439</f>
        <v>No</v>
      </c>
      <c r="F441" s="72" t="str">
        <f>+'[3]New Depr Rates'!F439</f>
        <v>No</v>
      </c>
      <c r="G441" s="75">
        <f>+'[3]New Depr Rates'!G439</f>
        <v>0</v>
      </c>
      <c r="H441" s="72">
        <f>+'[3]New Depr Rates'!H439</f>
        <v>0</v>
      </c>
      <c r="I441" s="72">
        <f>+'[3]New Depr Rates'!I439</f>
        <v>0</v>
      </c>
      <c r="J441" s="72">
        <f>+'[3]New Depr Rates'!J439</f>
        <v>0</v>
      </c>
      <c r="K441" s="74">
        <f>+'[3]New Depr Rates'!K439</f>
        <v>44927</v>
      </c>
      <c r="L441" s="73">
        <f>+'[3]New Depr Rates'!L439</f>
        <v>3.5499999999999997E-2</v>
      </c>
      <c r="M441" s="73">
        <f>+'[3]New Depr Rates'!M439</f>
        <v>0</v>
      </c>
      <c r="N441" s="73">
        <f>+'[3]New Depr Rates'!N439</f>
        <v>3.5499999999999997E-2</v>
      </c>
    </row>
    <row r="442" spans="1:14" x14ac:dyDescent="0.2">
      <c r="A442" s="72" t="s">
        <v>2263</v>
      </c>
      <c r="B442" s="72" t="str">
        <f>+'[3]New Depr Rates'!B440</f>
        <v>E3351 HYD Sta MainTools, UB Resort</v>
      </c>
      <c r="C442" s="72">
        <f>+'[3]New Depr Rates'!C440</f>
        <v>0.5</v>
      </c>
      <c r="D442" s="72" t="str">
        <f>+'[3]New Depr Rates'!D440</f>
        <v>Monthly</v>
      </c>
      <c r="E442" s="72" t="str">
        <f>+'[3]New Depr Rates'!E440</f>
        <v>No</v>
      </c>
      <c r="F442" s="72" t="str">
        <f>+'[3]New Depr Rates'!F440</f>
        <v>No</v>
      </c>
      <c r="G442" s="75">
        <f>+'[3]New Depr Rates'!G440</f>
        <v>0</v>
      </c>
      <c r="H442" s="72">
        <f>+'[3]New Depr Rates'!H440</f>
        <v>0</v>
      </c>
      <c r="I442" s="72">
        <f>+'[3]New Depr Rates'!I440</f>
        <v>0</v>
      </c>
      <c r="J442" s="72">
        <f>+'[3]New Depr Rates'!J440</f>
        <v>0</v>
      </c>
      <c r="K442" s="74">
        <f>+'[3]New Depr Rates'!K440</f>
        <v>44927</v>
      </c>
      <c r="L442" s="73">
        <f>+'[3]New Depr Rates'!L440</f>
        <v>3.5499999999999997E-2</v>
      </c>
      <c r="M442" s="73">
        <f>+'[3]New Depr Rates'!M440</f>
        <v>0</v>
      </c>
      <c r="N442" s="73">
        <f>+'[3]New Depr Rates'!N440</f>
        <v>3.5499999999999997E-2</v>
      </c>
    </row>
    <row r="443" spans="1:14" x14ac:dyDescent="0.2">
      <c r="A443" s="72" t="s">
        <v>173</v>
      </c>
      <c r="B443" s="72" t="str">
        <f>+'[3]New Depr Rates'!B441</f>
        <v>E3351 HYD Sta MainTools, Upper Bker</v>
      </c>
      <c r="C443" s="72">
        <f>+'[3]New Depr Rates'!C441</f>
        <v>0.5</v>
      </c>
      <c r="D443" s="72" t="str">
        <f>+'[3]New Depr Rates'!D441</f>
        <v>Monthly</v>
      </c>
      <c r="E443" s="72" t="str">
        <f>+'[3]New Depr Rates'!E441</f>
        <v>No</v>
      </c>
      <c r="F443" s="72" t="str">
        <f>+'[3]New Depr Rates'!F441</f>
        <v>No</v>
      </c>
      <c r="G443" s="75">
        <f>+'[3]New Depr Rates'!G441</f>
        <v>0</v>
      </c>
      <c r="H443" s="72">
        <f>+'[3]New Depr Rates'!H441</f>
        <v>0</v>
      </c>
      <c r="I443" s="72">
        <f>+'[3]New Depr Rates'!I441</f>
        <v>0</v>
      </c>
      <c r="J443" s="72">
        <f>+'[3]New Depr Rates'!J441</f>
        <v>0</v>
      </c>
      <c r="K443" s="74">
        <f>+'[3]New Depr Rates'!K441</f>
        <v>44927</v>
      </c>
      <c r="L443" s="73">
        <f>+'[3]New Depr Rates'!L441</f>
        <v>3.5499999999999997E-2</v>
      </c>
      <c r="M443" s="73">
        <f>+'[3]New Depr Rates'!M441</f>
        <v>0</v>
      </c>
      <c r="N443" s="73">
        <f>+'[3]New Depr Rates'!N441</f>
        <v>3.5499999999999997E-2</v>
      </c>
    </row>
    <row r="444" spans="1:14" x14ac:dyDescent="0.2">
      <c r="A444" s="72" t="s">
        <v>2261</v>
      </c>
      <c r="B444" s="72" t="str">
        <f>+'[3]New Depr Rates'!B442</f>
        <v>E3351 HYD Sta MainTools, Upper Bker</v>
      </c>
      <c r="C444" s="72">
        <f>+'[3]New Depr Rates'!C442</f>
        <v>0.5</v>
      </c>
      <c r="D444" s="72" t="str">
        <f>+'[3]New Depr Rates'!D442</f>
        <v>Monthly</v>
      </c>
      <c r="E444" s="72" t="str">
        <f>+'[3]New Depr Rates'!E442</f>
        <v>No</v>
      </c>
      <c r="F444" s="72" t="str">
        <f>+'[3]New Depr Rates'!F442</f>
        <v>No</v>
      </c>
      <c r="G444" s="75">
        <f>+'[3]New Depr Rates'!G442</f>
        <v>0</v>
      </c>
      <c r="H444" s="72">
        <f>+'[3]New Depr Rates'!H442</f>
        <v>0</v>
      </c>
      <c r="I444" s="72">
        <f>+'[3]New Depr Rates'!I442</f>
        <v>0</v>
      </c>
      <c r="J444" s="72">
        <f>+'[3]New Depr Rates'!J442</f>
        <v>0</v>
      </c>
      <c r="K444" s="74">
        <f>+'[3]New Depr Rates'!K442</f>
        <v>44927</v>
      </c>
      <c r="L444" s="73">
        <f>+'[3]New Depr Rates'!L442</f>
        <v>3.5499999999999997E-2</v>
      </c>
      <c r="M444" s="73">
        <f>+'[3]New Depr Rates'!M442</f>
        <v>0</v>
      </c>
      <c r="N444" s="73">
        <f>+'[3]New Depr Rates'!N442</f>
        <v>3.5499999999999997E-2</v>
      </c>
    </row>
    <row r="445" spans="1:14" x14ac:dyDescent="0.2">
      <c r="A445" s="72" t="s">
        <v>174</v>
      </c>
      <c r="B445" s="72" t="str">
        <f>+'[3]New Depr Rates'!B443</f>
        <v>E3351 HYD Sta Main Tools, LB-2013</v>
      </c>
      <c r="C445" s="72">
        <f>+'[3]New Depr Rates'!C443</f>
        <v>0.5</v>
      </c>
      <c r="D445" s="72" t="str">
        <f>+'[3]New Depr Rates'!D443</f>
        <v>Monthly</v>
      </c>
      <c r="E445" s="72" t="str">
        <f>+'[3]New Depr Rates'!E443</f>
        <v>No</v>
      </c>
      <c r="F445" s="72" t="str">
        <f>+'[3]New Depr Rates'!F443</f>
        <v>No</v>
      </c>
      <c r="G445" s="75">
        <f>+'[3]New Depr Rates'!G443</f>
        <v>0</v>
      </c>
      <c r="H445" s="72">
        <f>+'[3]New Depr Rates'!H443</f>
        <v>0</v>
      </c>
      <c r="I445" s="72">
        <f>+'[3]New Depr Rates'!I443</f>
        <v>0</v>
      </c>
      <c r="J445" s="72">
        <f>+'[3]New Depr Rates'!J443</f>
        <v>0</v>
      </c>
      <c r="K445" s="74">
        <f>+'[3]New Depr Rates'!K443</f>
        <v>44927</v>
      </c>
      <c r="L445" s="73">
        <f>+'[3]New Depr Rates'!L443</f>
        <v>3.2400000000000005E-2</v>
      </c>
      <c r="M445" s="73">
        <f>+'[3]New Depr Rates'!M443</f>
        <v>0</v>
      </c>
      <c r="N445" s="73">
        <f>+'[3]New Depr Rates'!N443</f>
        <v>3.2400000000000005E-2</v>
      </c>
    </row>
    <row r="446" spans="1:14" x14ac:dyDescent="0.2">
      <c r="A446" s="72" t="s">
        <v>2259</v>
      </c>
      <c r="B446" s="72" t="str">
        <f>+'[3]New Depr Rates'!B444</f>
        <v>E3351 HYD Sta Main Tools, LB-2013</v>
      </c>
      <c r="C446" s="72">
        <f>+'[3]New Depr Rates'!C444</f>
        <v>0.5</v>
      </c>
      <c r="D446" s="72" t="str">
        <f>+'[3]New Depr Rates'!D444</f>
        <v>Monthly</v>
      </c>
      <c r="E446" s="72" t="str">
        <f>+'[3]New Depr Rates'!E444</f>
        <v>No</v>
      </c>
      <c r="F446" s="72" t="str">
        <f>+'[3]New Depr Rates'!F444</f>
        <v>No</v>
      </c>
      <c r="G446" s="75">
        <f>+'[3]New Depr Rates'!G444</f>
        <v>0</v>
      </c>
      <c r="H446" s="72">
        <f>+'[3]New Depr Rates'!H444</f>
        <v>0</v>
      </c>
      <c r="I446" s="72">
        <f>+'[3]New Depr Rates'!I444</f>
        <v>0</v>
      </c>
      <c r="J446" s="72">
        <f>+'[3]New Depr Rates'!J444</f>
        <v>0</v>
      </c>
      <c r="K446" s="74">
        <f>+'[3]New Depr Rates'!K444</f>
        <v>44927</v>
      </c>
      <c r="L446" s="73">
        <f>+'[3]New Depr Rates'!L444</f>
        <v>3.2400000000000005E-2</v>
      </c>
      <c r="M446" s="73">
        <f>+'[3]New Depr Rates'!M444</f>
        <v>0</v>
      </c>
      <c r="N446" s="73">
        <f>+'[3]New Depr Rates'!N444</f>
        <v>3.2400000000000005E-2</v>
      </c>
    </row>
    <row r="447" spans="1:14" x14ac:dyDescent="0.2">
      <c r="A447" s="72" t="s">
        <v>175</v>
      </c>
      <c r="B447" s="72" t="str">
        <f>+'[3]New Depr Rates'!B445</f>
        <v>E3351 HYD Sta Main Tools, LB</v>
      </c>
      <c r="C447" s="72">
        <f>+'[3]New Depr Rates'!C445</f>
        <v>0.5</v>
      </c>
      <c r="D447" s="72" t="str">
        <f>+'[3]New Depr Rates'!D445</f>
        <v>Monthly</v>
      </c>
      <c r="E447" s="72" t="str">
        <f>+'[3]New Depr Rates'!E445</f>
        <v>No</v>
      </c>
      <c r="F447" s="72" t="str">
        <f>+'[3]New Depr Rates'!F445</f>
        <v>No</v>
      </c>
      <c r="G447" s="75">
        <f>+'[3]New Depr Rates'!G445</f>
        <v>0</v>
      </c>
      <c r="H447" s="72">
        <f>+'[3]New Depr Rates'!H445</f>
        <v>0</v>
      </c>
      <c r="I447" s="72">
        <f>+'[3]New Depr Rates'!I445</f>
        <v>0</v>
      </c>
      <c r="J447" s="72">
        <f>+'[3]New Depr Rates'!J445</f>
        <v>0</v>
      </c>
      <c r="K447" s="74">
        <f>+'[3]New Depr Rates'!K445</f>
        <v>44927</v>
      </c>
      <c r="L447" s="73">
        <f>+'[3]New Depr Rates'!L445</f>
        <v>3.2400000000000005E-2</v>
      </c>
      <c r="M447" s="73">
        <f>+'[3]New Depr Rates'!M445</f>
        <v>0</v>
      </c>
      <c r="N447" s="73">
        <f>+'[3]New Depr Rates'!N445</f>
        <v>3.2400000000000005E-2</v>
      </c>
    </row>
    <row r="448" spans="1:14" x14ac:dyDescent="0.2">
      <c r="A448" s="72" t="s">
        <v>2258</v>
      </c>
      <c r="B448" s="72" t="str">
        <f>+'[3]New Depr Rates'!B446</f>
        <v>E3351 HYD Sta Main Tools, LB</v>
      </c>
      <c r="C448" s="72">
        <f>+'[3]New Depr Rates'!C446</f>
        <v>0.5</v>
      </c>
      <c r="D448" s="72" t="str">
        <f>+'[3]New Depr Rates'!D446</f>
        <v>Monthly</v>
      </c>
      <c r="E448" s="72" t="str">
        <f>+'[3]New Depr Rates'!E446</f>
        <v>No</v>
      </c>
      <c r="F448" s="72" t="str">
        <f>+'[3]New Depr Rates'!F446</f>
        <v>No</v>
      </c>
      <c r="G448" s="75">
        <f>+'[3]New Depr Rates'!G446</f>
        <v>0</v>
      </c>
      <c r="H448" s="72">
        <f>+'[3]New Depr Rates'!H446</f>
        <v>0</v>
      </c>
      <c r="I448" s="72">
        <f>+'[3]New Depr Rates'!I446</f>
        <v>0</v>
      </c>
      <c r="J448" s="72">
        <f>+'[3]New Depr Rates'!J446</f>
        <v>0</v>
      </c>
      <c r="K448" s="74">
        <f>+'[3]New Depr Rates'!K446</f>
        <v>44927</v>
      </c>
      <c r="L448" s="73">
        <f>+'[3]New Depr Rates'!L446</f>
        <v>3.2400000000000005E-2</v>
      </c>
      <c r="M448" s="73">
        <f>+'[3]New Depr Rates'!M446</f>
        <v>0</v>
      </c>
      <c r="N448" s="73">
        <f>+'[3]New Depr Rates'!N446</f>
        <v>3.2400000000000005E-2</v>
      </c>
    </row>
    <row r="449" spans="1:14" x14ac:dyDescent="0.2">
      <c r="A449" s="72" t="s">
        <v>2256</v>
      </c>
      <c r="B449" s="72" t="str">
        <f>+'[3]New Depr Rates'!B447</f>
        <v>E3351 HYD Sta Main Tools, Snoq 1</v>
      </c>
      <c r="C449" s="72">
        <f>+'[3]New Depr Rates'!C447</f>
        <v>0.5</v>
      </c>
      <c r="D449" s="72" t="str">
        <f>+'[3]New Depr Rates'!D447</f>
        <v>Monthly</v>
      </c>
      <c r="E449" s="72" t="str">
        <f>+'[3]New Depr Rates'!E447</f>
        <v>No</v>
      </c>
      <c r="F449" s="72" t="str">
        <f>+'[3]New Depr Rates'!F447</f>
        <v>No</v>
      </c>
      <c r="G449" s="75">
        <f>+'[3]New Depr Rates'!G447</f>
        <v>0</v>
      </c>
      <c r="H449" s="72">
        <f>+'[3]New Depr Rates'!H447</f>
        <v>0</v>
      </c>
      <c r="I449" s="72">
        <f>+'[3]New Depr Rates'!I447</f>
        <v>0</v>
      </c>
      <c r="J449" s="72">
        <f>+'[3]New Depr Rates'!J447</f>
        <v>0</v>
      </c>
      <c r="K449" s="74">
        <f>+'[3]New Depr Rates'!K447</f>
        <v>44927</v>
      </c>
      <c r="L449" s="73">
        <f>+'[3]New Depr Rates'!L447</f>
        <v>1.95E-2</v>
      </c>
      <c r="M449" s="73">
        <f>+'[3]New Depr Rates'!M447</f>
        <v>0</v>
      </c>
      <c r="N449" s="73">
        <f>+'[3]New Depr Rates'!N447</f>
        <v>1.95E-2</v>
      </c>
    </row>
    <row r="450" spans="1:14" x14ac:dyDescent="0.2">
      <c r="A450" s="72" t="s">
        <v>2255</v>
      </c>
      <c r="B450" s="72" t="str">
        <f>+'[3]New Depr Rates'!B448</f>
        <v>E3351 HYD Sta Main Tools, Snoq 2</v>
      </c>
      <c r="C450" s="72">
        <f>+'[3]New Depr Rates'!C448</f>
        <v>0.5</v>
      </c>
      <c r="D450" s="72" t="str">
        <f>+'[3]New Depr Rates'!D448</f>
        <v>Monthly</v>
      </c>
      <c r="E450" s="72" t="str">
        <f>+'[3]New Depr Rates'!E448</f>
        <v>No</v>
      </c>
      <c r="F450" s="72" t="str">
        <f>+'[3]New Depr Rates'!F448</f>
        <v>No</v>
      </c>
      <c r="G450" s="75">
        <f>+'[3]New Depr Rates'!G448</f>
        <v>0</v>
      </c>
      <c r="H450" s="72">
        <f>+'[3]New Depr Rates'!H448</f>
        <v>0</v>
      </c>
      <c r="I450" s="72">
        <f>+'[3]New Depr Rates'!I448</f>
        <v>0</v>
      </c>
      <c r="J450" s="72">
        <f>+'[3]New Depr Rates'!J448</f>
        <v>0</v>
      </c>
      <c r="K450" s="74">
        <f>+'[3]New Depr Rates'!K448</f>
        <v>44927</v>
      </c>
      <c r="L450" s="73">
        <f>+'[3]New Depr Rates'!L448</f>
        <v>0</v>
      </c>
      <c r="M450" s="73">
        <f>+'[3]New Depr Rates'!M448</f>
        <v>0</v>
      </c>
      <c r="N450" s="73">
        <f>+'[3]New Depr Rates'!N448</f>
        <v>0</v>
      </c>
    </row>
    <row r="451" spans="1:14" x14ac:dyDescent="0.2">
      <c r="A451" s="72" t="s">
        <v>2253</v>
      </c>
      <c r="B451" s="72" t="str">
        <f>+'[3]New Depr Rates'!B449</f>
        <v>E3351 HYD Sta Main Tools, Snoq Park</v>
      </c>
      <c r="C451" s="72">
        <f>+'[3]New Depr Rates'!C449</f>
        <v>0.5</v>
      </c>
      <c r="D451" s="72" t="str">
        <f>+'[3]New Depr Rates'!D449</f>
        <v>Monthly</v>
      </c>
      <c r="E451" s="72" t="str">
        <f>+'[3]New Depr Rates'!E449</f>
        <v>No</v>
      </c>
      <c r="F451" s="72" t="str">
        <f>+'[3]New Depr Rates'!F449</f>
        <v>No</v>
      </c>
      <c r="G451" s="75">
        <f>+'[3]New Depr Rates'!G449</f>
        <v>0</v>
      </c>
      <c r="H451" s="72">
        <f>+'[3]New Depr Rates'!H449</f>
        <v>0</v>
      </c>
      <c r="I451" s="72">
        <f>+'[3]New Depr Rates'!I449</f>
        <v>0</v>
      </c>
      <c r="J451" s="72">
        <f>+'[3]New Depr Rates'!J449</f>
        <v>0</v>
      </c>
      <c r="K451" s="74">
        <f>+'[3]New Depr Rates'!K449</f>
        <v>44927</v>
      </c>
      <c r="L451" s="73">
        <f>+'[3]New Depr Rates'!L449</f>
        <v>0</v>
      </c>
      <c r="M451" s="73">
        <f>+'[3]New Depr Rates'!M449</f>
        <v>0</v>
      </c>
      <c r="N451" s="73">
        <f>+'[3]New Depr Rates'!N449</f>
        <v>0</v>
      </c>
    </row>
    <row r="452" spans="1:14" x14ac:dyDescent="0.2">
      <c r="A452" s="72" t="s">
        <v>2254</v>
      </c>
      <c r="B452" s="72" t="str">
        <f>+'[3]New Depr Rates'!B450</f>
        <v>E3351 HYD Sta Main Tools, Snoq Park</v>
      </c>
      <c r="C452" s="72">
        <f>+'[3]New Depr Rates'!C450</f>
        <v>0.5</v>
      </c>
      <c r="D452" s="72" t="str">
        <f>+'[3]New Depr Rates'!D450</f>
        <v>Monthly</v>
      </c>
      <c r="E452" s="72" t="str">
        <f>+'[3]New Depr Rates'!E450</f>
        <v>No</v>
      </c>
      <c r="F452" s="72" t="str">
        <f>+'[3]New Depr Rates'!F450</f>
        <v>No</v>
      </c>
      <c r="G452" s="75">
        <f>+'[3]New Depr Rates'!G450</f>
        <v>0</v>
      </c>
      <c r="H452" s="72">
        <f>+'[3]New Depr Rates'!H450</f>
        <v>0</v>
      </c>
      <c r="I452" s="72">
        <f>+'[3]New Depr Rates'!I450</f>
        <v>0</v>
      </c>
      <c r="J452" s="72">
        <f>+'[3]New Depr Rates'!J450</f>
        <v>0</v>
      </c>
      <c r="K452" s="74">
        <f>+'[3]New Depr Rates'!K450</f>
        <v>44927</v>
      </c>
      <c r="L452" s="73">
        <f>+'[3]New Depr Rates'!L450</f>
        <v>0</v>
      </c>
      <c r="M452" s="73">
        <f>+'[3]New Depr Rates'!M450</f>
        <v>0</v>
      </c>
      <c r="N452" s="73">
        <f>+'[3]New Depr Rates'!N450</f>
        <v>0</v>
      </c>
    </row>
    <row r="453" spans="1:14" x14ac:dyDescent="0.2">
      <c r="A453" s="72" t="s">
        <v>2252</v>
      </c>
      <c r="B453" s="72" t="str">
        <f>+'[3]New Depr Rates'!B451</f>
        <v>E3351 HYD Sta Main Tools, Electron</v>
      </c>
      <c r="C453" s="72">
        <f>+'[3]New Depr Rates'!C451</f>
        <v>0.5</v>
      </c>
      <c r="D453" s="72" t="str">
        <f>+'[3]New Depr Rates'!D451</f>
        <v>Monthly</v>
      </c>
      <c r="E453" s="72" t="str">
        <f>+'[3]New Depr Rates'!E451</f>
        <v>No</v>
      </c>
      <c r="F453" s="72" t="str">
        <f>+'[3]New Depr Rates'!F451</f>
        <v>No</v>
      </c>
      <c r="G453" s="75">
        <f>+'[3]New Depr Rates'!G451</f>
        <v>0</v>
      </c>
      <c r="H453" s="72">
        <f>+'[3]New Depr Rates'!H451</f>
        <v>0</v>
      </c>
      <c r="I453" s="72">
        <f>+'[3]New Depr Rates'!I451</f>
        <v>0</v>
      </c>
      <c r="J453" s="72">
        <f>+'[3]New Depr Rates'!J451</f>
        <v>0</v>
      </c>
      <c r="K453" s="74">
        <f>+'[3]New Depr Rates'!K451</f>
        <v>43101</v>
      </c>
      <c r="L453" s="73">
        <f>+'[3]New Depr Rates'!L451</f>
        <v>0</v>
      </c>
      <c r="M453" s="73">
        <f>+'[3]New Depr Rates'!M451</f>
        <v>0</v>
      </c>
      <c r="N453" s="73">
        <f>+'[3]New Depr Rates'!N451</f>
        <v>0</v>
      </c>
    </row>
    <row r="454" spans="1:14" x14ac:dyDescent="0.2">
      <c r="A454" s="72" t="s">
        <v>2250</v>
      </c>
      <c r="B454" s="72" t="str">
        <f>+'[3]New Depr Rates'!B452</f>
        <v>E336 RETIRED HYD RR/Br, White River</v>
      </c>
      <c r="C454" s="72">
        <f>+'[3]New Depr Rates'!C452</f>
        <v>0.5</v>
      </c>
      <c r="D454" s="72" t="str">
        <f>+'[3]New Depr Rates'!D452</f>
        <v>Monthly</v>
      </c>
      <c r="E454" s="72" t="str">
        <f>+'[3]New Depr Rates'!E452</f>
        <v>No</v>
      </c>
      <c r="F454" s="72" t="str">
        <f>+'[3]New Depr Rates'!F452</f>
        <v>No</v>
      </c>
      <c r="G454" s="75">
        <f>+'[3]New Depr Rates'!G452</f>
        <v>0</v>
      </c>
      <c r="H454" s="72">
        <f>+'[3]New Depr Rates'!H452</f>
        <v>0</v>
      </c>
      <c r="I454" s="72">
        <f>+'[3]New Depr Rates'!I452</f>
        <v>0</v>
      </c>
      <c r="J454" s="72">
        <f>+'[3]New Depr Rates'!J452</f>
        <v>0</v>
      </c>
      <c r="K454" s="74">
        <f>+'[3]New Depr Rates'!K452</f>
        <v>41760</v>
      </c>
      <c r="L454" s="73">
        <f>+'[3]New Depr Rates'!L452</f>
        <v>0</v>
      </c>
      <c r="M454" s="73">
        <f>+'[3]New Depr Rates'!M452</f>
        <v>0</v>
      </c>
      <c r="N454" s="73">
        <f>+'[3]New Depr Rates'!N452</f>
        <v>0</v>
      </c>
    </row>
    <row r="455" spans="1:14" x14ac:dyDescent="0.2">
      <c r="A455" s="72" t="s">
        <v>2248</v>
      </c>
      <c r="B455" s="72" t="str">
        <f>+'[3]New Depr Rates'!B453</f>
        <v>E336 HYD RR/Bridges, Electron</v>
      </c>
      <c r="C455" s="72">
        <f>+'[3]New Depr Rates'!C453</f>
        <v>0.5</v>
      </c>
      <c r="D455" s="72" t="str">
        <f>+'[3]New Depr Rates'!D453</f>
        <v>Monthly</v>
      </c>
      <c r="E455" s="72" t="str">
        <f>+'[3]New Depr Rates'!E453</f>
        <v>No</v>
      </c>
      <c r="F455" s="72" t="str">
        <f>+'[3]New Depr Rates'!F453</f>
        <v>No</v>
      </c>
      <c r="G455" s="75">
        <f>+'[3]New Depr Rates'!G453</f>
        <v>0</v>
      </c>
      <c r="H455" s="72">
        <f>+'[3]New Depr Rates'!H453</f>
        <v>0</v>
      </c>
      <c r="I455" s="72">
        <f>+'[3]New Depr Rates'!I453</f>
        <v>0</v>
      </c>
      <c r="J455" s="72">
        <f>+'[3]New Depr Rates'!J453</f>
        <v>0</v>
      </c>
      <c r="K455" s="74">
        <f>+'[3]New Depr Rates'!K453</f>
        <v>43101</v>
      </c>
      <c r="L455" s="73">
        <f>+'[3]New Depr Rates'!L453</f>
        <v>0</v>
      </c>
      <c r="M455" s="73">
        <f>+'[3]New Depr Rates'!M453</f>
        <v>0</v>
      </c>
      <c r="N455" s="73">
        <f>+'[3]New Depr Rates'!N453</f>
        <v>0</v>
      </c>
    </row>
    <row r="456" spans="1:14" x14ac:dyDescent="0.2">
      <c r="A456" s="72" t="s">
        <v>2245</v>
      </c>
      <c r="B456" s="72" t="str">
        <f>+'[3]New Depr Rates'!B454</f>
        <v>E336 HYD RR/Bridges, LB-2013</v>
      </c>
      <c r="C456" s="72">
        <f>+'[3]New Depr Rates'!C454</f>
        <v>0.5</v>
      </c>
      <c r="D456" s="72" t="str">
        <f>+'[3]New Depr Rates'!D454</f>
        <v>Monthly</v>
      </c>
      <c r="E456" s="72" t="str">
        <f>+'[3]New Depr Rates'!E454</f>
        <v>No</v>
      </c>
      <c r="F456" s="72" t="str">
        <f>+'[3]New Depr Rates'!F454</f>
        <v>No</v>
      </c>
      <c r="G456" s="75">
        <f>+'[3]New Depr Rates'!G454</f>
        <v>-0.01</v>
      </c>
      <c r="H456" s="72">
        <f>+'[3]New Depr Rates'!H454</f>
        <v>0</v>
      </c>
      <c r="I456" s="72">
        <f>+'[3]New Depr Rates'!I454</f>
        <v>0</v>
      </c>
      <c r="J456" s="72">
        <f>+'[3]New Depr Rates'!J454</f>
        <v>0</v>
      </c>
      <c r="K456" s="74">
        <f>+'[3]New Depr Rates'!K454</f>
        <v>44927</v>
      </c>
      <c r="L456" s="73">
        <f>+'[3]New Depr Rates'!L454</f>
        <v>2.2673267326732673E-2</v>
      </c>
      <c r="M456" s="73">
        <f>+'[3]New Depr Rates'!M454</f>
        <v>2.2673267326732763E-4</v>
      </c>
      <c r="N456" s="73">
        <f>+'[3]New Depr Rates'!N454</f>
        <v>2.29E-2</v>
      </c>
    </row>
    <row r="457" spans="1:14" x14ac:dyDescent="0.2">
      <c r="A457" s="72" t="s">
        <v>2246</v>
      </c>
      <c r="B457" s="72" t="str">
        <f>+'[3]New Depr Rates'!B455</f>
        <v>E336 HYD RR/Bridges, LB-2013</v>
      </c>
      <c r="C457" s="72">
        <f>+'[3]New Depr Rates'!C455</f>
        <v>0.5</v>
      </c>
      <c r="D457" s="72" t="str">
        <f>+'[3]New Depr Rates'!D455</f>
        <v>Monthly</v>
      </c>
      <c r="E457" s="72" t="str">
        <f>+'[3]New Depr Rates'!E455</f>
        <v>No</v>
      </c>
      <c r="F457" s="72" t="str">
        <f>+'[3]New Depr Rates'!F455</f>
        <v>No</v>
      </c>
      <c r="G457" s="75">
        <f>+'[3]New Depr Rates'!G455</f>
        <v>-0.01</v>
      </c>
      <c r="H457" s="72">
        <f>+'[3]New Depr Rates'!H455</f>
        <v>0</v>
      </c>
      <c r="I457" s="72">
        <f>+'[3]New Depr Rates'!I455</f>
        <v>0</v>
      </c>
      <c r="J457" s="72">
        <f>+'[3]New Depr Rates'!J455</f>
        <v>0</v>
      </c>
      <c r="K457" s="74">
        <f>+'[3]New Depr Rates'!K455</f>
        <v>44927</v>
      </c>
      <c r="L457" s="73">
        <f>+'[3]New Depr Rates'!L455</f>
        <v>2.2673267326732673E-2</v>
      </c>
      <c r="M457" s="73">
        <f>+'[3]New Depr Rates'!M455</f>
        <v>2.2673267326732763E-4</v>
      </c>
      <c r="N457" s="73">
        <f>+'[3]New Depr Rates'!N455</f>
        <v>2.29E-2</v>
      </c>
    </row>
    <row r="458" spans="1:14" x14ac:dyDescent="0.2">
      <c r="A458" s="72" t="s">
        <v>2244</v>
      </c>
      <c r="B458" s="72" t="str">
        <f>+'[3]New Depr Rates'!B456</f>
        <v>E336 HYD RR/Bridges, Lower Baker</v>
      </c>
      <c r="C458" s="72">
        <f>+'[3]New Depr Rates'!C456</f>
        <v>0.5</v>
      </c>
      <c r="D458" s="72" t="str">
        <f>+'[3]New Depr Rates'!D456</f>
        <v>Monthly</v>
      </c>
      <c r="E458" s="72" t="str">
        <f>+'[3]New Depr Rates'!E456</f>
        <v>No</v>
      </c>
      <c r="F458" s="72" t="str">
        <f>+'[3]New Depr Rates'!F456</f>
        <v>No</v>
      </c>
      <c r="G458" s="75">
        <f>+'[3]New Depr Rates'!G456</f>
        <v>-0.01</v>
      </c>
      <c r="H458" s="72">
        <f>+'[3]New Depr Rates'!H456</f>
        <v>0</v>
      </c>
      <c r="I458" s="72">
        <f>+'[3]New Depr Rates'!I456</f>
        <v>0</v>
      </c>
      <c r="J458" s="72">
        <f>+'[3]New Depr Rates'!J456</f>
        <v>0</v>
      </c>
      <c r="K458" s="74">
        <f>+'[3]New Depr Rates'!K456</f>
        <v>44927</v>
      </c>
      <c r="L458" s="73">
        <f>+'[3]New Depr Rates'!L456</f>
        <v>2.2673267326732673E-2</v>
      </c>
      <c r="M458" s="73">
        <f>+'[3]New Depr Rates'!M456</f>
        <v>2.2673267326732763E-4</v>
      </c>
      <c r="N458" s="73">
        <f>+'[3]New Depr Rates'!N456</f>
        <v>2.29E-2</v>
      </c>
    </row>
    <row r="459" spans="1:14" x14ac:dyDescent="0.2">
      <c r="A459" s="72" t="s">
        <v>2243</v>
      </c>
      <c r="B459" s="72" t="str">
        <f>+'[3]New Depr Rates'!B457</f>
        <v>E336 HYD RR/Bridges, Lower Baker</v>
      </c>
      <c r="C459" s="72">
        <f>+'[3]New Depr Rates'!C457</f>
        <v>0.5</v>
      </c>
      <c r="D459" s="72" t="str">
        <f>+'[3]New Depr Rates'!D457</f>
        <v>Monthly</v>
      </c>
      <c r="E459" s="72" t="str">
        <f>+'[3]New Depr Rates'!E457</f>
        <v>No</v>
      </c>
      <c r="F459" s="72" t="str">
        <f>+'[3]New Depr Rates'!F457</f>
        <v>No</v>
      </c>
      <c r="G459" s="75">
        <f>+'[3]New Depr Rates'!G457</f>
        <v>-0.01</v>
      </c>
      <c r="H459" s="72">
        <f>+'[3]New Depr Rates'!H457</f>
        <v>0</v>
      </c>
      <c r="I459" s="72">
        <f>+'[3]New Depr Rates'!I457</f>
        <v>0</v>
      </c>
      <c r="J459" s="72">
        <f>+'[3]New Depr Rates'!J457</f>
        <v>0</v>
      </c>
      <c r="K459" s="74">
        <f>+'[3]New Depr Rates'!K457</f>
        <v>44927</v>
      </c>
      <c r="L459" s="73">
        <f>+'[3]New Depr Rates'!L457</f>
        <v>2.2673267326732673E-2</v>
      </c>
      <c r="M459" s="73">
        <f>+'[3]New Depr Rates'!M457</f>
        <v>2.2673267326732763E-4</v>
      </c>
      <c r="N459" s="73">
        <f>+'[3]New Depr Rates'!N457</f>
        <v>2.29E-2</v>
      </c>
    </row>
    <row r="460" spans="1:14" x14ac:dyDescent="0.2">
      <c r="A460" s="72" t="s">
        <v>2242</v>
      </c>
      <c r="B460" s="72" t="str">
        <f>+'[3]New Depr Rates'!B458</f>
        <v>E336 HYD RR/Bridges, Nooksack-RETIR</v>
      </c>
      <c r="C460" s="72">
        <f>+'[3]New Depr Rates'!C458</f>
        <v>0.5</v>
      </c>
      <c r="D460" s="72" t="str">
        <f>+'[3]New Depr Rates'!D458</f>
        <v>Monthly</v>
      </c>
      <c r="E460" s="72" t="str">
        <f>+'[3]New Depr Rates'!E458</f>
        <v>No</v>
      </c>
      <c r="F460" s="72" t="str">
        <f>+'[3]New Depr Rates'!F458</f>
        <v>No</v>
      </c>
      <c r="G460" s="75">
        <f>+'[3]New Depr Rates'!G458</f>
        <v>0</v>
      </c>
      <c r="H460" s="72">
        <f>+'[3]New Depr Rates'!H458</f>
        <v>0</v>
      </c>
      <c r="I460" s="72">
        <f>+'[3]New Depr Rates'!I458</f>
        <v>0</v>
      </c>
      <c r="J460" s="72">
        <f>+'[3]New Depr Rates'!J458</f>
        <v>0</v>
      </c>
      <c r="K460" s="74">
        <f>+'[3]New Depr Rates'!K458</f>
        <v>40330</v>
      </c>
      <c r="L460" s="73">
        <f>+'[3]New Depr Rates'!L458</f>
        <v>0</v>
      </c>
      <c r="M460" s="73">
        <f>+'[3]New Depr Rates'!M458</f>
        <v>0</v>
      </c>
      <c r="N460" s="73">
        <f>+'[3]New Depr Rates'!N458</f>
        <v>0</v>
      </c>
    </row>
    <row r="461" spans="1:14" x14ac:dyDescent="0.2">
      <c r="A461" s="72" t="s">
        <v>2240</v>
      </c>
      <c r="B461" s="72" t="str">
        <f>+'[3]New Depr Rates'!B459</f>
        <v>E336 HYD RR/Bridges, Skookumchu-RET</v>
      </c>
      <c r="C461" s="72">
        <f>+'[3]New Depr Rates'!C459</f>
        <v>0.5</v>
      </c>
      <c r="D461" s="72" t="str">
        <f>+'[3]New Depr Rates'!D459</f>
        <v>Monthly</v>
      </c>
      <c r="E461" s="72" t="str">
        <f>+'[3]New Depr Rates'!E459</f>
        <v>No</v>
      </c>
      <c r="F461" s="72" t="str">
        <f>+'[3]New Depr Rates'!F459</f>
        <v>No</v>
      </c>
      <c r="G461" s="75">
        <f>+'[3]New Depr Rates'!G459</f>
        <v>0</v>
      </c>
      <c r="H461" s="72">
        <f>+'[3]New Depr Rates'!H459</f>
        <v>0</v>
      </c>
      <c r="I461" s="72">
        <f>+'[3]New Depr Rates'!I459</f>
        <v>0</v>
      </c>
      <c r="J461" s="72">
        <f>+'[3]New Depr Rates'!J459</f>
        <v>0</v>
      </c>
      <c r="K461" s="74">
        <f>+'[3]New Depr Rates'!K459</f>
        <v>40664</v>
      </c>
      <c r="L461" s="73">
        <f>+'[3]New Depr Rates'!L459</f>
        <v>0</v>
      </c>
      <c r="M461" s="73">
        <f>+'[3]New Depr Rates'!M459</f>
        <v>0</v>
      </c>
      <c r="N461" s="73">
        <f>+'[3]New Depr Rates'!N459</f>
        <v>0</v>
      </c>
    </row>
    <row r="462" spans="1:14" x14ac:dyDescent="0.2">
      <c r="A462" s="72" t="s">
        <v>2237</v>
      </c>
      <c r="B462" s="72" t="str">
        <f>+'[3]New Depr Rates'!B460</f>
        <v>E336 HYD RR/Bridges, Snoq 1 - 2013</v>
      </c>
      <c r="C462" s="72">
        <f>+'[3]New Depr Rates'!C460</f>
        <v>0.5</v>
      </c>
      <c r="D462" s="72" t="str">
        <f>+'[3]New Depr Rates'!D460</f>
        <v>Monthly</v>
      </c>
      <c r="E462" s="72" t="str">
        <f>+'[3]New Depr Rates'!E460</f>
        <v>No</v>
      </c>
      <c r="F462" s="72" t="str">
        <f>+'[3]New Depr Rates'!F460</f>
        <v>No</v>
      </c>
      <c r="G462" s="75">
        <f>+'[3]New Depr Rates'!G460</f>
        <v>0</v>
      </c>
      <c r="H462" s="72">
        <f>+'[3]New Depr Rates'!H460</f>
        <v>0</v>
      </c>
      <c r="I462" s="72">
        <f>+'[3]New Depr Rates'!I460</f>
        <v>0</v>
      </c>
      <c r="J462" s="72">
        <f>+'[3]New Depr Rates'!J460</f>
        <v>0</v>
      </c>
      <c r="K462" s="74">
        <f>+'[3]New Depr Rates'!K460</f>
        <v>44927</v>
      </c>
      <c r="L462" s="73">
        <f>+'[3]New Depr Rates'!L460</f>
        <v>3.3799999999999997E-2</v>
      </c>
      <c r="M462" s="73">
        <f>+'[3]New Depr Rates'!M460</f>
        <v>0</v>
      </c>
      <c r="N462" s="73">
        <f>+'[3]New Depr Rates'!N460</f>
        <v>3.3799999999999997E-2</v>
      </c>
    </row>
    <row r="463" spans="1:14" x14ac:dyDescent="0.2">
      <c r="A463" s="72" t="s">
        <v>2238</v>
      </c>
      <c r="B463" s="72" t="str">
        <f>+'[3]New Depr Rates'!B461</f>
        <v>E336 HYD RR/Bridges, Snoq 1 - 2013</v>
      </c>
      <c r="C463" s="72">
        <f>+'[3]New Depr Rates'!C461</f>
        <v>0.5</v>
      </c>
      <c r="D463" s="72" t="str">
        <f>+'[3]New Depr Rates'!D461</f>
        <v>Monthly</v>
      </c>
      <c r="E463" s="72" t="str">
        <f>+'[3]New Depr Rates'!E461</f>
        <v>No</v>
      </c>
      <c r="F463" s="72" t="str">
        <f>+'[3]New Depr Rates'!F461</f>
        <v>No</v>
      </c>
      <c r="G463" s="75">
        <f>+'[3]New Depr Rates'!G461</f>
        <v>0</v>
      </c>
      <c r="H463" s="72">
        <f>+'[3]New Depr Rates'!H461</f>
        <v>0</v>
      </c>
      <c r="I463" s="72">
        <f>+'[3]New Depr Rates'!I461</f>
        <v>0</v>
      </c>
      <c r="J463" s="72">
        <f>+'[3]New Depr Rates'!J461</f>
        <v>0</v>
      </c>
      <c r="K463" s="74">
        <f>+'[3]New Depr Rates'!K461</f>
        <v>44927</v>
      </c>
      <c r="L463" s="73">
        <f>+'[3]New Depr Rates'!L461</f>
        <v>3.3799999999999997E-2</v>
      </c>
      <c r="M463" s="73">
        <f>+'[3]New Depr Rates'!M461</f>
        <v>0</v>
      </c>
      <c r="N463" s="73">
        <f>+'[3]New Depr Rates'!N461</f>
        <v>3.3799999999999997E-2</v>
      </c>
    </row>
    <row r="464" spans="1:14" x14ac:dyDescent="0.2">
      <c r="A464" s="72" t="s">
        <v>2236</v>
      </c>
      <c r="B464" s="72" t="str">
        <f>+'[3]New Depr Rates'!B462</f>
        <v>E336 HYD RR/Bridges, Snoqualmie 1</v>
      </c>
      <c r="C464" s="72">
        <f>+'[3]New Depr Rates'!C462</f>
        <v>0.5</v>
      </c>
      <c r="D464" s="72" t="str">
        <f>+'[3]New Depr Rates'!D462</f>
        <v>Monthly</v>
      </c>
      <c r="E464" s="72" t="str">
        <f>+'[3]New Depr Rates'!E462</f>
        <v>No</v>
      </c>
      <c r="F464" s="72" t="str">
        <f>+'[3]New Depr Rates'!F462</f>
        <v>No</v>
      </c>
      <c r="G464" s="75">
        <f>+'[3]New Depr Rates'!G462</f>
        <v>0</v>
      </c>
      <c r="H464" s="72">
        <f>+'[3]New Depr Rates'!H462</f>
        <v>0</v>
      </c>
      <c r="I464" s="72">
        <f>+'[3]New Depr Rates'!I462</f>
        <v>0</v>
      </c>
      <c r="J464" s="72">
        <f>+'[3]New Depr Rates'!J462</f>
        <v>0</v>
      </c>
      <c r="K464" s="74">
        <f>+'[3]New Depr Rates'!K462</f>
        <v>44927</v>
      </c>
      <c r="L464" s="73">
        <f>+'[3]New Depr Rates'!L462</f>
        <v>3.3799999999999997E-2</v>
      </c>
      <c r="M464" s="73">
        <f>+'[3]New Depr Rates'!M462</f>
        <v>0</v>
      </c>
      <c r="N464" s="73">
        <f>+'[3]New Depr Rates'!N462</f>
        <v>3.3799999999999997E-2</v>
      </c>
    </row>
    <row r="465" spans="1:14" x14ac:dyDescent="0.2">
      <c r="A465" s="72" t="s">
        <v>2234</v>
      </c>
      <c r="B465" s="72" t="str">
        <f>+'[3]New Depr Rates'!B463</f>
        <v>E336 HYD RR/Bridges, Snoq 2 - 2013</v>
      </c>
      <c r="C465" s="72">
        <f>+'[3]New Depr Rates'!C463</f>
        <v>0.5</v>
      </c>
      <c r="D465" s="72" t="str">
        <f>+'[3]New Depr Rates'!D463</f>
        <v>Monthly</v>
      </c>
      <c r="E465" s="72" t="str">
        <f>+'[3]New Depr Rates'!E463</f>
        <v>No</v>
      </c>
      <c r="F465" s="72" t="str">
        <f>+'[3]New Depr Rates'!F463</f>
        <v>No</v>
      </c>
      <c r="G465" s="75">
        <f>+'[3]New Depr Rates'!G463</f>
        <v>0</v>
      </c>
      <c r="H465" s="72">
        <f>+'[3]New Depr Rates'!H463</f>
        <v>0</v>
      </c>
      <c r="I465" s="72">
        <f>+'[3]New Depr Rates'!I463</f>
        <v>0</v>
      </c>
      <c r="J465" s="72">
        <f>+'[3]New Depr Rates'!J463</f>
        <v>0</v>
      </c>
      <c r="K465" s="74">
        <f>+'[3]New Depr Rates'!K463</f>
        <v>44927</v>
      </c>
      <c r="L465" s="73">
        <f>+'[3]New Depr Rates'!L463</f>
        <v>3.3700000000000001E-2</v>
      </c>
      <c r="M465" s="73">
        <f>+'[3]New Depr Rates'!M463</f>
        <v>0</v>
      </c>
      <c r="N465" s="73">
        <f>+'[3]New Depr Rates'!N463</f>
        <v>3.3700000000000001E-2</v>
      </c>
    </row>
    <row r="466" spans="1:14" x14ac:dyDescent="0.2">
      <c r="A466" s="72" t="s">
        <v>2235</v>
      </c>
      <c r="B466" s="72" t="str">
        <f>+'[3]New Depr Rates'!B464</f>
        <v>E336 HYD RR/Bridges, Snoq 2 - 2013</v>
      </c>
      <c r="C466" s="72">
        <f>+'[3]New Depr Rates'!C464</f>
        <v>0.5</v>
      </c>
      <c r="D466" s="72" t="str">
        <f>+'[3]New Depr Rates'!D464</f>
        <v>Monthly</v>
      </c>
      <c r="E466" s="72" t="str">
        <f>+'[3]New Depr Rates'!E464</f>
        <v>No</v>
      </c>
      <c r="F466" s="72" t="str">
        <f>+'[3]New Depr Rates'!F464</f>
        <v>No</v>
      </c>
      <c r="G466" s="75">
        <f>+'[3]New Depr Rates'!G464</f>
        <v>0</v>
      </c>
      <c r="H466" s="72">
        <f>+'[3]New Depr Rates'!H464</f>
        <v>0</v>
      </c>
      <c r="I466" s="72">
        <f>+'[3]New Depr Rates'!I464</f>
        <v>0</v>
      </c>
      <c r="J466" s="72">
        <f>+'[3]New Depr Rates'!J464</f>
        <v>0</v>
      </c>
      <c r="K466" s="74">
        <f>+'[3]New Depr Rates'!K464</f>
        <v>44927</v>
      </c>
      <c r="L466" s="73">
        <f>+'[3]New Depr Rates'!L464</f>
        <v>3.3700000000000001E-2</v>
      </c>
      <c r="M466" s="73">
        <f>+'[3]New Depr Rates'!M464</f>
        <v>0</v>
      </c>
      <c r="N466" s="73">
        <f>+'[3]New Depr Rates'!N464</f>
        <v>3.3700000000000001E-2</v>
      </c>
    </row>
    <row r="467" spans="1:14" x14ac:dyDescent="0.2">
      <c r="A467" s="72" t="s">
        <v>2233</v>
      </c>
      <c r="B467" s="72" t="str">
        <f>+'[3]New Depr Rates'!B465</f>
        <v>E336 HYD RR/Bridges, Snoqualmie 2</v>
      </c>
      <c r="C467" s="72">
        <f>+'[3]New Depr Rates'!C465</f>
        <v>0.5</v>
      </c>
      <c r="D467" s="72" t="str">
        <f>+'[3]New Depr Rates'!D465</f>
        <v>Monthly</v>
      </c>
      <c r="E467" s="72" t="str">
        <f>+'[3]New Depr Rates'!E465</f>
        <v>No</v>
      </c>
      <c r="F467" s="72" t="str">
        <f>+'[3]New Depr Rates'!F465</f>
        <v>No</v>
      </c>
      <c r="G467" s="75">
        <f>+'[3]New Depr Rates'!G465</f>
        <v>0</v>
      </c>
      <c r="H467" s="72">
        <f>+'[3]New Depr Rates'!H465</f>
        <v>0</v>
      </c>
      <c r="I467" s="72">
        <f>+'[3]New Depr Rates'!I465</f>
        <v>0</v>
      </c>
      <c r="J467" s="72">
        <f>+'[3]New Depr Rates'!J465</f>
        <v>0</v>
      </c>
      <c r="K467" s="74">
        <f>+'[3]New Depr Rates'!K465</f>
        <v>44927</v>
      </c>
      <c r="L467" s="73">
        <f>+'[3]New Depr Rates'!L465</f>
        <v>3.3700000000000001E-2</v>
      </c>
      <c r="M467" s="73">
        <f>+'[3]New Depr Rates'!M465</f>
        <v>0</v>
      </c>
      <c r="N467" s="73">
        <f>+'[3]New Depr Rates'!N465</f>
        <v>3.3700000000000001E-2</v>
      </c>
    </row>
    <row r="468" spans="1:14" x14ac:dyDescent="0.2">
      <c r="A468" s="72" t="s">
        <v>2232</v>
      </c>
      <c r="B468" s="72" t="str">
        <f>+'[3]New Depr Rates'!B466</f>
        <v>E336 HYD RR/Bridges, Snoqualmi Park</v>
      </c>
      <c r="C468" s="72">
        <f>+'[3]New Depr Rates'!C466</f>
        <v>0.5</v>
      </c>
      <c r="D468" s="72" t="str">
        <f>+'[3]New Depr Rates'!D466</f>
        <v>Monthly</v>
      </c>
      <c r="E468" s="72" t="str">
        <f>+'[3]New Depr Rates'!E466</f>
        <v>No</v>
      </c>
      <c r="F468" s="72" t="str">
        <f>+'[3]New Depr Rates'!F466</f>
        <v>No</v>
      </c>
      <c r="G468" s="75">
        <f>+'[3]New Depr Rates'!G466</f>
        <v>0</v>
      </c>
      <c r="H468" s="72">
        <f>+'[3]New Depr Rates'!H466</f>
        <v>0</v>
      </c>
      <c r="I468" s="72">
        <f>+'[3]New Depr Rates'!I466</f>
        <v>0</v>
      </c>
      <c r="J468" s="72">
        <f>+'[3]New Depr Rates'!J466</f>
        <v>0</v>
      </c>
      <c r="K468" s="74">
        <f>+'[3]New Depr Rates'!K466</f>
        <v>44927</v>
      </c>
      <c r="L468" s="73">
        <f>+'[3]New Depr Rates'!L466</f>
        <v>3.3700000000000001E-2</v>
      </c>
      <c r="M468" s="73">
        <f>+'[3]New Depr Rates'!M466</f>
        <v>0</v>
      </c>
      <c r="N468" s="73">
        <f>+'[3]New Depr Rates'!N466</f>
        <v>3.3700000000000001E-2</v>
      </c>
    </row>
    <row r="469" spans="1:14" x14ac:dyDescent="0.2">
      <c r="A469" s="72" t="s">
        <v>2231</v>
      </c>
      <c r="B469" s="72" t="str">
        <f>+'[3]New Depr Rates'!B467</f>
        <v>E336 HYD RR/Bridges, Snoqualmi Park</v>
      </c>
      <c r="C469" s="72">
        <f>+'[3]New Depr Rates'!C467</f>
        <v>0.5</v>
      </c>
      <c r="D469" s="72" t="str">
        <f>+'[3]New Depr Rates'!D467</f>
        <v>Monthly</v>
      </c>
      <c r="E469" s="72" t="str">
        <f>+'[3]New Depr Rates'!E467</f>
        <v>No</v>
      </c>
      <c r="F469" s="72" t="str">
        <f>+'[3]New Depr Rates'!F467</f>
        <v>No</v>
      </c>
      <c r="G469" s="75">
        <f>+'[3]New Depr Rates'!G467</f>
        <v>0</v>
      </c>
      <c r="H469" s="72">
        <f>+'[3]New Depr Rates'!H467</f>
        <v>0</v>
      </c>
      <c r="I469" s="72">
        <f>+'[3]New Depr Rates'!I467</f>
        <v>0</v>
      </c>
      <c r="J469" s="72">
        <f>+'[3]New Depr Rates'!J467</f>
        <v>0</v>
      </c>
      <c r="K469" s="74">
        <f>+'[3]New Depr Rates'!K467</f>
        <v>44927</v>
      </c>
      <c r="L469" s="73">
        <f>+'[3]New Depr Rates'!L467</f>
        <v>3.3700000000000001E-2</v>
      </c>
      <c r="M469" s="73">
        <f>+'[3]New Depr Rates'!M467</f>
        <v>0</v>
      </c>
      <c r="N469" s="73">
        <f>+'[3]New Depr Rates'!N467</f>
        <v>3.3700000000000001E-2</v>
      </c>
    </row>
    <row r="470" spans="1:14" x14ac:dyDescent="0.2">
      <c r="A470" s="72" t="s">
        <v>2229</v>
      </c>
      <c r="B470" s="72" t="str">
        <f>+'[3]New Depr Rates'!B468</f>
        <v>E336 HYD RR/Bridges, Snoqualmie 1</v>
      </c>
      <c r="C470" s="72">
        <f>+'[3]New Depr Rates'!C468</f>
        <v>0.5</v>
      </c>
      <c r="D470" s="72" t="str">
        <f>+'[3]New Depr Rates'!D468</f>
        <v>Monthly</v>
      </c>
      <c r="E470" s="72" t="str">
        <f>+'[3]New Depr Rates'!E468</f>
        <v>No</v>
      </c>
      <c r="F470" s="72" t="str">
        <f>+'[3]New Depr Rates'!F468</f>
        <v>No</v>
      </c>
      <c r="G470" s="75">
        <f>+'[3]New Depr Rates'!G468</f>
        <v>0</v>
      </c>
      <c r="H470" s="72">
        <f>+'[3]New Depr Rates'!H468</f>
        <v>0</v>
      </c>
      <c r="I470" s="72">
        <f>+'[3]New Depr Rates'!I468</f>
        <v>0</v>
      </c>
      <c r="J470" s="72">
        <f>+'[3]New Depr Rates'!J468</f>
        <v>0</v>
      </c>
      <c r="K470" s="74">
        <f>+'[3]New Depr Rates'!K468</f>
        <v>44927</v>
      </c>
      <c r="L470" s="73">
        <f>+'[3]New Depr Rates'!L468</f>
        <v>3.3799999999999997E-2</v>
      </c>
      <c r="M470" s="73">
        <f>+'[3]New Depr Rates'!M468</f>
        <v>0</v>
      </c>
      <c r="N470" s="73">
        <f>+'[3]New Depr Rates'!N468</f>
        <v>3.3799999999999997E-2</v>
      </c>
    </row>
    <row r="471" spans="1:14" x14ac:dyDescent="0.2">
      <c r="A471" s="72" t="s">
        <v>2228</v>
      </c>
      <c r="B471" s="72" t="str">
        <f>+'[3]New Depr Rates'!B469</f>
        <v>E336 HYD RR/Bridges, Snoqualmie 2</v>
      </c>
      <c r="C471" s="72">
        <f>+'[3]New Depr Rates'!C469</f>
        <v>0.5</v>
      </c>
      <c r="D471" s="72" t="str">
        <f>+'[3]New Depr Rates'!D469</f>
        <v>Monthly</v>
      </c>
      <c r="E471" s="72" t="str">
        <f>+'[3]New Depr Rates'!E469</f>
        <v>No</v>
      </c>
      <c r="F471" s="72" t="str">
        <f>+'[3]New Depr Rates'!F469</f>
        <v>No</v>
      </c>
      <c r="G471" s="75">
        <f>+'[3]New Depr Rates'!G469</f>
        <v>0</v>
      </c>
      <c r="H471" s="72">
        <f>+'[3]New Depr Rates'!H469</f>
        <v>0</v>
      </c>
      <c r="I471" s="72">
        <f>+'[3]New Depr Rates'!I469</f>
        <v>0</v>
      </c>
      <c r="J471" s="72">
        <f>+'[3]New Depr Rates'!J469</f>
        <v>0</v>
      </c>
      <c r="K471" s="74">
        <f>+'[3]New Depr Rates'!K469</f>
        <v>44927</v>
      </c>
      <c r="L471" s="73">
        <f>+'[3]New Depr Rates'!L469</f>
        <v>3.3700000000000001E-2</v>
      </c>
      <c r="M471" s="73">
        <f>+'[3]New Depr Rates'!M469</f>
        <v>0</v>
      </c>
      <c r="N471" s="73">
        <f>+'[3]New Depr Rates'!N469</f>
        <v>3.3700000000000001E-2</v>
      </c>
    </row>
    <row r="472" spans="1:14" x14ac:dyDescent="0.2">
      <c r="A472" s="72" t="s">
        <v>2227</v>
      </c>
      <c r="B472" s="72" t="str">
        <f>+'[3]New Depr Rates'!B470</f>
        <v>E336 HYD RR/Bridges, Upper Baker</v>
      </c>
      <c r="C472" s="72">
        <f>+'[3]New Depr Rates'!C470</f>
        <v>0.5</v>
      </c>
      <c r="D472" s="72" t="str">
        <f>+'[3]New Depr Rates'!D470</f>
        <v>Monthly</v>
      </c>
      <c r="E472" s="72" t="str">
        <f>+'[3]New Depr Rates'!E470</f>
        <v>No</v>
      </c>
      <c r="F472" s="72" t="str">
        <f>+'[3]New Depr Rates'!F470</f>
        <v>No</v>
      </c>
      <c r="G472" s="75">
        <f>+'[3]New Depr Rates'!G470</f>
        <v>-0.01</v>
      </c>
      <c r="H472" s="72">
        <f>+'[3]New Depr Rates'!H470</f>
        <v>0</v>
      </c>
      <c r="I472" s="72">
        <f>+'[3]New Depr Rates'!I470</f>
        <v>0</v>
      </c>
      <c r="J472" s="72">
        <f>+'[3]New Depr Rates'!J470</f>
        <v>0</v>
      </c>
      <c r="K472" s="74">
        <f>+'[3]New Depr Rates'!K470</f>
        <v>44927</v>
      </c>
      <c r="L472" s="73">
        <f>+'[3]New Depr Rates'!L470</f>
        <v>2.5049504950495047E-2</v>
      </c>
      <c r="M472" s="73">
        <f>+'[3]New Depr Rates'!M470</f>
        <v>2.5049504950495211E-4</v>
      </c>
      <c r="N472" s="73">
        <f>+'[3]New Depr Rates'!N470</f>
        <v>2.53E-2</v>
      </c>
    </row>
    <row r="473" spans="1:14" x14ac:dyDescent="0.2">
      <c r="A473" s="72" t="s">
        <v>2226</v>
      </c>
      <c r="B473" s="72" t="str">
        <f>+'[3]New Depr Rates'!B471</f>
        <v>E336 HYD RR/Bridges, Upper Baker</v>
      </c>
      <c r="C473" s="72">
        <f>+'[3]New Depr Rates'!C471</f>
        <v>0.5</v>
      </c>
      <c r="D473" s="72" t="str">
        <f>+'[3]New Depr Rates'!D471</f>
        <v>Monthly</v>
      </c>
      <c r="E473" s="72" t="str">
        <f>+'[3]New Depr Rates'!E471</f>
        <v>No</v>
      </c>
      <c r="F473" s="72" t="str">
        <f>+'[3]New Depr Rates'!F471</f>
        <v>No</v>
      </c>
      <c r="G473" s="75">
        <f>+'[3]New Depr Rates'!G471</f>
        <v>-0.01</v>
      </c>
      <c r="H473" s="72">
        <f>+'[3]New Depr Rates'!H471</f>
        <v>0</v>
      </c>
      <c r="I473" s="72">
        <f>+'[3]New Depr Rates'!I471</f>
        <v>0</v>
      </c>
      <c r="J473" s="72">
        <f>+'[3]New Depr Rates'!J471</f>
        <v>0</v>
      </c>
      <c r="K473" s="74">
        <f>+'[3]New Depr Rates'!K471</f>
        <v>44927</v>
      </c>
      <c r="L473" s="73">
        <f>+'[3]New Depr Rates'!L471</f>
        <v>2.5049504950495047E-2</v>
      </c>
      <c r="M473" s="73">
        <f>+'[3]New Depr Rates'!M471</f>
        <v>2.5049504950495211E-4</v>
      </c>
      <c r="N473" s="73">
        <f>+'[3]New Depr Rates'!N471</f>
        <v>2.53E-2</v>
      </c>
    </row>
    <row r="474" spans="1:14" x14ac:dyDescent="0.2">
      <c r="A474" s="72" t="s">
        <v>2225</v>
      </c>
      <c r="B474" s="72" t="str">
        <f>+'[3]New Depr Rates'!B472</f>
        <v>Asset Retirement Obligations</v>
      </c>
      <c r="C474" s="72">
        <f>+'[3]New Depr Rates'!C472</f>
        <v>0.5</v>
      </c>
      <c r="D474" s="72" t="str">
        <f>+'[3]New Depr Rates'!D472</f>
        <v>SL</v>
      </c>
      <c r="E474" s="72" t="str">
        <f>+'[3]New Depr Rates'!E472</f>
        <v>No</v>
      </c>
      <c r="F474" s="72" t="str">
        <f>+'[3]New Depr Rates'!F472</f>
        <v>No</v>
      </c>
      <c r="G474" s="75">
        <f>+'[3]New Depr Rates'!G472</f>
        <v>0</v>
      </c>
      <c r="H474" s="72">
        <f>+'[3]New Depr Rates'!H472</f>
        <v>0</v>
      </c>
      <c r="I474" s="72">
        <f>+'[3]New Depr Rates'!I472</f>
        <v>0</v>
      </c>
      <c r="J474" s="72">
        <f>+'[3]New Depr Rates'!J472</f>
        <v>0</v>
      </c>
      <c r="K474" s="74">
        <f>+'[3]New Depr Rates'!K472</f>
        <v>42979</v>
      </c>
      <c r="L474" s="73">
        <f>+'[3]New Depr Rates'!L472</f>
        <v>0</v>
      </c>
      <c r="M474" s="73">
        <f>+'[3]New Depr Rates'!M472</f>
        <v>0</v>
      </c>
      <c r="N474" s="73">
        <f>+'[3]New Depr Rates'!N472</f>
        <v>0</v>
      </c>
    </row>
    <row r="475" spans="1:14" x14ac:dyDescent="0.2">
      <c r="A475" s="72" t="s">
        <v>2224</v>
      </c>
      <c r="B475" s="72" t="str">
        <f>+'[3]New Depr Rates'!B473</f>
        <v>Non-Depreciable - Land</v>
      </c>
      <c r="C475" s="72">
        <f>+'[3]New Depr Rates'!C473</f>
        <v>0.5</v>
      </c>
      <c r="D475" s="72" t="str">
        <f>+'[3]New Depr Rates'!D473</f>
        <v>Monthly</v>
      </c>
      <c r="E475" s="72" t="str">
        <f>+'[3]New Depr Rates'!E473</f>
        <v>No</v>
      </c>
      <c r="F475" s="72" t="str">
        <f>+'[3]New Depr Rates'!F473</f>
        <v>No</v>
      </c>
      <c r="G475" s="75">
        <f>+'[3]New Depr Rates'!G473</f>
        <v>0</v>
      </c>
      <c r="H475" s="72">
        <f>+'[3]New Depr Rates'!H473</f>
        <v>0</v>
      </c>
      <c r="I475" s="72">
        <f>+'[3]New Depr Rates'!I473</f>
        <v>0</v>
      </c>
      <c r="J475" s="72">
        <f>+'[3]New Depr Rates'!J473</f>
        <v>0</v>
      </c>
      <c r="K475" s="74">
        <f>+'[3]New Depr Rates'!K473</f>
        <v>40391</v>
      </c>
      <c r="L475" s="73">
        <f>+'[3]New Depr Rates'!L473</f>
        <v>0</v>
      </c>
      <c r="M475" s="73">
        <f>+'[3]New Depr Rates'!M473</f>
        <v>0</v>
      </c>
      <c r="N475" s="73">
        <f>+'[3]New Depr Rates'!N473</f>
        <v>0</v>
      </c>
    </row>
    <row r="476" spans="1:14" x14ac:dyDescent="0.2">
      <c r="A476" s="72" t="s">
        <v>2223</v>
      </c>
      <c r="B476" s="72" t="str">
        <f>+'[3]New Depr Rates'!B474</f>
        <v>Non-Depreciable - Land</v>
      </c>
      <c r="C476" s="72">
        <f>+'[3]New Depr Rates'!C474</f>
        <v>0.5</v>
      </c>
      <c r="D476" s="72" t="str">
        <f>+'[3]New Depr Rates'!D474</f>
        <v>Monthly</v>
      </c>
      <c r="E476" s="72" t="str">
        <f>+'[3]New Depr Rates'!E474</f>
        <v>No</v>
      </c>
      <c r="F476" s="72" t="str">
        <f>+'[3]New Depr Rates'!F474</f>
        <v>No</v>
      </c>
      <c r="G476" s="75">
        <f>+'[3]New Depr Rates'!G474</f>
        <v>0</v>
      </c>
      <c r="H476" s="72">
        <f>+'[3]New Depr Rates'!H474</f>
        <v>0</v>
      </c>
      <c r="I476" s="72">
        <f>+'[3]New Depr Rates'!I474</f>
        <v>0</v>
      </c>
      <c r="J476" s="72">
        <f>+'[3]New Depr Rates'!J474</f>
        <v>0</v>
      </c>
      <c r="K476" s="74">
        <f>+'[3]New Depr Rates'!K474</f>
        <v>40391</v>
      </c>
      <c r="L476" s="73">
        <f>+'[3]New Depr Rates'!L474</f>
        <v>0</v>
      </c>
      <c r="M476" s="73">
        <f>+'[3]New Depr Rates'!M474</f>
        <v>0</v>
      </c>
      <c r="N476" s="73">
        <f>+'[3]New Depr Rates'!N474</f>
        <v>0</v>
      </c>
    </row>
    <row r="477" spans="1:14" x14ac:dyDescent="0.2">
      <c r="A477" s="72" t="s">
        <v>2222</v>
      </c>
      <c r="B477" s="72" t="str">
        <f>+'[3]New Depr Rates'!B475</f>
        <v>Non-Depreciable - Land</v>
      </c>
      <c r="C477" s="72">
        <f>+'[3]New Depr Rates'!C475</f>
        <v>0.5</v>
      </c>
      <c r="D477" s="72" t="str">
        <f>+'[3]New Depr Rates'!D475</f>
        <v>Monthly</v>
      </c>
      <c r="E477" s="72" t="str">
        <f>+'[3]New Depr Rates'!E475</f>
        <v>No</v>
      </c>
      <c r="F477" s="72" t="str">
        <f>+'[3]New Depr Rates'!F475</f>
        <v>No</v>
      </c>
      <c r="G477" s="75">
        <f>+'[3]New Depr Rates'!G475</f>
        <v>0</v>
      </c>
      <c r="H477" s="72">
        <f>+'[3]New Depr Rates'!H475</f>
        <v>0</v>
      </c>
      <c r="I477" s="72">
        <f>+'[3]New Depr Rates'!I475</f>
        <v>0</v>
      </c>
      <c r="J477" s="72">
        <f>+'[3]New Depr Rates'!J475</f>
        <v>0</v>
      </c>
      <c r="K477" s="74">
        <f>+'[3]New Depr Rates'!K475</f>
        <v>40391</v>
      </c>
      <c r="L477" s="73">
        <f>+'[3]New Depr Rates'!L475</f>
        <v>0</v>
      </c>
      <c r="M477" s="73">
        <f>+'[3]New Depr Rates'!M475</f>
        <v>0</v>
      </c>
      <c r="N477" s="73">
        <f>+'[3]New Depr Rates'!N475</f>
        <v>0</v>
      </c>
    </row>
    <row r="478" spans="1:14" x14ac:dyDescent="0.2">
      <c r="A478" s="72" t="s">
        <v>2221</v>
      </c>
      <c r="B478" s="72" t="str">
        <f>+'[3]New Depr Rates'!B476</f>
        <v>Non-Depreciable - Land</v>
      </c>
      <c r="C478" s="72">
        <f>+'[3]New Depr Rates'!C476</f>
        <v>0.5</v>
      </c>
      <c r="D478" s="72" t="str">
        <f>+'[3]New Depr Rates'!D476</f>
        <v>Monthly</v>
      </c>
      <c r="E478" s="72" t="str">
        <f>+'[3]New Depr Rates'!E476</f>
        <v>No</v>
      </c>
      <c r="F478" s="72" t="str">
        <f>+'[3]New Depr Rates'!F476</f>
        <v>No</v>
      </c>
      <c r="G478" s="75">
        <f>+'[3]New Depr Rates'!G476</f>
        <v>0</v>
      </c>
      <c r="H478" s="72">
        <f>+'[3]New Depr Rates'!H476</f>
        <v>0</v>
      </c>
      <c r="I478" s="72">
        <f>+'[3]New Depr Rates'!I476</f>
        <v>0</v>
      </c>
      <c r="J478" s="72">
        <f>+'[3]New Depr Rates'!J476</f>
        <v>0</v>
      </c>
      <c r="K478" s="74">
        <f>+'[3]New Depr Rates'!K476</f>
        <v>40391</v>
      </c>
      <c r="L478" s="73">
        <f>+'[3]New Depr Rates'!L476</f>
        <v>0</v>
      </c>
      <c r="M478" s="73">
        <f>+'[3]New Depr Rates'!M476</f>
        <v>0</v>
      </c>
      <c r="N478" s="73">
        <f>+'[3]New Depr Rates'!N476</f>
        <v>0</v>
      </c>
    </row>
    <row r="479" spans="1:14" x14ac:dyDescent="0.2">
      <c r="A479" s="72" t="s">
        <v>2220</v>
      </c>
      <c r="B479" s="72" t="str">
        <f>+'[3]New Depr Rates'!B477</f>
        <v>Non-Depreciable - Land</v>
      </c>
      <c r="C479" s="72">
        <f>+'[3]New Depr Rates'!C477</f>
        <v>0.5</v>
      </c>
      <c r="D479" s="72" t="str">
        <f>+'[3]New Depr Rates'!D477</f>
        <v>Monthly</v>
      </c>
      <c r="E479" s="72" t="str">
        <f>+'[3]New Depr Rates'!E477</f>
        <v>No</v>
      </c>
      <c r="F479" s="72" t="str">
        <f>+'[3]New Depr Rates'!F477</f>
        <v>No</v>
      </c>
      <c r="G479" s="75">
        <f>+'[3]New Depr Rates'!G477</f>
        <v>0</v>
      </c>
      <c r="H479" s="72">
        <f>+'[3]New Depr Rates'!H477</f>
        <v>0</v>
      </c>
      <c r="I479" s="72">
        <f>+'[3]New Depr Rates'!I477</f>
        <v>0</v>
      </c>
      <c r="J479" s="72">
        <f>+'[3]New Depr Rates'!J477</f>
        <v>0</v>
      </c>
      <c r="K479" s="74">
        <f>+'[3]New Depr Rates'!K477</f>
        <v>40391</v>
      </c>
      <c r="L479" s="73">
        <f>+'[3]New Depr Rates'!L477</f>
        <v>0</v>
      </c>
      <c r="M479" s="73">
        <f>+'[3]New Depr Rates'!M477</f>
        <v>0</v>
      </c>
      <c r="N479" s="73">
        <f>+'[3]New Depr Rates'!N477</f>
        <v>0</v>
      </c>
    </row>
    <row r="480" spans="1:14" x14ac:dyDescent="0.2">
      <c r="A480" s="72" t="s">
        <v>2219</v>
      </c>
      <c r="B480" s="72" t="str">
        <f>+'[3]New Depr Rates'!B478</f>
        <v>Non-Depreciable - Land</v>
      </c>
      <c r="C480" s="72">
        <f>+'[3]New Depr Rates'!C478</f>
        <v>0.5</v>
      </c>
      <c r="D480" s="72" t="str">
        <f>+'[3]New Depr Rates'!D478</f>
        <v>Monthly</v>
      </c>
      <c r="E480" s="72" t="str">
        <f>+'[3]New Depr Rates'!E478</f>
        <v>No</v>
      </c>
      <c r="F480" s="72" t="str">
        <f>+'[3]New Depr Rates'!F478</f>
        <v>No</v>
      </c>
      <c r="G480" s="75">
        <f>+'[3]New Depr Rates'!G478</f>
        <v>0</v>
      </c>
      <c r="H480" s="72">
        <f>+'[3]New Depr Rates'!H478</f>
        <v>0</v>
      </c>
      <c r="I480" s="72">
        <f>+'[3]New Depr Rates'!I478</f>
        <v>0</v>
      </c>
      <c r="J480" s="72">
        <f>+'[3]New Depr Rates'!J478</f>
        <v>0</v>
      </c>
      <c r="K480" s="74">
        <f>+'[3]New Depr Rates'!K478</f>
        <v>40391</v>
      </c>
      <c r="L480" s="73">
        <f>+'[3]New Depr Rates'!L478</f>
        <v>0</v>
      </c>
      <c r="M480" s="73">
        <f>+'[3]New Depr Rates'!M478</f>
        <v>0</v>
      </c>
      <c r="N480" s="73">
        <f>+'[3]New Depr Rates'!N478</f>
        <v>0</v>
      </c>
    </row>
    <row r="481" spans="1:14" x14ac:dyDescent="0.2">
      <c r="A481" s="72" t="s">
        <v>2218</v>
      </c>
      <c r="B481" s="72" t="str">
        <f>+'[3]New Depr Rates'!B479</f>
        <v>Non-Depreciable - Land</v>
      </c>
      <c r="C481" s="72">
        <f>+'[3]New Depr Rates'!C479</f>
        <v>0.5</v>
      </c>
      <c r="D481" s="72" t="str">
        <f>+'[3]New Depr Rates'!D479</f>
        <v>Monthly</v>
      </c>
      <c r="E481" s="72" t="str">
        <f>+'[3]New Depr Rates'!E479</f>
        <v>No</v>
      </c>
      <c r="F481" s="72" t="str">
        <f>+'[3]New Depr Rates'!F479</f>
        <v>No</v>
      </c>
      <c r="G481" s="75">
        <f>+'[3]New Depr Rates'!G479</f>
        <v>0</v>
      </c>
      <c r="H481" s="72">
        <f>+'[3]New Depr Rates'!H479</f>
        <v>0</v>
      </c>
      <c r="I481" s="72">
        <f>+'[3]New Depr Rates'!I479</f>
        <v>0</v>
      </c>
      <c r="J481" s="72">
        <f>+'[3]New Depr Rates'!J479</f>
        <v>0</v>
      </c>
      <c r="K481" s="74">
        <f>+'[3]New Depr Rates'!K479</f>
        <v>40391</v>
      </c>
      <c r="L481" s="73">
        <f>+'[3]New Depr Rates'!L479</f>
        <v>0</v>
      </c>
      <c r="M481" s="73">
        <f>+'[3]New Depr Rates'!M479</f>
        <v>0</v>
      </c>
      <c r="N481" s="73">
        <f>+'[3]New Depr Rates'!N479</f>
        <v>0</v>
      </c>
    </row>
    <row r="482" spans="1:14" x14ac:dyDescent="0.2">
      <c r="A482" s="72" t="s">
        <v>2217</v>
      </c>
      <c r="B482" s="72" t="str">
        <f>+'[3]New Depr Rates'!B480</f>
        <v>Non-Depreciable - Land</v>
      </c>
      <c r="C482" s="72">
        <f>+'[3]New Depr Rates'!C480</f>
        <v>0.5</v>
      </c>
      <c r="D482" s="72" t="str">
        <f>+'[3]New Depr Rates'!D480</f>
        <v>Monthly</v>
      </c>
      <c r="E482" s="72" t="str">
        <f>+'[3]New Depr Rates'!E480</f>
        <v>No</v>
      </c>
      <c r="F482" s="72" t="str">
        <f>+'[3]New Depr Rates'!F480</f>
        <v>No</v>
      </c>
      <c r="G482" s="75">
        <f>+'[3]New Depr Rates'!G480</f>
        <v>0</v>
      </c>
      <c r="H482" s="72">
        <f>+'[3]New Depr Rates'!H480</f>
        <v>0</v>
      </c>
      <c r="I482" s="72">
        <f>+'[3]New Depr Rates'!I480</f>
        <v>0</v>
      </c>
      <c r="J482" s="72">
        <f>+'[3]New Depr Rates'!J480</f>
        <v>0</v>
      </c>
      <c r="K482" s="74">
        <f>+'[3]New Depr Rates'!K480</f>
        <v>40391</v>
      </c>
      <c r="L482" s="73">
        <f>+'[3]New Depr Rates'!L480</f>
        <v>0</v>
      </c>
      <c r="M482" s="73">
        <f>+'[3]New Depr Rates'!M480</f>
        <v>0</v>
      </c>
      <c r="N482" s="73">
        <f>+'[3]New Depr Rates'!N480</f>
        <v>0</v>
      </c>
    </row>
    <row r="483" spans="1:14" x14ac:dyDescent="0.2">
      <c r="A483" s="72" t="s">
        <v>2216</v>
      </c>
      <c r="B483" s="72" t="str">
        <f>+'[3]New Depr Rates'!B481</f>
        <v>Non-Depreciable - Land</v>
      </c>
      <c r="C483" s="72">
        <f>+'[3]New Depr Rates'!C481</f>
        <v>0.5</v>
      </c>
      <c r="D483" s="72" t="str">
        <f>+'[3]New Depr Rates'!D481</f>
        <v>Monthly</v>
      </c>
      <c r="E483" s="72" t="str">
        <f>+'[3]New Depr Rates'!E481</f>
        <v>No</v>
      </c>
      <c r="F483" s="72" t="str">
        <f>+'[3]New Depr Rates'!F481</f>
        <v>No</v>
      </c>
      <c r="G483" s="75">
        <f>+'[3]New Depr Rates'!G481</f>
        <v>0</v>
      </c>
      <c r="H483" s="72">
        <f>+'[3]New Depr Rates'!H481</f>
        <v>0</v>
      </c>
      <c r="I483" s="72">
        <f>+'[3]New Depr Rates'!I481</f>
        <v>0</v>
      </c>
      <c r="J483" s="72">
        <f>+'[3]New Depr Rates'!J481</f>
        <v>0</v>
      </c>
      <c r="K483" s="74">
        <f>+'[3]New Depr Rates'!K481</f>
        <v>40391</v>
      </c>
      <c r="L483" s="73">
        <f>+'[3]New Depr Rates'!L481</f>
        <v>0</v>
      </c>
      <c r="M483" s="73">
        <f>+'[3]New Depr Rates'!M481</f>
        <v>0</v>
      </c>
      <c r="N483" s="73">
        <f>+'[3]New Depr Rates'!N481</f>
        <v>0</v>
      </c>
    </row>
    <row r="484" spans="1:14" x14ac:dyDescent="0.2">
      <c r="A484" s="72" t="s">
        <v>2215</v>
      </c>
      <c r="B484" s="72" t="str">
        <f>+'[3]New Depr Rates'!B482</f>
        <v>Non-Depreciable - Land</v>
      </c>
      <c r="C484" s="72">
        <f>+'[3]New Depr Rates'!C482</f>
        <v>0.5</v>
      </c>
      <c r="D484" s="72" t="str">
        <f>+'[3]New Depr Rates'!D482</f>
        <v>Monthly</v>
      </c>
      <c r="E484" s="72" t="str">
        <f>+'[3]New Depr Rates'!E482</f>
        <v>No</v>
      </c>
      <c r="F484" s="72" t="str">
        <f>+'[3]New Depr Rates'!F482</f>
        <v>No</v>
      </c>
      <c r="G484" s="75">
        <f>+'[3]New Depr Rates'!G482</f>
        <v>0</v>
      </c>
      <c r="H484" s="72">
        <f>+'[3]New Depr Rates'!H482</f>
        <v>0</v>
      </c>
      <c r="I484" s="72">
        <f>+'[3]New Depr Rates'!I482</f>
        <v>0</v>
      </c>
      <c r="J484" s="72">
        <f>+'[3]New Depr Rates'!J482</f>
        <v>0</v>
      </c>
      <c r="K484" s="74">
        <f>+'[3]New Depr Rates'!K482</f>
        <v>40391</v>
      </c>
      <c r="L484" s="73">
        <f>+'[3]New Depr Rates'!L482</f>
        <v>0</v>
      </c>
      <c r="M484" s="73">
        <f>+'[3]New Depr Rates'!M482</f>
        <v>0</v>
      </c>
      <c r="N484" s="73">
        <f>+'[3]New Depr Rates'!N482</f>
        <v>0</v>
      </c>
    </row>
    <row r="485" spans="1:14" x14ac:dyDescent="0.2">
      <c r="A485" s="72" t="s">
        <v>2214</v>
      </c>
      <c r="B485" s="72" t="str">
        <f>+'[3]New Depr Rates'!B483</f>
        <v>Non-Depreciable - Land</v>
      </c>
      <c r="C485" s="72">
        <f>+'[3]New Depr Rates'!C483</f>
        <v>0.5</v>
      </c>
      <c r="D485" s="72" t="str">
        <f>+'[3]New Depr Rates'!D483</f>
        <v>Monthly</v>
      </c>
      <c r="E485" s="72" t="str">
        <f>+'[3]New Depr Rates'!E483</f>
        <v>No</v>
      </c>
      <c r="F485" s="72" t="str">
        <f>+'[3]New Depr Rates'!F483</f>
        <v>No</v>
      </c>
      <c r="G485" s="75">
        <f>+'[3]New Depr Rates'!G483</f>
        <v>0</v>
      </c>
      <c r="H485" s="72">
        <f>+'[3]New Depr Rates'!H483</f>
        <v>0</v>
      </c>
      <c r="I485" s="72">
        <f>+'[3]New Depr Rates'!I483</f>
        <v>0</v>
      </c>
      <c r="J485" s="72">
        <f>+'[3]New Depr Rates'!J483</f>
        <v>0</v>
      </c>
      <c r="K485" s="74">
        <f>+'[3]New Depr Rates'!K483</f>
        <v>40391</v>
      </c>
      <c r="L485" s="73">
        <f>+'[3]New Depr Rates'!L483</f>
        <v>0</v>
      </c>
      <c r="M485" s="73">
        <f>+'[3]New Depr Rates'!M483</f>
        <v>0</v>
      </c>
      <c r="N485" s="73">
        <f>+'[3]New Depr Rates'!N483</f>
        <v>0</v>
      </c>
    </row>
    <row r="486" spans="1:14" x14ac:dyDescent="0.2">
      <c r="A486" s="72" t="s">
        <v>2213</v>
      </c>
      <c r="B486" s="72" t="str">
        <f>+'[3]New Depr Rates'!B484</f>
        <v>Non-Depreciable - Land</v>
      </c>
      <c r="C486" s="72">
        <f>+'[3]New Depr Rates'!C484</f>
        <v>0.5</v>
      </c>
      <c r="D486" s="72" t="str">
        <f>+'[3]New Depr Rates'!D484</f>
        <v>Monthly</v>
      </c>
      <c r="E486" s="72" t="str">
        <f>+'[3]New Depr Rates'!E484</f>
        <v>No</v>
      </c>
      <c r="F486" s="72" t="str">
        <f>+'[3]New Depr Rates'!F484</f>
        <v>No</v>
      </c>
      <c r="G486" s="75">
        <f>+'[3]New Depr Rates'!G484</f>
        <v>0</v>
      </c>
      <c r="H486" s="72">
        <f>+'[3]New Depr Rates'!H484</f>
        <v>0</v>
      </c>
      <c r="I486" s="72">
        <f>+'[3]New Depr Rates'!I484</f>
        <v>0</v>
      </c>
      <c r="J486" s="72">
        <f>+'[3]New Depr Rates'!J484</f>
        <v>0</v>
      </c>
      <c r="K486" s="74">
        <f>+'[3]New Depr Rates'!K484</f>
        <v>40391</v>
      </c>
      <c r="L486" s="73">
        <f>+'[3]New Depr Rates'!L484</f>
        <v>0</v>
      </c>
      <c r="M486" s="73">
        <f>+'[3]New Depr Rates'!M484</f>
        <v>0</v>
      </c>
      <c r="N486" s="73">
        <f>+'[3]New Depr Rates'!N484</f>
        <v>0</v>
      </c>
    </row>
    <row r="487" spans="1:14" x14ac:dyDescent="0.2">
      <c r="A487" s="72" t="s">
        <v>2212</v>
      </c>
      <c r="B487" s="72" t="str">
        <f>+'[3]New Depr Rates'!B485</f>
        <v>Non-Depreciable - Land</v>
      </c>
      <c r="C487" s="72">
        <f>+'[3]New Depr Rates'!C485</f>
        <v>0.5</v>
      </c>
      <c r="D487" s="72" t="str">
        <f>+'[3]New Depr Rates'!D485</f>
        <v>Monthly</v>
      </c>
      <c r="E487" s="72" t="str">
        <f>+'[3]New Depr Rates'!E485</f>
        <v>No</v>
      </c>
      <c r="F487" s="72" t="str">
        <f>+'[3]New Depr Rates'!F485</f>
        <v>No</v>
      </c>
      <c r="G487" s="75">
        <f>+'[3]New Depr Rates'!G485</f>
        <v>0</v>
      </c>
      <c r="H487" s="72">
        <f>+'[3]New Depr Rates'!H485</f>
        <v>0</v>
      </c>
      <c r="I487" s="72">
        <f>+'[3]New Depr Rates'!I485</f>
        <v>0</v>
      </c>
      <c r="J487" s="72">
        <f>+'[3]New Depr Rates'!J485</f>
        <v>0</v>
      </c>
      <c r="K487" s="74">
        <f>+'[3]New Depr Rates'!K485</f>
        <v>40391</v>
      </c>
      <c r="L487" s="73">
        <f>+'[3]New Depr Rates'!L485</f>
        <v>0</v>
      </c>
      <c r="M487" s="73">
        <f>+'[3]New Depr Rates'!M485</f>
        <v>0</v>
      </c>
      <c r="N487" s="73">
        <f>+'[3]New Depr Rates'!N485</f>
        <v>0</v>
      </c>
    </row>
    <row r="488" spans="1:14" x14ac:dyDescent="0.2">
      <c r="A488" s="72" t="s">
        <v>2211</v>
      </c>
      <c r="B488" s="72" t="str">
        <f>+'[3]New Depr Rates'!B486</f>
        <v>Non-Depreciable - Land</v>
      </c>
      <c r="C488" s="72">
        <f>+'[3]New Depr Rates'!C486</f>
        <v>0.5</v>
      </c>
      <c r="D488" s="72" t="str">
        <f>+'[3]New Depr Rates'!D486</f>
        <v>Monthly</v>
      </c>
      <c r="E488" s="72" t="str">
        <f>+'[3]New Depr Rates'!E486</f>
        <v>No</v>
      </c>
      <c r="F488" s="72" t="str">
        <f>+'[3]New Depr Rates'!F486</f>
        <v>No</v>
      </c>
      <c r="G488" s="75">
        <f>+'[3]New Depr Rates'!G486</f>
        <v>0</v>
      </c>
      <c r="H488" s="72">
        <f>+'[3]New Depr Rates'!H486</f>
        <v>0</v>
      </c>
      <c r="I488" s="72">
        <f>+'[3]New Depr Rates'!I486</f>
        <v>0</v>
      </c>
      <c r="J488" s="72">
        <f>+'[3]New Depr Rates'!J486</f>
        <v>0</v>
      </c>
      <c r="K488" s="74">
        <f>+'[3]New Depr Rates'!K486</f>
        <v>40391</v>
      </c>
      <c r="L488" s="73">
        <f>+'[3]New Depr Rates'!L486</f>
        <v>0</v>
      </c>
      <c r="M488" s="73">
        <f>+'[3]New Depr Rates'!M486</f>
        <v>0</v>
      </c>
      <c r="N488" s="73">
        <f>+'[3]New Depr Rates'!N486</f>
        <v>0</v>
      </c>
    </row>
    <row r="489" spans="1:14" x14ac:dyDescent="0.2">
      <c r="A489" s="72" t="s">
        <v>2210</v>
      </c>
      <c r="B489" s="72" t="str">
        <f>+'[3]New Depr Rates'!B487</f>
        <v>Non-Depreciable - Land</v>
      </c>
      <c r="C489" s="72">
        <f>+'[3]New Depr Rates'!C487</f>
        <v>0.5</v>
      </c>
      <c r="D489" s="72" t="str">
        <f>+'[3]New Depr Rates'!D487</f>
        <v>Monthly</v>
      </c>
      <c r="E489" s="72" t="str">
        <f>+'[3]New Depr Rates'!E487</f>
        <v>No</v>
      </c>
      <c r="F489" s="72" t="str">
        <f>+'[3]New Depr Rates'!F487</f>
        <v>No</v>
      </c>
      <c r="G489" s="75">
        <f>+'[3]New Depr Rates'!G487</f>
        <v>0</v>
      </c>
      <c r="H489" s="72">
        <f>+'[3]New Depr Rates'!H487</f>
        <v>0</v>
      </c>
      <c r="I489" s="72">
        <f>+'[3]New Depr Rates'!I487</f>
        <v>0</v>
      </c>
      <c r="J489" s="72">
        <f>+'[3]New Depr Rates'!J487</f>
        <v>0</v>
      </c>
      <c r="K489" s="74">
        <f>+'[3]New Depr Rates'!K487</f>
        <v>40391</v>
      </c>
      <c r="L489" s="73">
        <f>+'[3]New Depr Rates'!L487</f>
        <v>0</v>
      </c>
      <c r="M489" s="73">
        <f>+'[3]New Depr Rates'!M487</f>
        <v>0</v>
      </c>
      <c r="N489" s="73">
        <f>+'[3]New Depr Rates'!N487</f>
        <v>0</v>
      </c>
    </row>
    <row r="490" spans="1:14" x14ac:dyDescent="0.2">
      <c r="A490" s="72" t="s">
        <v>2209</v>
      </c>
      <c r="B490" s="72" t="str">
        <f>+'[3]New Depr Rates'!B488</f>
        <v>E3401 PRD Easements, Fredonia</v>
      </c>
      <c r="C490" s="72">
        <f>+'[3]New Depr Rates'!C488</f>
        <v>0.5</v>
      </c>
      <c r="D490" s="72" t="str">
        <f>+'[3]New Depr Rates'!D488</f>
        <v>Monthly</v>
      </c>
      <c r="E490" s="72" t="str">
        <f>+'[3]New Depr Rates'!E488</f>
        <v>No</v>
      </c>
      <c r="F490" s="72" t="str">
        <f>+'[3]New Depr Rates'!F488</f>
        <v>No</v>
      </c>
      <c r="G490" s="75">
        <f>+'[3]New Depr Rates'!G488</f>
        <v>-0.05</v>
      </c>
      <c r="H490" s="72">
        <f>+'[3]New Depr Rates'!H488</f>
        <v>0</v>
      </c>
      <c r="I490" s="72">
        <f>+'[3]New Depr Rates'!I488</f>
        <v>0</v>
      </c>
      <c r="J490" s="72">
        <f>+'[3]New Depr Rates'!J488</f>
        <v>0</v>
      </c>
      <c r="K490" s="74">
        <f>+'[3]New Depr Rates'!K488</f>
        <v>44927</v>
      </c>
      <c r="L490" s="73">
        <f>+'[3]New Depr Rates'!L488</f>
        <v>7.7142857142857152E-3</v>
      </c>
      <c r="M490" s="73">
        <f>+'[3]New Depr Rates'!M488</f>
        <v>3.8571428571428611E-4</v>
      </c>
      <c r="N490" s="73">
        <f>+'[3]New Depr Rates'!N488</f>
        <v>8.1000000000000013E-3</v>
      </c>
    </row>
    <row r="491" spans="1:14" x14ac:dyDescent="0.2">
      <c r="A491" s="72" t="s">
        <v>176</v>
      </c>
      <c r="B491" s="72" t="str">
        <f>+'[3]New Depr Rates'!B489</f>
        <v>E3410 PRD Str/Impv, Crystal Mtn</v>
      </c>
      <c r="C491" s="72">
        <f>+'[3]New Depr Rates'!C489</f>
        <v>0.5</v>
      </c>
      <c r="D491" s="72" t="str">
        <f>+'[3]New Depr Rates'!D489</f>
        <v>Monthly</v>
      </c>
      <c r="E491" s="72" t="str">
        <f>+'[3]New Depr Rates'!E489</f>
        <v>No</v>
      </c>
      <c r="F491" s="72" t="str">
        <f>+'[3]New Depr Rates'!F489</f>
        <v>No</v>
      </c>
      <c r="G491" s="75">
        <f>+'[3]New Depr Rates'!G489</f>
        <v>-0.05</v>
      </c>
      <c r="H491" s="72">
        <f>+'[3]New Depr Rates'!H489</f>
        <v>0</v>
      </c>
      <c r="I491" s="72">
        <f>+'[3]New Depr Rates'!I489</f>
        <v>0</v>
      </c>
      <c r="J491" s="72">
        <f>+'[3]New Depr Rates'!J489</f>
        <v>0</v>
      </c>
      <c r="K491" s="74">
        <f>+'[3]New Depr Rates'!K489</f>
        <v>44927</v>
      </c>
      <c r="L491" s="73">
        <f>+'[3]New Depr Rates'!L489</f>
        <v>1.1428571428571429E-2</v>
      </c>
      <c r="M491" s="73">
        <f>+'[3]New Depr Rates'!M489</f>
        <v>5.7142857142857169E-4</v>
      </c>
      <c r="N491" s="73">
        <f>+'[3]New Depr Rates'!N489</f>
        <v>1.2E-2</v>
      </c>
    </row>
    <row r="492" spans="1:14" x14ac:dyDescent="0.2">
      <c r="A492" s="72" t="s">
        <v>2208</v>
      </c>
      <c r="B492" s="72" t="str">
        <f>+'[3]New Depr Rates'!B490</f>
        <v>E3410 PRD Str/Impv, Crystal Mtn</v>
      </c>
      <c r="C492" s="72">
        <f>+'[3]New Depr Rates'!C490</f>
        <v>0.5</v>
      </c>
      <c r="D492" s="72" t="str">
        <f>+'[3]New Depr Rates'!D490</f>
        <v>Monthly</v>
      </c>
      <c r="E492" s="72" t="str">
        <f>+'[3]New Depr Rates'!E490</f>
        <v>No</v>
      </c>
      <c r="F492" s="72" t="str">
        <f>+'[3]New Depr Rates'!F490</f>
        <v>No</v>
      </c>
      <c r="G492" s="75">
        <f>+'[3]New Depr Rates'!G490</f>
        <v>-0.05</v>
      </c>
      <c r="H492" s="72">
        <f>+'[3]New Depr Rates'!H490</f>
        <v>0</v>
      </c>
      <c r="I492" s="72">
        <f>+'[3]New Depr Rates'!I490</f>
        <v>0</v>
      </c>
      <c r="J492" s="72">
        <f>+'[3]New Depr Rates'!J490</f>
        <v>0</v>
      </c>
      <c r="K492" s="74">
        <f>+'[3]New Depr Rates'!K490</f>
        <v>44927</v>
      </c>
      <c r="L492" s="73">
        <f>+'[3]New Depr Rates'!L490</f>
        <v>1.1428571428571429E-2</v>
      </c>
      <c r="M492" s="73">
        <f>+'[3]New Depr Rates'!M490</f>
        <v>5.7142857142857169E-4</v>
      </c>
      <c r="N492" s="73">
        <f>+'[3]New Depr Rates'!N490</f>
        <v>1.2E-2</v>
      </c>
    </row>
    <row r="493" spans="1:14" x14ac:dyDescent="0.2">
      <c r="A493" s="72" t="s">
        <v>177</v>
      </c>
      <c r="B493" s="72" t="str">
        <f>+'[3]New Depr Rates'!B491</f>
        <v>E3410 PRD Str/Impv, Encogen CoGen</v>
      </c>
      <c r="C493" s="72">
        <f>+'[3]New Depr Rates'!C491</f>
        <v>0.5</v>
      </c>
      <c r="D493" s="72" t="str">
        <f>+'[3]New Depr Rates'!D491</f>
        <v>Monthly</v>
      </c>
      <c r="E493" s="72" t="str">
        <f>+'[3]New Depr Rates'!E491</f>
        <v>No</v>
      </c>
      <c r="F493" s="72" t="str">
        <f>+'[3]New Depr Rates'!F491</f>
        <v>No</v>
      </c>
      <c r="G493" s="75">
        <f>+'[3]New Depr Rates'!G491</f>
        <v>-0.05</v>
      </c>
      <c r="H493" s="72">
        <f>+'[3]New Depr Rates'!H491</f>
        <v>0</v>
      </c>
      <c r="I493" s="72">
        <f>+'[3]New Depr Rates'!I491</f>
        <v>0</v>
      </c>
      <c r="J493" s="72">
        <f>+'[3]New Depr Rates'!J491</f>
        <v>0</v>
      </c>
      <c r="K493" s="74">
        <f>+'[3]New Depr Rates'!K491</f>
        <v>44927</v>
      </c>
      <c r="L493" s="73">
        <f>+'[3]New Depr Rates'!L491</f>
        <v>2.5999999999999999E-2</v>
      </c>
      <c r="M493" s="73">
        <f>+'[3]New Depr Rates'!M491</f>
        <v>1.3000000000000025E-3</v>
      </c>
      <c r="N493" s="73">
        <f>+'[3]New Depr Rates'!N491</f>
        <v>2.7300000000000001E-2</v>
      </c>
    </row>
    <row r="494" spans="1:14" x14ac:dyDescent="0.2">
      <c r="A494" s="72" t="s">
        <v>2207</v>
      </c>
      <c r="B494" s="72" t="str">
        <f>+'[3]New Depr Rates'!B492</f>
        <v>E3410 PRD Str/Impv, Encogen CoGen</v>
      </c>
      <c r="C494" s="72">
        <f>+'[3]New Depr Rates'!C492</f>
        <v>0.5</v>
      </c>
      <c r="D494" s="72" t="str">
        <f>+'[3]New Depr Rates'!D492</f>
        <v>Monthly</v>
      </c>
      <c r="E494" s="72" t="str">
        <f>+'[3]New Depr Rates'!E492</f>
        <v>No</v>
      </c>
      <c r="F494" s="72" t="str">
        <f>+'[3]New Depr Rates'!F492</f>
        <v>No</v>
      </c>
      <c r="G494" s="75">
        <f>+'[3]New Depr Rates'!G492</f>
        <v>-0.05</v>
      </c>
      <c r="H494" s="72">
        <f>+'[3]New Depr Rates'!H492</f>
        <v>0</v>
      </c>
      <c r="I494" s="72">
        <f>+'[3]New Depr Rates'!I492</f>
        <v>0</v>
      </c>
      <c r="J494" s="72">
        <f>+'[3]New Depr Rates'!J492</f>
        <v>0</v>
      </c>
      <c r="K494" s="74">
        <f>+'[3]New Depr Rates'!K492</f>
        <v>44927</v>
      </c>
      <c r="L494" s="73">
        <f>+'[3]New Depr Rates'!L492</f>
        <v>2.5999999999999999E-2</v>
      </c>
      <c r="M494" s="73">
        <f>+'[3]New Depr Rates'!M492</f>
        <v>1.3000000000000025E-3</v>
      </c>
      <c r="N494" s="73">
        <f>+'[3]New Depr Rates'!N492</f>
        <v>2.7300000000000001E-2</v>
      </c>
    </row>
    <row r="495" spans="1:14" x14ac:dyDescent="0.2">
      <c r="A495" s="72" t="s">
        <v>178</v>
      </c>
      <c r="B495" s="72" t="str">
        <f>+'[3]New Depr Rates'!B493</f>
        <v>E3410 PRD Str/Impv, Ferndale</v>
      </c>
      <c r="C495" s="72">
        <f>+'[3]New Depr Rates'!C493</f>
        <v>0.5</v>
      </c>
      <c r="D495" s="72" t="str">
        <f>+'[3]New Depr Rates'!D493</f>
        <v>Monthly</v>
      </c>
      <c r="E495" s="72" t="str">
        <f>+'[3]New Depr Rates'!E493</f>
        <v>No</v>
      </c>
      <c r="F495" s="72" t="str">
        <f>+'[3]New Depr Rates'!F493</f>
        <v>No</v>
      </c>
      <c r="G495" s="75">
        <f>+'[3]New Depr Rates'!G493</f>
        <v>-0.05</v>
      </c>
      <c r="H495" s="72">
        <f>+'[3]New Depr Rates'!H493</f>
        <v>0</v>
      </c>
      <c r="I495" s="72">
        <f>+'[3]New Depr Rates'!I493</f>
        <v>0</v>
      </c>
      <c r="J495" s="72">
        <f>+'[3]New Depr Rates'!J493</f>
        <v>0</v>
      </c>
      <c r="K495" s="74">
        <f>+'[3]New Depr Rates'!K493</f>
        <v>44927</v>
      </c>
      <c r="L495" s="73">
        <f>+'[3]New Depr Rates'!L493</f>
        <v>1.9714285714285712E-2</v>
      </c>
      <c r="M495" s="73">
        <f>+'[3]New Depr Rates'!M493</f>
        <v>9.8571428571428768E-4</v>
      </c>
      <c r="N495" s="73">
        <f>+'[3]New Depr Rates'!N493</f>
        <v>2.07E-2</v>
      </c>
    </row>
    <row r="496" spans="1:14" x14ac:dyDescent="0.2">
      <c r="A496" s="72" t="s">
        <v>2205</v>
      </c>
      <c r="B496" s="72" t="str">
        <f>+'[3]New Depr Rates'!B494</f>
        <v>E3410 PRD Str/Impv, Ferndale</v>
      </c>
      <c r="C496" s="72">
        <f>+'[3]New Depr Rates'!C494</f>
        <v>0.5</v>
      </c>
      <c r="D496" s="72" t="str">
        <f>+'[3]New Depr Rates'!D494</f>
        <v>Monthly</v>
      </c>
      <c r="E496" s="72" t="str">
        <f>+'[3]New Depr Rates'!E494</f>
        <v>No</v>
      </c>
      <c r="F496" s="72" t="str">
        <f>+'[3]New Depr Rates'!F494</f>
        <v>No</v>
      </c>
      <c r="G496" s="75">
        <f>+'[3]New Depr Rates'!G494</f>
        <v>-0.05</v>
      </c>
      <c r="H496" s="72">
        <f>+'[3]New Depr Rates'!H494</f>
        <v>0</v>
      </c>
      <c r="I496" s="72">
        <f>+'[3]New Depr Rates'!I494</f>
        <v>0</v>
      </c>
      <c r="J496" s="72">
        <f>+'[3]New Depr Rates'!J494</f>
        <v>0</v>
      </c>
      <c r="K496" s="74">
        <f>+'[3]New Depr Rates'!K494</f>
        <v>44927</v>
      </c>
      <c r="L496" s="73">
        <f>+'[3]New Depr Rates'!L494</f>
        <v>1.9714285714285712E-2</v>
      </c>
      <c r="M496" s="73">
        <f>+'[3]New Depr Rates'!M494</f>
        <v>9.8571428571428768E-4</v>
      </c>
      <c r="N496" s="73">
        <f>+'[3]New Depr Rates'!N494</f>
        <v>2.07E-2</v>
      </c>
    </row>
    <row r="497" spans="1:14" x14ac:dyDescent="0.2">
      <c r="A497" s="72" t="s">
        <v>2203</v>
      </c>
      <c r="B497" s="72" t="str">
        <f>+'[3]New Depr Rates'!B495</f>
        <v>E3410 PRD Str/Impv, Fred 1/APC</v>
      </c>
      <c r="C497" s="72">
        <f>+'[3]New Depr Rates'!C495</f>
        <v>0.5</v>
      </c>
      <c r="D497" s="72" t="str">
        <f>+'[3]New Depr Rates'!D495</f>
        <v>Monthly</v>
      </c>
      <c r="E497" s="72" t="str">
        <f>+'[3]New Depr Rates'!E495</f>
        <v>No</v>
      </c>
      <c r="F497" s="72" t="str">
        <f>+'[3]New Depr Rates'!F495</f>
        <v>No</v>
      </c>
      <c r="G497" s="75">
        <f>+'[3]New Depr Rates'!G495</f>
        <v>-0.05</v>
      </c>
      <c r="H497" s="72">
        <f>+'[3]New Depr Rates'!H495</f>
        <v>0</v>
      </c>
      <c r="I497" s="72">
        <f>+'[3]New Depr Rates'!I495</f>
        <v>0</v>
      </c>
      <c r="J497" s="72">
        <f>+'[3]New Depr Rates'!J495</f>
        <v>0</v>
      </c>
      <c r="K497" s="74">
        <f>+'[3]New Depr Rates'!K495</f>
        <v>44927</v>
      </c>
      <c r="L497" s="73">
        <f>+'[3]New Depr Rates'!L495</f>
        <v>2.0899999999999998E-2</v>
      </c>
      <c r="M497" s="73">
        <f>+'[3]New Depr Rates'!M495</f>
        <v>1E-3</v>
      </c>
      <c r="N497" s="73">
        <f>+'[3]New Depr Rates'!N495</f>
        <v>2.1899999999999999E-2</v>
      </c>
    </row>
    <row r="498" spans="1:14" x14ac:dyDescent="0.2">
      <c r="A498" s="72" t="s">
        <v>2204</v>
      </c>
      <c r="B498" s="72" t="str">
        <f>+'[3]New Depr Rates'!B496</f>
        <v>E3410 PRD Str/Impv, Fred 1/APC</v>
      </c>
      <c r="C498" s="72">
        <f>+'[3]New Depr Rates'!C496</f>
        <v>0.5</v>
      </c>
      <c r="D498" s="72" t="str">
        <f>+'[3]New Depr Rates'!D496</f>
        <v>Monthly</v>
      </c>
      <c r="E498" s="72" t="str">
        <f>+'[3]New Depr Rates'!E496</f>
        <v>No</v>
      </c>
      <c r="F498" s="72" t="str">
        <f>+'[3]New Depr Rates'!F496</f>
        <v>No</v>
      </c>
      <c r="G498" s="75">
        <f>+'[3]New Depr Rates'!G496</f>
        <v>-0.05</v>
      </c>
      <c r="H498" s="72">
        <f>+'[3]New Depr Rates'!H496</f>
        <v>0</v>
      </c>
      <c r="I498" s="72">
        <f>+'[3]New Depr Rates'!I496</f>
        <v>0</v>
      </c>
      <c r="J498" s="72">
        <f>+'[3]New Depr Rates'!J496</f>
        <v>0</v>
      </c>
      <c r="K498" s="74">
        <f>+'[3]New Depr Rates'!K496</f>
        <v>44927</v>
      </c>
      <c r="L498" s="73">
        <f>+'[3]New Depr Rates'!L496</f>
        <v>2.0899999999999998E-2</v>
      </c>
      <c r="M498" s="73">
        <f>+'[3]New Depr Rates'!M496</f>
        <v>1E-3</v>
      </c>
      <c r="N498" s="73">
        <f>+'[3]New Depr Rates'!N496</f>
        <v>2.1899999999999999E-2</v>
      </c>
    </row>
    <row r="499" spans="1:14" x14ac:dyDescent="0.2">
      <c r="A499" s="72" t="s">
        <v>179</v>
      </c>
      <c r="B499" s="72" t="str">
        <f>+'[3]New Depr Rates'!B497</f>
        <v>E3410 PRD Str/Impv, Frederickson</v>
      </c>
      <c r="C499" s="72">
        <f>+'[3]New Depr Rates'!C497</f>
        <v>0.5</v>
      </c>
      <c r="D499" s="72" t="str">
        <f>+'[3]New Depr Rates'!D497</f>
        <v>Monthly</v>
      </c>
      <c r="E499" s="72" t="str">
        <f>+'[3]New Depr Rates'!E497</f>
        <v>No</v>
      </c>
      <c r="F499" s="72" t="str">
        <f>+'[3]New Depr Rates'!F497</f>
        <v>No</v>
      </c>
      <c r="G499" s="75">
        <f>+'[3]New Depr Rates'!G497</f>
        <v>-0.05</v>
      </c>
      <c r="H499" s="72">
        <f>+'[3]New Depr Rates'!H497</f>
        <v>0</v>
      </c>
      <c r="I499" s="72">
        <f>+'[3]New Depr Rates'!I497</f>
        <v>0</v>
      </c>
      <c r="J499" s="72">
        <f>+'[3]New Depr Rates'!J497</f>
        <v>0</v>
      </c>
      <c r="K499" s="74">
        <f>+'[3]New Depr Rates'!K497</f>
        <v>44927</v>
      </c>
      <c r="L499" s="73">
        <f>+'[3]New Depr Rates'!L497</f>
        <v>1.7999999999999999E-2</v>
      </c>
      <c r="M499" s="73">
        <f>+'[3]New Depr Rates'!M497</f>
        <v>9.0000000000000149E-4</v>
      </c>
      <c r="N499" s="73">
        <f>+'[3]New Depr Rates'!N497</f>
        <v>1.89E-2</v>
      </c>
    </row>
    <row r="500" spans="1:14" x14ac:dyDescent="0.2">
      <c r="A500" s="72" t="s">
        <v>2202</v>
      </c>
      <c r="B500" s="72" t="str">
        <f>+'[3]New Depr Rates'!B498</f>
        <v>E3410 PRD Str/Impv, Frederickson</v>
      </c>
      <c r="C500" s="72">
        <f>+'[3]New Depr Rates'!C498</f>
        <v>0.5</v>
      </c>
      <c r="D500" s="72" t="str">
        <f>+'[3]New Depr Rates'!D498</f>
        <v>Monthly</v>
      </c>
      <c r="E500" s="72" t="str">
        <f>+'[3]New Depr Rates'!E498</f>
        <v>No</v>
      </c>
      <c r="F500" s="72" t="str">
        <f>+'[3]New Depr Rates'!F498</f>
        <v>No</v>
      </c>
      <c r="G500" s="75">
        <f>+'[3]New Depr Rates'!G498</f>
        <v>-0.05</v>
      </c>
      <c r="H500" s="72">
        <f>+'[3]New Depr Rates'!H498</f>
        <v>0</v>
      </c>
      <c r="I500" s="72">
        <f>+'[3]New Depr Rates'!I498</f>
        <v>0</v>
      </c>
      <c r="J500" s="72">
        <f>+'[3]New Depr Rates'!J498</f>
        <v>0</v>
      </c>
      <c r="K500" s="74">
        <f>+'[3]New Depr Rates'!K498</f>
        <v>44927</v>
      </c>
      <c r="L500" s="73">
        <f>+'[3]New Depr Rates'!L498</f>
        <v>1.7999999999999999E-2</v>
      </c>
      <c r="M500" s="73">
        <f>+'[3]New Depr Rates'!M498</f>
        <v>9.0000000000000149E-4</v>
      </c>
      <c r="N500" s="73">
        <f>+'[3]New Depr Rates'!N498</f>
        <v>1.89E-2</v>
      </c>
    </row>
    <row r="501" spans="1:14" x14ac:dyDescent="0.2">
      <c r="A501" s="72" t="s">
        <v>180</v>
      </c>
      <c r="B501" s="72" t="str">
        <f>+'[3]New Depr Rates'!B499</f>
        <v>E3410 PRD Str/Impv, Fredonia</v>
      </c>
      <c r="C501" s="72">
        <f>+'[3]New Depr Rates'!C499</f>
        <v>0.5</v>
      </c>
      <c r="D501" s="72" t="str">
        <f>+'[3]New Depr Rates'!D499</f>
        <v>Monthly</v>
      </c>
      <c r="E501" s="72" t="str">
        <f>+'[3]New Depr Rates'!E499</f>
        <v>No</v>
      </c>
      <c r="F501" s="72" t="str">
        <f>+'[3]New Depr Rates'!F499</f>
        <v>No</v>
      </c>
      <c r="G501" s="75">
        <f>+'[3]New Depr Rates'!G499</f>
        <v>-0.05</v>
      </c>
      <c r="H501" s="72">
        <f>+'[3]New Depr Rates'!H499</f>
        <v>0</v>
      </c>
      <c r="I501" s="72">
        <f>+'[3]New Depr Rates'!I499</f>
        <v>0</v>
      </c>
      <c r="J501" s="72">
        <f>+'[3]New Depr Rates'!J499</f>
        <v>0</v>
      </c>
      <c r="K501" s="74">
        <f>+'[3]New Depr Rates'!K499</f>
        <v>44927</v>
      </c>
      <c r="L501" s="73">
        <f>+'[3]New Depr Rates'!L499</f>
        <v>2.6761904761904761E-2</v>
      </c>
      <c r="M501" s="73">
        <f>+'[3]New Depr Rates'!M499</f>
        <v>1.3380952380952389E-3</v>
      </c>
      <c r="N501" s="73">
        <f>+'[3]New Depr Rates'!N499</f>
        <v>2.81E-2</v>
      </c>
    </row>
    <row r="502" spans="1:14" x14ac:dyDescent="0.2">
      <c r="A502" s="72" t="s">
        <v>2200</v>
      </c>
      <c r="B502" s="72" t="str">
        <f>+'[3]New Depr Rates'!B500</f>
        <v>E3410 PRD Str/Impv, Fredonia 3&amp;4 OP</v>
      </c>
      <c r="C502" s="72">
        <f>+'[3]New Depr Rates'!C500</f>
        <v>0.5</v>
      </c>
      <c r="D502" s="72" t="str">
        <f>+'[3]New Depr Rates'!D500</f>
        <v>Monthly</v>
      </c>
      <c r="E502" s="72" t="str">
        <f>+'[3]New Depr Rates'!E500</f>
        <v>No</v>
      </c>
      <c r="F502" s="72" t="str">
        <f>+'[3]New Depr Rates'!F500</f>
        <v>No</v>
      </c>
      <c r="G502" s="75">
        <f>+'[3]New Depr Rates'!G500</f>
        <v>-0.05</v>
      </c>
      <c r="H502" s="72">
        <f>+'[3]New Depr Rates'!H500</f>
        <v>0</v>
      </c>
      <c r="I502" s="72">
        <f>+'[3]New Depr Rates'!I500</f>
        <v>0</v>
      </c>
      <c r="J502" s="72">
        <f>+'[3]New Depr Rates'!J500</f>
        <v>0</v>
      </c>
      <c r="K502" s="74">
        <f>+'[3]New Depr Rates'!K500</f>
        <v>44927</v>
      </c>
      <c r="L502" s="73">
        <f>+'[3]New Depr Rates'!L500</f>
        <v>2.6761904761904761E-2</v>
      </c>
      <c r="M502" s="73">
        <f>+'[3]New Depr Rates'!M500</f>
        <v>1.3380952380952389E-3</v>
      </c>
      <c r="N502" s="73">
        <f>+'[3]New Depr Rates'!N500</f>
        <v>2.81E-2</v>
      </c>
    </row>
    <row r="503" spans="1:14" x14ac:dyDescent="0.2">
      <c r="A503" s="72" t="s">
        <v>2201</v>
      </c>
      <c r="B503" s="72" t="str">
        <f>+'[3]New Depr Rates'!B501</f>
        <v>E3410 PRD Str/Impv, Fredonia 3&amp;4 OP</v>
      </c>
      <c r="C503" s="72">
        <f>+'[3]New Depr Rates'!C501</f>
        <v>0.5</v>
      </c>
      <c r="D503" s="72" t="str">
        <f>+'[3]New Depr Rates'!D501</f>
        <v>Monthly</v>
      </c>
      <c r="E503" s="72" t="str">
        <f>+'[3]New Depr Rates'!E501</f>
        <v>No</v>
      </c>
      <c r="F503" s="72" t="str">
        <f>+'[3]New Depr Rates'!F501</f>
        <v>No</v>
      </c>
      <c r="G503" s="75">
        <f>+'[3]New Depr Rates'!G501</f>
        <v>-0.05</v>
      </c>
      <c r="H503" s="72">
        <f>+'[3]New Depr Rates'!H501</f>
        <v>0</v>
      </c>
      <c r="I503" s="72">
        <f>+'[3]New Depr Rates'!I501</f>
        <v>0</v>
      </c>
      <c r="J503" s="72">
        <f>+'[3]New Depr Rates'!J501</f>
        <v>0</v>
      </c>
      <c r="K503" s="74">
        <f>+'[3]New Depr Rates'!K501</f>
        <v>44927</v>
      </c>
      <c r="L503" s="73">
        <f>+'[3]New Depr Rates'!L501</f>
        <v>2.6761904761904761E-2</v>
      </c>
      <c r="M503" s="73">
        <f>+'[3]New Depr Rates'!M501</f>
        <v>1.3380952380952389E-3</v>
      </c>
      <c r="N503" s="73">
        <f>+'[3]New Depr Rates'!N501</f>
        <v>2.81E-2</v>
      </c>
    </row>
    <row r="504" spans="1:14" x14ac:dyDescent="0.2">
      <c r="A504" s="72" t="s">
        <v>2196</v>
      </c>
      <c r="B504" s="72" t="str">
        <f>+'[3]New Depr Rates'!B502</f>
        <v>E3410 PRD Str/Impv, Goldendale</v>
      </c>
      <c r="C504" s="72">
        <f>+'[3]New Depr Rates'!C502</f>
        <v>0.5</v>
      </c>
      <c r="D504" s="72" t="str">
        <f>+'[3]New Depr Rates'!D502</f>
        <v>Monthly</v>
      </c>
      <c r="E504" s="72" t="str">
        <f>+'[3]New Depr Rates'!E502</f>
        <v>No</v>
      </c>
      <c r="F504" s="72" t="str">
        <f>+'[3]New Depr Rates'!F502</f>
        <v>No</v>
      </c>
      <c r="G504" s="75">
        <f>+'[3]New Depr Rates'!G502</f>
        <v>-0.05</v>
      </c>
      <c r="H504" s="72">
        <f>+'[3]New Depr Rates'!H502</f>
        <v>0</v>
      </c>
      <c r="I504" s="72">
        <f>+'[3]New Depr Rates'!I502</f>
        <v>0</v>
      </c>
      <c r="J504" s="72">
        <f>+'[3]New Depr Rates'!J502</f>
        <v>0</v>
      </c>
      <c r="K504" s="74">
        <f>+'[3]New Depr Rates'!K502</f>
        <v>44927</v>
      </c>
      <c r="L504" s="73">
        <f>+'[3]New Depr Rates'!L502</f>
        <v>9.238095238095238E-3</v>
      </c>
      <c r="M504" s="73">
        <f>+'[3]New Depr Rates'!M502</f>
        <v>4.6190476190476233E-4</v>
      </c>
      <c r="N504" s="73">
        <f>+'[3]New Depr Rates'!N502</f>
        <v>9.7000000000000003E-3</v>
      </c>
    </row>
    <row r="505" spans="1:14" x14ac:dyDescent="0.2">
      <c r="A505" s="72" t="s">
        <v>2199</v>
      </c>
      <c r="B505" s="72" t="str">
        <f>+'[3]New Depr Rates'!B503</f>
        <v>E3410 PRD Str/Impv, Goldendale</v>
      </c>
      <c r="C505" s="72">
        <f>+'[3]New Depr Rates'!C503</f>
        <v>0.5</v>
      </c>
      <c r="D505" s="72" t="str">
        <f>+'[3]New Depr Rates'!D503</f>
        <v>Monthly</v>
      </c>
      <c r="E505" s="72" t="str">
        <f>+'[3]New Depr Rates'!E503</f>
        <v>No</v>
      </c>
      <c r="F505" s="72" t="str">
        <f>+'[3]New Depr Rates'!F503</f>
        <v>No</v>
      </c>
      <c r="G505" s="75">
        <f>+'[3]New Depr Rates'!G503</f>
        <v>-0.05</v>
      </c>
      <c r="H505" s="72">
        <f>+'[3]New Depr Rates'!H503</f>
        <v>0</v>
      </c>
      <c r="I505" s="72">
        <f>+'[3]New Depr Rates'!I503</f>
        <v>0</v>
      </c>
      <c r="J505" s="72">
        <f>+'[3]New Depr Rates'!J503</f>
        <v>0</v>
      </c>
      <c r="K505" s="74">
        <f>+'[3]New Depr Rates'!K503</f>
        <v>44927</v>
      </c>
      <c r="L505" s="73">
        <f>+'[3]New Depr Rates'!L503</f>
        <v>9.238095238095238E-3</v>
      </c>
      <c r="M505" s="73">
        <f>+'[3]New Depr Rates'!M503</f>
        <v>4.6190476190476233E-4</v>
      </c>
      <c r="N505" s="73">
        <f>+'[3]New Depr Rates'!N503</f>
        <v>9.7000000000000003E-3</v>
      </c>
    </row>
    <row r="506" spans="1:14" x14ac:dyDescent="0.2">
      <c r="A506" s="72" t="s">
        <v>2198</v>
      </c>
      <c r="B506" s="72" t="str">
        <f>+'[3]New Depr Rates'!B504</f>
        <v>E3410 PRD Str/Impv, Goldendale</v>
      </c>
      <c r="C506" s="72">
        <f>+'[3]New Depr Rates'!C504</f>
        <v>0.5</v>
      </c>
      <c r="D506" s="72" t="str">
        <f>+'[3]New Depr Rates'!D504</f>
        <v>Monthly</v>
      </c>
      <c r="E506" s="72" t="str">
        <f>+'[3]New Depr Rates'!E504</f>
        <v>No</v>
      </c>
      <c r="F506" s="72" t="str">
        <f>+'[3]New Depr Rates'!F504</f>
        <v>No</v>
      </c>
      <c r="G506" s="75">
        <f>+'[3]New Depr Rates'!G504</f>
        <v>-0.05</v>
      </c>
      <c r="H506" s="72">
        <f>+'[3]New Depr Rates'!H504</f>
        <v>0</v>
      </c>
      <c r="I506" s="72">
        <f>+'[3]New Depr Rates'!I504</f>
        <v>0</v>
      </c>
      <c r="J506" s="72">
        <f>+'[3]New Depr Rates'!J504</f>
        <v>0</v>
      </c>
      <c r="K506" s="74">
        <f>+'[3]New Depr Rates'!K504</f>
        <v>44927</v>
      </c>
      <c r="L506" s="73">
        <f>+'[3]New Depr Rates'!L504</f>
        <v>9.238095238095238E-3</v>
      </c>
      <c r="M506" s="73">
        <f>+'[3]New Depr Rates'!M504</f>
        <v>4.6190476190476233E-4</v>
      </c>
      <c r="N506" s="73">
        <f>+'[3]New Depr Rates'!N504</f>
        <v>9.7000000000000003E-3</v>
      </c>
    </row>
    <row r="507" spans="1:14" x14ac:dyDescent="0.2">
      <c r="A507" s="72" t="s">
        <v>2197</v>
      </c>
      <c r="B507" s="72" t="str">
        <f>+'[3]New Depr Rates'!B505</f>
        <v>E3410 PRD Str/Impv, Goldendale</v>
      </c>
      <c r="C507" s="72">
        <f>+'[3]New Depr Rates'!C505</f>
        <v>0.5</v>
      </c>
      <c r="D507" s="72" t="str">
        <f>+'[3]New Depr Rates'!D505</f>
        <v>Monthly</v>
      </c>
      <c r="E507" s="72" t="str">
        <f>+'[3]New Depr Rates'!E505</f>
        <v>No</v>
      </c>
      <c r="F507" s="72" t="str">
        <f>+'[3]New Depr Rates'!F505</f>
        <v>No</v>
      </c>
      <c r="G507" s="75">
        <f>+'[3]New Depr Rates'!G505</f>
        <v>-0.05</v>
      </c>
      <c r="H507" s="72">
        <f>+'[3]New Depr Rates'!H505</f>
        <v>0</v>
      </c>
      <c r="I507" s="72">
        <f>+'[3]New Depr Rates'!I505</f>
        <v>0</v>
      </c>
      <c r="J507" s="72">
        <f>+'[3]New Depr Rates'!J505</f>
        <v>0</v>
      </c>
      <c r="K507" s="74">
        <f>+'[3]New Depr Rates'!K505</f>
        <v>44927</v>
      </c>
      <c r="L507" s="73">
        <f>+'[3]New Depr Rates'!L505</f>
        <v>9.238095238095238E-3</v>
      </c>
      <c r="M507" s="73">
        <f>+'[3]New Depr Rates'!M505</f>
        <v>4.6190476190476233E-4</v>
      </c>
      <c r="N507" s="73">
        <f>+'[3]New Depr Rates'!N505</f>
        <v>9.7000000000000003E-3</v>
      </c>
    </row>
    <row r="508" spans="1:14" x14ac:dyDescent="0.2">
      <c r="A508" s="72" t="s">
        <v>181</v>
      </c>
      <c r="B508" s="72" t="str">
        <f>+'[3]New Depr Rates'!B506</f>
        <v>E3410 PRD Str/Impv, Mint Farm</v>
      </c>
      <c r="C508" s="72">
        <f>+'[3]New Depr Rates'!C506</f>
        <v>0.5</v>
      </c>
      <c r="D508" s="72" t="str">
        <f>+'[3]New Depr Rates'!D506</f>
        <v>Monthly</v>
      </c>
      <c r="E508" s="72" t="str">
        <f>+'[3]New Depr Rates'!E506</f>
        <v>No</v>
      </c>
      <c r="F508" s="72" t="str">
        <f>+'[3]New Depr Rates'!F506</f>
        <v>No</v>
      </c>
      <c r="G508" s="75">
        <f>+'[3]New Depr Rates'!G506</f>
        <v>-0.05</v>
      </c>
      <c r="H508" s="72">
        <f>+'[3]New Depr Rates'!H506</f>
        <v>0</v>
      </c>
      <c r="I508" s="72">
        <f>+'[3]New Depr Rates'!I506</f>
        <v>0</v>
      </c>
      <c r="J508" s="72">
        <f>+'[3]New Depr Rates'!J506</f>
        <v>0</v>
      </c>
      <c r="K508" s="74">
        <f>+'[3]New Depr Rates'!K506</f>
        <v>44927</v>
      </c>
      <c r="L508" s="73">
        <f>+'[3]New Depr Rates'!L506</f>
        <v>2.6857142857142854E-2</v>
      </c>
      <c r="M508" s="73">
        <f>+'[3]New Depr Rates'!M506</f>
        <v>1.3428571428571456E-3</v>
      </c>
      <c r="N508" s="73">
        <f>+'[3]New Depr Rates'!N506</f>
        <v>2.8199999999999999E-2</v>
      </c>
    </row>
    <row r="509" spans="1:14" x14ac:dyDescent="0.2">
      <c r="A509" s="72" t="s">
        <v>2195</v>
      </c>
      <c r="B509" s="72" t="str">
        <f>+'[3]New Depr Rates'!B507</f>
        <v>E3410 PRD Str/Impv, Mint Farm</v>
      </c>
      <c r="C509" s="72">
        <f>+'[3]New Depr Rates'!C507</f>
        <v>0.5</v>
      </c>
      <c r="D509" s="72" t="str">
        <f>+'[3]New Depr Rates'!D507</f>
        <v>Monthly</v>
      </c>
      <c r="E509" s="72" t="str">
        <f>+'[3]New Depr Rates'!E507</f>
        <v>No</v>
      </c>
      <c r="F509" s="72" t="str">
        <f>+'[3]New Depr Rates'!F507</f>
        <v>No</v>
      </c>
      <c r="G509" s="75">
        <f>+'[3]New Depr Rates'!G507</f>
        <v>-0.05</v>
      </c>
      <c r="H509" s="72">
        <f>+'[3]New Depr Rates'!H507</f>
        <v>0</v>
      </c>
      <c r="I509" s="72">
        <f>+'[3]New Depr Rates'!I507</f>
        <v>0</v>
      </c>
      <c r="J509" s="72">
        <f>+'[3]New Depr Rates'!J507</f>
        <v>0</v>
      </c>
      <c r="K509" s="74">
        <f>+'[3]New Depr Rates'!K507</f>
        <v>44927</v>
      </c>
      <c r="L509" s="73">
        <f>+'[3]New Depr Rates'!L507</f>
        <v>2.6857142857142854E-2</v>
      </c>
      <c r="M509" s="73">
        <f>+'[3]New Depr Rates'!M507</f>
        <v>1.3428571428571456E-3</v>
      </c>
      <c r="N509" s="73">
        <f>+'[3]New Depr Rates'!N507</f>
        <v>2.8199999999999999E-2</v>
      </c>
    </row>
    <row r="510" spans="1:14" x14ac:dyDescent="0.2">
      <c r="A510" s="72" t="s">
        <v>2194</v>
      </c>
      <c r="B510" s="72" t="str">
        <f>+'[3]New Depr Rates'!B508</f>
        <v>E3410 PRD Str/Impv, Mint Farm</v>
      </c>
      <c r="C510" s="72">
        <f>+'[3]New Depr Rates'!C508</f>
        <v>0.5</v>
      </c>
      <c r="D510" s="72" t="str">
        <f>+'[3]New Depr Rates'!D508</f>
        <v>Monthly</v>
      </c>
      <c r="E510" s="72" t="str">
        <f>+'[3]New Depr Rates'!E508</f>
        <v>No</v>
      </c>
      <c r="F510" s="72" t="str">
        <f>+'[3]New Depr Rates'!F508</f>
        <v>No</v>
      </c>
      <c r="G510" s="75">
        <f>+'[3]New Depr Rates'!G508</f>
        <v>-0.05</v>
      </c>
      <c r="H510" s="72">
        <f>+'[3]New Depr Rates'!H508</f>
        <v>0</v>
      </c>
      <c r="I510" s="72">
        <f>+'[3]New Depr Rates'!I508</f>
        <v>0</v>
      </c>
      <c r="J510" s="72">
        <f>+'[3]New Depr Rates'!J508</f>
        <v>0</v>
      </c>
      <c r="K510" s="74">
        <f>+'[3]New Depr Rates'!K508</f>
        <v>44927</v>
      </c>
      <c r="L510" s="73">
        <f>+'[3]New Depr Rates'!L508</f>
        <v>2.6857142857142854E-2</v>
      </c>
      <c r="M510" s="73">
        <f>+'[3]New Depr Rates'!M508</f>
        <v>1.3428571428571456E-3</v>
      </c>
      <c r="N510" s="73">
        <f>+'[3]New Depr Rates'!N508</f>
        <v>2.8199999999999999E-2</v>
      </c>
    </row>
    <row r="511" spans="1:14" x14ac:dyDescent="0.2">
      <c r="A511" s="72" t="s">
        <v>2193</v>
      </c>
      <c r="B511" s="72" t="str">
        <f>+'[3]New Depr Rates'!B509</f>
        <v>E3410 PRD Str/Impv, Mint Farm</v>
      </c>
      <c r="C511" s="72">
        <f>+'[3]New Depr Rates'!C509</f>
        <v>0.5</v>
      </c>
      <c r="D511" s="72" t="str">
        <f>+'[3]New Depr Rates'!D509</f>
        <v>Monthly</v>
      </c>
      <c r="E511" s="72" t="str">
        <f>+'[3]New Depr Rates'!E509</f>
        <v>No</v>
      </c>
      <c r="F511" s="72" t="str">
        <f>+'[3]New Depr Rates'!F509</f>
        <v>No</v>
      </c>
      <c r="G511" s="75">
        <f>+'[3]New Depr Rates'!G509</f>
        <v>-0.05</v>
      </c>
      <c r="H511" s="72">
        <f>+'[3]New Depr Rates'!H509</f>
        <v>0</v>
      </c>
      <c r="I511" s="72">
        <f>+'[3]New Depr Rates'!I509</f>
        <v>0</v>
      </c>
      <c r="J511" s="72">
        <f>+'[3]New Depr Rates'!J509</f>
        <v>0</v>
      </c>
      <c r="K511" s="74">
        <f>+'[3]New Depr Rates'!K509</f>
        <v>44927</v>
      </c>
      <c r="L511" s="73">
        <f>+'[3]New Depr Rates'!L509</f>
        <v>2.6857142857142854E-2</v>
      </c>
      <c r="M511" s="73">
        <f>+'[3]New Depr Rates'!M509</f>
        <v>1.3428571428571456E-3</v>
      </c>
      <c r="N511" s="73">
        <f>+'[3]New Depr Rates'!N509</f>
        <v>2.8199999999999999E-2</v>
      </c>
    </row>
    <row r="512" spans="1:14" x14ac:dyDescent="0.2">
      <c r="A512" s="72" t="s">
        <v>2192</v>
      </c>
      <c r="B512" s="72" t="str">
        <f>+'[3]New Depr Rates'!B510</f>
        <v>E3410 PRD Str/Impv, South Whid-RET</v>
      </c>
      <c r="C512" s="72">
        <f>+'[3]New Depr Rates'!C510</f>
        <v>0.5</v>
      </c>
      <c r="D512" s="72" t="str">
        <f>+'[3]New Depr Rates'!D510</f>
        <v>Monthly</v>
      </c>
      <c r="E512" s="72" t="str">
        <f>+'[3]New Depr Rates'!E510</f>
        <v>No</v>
      </c>
      <c r="F512" s="72" t="str">
        <f>+'[3]New Depr Rates'!F510</f>
        <v>No</v>
      </c>
      <c r="G512" s="75">
        <f>+'[3]New Depr Rates'!G510</f>
        <v>0</v>
      </c>
      <c r="H512" s="72">
        <f>+'[3]New Depr Rates'!H510</f>
        <v>0</v>
      </c>
      <c r="I512" s="72">
        <f>+'[3]New Depr Rates'!I510</f>
        <v>0</v>
      </c>
      <c r="J512" s="72">
        <f>+'[3]New Depr Rates'!J510</f>
        <v>0</v>
      </c>
      <c r="K512" s="74">
        <f>+'[3]New Depr Rates'!K510</f>
        <v>40330</v>
      </c>
      <c r="L512" s="73">
        <f>+'[3]New Depr Rates'!L510</f>
        <v>0</v>
      </c>
      <c r="M512" s="73">
        <f>+'[3]New Depr Rates'!M510</f>
        <v>0</v>
      </c>
      <c r="N512" s="73">
        <f>+'[3]New Depr Rates'!N510</f>
        <v>0</v>
      </c>
    </row>
    <row r="513" spans="1:14" x14ac:dyDescent="0.2">
      <c r="A513" s="72" t="s">
        <v>2187</v>
      </c>
      <c r="B513" s="72" t="str">
        <f>+'[3]New Depr Rates'!B511</f>
        <v>E3410 PRD Str/Impv, Sumas</v>
      </c>
      <c r="C513" s="72">
        <f>+'[3]New Depr Rates'!C511</f>
        <v>0.5</v>
      </c>
      <c r="D513" s="72" t="str">
        <f>+'[3]New Depr Rates'!D511</f>
        <v>Monthly</v>
      </c>
      <c r="E513" s="72" t="str">
        <f>+'[3]New Depr Rates'!E511</f>
        <v>No</v>
      </c>
      <c r="F513" s="72" t="str">
        <f>+'[3]New Depr Rates'!F511</f>
        <v>No</v>
      </c>
      <c r="G513" s="75">
        <f>+'[3]New Depr Rates'!G511</f>
        <v>-0.05</v>
      </c>
      <c r="H513" s="72">
        <f>+'[3]New Depr Rates'!H511</f>
        <v>0</v>
      </c>
      <c r="I513" s="72">
        <f>+'[3]New Depr Rates'!I511</f>
        <v>0</v>
      </c>
      <c r="J513" s="72">
        <f>+'[3]New Depr Rates'!J511</f>
        <v>0</v>
      </c>
      <c r="K513" s="74">
        <f>+'[3]New Depr Rates'!K511</f>
        <v>44927</v>
      </c>
      <c r="L513" s="73">
        <f>+'[3]New Depr Rates'!L511</f>
        <v>2.8095238095238097E-2</v>
      </c>
      <c r="M513" s="73">
        <f>+'[3]New Depr Rates'!M511</f>
        <v>1.4047619047619052E-3</v>
      </c>
      <c r="N513" s="73">
        <f>+'[3]New Depr Rates'!N511</f>
        <v>2.9500000000000002E-2</v>
      </c>
    </row>
    <row r="514" spans="1:14" x14ac:dyDescent="0.2">
      <c r="A514" s="72" t="s">
        <v>2190</v>
      </c>
      <c r="B514" s="72" t="str">
        <f>+'[3]New Depr Rates'!B512</f>
        <v>E3410 PRD Str/Impv, Sumas</v>
      </c>
      <c r="C514" s="72">
        <f>+'[3]New Depr Rates'!C512</f>
        <v>0.5</v>
      </c>
      <c r="D514" s="72" t="str">
        <f>+'[3]New Depr Rates'!D512</f>
        <v>Monthly</v>
      </c>
      <c r="E514" s="72" t="str">
        <f>+'[3]New Depr Rates'!E512</f>
        <v>No</v>
      </c>
      <c r="F514" s="72" t="str">
        <f>+'[3]New Depr Rates'!F512</f>
        <v>No</v>
      </c>
      <c r="G514" s="75">
        <f>+'[3]New Depr Rates'!G512</f>
        <v>-0.05</v>
      </c>
      <c r="H514" s="72">
        <f>+'[3]New Depr Rates'!H512</f>
        <v>0</v>
      </c>
      <c r="I514" s="72">
        <f>+'[3]New Depr Rates'!I512</f>
        <v>0</v>
      </c>
      <c r="J514" s="72">
        <f>+'[3]New Depr Rates'!J512</f>
        <v>0</v>
      </c>
      <c r="K514" s="74">
        <f>+'[3]New Depr Rates'!K512</f>
        <v>44927</v>
      </c>
      <c r="L514" s="73">
        <f>+'[3]New Depr Rates'!L512</f>
        <v>2.8095238095238097E-2</v>
      </c>
      <c r="M514" s="73">
        <f>+'[3]New Depr Rates'!M512</f>
        <v>1.4047619047619052E-3</v>
      </c>
      <c r="N514" s="73">
        <f>+'[3]New Depr Rates'!N512</f>
        <v>2.9500000000000002E-2</v>
      </c>
    </row>
    <row r="515" spans="1:14" x14ac:dyDescent="0.2">
      <c r="A515" s="72" t="s">
        <v>2189</v>
      </c>
      <c r="B515" s="72" t="str">
        <f>+'[3]New Depr Rates'!B513</f>
        <v>E3410 PRD Str/Impv, Sumas</v>
      </c>
      <c r="C515" s="72">
        <f>+'[3]New Depr Rates'!C513</f>
        <v>0.5</v>
      </c>
      <c r="D515" s="72" t="str">
        <f>+'[3]New Depr Rates'!D513</f>
        <v>Monthly</v>
      </c>
      <c r="E515" s="72" t="str">
        <f>+'[3]New Depr Rates'!E513</f>
        <v>No</v>
      </c>
      <c r="F515" s="72" t="str">
        <f>+'[3]New Depr Rates'!F513</f>
        <v>No</v>
      </c>
      <c r="G515" s="75">
        <f>+'[3]New Depr Rates'!G513</f>
        <v>-0.05</v>
      </c>
      <c r="H515" s="72">
        <f>+'[3]New Depr Rates'!H513</f>
        <v>0</v>
      </c>
      <c r="I515" s="72">
        <f>+'[3]New Depr Rates'!I513</f>
        <v>0</v>
      </c>
      <c r="J515" s="72">
        <f>+'[3]New Depr Rates'!J513</f>
        <v>0</v>
      </c>
      <c r="K515" s="74">
        <f>+'[3]New Depr Rates'!K513</f>
        <v>44927</v>
      </c>
      <c r="L515" s="73">
        <f>+'[3]New Depr Rates'!L513</f>
        <v>2.8095238095238097E-2</v>
      </c>
      <c r="M515" s="73">
        <f>+'[3]New Depr Rates'!M513</f>
        <v>1.4047619047619052E-3</v>
      </c>
      <c r="N515" s="73">
        <f>+'[3]New Depr Rates'!N513</f>
        <v>2.9500000000000002E-2</v>
      </c>
    </row>
    <row r="516" spans="1:14" x14ac:dyDescent="0.2">
      <c r="A516" s="72" t="s">
        <v>2188</v>
      </c>
      <c r="B516" s="72" t="str">
        <f>+'[3]New Depr Rates'!B514</f>
        <v>E3410 PRD Str/Impv, Sumas</v>
      </c>
      <c r="C516" s="72">
        <f>+'[3]New Depr Rates'!C514</f>
        <v>0.5</v>
      </c>
      <c r="D516" s="72" t="str">
        <f>+'[3]New Depr Rates'!D514</f>
        <v>Monthly</v>
      </c>
      <c r="E516" s="72" t="str">
        <f>+'[3]New Depr Rates'!E514</f>
        <v>No</v>
      </c>
      <c r="F516" s="72" t="str">
        <f>+'[3]New Depr Rates'!F514</f>
        <v>No</v>
      </c>
      <c r="G516" s="75">
        <f>+'[3]New Depr Rates'!G514</f>
        <v>-0.05</v>
      </c>
      <c r="H516" s="72">
        <f>+'[3]New Depr Rates'!H514</f>
        <v>0</v>
      </c>
      <c r="I516" s="72">
        <f>+'[3]New Depr Rates'!I514</f>
        <v>0</v>
      </c>
      <c r="J516" s="72">
        <f>+'[3]New Depr Rates'!J514</f>
        <v>0</v>
      </c>
      <c r="K516" s="74">
        <f>+'[3]New Depr Rates'!K514</f>
        <v>44927</v>
      </c>
      <c r="L516" s="73">
        <f>+'[3]New Depr Rates'!L514</f>
        <v>2.8095238095238097E-2</v>
      </c>
      <c r="M516" s="73">
        <f>+'[3]New Depr Rates'!M514</f>
        <v>1.4047619047619052E-3</v>
      </c>
      <c r="N516" s="73">
        <f>+'[3]New Depr Rates'!N514</f>
        <v>2.9500000000000002E-2</v>
      </c>
    </row>
    <row r="517" spans="1:14" x14ac:dyDescent="0.2">
      <c r="A517" s="72" t="s">
        <v>2186</v>
      </c>
      <c r="B517" s="72" t="str">
        <f>+'[3]New Depr Rates'!B515</f>
        <v>E3410 PRD Str/Impv, Whitehorn 1-RET</v>
      </c>
      <c r="C517" s="72">
        <f>+'[3]New Depr Rates'!C515</f>
        <v>0.5</v>
      </c>
      <c r="D517" s="72" t="str">
        <f>+'[3]New Depr Rates'!D515</f>
        <v>Monthly</v>
      </c>
      <c r="E517" s="72" t="str">
        <f>+'[3]New Depr Rates'!E515</f>
        <v>No</v>
      </c>
      <c r="F517" s="72" t="str">
        <f>+'[3]New Depr Rates'!F515</f>
        <v>No</v>
      </c>
      <c r="G517" s="75">
        <f>+'[3]New Depr Rates'!G515</f>
        <v>0</v>
      </c>
      <c r="H517" s="72">
        <f>+'[3]New Depr Rates'!H515</f>
        <v>0</v>
      </c>
      <c r="I517" s="72">
        <f>+'[3]New Depr Rates'!I515</f>
        <v>0</v>
      </c>
      <c r="J517" s="72">
        <f>+'[3]New Depr Rates'!J515</f>
        <v>0</v>
      </c>
      <c r="K517" s="74">
        <f>+'[3]New Depr Rates'!K515</f>
        <v>40330</v>
      </c>
      <c r="L517" s="73">
        <f>+'[3]New Depr Rates'!L515</f>
        <v>0</v>
      </c>
      <c r="M517" s="73">
        <f>+'[3]New Depr Rates'!M515</f>
        <v>0</v>
      </c>
      <c r="N517" s="73">
        <f>+'[3]New Depr Rates'!N515</f>
        <v>0</v>
      </c>
    </row>
    <row r="518" spans="1:14" x14ac:dyDescent="0.2">
      <c r="A518" s="72" t="s">
        <v>182</v>
      </c>
      <c r="B518" s="72" t="str">
        <f>+'[3]New Depr Rates'!B516</f>
        <v>E3410 PRD Str/Impv, Whitehorn 2-3Cm</v>
      </c>
      <c r="C518" s="72">
        <f>+'[3]New Depr Rates'!C516</f>
        <v>0.5</v>
      </c>
      <c r="D518" s="72" t="str">
        <f>+'[3]New Depr Rates'!D516</f>
        <v>Monthly</v>
      </c>
      <c r="E518" s="72" t="str">
        <f>+'[3]New Depr Rates'!E516</f>
        <v>No</v>
      </c>
      <c r="F518" s="72" t="str">
        <f>+'[3]New Depr Rates'!F516</f>
        <v>No</v>
      </c>
      <c r="G518" s="75">
        <f>+'[3]New Depr Rates'!G516</f>
        <v>-0.05</v>
      </c>
      <c r="H518" s="72">
        <f>+'[3]New Depr Rates'!H516</f>
        <v>0</v>
      </c>
      <c r="I518" s="72">
        <f>+'[3]New Depr Rates'!I516</f>
        <v>0</v>
      </c>
      <c r="J518" s="72">
        <f>+'[3]New Depr Rates'!J516</f>
        <v>0</v>
      </c>
      <c r="K518" s="74">
        <f>+'[3]New Depr Rates'!K516</f>
        <v>44927</v>
      </c>
      <c r="L518" s="73">
        <f>+'[3]New Depr Rates'!L516</f>
        <v>3.3333333333333333E-2</v>
      </c>
      <c r="M518" s="73">
        <f>+'[3]New Depr Rates'!M516</f>
        <v>1.6666666666666705E-3</v>
      </c>
      <c r="N518" s="73">
        <f>+'[3]New Depr Rates'!N516</f>
        <v>3.5000000000000003E-2</v>
      </c>
    </row>
    <row r="519" spans="1:14" x14ac:dyDescent="0.2">
      <c r="A519" s="72" t="s">
        <v>2185</v>
      </c>
      <c r="B519" s="72" t="str">
        <f>+'[3]New Depr Rates'!B517</f>
        <v>E3410 PRD Str/Impv, Whitehorn 2-3Cm</v>
      </c>
      <c r="C519" s="72">
        <f>+'[3]New Depr Rates'!C517</f>
        <v>0.5</v>
      </c>
      <c r="D519" s="72" t="str">
        <f>+'[3]New Depr Rates'!D517</f>
        <v>Monthly</v>
      </c>
      <c r="E519" s="72" t="str">
        <f>+'[3]New Depr Rates'!E517</f>
        <v>No</v>
      </c>
      <c r="F519" s="72" t="str">
        <f>+'[3]New Depr Rates'!F517</f>
        <v>No</v>
      </c>
      <c r="G519" s="75">
        <f>+'[3]New Depr Rates'!G517</f>
        <v>-0.05</v>
      </c>
      <c r="H519" s="72">
        <f>+'[3]New Depr Rates'!H517</f>
        <v>0</v>
      </c>
      <c r="I519" s="72">
        <f>+'[3]New Depr Rates'!I517</f>
        <v>0</v>
      </c>
      <c r="J519" s="72">
        <f>+'[3]New Depr Rates'!J517</f>
        <v>0</v>
      </c>
      <c r="K519" s="74">
        <f>+'[3]New Depr Rates'!K517</f>
        <v>44927</v>
      </c>
      <c r="L519" s="73">
        <f>+'[3]New Depr Rates'!L517</f>
        <v>3.3333333333333333E-2</v>
      </c>
      <c r="M519" s="73">
        <f>+'[3]New Depr Rates'!M517</f>
        <v>1.6666666666666705E-3</v>
      </c>
      <c r="N519" s="73">
        <f>+'[3]New Depr Rates'!N517</f>
        <v>3.5000000000000003E-2</v>
      </c>
    </row>
    <row r="520" spans="1:14" x14ac:dyDescent="0.2">
      <c r="A520" s="72" t="s">
        <v>2184</v>
      </c>
      <c r="B520" s="72" t="str">
        <f>+'[3]New Depr Rates'!B518</f>
        <v>E34101 PRD Str/Impv, Hopkins Ridge</v>
      </c>
      <c r="C520" s="72">
        <f>+'[3]New Depr Rates'!C518</f>
        <v>0.5</v>
      </c>
      <c r="D520" s="72" t="str">
        <f>+'[3]New Depr Rates'!D518</f>
        <v>Monthly</v>
      </c>
      <c r="E520" s="72" t="str">
        <f>+'[3]New Depr Rates'!E518</f>
        <v>No</v>
      </c>
      <c r="F520" s="72" t="str">
        <f>+'[3]New Depr Rates'!F518</f>
        <v>No</v>
      </c>
      <c r="G520" s="75">
        <f>+'[3]New Depr Rates'!G518</f>
        <v>-0.05</v>
      </c>
      <c r="H520" s="72">
        <f>+'[3]New Depr Rates'!H518</f>
        <v>0</v>
      </c>
      <c r="I520" s="72">
        <f>+'[3]New Depr Rates'!I518</f>
        <v>0</v>
      </c>
      <c r="J520" s="72">
        <f>+'[3]New Depr Rates'!J518</f>
        <v>0</v>
      </c>
      <c r="K520" s="74">
        <f>+'[3]New Depr Rates'!K518</f>
        <v>44927</v>
      </c>
      <c r="L520" s="73">
        <f>+'[3]New Depr Rates'!L518</f>
        <v>8.1333333333333327E-2</v>
      </c>
      <c r="M520" s="73">
        <f>+'[3]New Depr Rates'!M518</f>
        <v>4.0666666666666629E-3</v>
      </c>
      <c r="N520" s="73">
        <f>+'[3]New Depr Rates'!N518</f>
        <v>8.539999999999999E-2</v>
      </c>
    </row>
    <row r="521" spans="1:14" x14ac:dyDescent="0.2">
      <c r="A521" s="72" t="s">
        <v>2183</v>
      </c>
      <c r="B521" s="72" t="str">
        <f>+'[3]New Depr Rates'!B519</f>
        <v>E34101 PRD Str/Impv, Hopkins Ridge</v>
      </c>
      <c r="C521" s="72">
        <f>+'[3]New Depr Rates'!C519</f>
        <v>0.5</v>
      </c>
      <c r="D521" s="72" t="str">
        <f>+'[3]New Depr Rates'!D519</f>
        <v>Monthly</v>
      </c>
      <c r="E521" s="72" t="str">
        <f>+'[3]New Depr Rates'!E519</f>
        <v>No</v>
      </c>
      <c r="F521" s="72" t="str">
        <f>+'[3]New Depr Rates'!F519</f>
        <v>No</v>
      </c>
      <c r="G521" s="75">
        <f>+'[3]New Depr Rates'!G519</f>
        <v>-0.05</v>
      </c>
      <c r="H521" s="72">
        <f>+'[3]New Depr Rates'!H519</f>
        <v>0</v>
      </c>
      <c r="I521" s="72">
        <f>+'[3]New Depr Rates'!I519</f>
        <v>0</v>
      </c>
      <c r="J521" s="72">
        <f>+'[3]New Depr Rates'!J519</f>
        <v>0</v>
      </c>
      <c r="K521" s="74">
        <f>+'[3]New Depr Rates'!K519</f>
        <v>44927</v>
      </c>
      <c r="L521" s="73">
        <f>+'[3]New Depr Rates'!L519</f>
        <v>8.1333333333333327E-2</v>
      </c>
      <c r="M521" s="73">
        <f>+'[3]New Depr Rates'!M519</f>
        <v>4.0666666666666629E-3</v>
      </c>
      <c r="N521" s="73">
        <f>+'[3]New Depr Rates'!N519</f>
        <v>8.539999999999999E-2</v>
      </c>
    </row>
    <row r="522" spans="1:14" x14ac:dyDescent="0.2">
      <c r="A522" s="72" t="s">
        <v>183</v>
      </c>
      <c r="B522" s="72" t="str">
        <f>+'[3]New Depr Rates'!B520</f>
        <v>E34101 PRD Str/Impv, LSR</v>
      </c>
      <c r="C522" s="72">
        <f>+'[3]New Depr Rates'!C520</f>
        <v>0.5</v>
      </c>
      <c r="D522" s="72" t="str">
        <f>+'[3]New Depr Rates'!D520</f>
        <v>Monthly</v>
      </c>
      <c r="E522" s="72" t="str">
        <f>+'[3]New Depr Rates'!E520</f>
        <v>No</v>
      </c>
      <c r="F522" s="72" t="str">
        <f>+'[3]New Depr Rates'!F520</f>
        <v>No</v>
      </c>
      <c r="G522" s="75">
        <f>+'[3]New Depr Rates'!G520</f>
        <v>-0.05</v>
      </c>
      <c r="H522" s="72">
        <f>+'[3]New Depr Rates'!H520</f>
        <v>0</v>
      </c>
      <c r="I522" s="72">
        <f>+'[3]New Depr Rates'!I520</f>
        <v>0</v>
      </c>
      <c r="J522" s="72">
        <f>+'[3]New Depr Rates'!J520</f>
        <v>0</v>
      </c>
      <c r="K522" s="74">
        <f>+'[3]New Depr Rates'!K520</f>
        <v>44927</v>
      </c>
      <c r="L522" s="73">
        <f>+'[3]New Depr Rates'!L520</f>
        <v>4.1523809523809525E-2</v>
      </c>
      <c r="M522" s="73">
        <f>+'[3]New Depr Rates'!M520</f>
        <v>2.0761904761904745E-3</v>
      </c>
      <c r="N522" s="73">
        <f>+'[3]New Depr Rates'!N520</f>
        <v>4.36E-2</v>
      </c>
    </row>
    <row r="523" spans="1:14" x14ac:dyDescent="0.2">
      <c r="A523" s="72" t="s">
        <v>2182</v>
      </c>
      <c r="B523" s="72" t="str">
        <f>+'[3]New Depr Rates'!B521</f>
        <v>E34101 PRD Str/Impv, LSR</v>
      </c>
      <c r="C523" s="72">
        <f>+'[3]New Depr Rates'!C521</f>
        <v>0.5</v>
      </c>
      <c r="D523" s="72" t="str">
        <f>+'[3]New Depr Rates'!D521</f>
        <v>Monthly</v>
      </c>
      <c r="E523" s="72" t="str">
        <f>+'[3]New Depr Rates'!E521</f>
        <v>No</v>
      </c>
      <c r="F523" s="72" t="str">
        <f>+'[3]New Depr Rates'!F521</f>
        <v>No</v>
      </c>
      <c r="G523" s="75">
        <f>+'[3]New Depr Rates'!G521</f>
        <v>-0.05</v>
      </c>
      <c r="H523" s="72">
        <f>+'[3]New Depr Rates'!H521</f>
        <v>0</v>
      </c>
      <c r="I523" s="72">
        <f>+'[3]New Depr Rates'!I521</f>
        <v>0</v>
      </c>
      <c r="J523" s="72">
        <f>+'[3]New Depr Rates'!J521</f>
        <v>0</v>
      </c>
      <c r="K523" s="74">
        <f>+'[3]New Depr Rates'!K521</f>
        <v>44927</v>
      </c>
      <c r="L523" s="73">
        <f>+'[3]New Depr Rates'!L521</f>
        <v>4.1523809523809525E-2</v>
      </c>
      <c r="M523" s="73">
        <f>+'[3]New Depr Rates'!M521</f>
        <v>2.0761904761904745E-3</v>
      </c>
      <c r="N523" s="73">
        <f>+'[3]New Depr Rates'!N521</f>
        <v>4.36E-2</v>
      </c>
    </row>
    <row r="524" spans="1:14" x14ac:dyDescent="0.2">
      <c r="A524" s="72" t="s">
        <v>2181</v>
      </c>
      <c r="B524" s="72" t="str">
        <f>+'[3]New Depr Rates'!B522</f>
        <v>E34101 PRD Str/Impv,Wild Horse Wind</v>
      </c>
      <c r="C524" s="72">
        <f>+'[3]New Depr Rates'!C522</f>
        <v>0.5</v>
      </c>
      <c r="D524" s="72" t="str">
        <f>+'[3]New Depr Rates'!D522</f>
        <v>Monthly</v>
      </c>
      <c r="E524" s="72" t="str">
        <f>+'[3]New Depr Rates'!E522</f>
        <v>No</v>
      </c>
      <c r="F524" s="72" t="str">
        <f>+'[3]New Depr Rates'!F522</f>
        <v>No</v>
      </c>
      <c r="G524" s="75">
        <f>+'[3]New Depr Rates'!G522</f>
        <v>-0.05</v>
      </c>
      <c r="H524" s="72">
        <f>+'[3]New Depr Rates'!H522</f>
        <v>0</v>
      </c>
      <c r="I524" s="72">
        <f>+'[3]New Depr Rates'!I522</f>
        <v>0</v>
      </c>
      <c r="J524" s="72">
        <f>+'[3]New Depr Rates'!J522</f>
        <v>0</v>
      </c>
      <c r="K524" s="74">
        <f>+'[3]New Depr Rates'!K522</f>
        <v>44927</v>
      </c>
      <c r="L524" s="73">
        <f>+'[3]New Depr Rates'!L522</f>
        <v>6.0190476190476197E-2</v>
      </c>
      <c r="M524" s="73">
        <f>+'[3]New Depr Rates'!M522</f>
        <v>3.0095238095238092E-3</v>
      </c>
      <c r="N524" s="73">
        <f>+'[3]New Depr Rates'!N522</f>
        <v>6.3200000000000006E-2</v>
      </c>
    </row>
    <row r="525" spans="1:14" x14ac:dyDescent="0.2">
      <c r="A525" s="72" t="s">
        <v>2180</v>
      </c>
      <c r="B525" s="72" t="str">
        <f>+'[3]New Depr Rates'!B523</f>
        <v>E34101 PRD Str/Impv,Wild Horse Wind</v>
      </c>
      <c r="C525" s="72">
        <f>+'[3]New Depr Rates'!C523</f>
        <v>0.5</v>
      </c>
      <c r="D525" s="72" t="str">
        <f>+'[3]New Depr Rates'!D523</f>
        <v>Monthly</v>
      </c>
      <c r="E525" s="72" t="str">
        <f>+'[3]New Depr Rates'!E523</f>
        <v>No</v>
      </c>
      <c r="F525" s="72" t="str">
        <f>+'[3]New Depr Rates'!F523</f>
        <v>No</v>
      </c>
      <c r="G525" s="75">
        <f>+'[3]New Depr Rates'!G523</f>
        <v>-0.05</v>
      </c>
      <c r="H525" s="72">
        <f>+'[3]New Depr Rates'!H523</f>
        <v>0</v>
      </c>
      <c r="I525" s="72">
        <f>+'[3]New Depr Rates'!I523</f>
        <v>0</v>
      </c>
      <c r="J525" s="72">
        <f>+'[3]New Depr Rates'!J523</f>
        <v>0</v>
      </c>
      <c r="K525" s="74">
        <f>+'[3]New Depr Rates'!K523</f>
        <v>44927</v>
      </c>
      <c r="L525" s="73">
        <f>+'[3]New Depr Rates'!L523</f>
        <v>6.0190476190476197E-2</v>
      </c>
      <c r="M525" s="73">
        <f>+'[3]New Depr Rates'!M523</f>
        <v>3.0095238095238092E-3</v>
      </c>
      <c r="N525" s="73">
        <f>+'[3]New Depr Rates'!N523</f>
        <v>6.3200000000000006E-2</v>
      </c>
    </row>
    <row r="526" spans="1:14" x14ac:dyDescent="0.2">
      <c r="A526" s="72" t="s">
        <v>2177</v>
      </c>
      <c r="B526" s="72" t="str">
        <f>+'[3]New Depr Rates'!B524</f>
        <v>E34101 PRD Str/Impv,Wild Horse Expa</v>
      </c>
      <c r="C526" s="72">
        <f>+'[3]New Depr Rates'!C524</f>
        <v>0.5</v>
      </c>
      <c r="D526" s="72" t="str">
        <f>+'[3]New Depr Rates'!D524</f>
        <v>Monthly</v>
      </c>
      <c r="E526" s="72" t="str">
        <f>+'[3]New Depr Rates'!E524</f>
        <v>No</v>
      </c>
      <c r="F526" s="72" t="str">
        <f>+'[3]New Depr Rates'!F524</f>
        <v>No</v>
      </c>
      <c r="G526" s="75">
        <f>+'[3]New Depr Rates'!G524</f>
        <v>-0.05</v>
      </c>
      <c r="H526" s="72">
        <f>+'[3]New Depr Rates'!H524</f>
        <v>0</v>
      </c>
      <c r="I526" s="72">
        <f>+'[3]New Depr Rates'!I524</f>
        <v>0</v>
      </c>
      <c r="J526" s="72">
        <f>+'[3]New Depr Rates'!J524</f>
        <v>0</v>
      </c>
      <c r="K526" s="74">
        <f>+'[3]New Depr Rates'!K524</f>
        <v>44927</v>
      </c>
      <c r="L526" s="73">
        <f>+'[3]New Depr Rates'!L524</f>
        <v>6.0190476190476197E-2</v>
      </c>
      <c r="M526" s="73">
        <f>+'[3]New Depr Rates'!M524</f>
        <v>3.0095238095238092E-3</v>
      </c>
      <c r="N526" s="73">
        <f>+'[3]New Depr Rates'!N524</f>
        <v>6.3200000000000006E-2</v>
      </c>
    </row>
    <row r="527" spans="1:14" x14ac:dyDescent="0.2">
      <c r="A527" s="72" t="s">
        <v>2178</v>
      </c>
      <c r="B527" s="72" t="str">
        <f>+'[3]New Depr Rates'!B525</f>
        <v>E34101 PRD Str/Impv,Wild Horse Expa</v>
      </c>
      <c r="C527" s="72">
        <f>+'[3]New Depr Rates'!C525</f>
        <v>0.5</v>
      </c>
      <c r="D527" s="72" t="str">
        <f>+'[3]New Depr Rates'!D525</f>
        <v>Monthly</v>
      </c>
      <c r="E527" s="72" t="str">
        <f>+'[3]New Depr Rates'!E525</f>
        <v>No</v>
      </c>
      <c r="F527" s="72" t="str">
        <f>+'[3]New Depr Rates'!F525</f>
        <v>No</v>
      </c>
      <c r="G527" s="75">
        <f>+'[3]New Depr Rates'!G525</f>
        <v>-0.05</v>
      </c>
      <c r="H527" s="72">
        <f>+'[3]New Depr Rates'!H525</f>
        <v>0</v>
      </c>
      <c r="I527" s="72">
        <f>+'[3]New Depr Rates'!I525</f>
        <v>0</v>
      </c>
      <c r="J527" s="72">
        <f>+'[3]New Depr Rates'!J525</f>
        <v>0</v>
      </c>
      <c r="K527" s="74">
        <f>+'[3]New Depr Rates'!K525</f>
        <v>44927</v>
      </c>
      <c r="L527" s="73">
        <f>+'[3]New Depr Rates'!L525</f>
        <v>6.0190476190476197E-2</v>
      </c>
      <c r="M527" s="73">
        <f>+'[3]New Depr Rates'!M525</f>
        <v>3.0095238095238092E-3</v>
      </c>
      <c r="N527" s="73">
        <f>+'[3]New Depr Rates'!N525</f>
        <v>6.3200000000000006E-2</v>
      </c>
    </row>
    <row r="528" spans="1:14" x14ac:dyDescent="0.2">
      <c r="A528" s="72" t="s">
        <v>2176</v>
      </c>
      <c r="B528" s="72" t="str">
        <f>+'[3]New Depr Rates'!B526</f>
        <v>E3411 PRD LH Impv-WhitehornDONOTUSE</v>
      </c>
      <c r="C528" s="72">
        <f>+'[3]New Depr Rates'!C526</f>
        <v>0.5</v>
      </c>
      <c r="D528" s="72" t="str">
        <f>+'[3]New Depr Rates'!D526</f>
        <v>Monthly</v>
      </c>
      <c r="E528" s="72" t="str">
        <f>+'[3]New Depr Rates'!E526</f>
        <v>No</v>
      </c>
      <c r="F528" s="72" t="str">
        <f>+'[3]New Depr Rates'!F526</f>
        <v>No</v>
      </c>
      <c r="G528" s="75">
        <f>+'[3]New Depr Rates'!G526</f>
        <v>0</v>
      </c>
      <c r="H528" s="72">
        <f>+'[3]New Depr Rates'!H526</f>
        <v>0</v>
      </c>
      <c r="I528" s="72">
        <f>+'[3]New Depr Rates'!I526</f>
        <v>0</v>
      </c>
      <c r="J528" s="72">
        <f>+'[3]New Depr Rates'!J526</f>
        <v>0</v>
      </c>
      <c r="K528" s="74">
        <f>+'[3]New Depr Rates'!K526</f>
        <v>41791</v>
      </c>
      <c r="L528" s="73">
        <f>+'[3]New Depr Rates'!L526</f>
        <v>0</v>
      </c>
      <c r="M528" s="73">
        <f>+'[3]New Depr Rates'!M526</f>
        <v>0</v>
      </c>
      <c r="N528" s="73">
        <f>+'[3]New Depr Rates'!N526</f>
        <v>0</v>
      </c>
    </row>
    <row r="529" spans="1:14" x14ac:dyDescent="0.2">
      <c r="A529" s="72" t="s">
        <v>2173</v>
      </c>
      <c r="B529" s="72" t="str">
        <f>+'[3]New Depr Rates'!B527</f>
        <v>E342 PRD Fuel Hldr, Fredonia 3&amp;4 OP</v>
      </c>
      <c r="C529" s="72">
        <f>+'[3]New Depr Rates'!C527</f>
        <v>0.5</v>
      </c>
      <c r="D529" s="72" t="str">
        <f>+'[3]New Depr Rates'!D527</f>
        <v>Monthly</v>
      </c>
      <c r="E529" s="72" t="str">
        <f>+'[3]New Depr Rates'!E527</f>
        <v>No</v>
      </c>
      <c r="F529" s="72" t="str">
        <f>+'[3]New Depr Rates'!F527</f>
        <v>No</v>
      </c>
      <c r="G529" s="75">
        <f>+'[3]New Depr Rates'!G527</f>
        <v>-0.05</v>
      </c>
      <c r="H529" s="72">
        <f>+'[3]New Depr Rates'!H527</f>
        <v>0</v>
      </c>
      <c r="I529" s="72">
        <f>+'[3]New Depr Rates'!I527</f>
        <v>0</v>
      </c>
      <c r="J529" s="72">
        <f>+'[3]New Depr Rates'!J527</f>
        <v>0</v>
      </c>
      <c r="K529" s="74">
        <f>+'[3]New Depr Rates'!K527</f>
        <v>44927</v>
      </c>
      <c r="L529" s="73">
        <f>+'[3]New Depr Rates'!L527</f>
        <v>4.5999999999999999E-2</v>
      </c>
      <c r="M529" s="73">
        <f>+'[3]New Depr Rates'!M527</f>
        <v>2.3000000000000034E-3</v>
      </c>
      <c r="N529" s="73">
        <f>+'[3]New Depr Rates'!N527</f>
        <v>4.8300000000000003E-2</v>
      </c>
    </row>
    <row r="530" spans="1:14" x14ac:dyDescent="0.2">
      <c r="A530" s="72" t="s">
        <v>2174</v>
      </c>
      <c r="B530" s="72" t="str">
        <f>+'[3]New Depr Rates'!B528</f>
        <v>E342 PRD Fuel Hldr, Fredonia 3&amp;4 OP</v>
      </c>
      <c r="C530" s="72">
        <f>+'[3]New Depr Rates'!C528</f>
        <v>0.5</v>
      </c>
      <c r="D530" s="72" t="str">
        <f>+'[3]New Depr Rates'!D528</f>
        <v>Monthly</v>
      </c>
      <c r="E530" s="72" t="str">
        <f>+'[3]New Depr Rates'!E528</f>
        <v>No</v>
      </c>
      <c r="F530" s="72" t="str">
        <f>+'[3]New Depr Rates'!F528</f>
        <v>No</v>
      </c>
      <c r="G530" s="75">
        <f>+'[3]New Depr Rates'!G528</f>
        <v>-0.05</v>
      </c>
      <c r="H530" s="72">
        <f>+'[3]New Depr Rates'!H528</f>
        <v>0</v>
      </c>
      <c r="I530" s="72">
        <f>+'[3]New Depr Rates'!I528</f>
        <v>0</v>
      </c>
      <c r="J530" s="72">
        <f>+'[3]New Depr Rates'!J528</f>
        <v>0</v>
      </c>
      <c r="K530" s="74">
        <f>+'[3]New Depr Rates'!K528</f>
        <v>44927</v>
      </c>
      <c r="L530" s="73">
        <f>+'[3]New Depr Rates'!L528</f>
        <v>4.5999999999999999E-2</v>
      </c>
      <c r="M530" s="73">
        <f>+'[3]New Depr Rates'!M528</f>
        <v>2.3000000000000034E-3</v>
      </c>
      <c r="N530" s="73">
        <f>+'[3]New Depr Rates'!N528</f>
        <v>4.8300000000000003E-2</v>
      </c>
    </row>
    <row r="531" spans="1:14" x14ac:dyDescent="0.2">
      <c r="A531" s="72" t="s">
        <v>2172</v>
      </c>
      <c r="B531" s="72" t="str">
        <f>+'[3]New Depr Rates'!B529</f>
        <v>E342 PRD Fuel Hldr, Goldendale</v>
      </c>
      <c r="C531" s="72">
        <f>+'[3]New Depr Rates'!C529</f>
        <v>0.5</v>
      </c>
      <c r="D531" s="72" t="str">
        <f>+'[3]New Depr Rates'!D529</f>
        <v>Monthly</v>
      </c>
      <c r="E531" s="72" t="str">
        <f>+'[3]New Depr Rates'!E529</f>
        <v>No</v>
      </c>
      <c r="F531" s="72" t="str">
        <f>+'[3]New Depr Rates'!F529</f>
        <v>No</v>
      </c>
      <c r="G531" s="75">
        <f>+'[3]New Depr Rates'!G529</f>
        <v>-0.05</v>
      </c>
      <c r="H531" s="72">
        <f>+'[3]New Depr Rates'!H529</f>
        <v>0</v>
      </c>
      <c r="I531" s="72">
        <f>+'[3]New Depr Rates'!I529</f>
        <v>0</v>
      </c>
      <c r="J531" s="72">
        <f>+'[3]New Depr Rates'!J529</f>
        <v>0</v>
      </c>
      <c r="K531" s="74">
        <f>+'[3]New Depr Rates'!K529</f>
        <v>44927</v>
      </c>
      <c r="L531" s="73">
        <f>+'[3]New Depr Rates'!L529</f>
        <v>9.5238095238095229E-3</v>
      </c>
      <c r="M531" s="73">
        <f>+'[3]New Depr Rates'!M529</f>
        <v>4.7619047619047727E-4</v>
      </c>
      <c r="N531" s="73">
        <f>+'[3]New Depr Rates'!N529</f>
        <v>0.01</v>
      </c>
    </row>
    <row r="532" spans="1:14" x14ac:dyDescent="0.2">
      <c r="A532" s="72" t="s">
        <v>2171</v>
      </c>
      <c r="B532" s="72" t="str">
        <f>+'[3]New Depr Rates'!B530</f>
        <v>E342 PRD Fuel Hldr, Goldendale</v>
      </c>
      <c r="C532" s="72">
        <f>+'[3]New Depr Rates'!C530</f>
        <v>0.5</v>
      </c>
      <c r="D532" s="72" t="str">
        <f>+'[3]New Depr Rates'!D530</f>
        <v>Monthly</v>
      </c>
      <c r="E532" s="72" t="str">
        <f>+'[3]New Depr Rates'!E530</f>
        <v>No</v>
      </c>
      <c r="F532" s="72" t="str">
        <f>+'[3]New Depr Rates'!F530</f>
        <v>No</v>
      </c>
      <c r="G532" s="75">
        <f>+'[3]New Depr Rates'!G530</f>
        <v>-0.05</v>
      </c>
      <c r="H532" s="72">
        <f>+'[3]New Depr Rates'!H530</f>
        <v>0</v>
      </c>
      <c r="I532" s="72">
        <f>+'[3]New Depr Rates'!I530</f>
        <v>0</v>
      </c>
      <c r="J532" s="72">
        <f>+'[3]New Depr Rates'!J530</f>
        <v>0</v>
      </c>
      <c r="K532" s="74">
        <f>+'[3]New Depr Rates'!K530</f>
        <v>44927</v>
      </c>
      <c r="L532" s="73">
        <f>+'[3]New Depr Rates'!L530</f>
        <v>9.5238095238095229E-3</v>
      </c>
      <c r="M532" s="73">
        <f>+'[3]New Depr Rates'!M530</f>
        <v>4.7619047619047727E-4</v>
      </c>
      <c r="N532" s="73">
        <f>+'[3]New Depr Rates'!N530</f>
        <v>0.01</v>
      </c>
    </row>
    <row r="533" spans="1:14" x14ac:dyDescent="0.2">
      <c r="A533" s="72" t="s">
        <v>2170</v>
      </c>
      <c r="B533" s="72" t="str">
        <f>+'[3]New Depr Rates'!B531</f>
        <v>E342 PRD Fuel Hldr, Crystal Mtn</v>
      </c>
      <c r="C533" s="72">
        <f>+'[3]New Depr Rates'!C531</f>
        <v>0.5</v>
      </c>
      <c r="D533" s="72" t="str">
        <f>+'[3]New Depr Rates'!D531</f>
        <v>Monthly</v>
      </c>
      <c r="E533" s="72" t="str">
        <f>+'[3]New Depr Rates'!E531</f>
        <v>No</v>
      </c>
      <c r="F533" s="72" t="str">
        <f>+'[3]New Depr Rates'!F531</f>
        <v>No</v>
      </c>
      <c r="G533" s="75">
        <f>+'[3]New Depr Rates'!G531</f>
        <v>-0.05</v>
      </c>
      <c r="H533" s="72">
        <f>+'[3]New Depr Rates'!H531</f>
        <v>0</v>
      </c>
      <c r="I533" s="72">
        <f>+'[3]New Depr Rates'!I531</f>
        <v>0</v>
      </c>
      <c r="J533" s="72">
        <f>+'[3]New Depr Rates'!J531</f>
        <v>0</v>
      </c>
      <c r="K533" s="74">
        <f>+'[3]New Depr Rates'!K531</f>
        <v>44927</v>
      </c>
      <c r="L533" s="73">
        <f>+'[3]New Depr Rates'!L531</f>
        <v>7.971428571428571E-2</v>
      </c>
      <c r="M533" s="73">
        <f>+'[3]New Depr Rates'!M531</f>
        <v>3.9857142857142869E-3</v>
      </c>
      <c r="N533" s="73">
        <f>+'[3]New Depr Rates'!N531</f>
        <v>8.3699999999999997E-2</v>
      </c>
    </row>
    <row r="534" spans="1:14" x14ac:dyDescent="0.2">
      <c r="A534" s="72" t="s">
        <v>2169</v>
      </c>
      <c r="B534" s="72" t="str">
        <f>+'[3]New Depr Rates'!B532</f>
        <v>E342 PRD Fuel Hldr, Crystal Mtn</v>
      </c>
      <c r="C534" s="72">
        <f>+'[3]New Depr Rates'!C532</f>
        <v>0.5</v>
      </c>
      <c r="D534" s="72" t="str">
        <f>+'[3]New Depr Rates'!D532</f>
        <v>Monthly</v>
      </c>
      <c r="E534" s="72" t="str">
        <f>+'[3]New Depr Rates'!E532</f>
        <v>No</v>
      </c>
      <c r="F534" s="72" t="str">
        <f>+'[3]New Depr Rates'!F532</f>
        <v>No</v>
      </c>
      <c r="G534" s="75">
        <f>+'[3]New Depr Rates'!G532</f>
        <v>-0.05</v>
      </c>
      <c r="H534" s="72">
        <f>+'[3]New Depr Rates'!H532</f>
        <v>0</v>
      </c>
      <c r="I534" s="72">
        <f>+'[3]New Depr Rates'!I532</f>
        <v>0</v>
      </c>
      <c r="J534" s="72">
        <f>+'[3]New Depr Rates'!J532</f>
        <v>0</v>
      </c>
      <c r="K534" s="74">
        <f>+'[3]New Depr Rates'!K532</f>
        <v>44927</v>
      </c>
      <c r="L534" s="73">
        <f>+'[3]New Depr Rates'!L532</f>
        <v>7.971428571428571E-2</v>
      </c>
      <c r="M534" s="73">
        <f>+'[3]New Depr Rates'!M532</f>
        <v>3.9857142857142869E-3</v>
      </c>
      <c r="N534" s="73">
        <f>+'[3]New Depr Rates'!N532</f>
        <v>8.3699999999999997E-2</v>
      </c>
    </row>
    <row r="535" spans="1:14" x14ac:dyDescent="0.2">
      <c r="A535" s="72" t="s">
        <v>184</v>
      </c>
      <c r="B535" s="72" t="str">
        <f>+'[3]New Depr Rates'!B533</f>
        <v>E342 PRD Fuel Hldr, Encogen CoGen</v>
      </c>
      <c r="C535" s="72">
        <f>+'[3]New Depr Rates'!C533</f>
        <v>0.5</v>
      </c>
      <c r="D535" s="72" t="str">
        <f>+'[3]New Depr Rates'!D533</f>
        <v>Monthly</v>
      </c>
      <c r="E535" s="72" t="str">
        <f>+'[3]New Depr Rates'!E533</f>
        <v>No</v>
      </c>
      <c r="F535" s="72" t="str">
        <f>+'[3]New Depr Rates'!F533</f>
        <v>No</v>
      </c>
      <c r="G535" s="75">
        <f>+'[3]New Depr Rates'!G533</f>
        <v>-0.05</v>
      </c>
      <c r="H535" s="72">
        <f>+'[3]New Depr Rates'!H533</f>
        <v>0</v>
      </c>
      <c r="I535" s="72">
        <f>+'[3]New Depr Rates'!I533</f>
        <v>0</v>
      </c>
      <c r="J535" s="72">
        <f>+'[3]New Depr Rates'!J533</f>
        <v>0</v>
      </c>
      <c r="K535" s="74">
        <f>+'[3]New Depr Rates'!K533</f>
        <v>44927</v>
      </c>
      <c r="L535" s="73">
        <f>+'[3]New Depr Rates'!L533</f>
        <v>1.5619047619047616E-2</v>
      </c>
      <c r="M535" s="73">
        <f>+'[3]New Depr Rates'!M533</f>
        <v>7.8095238095238217E-4</v>
      </c>
      <c r="N535" s="73">
        <f>+'[3]New Depr Rates'!N533</f>
        <v>1.6399999999999998E-2</v>
      </c>
    </row>
    <row r="536" spans="1:14" x14ac:dyDescent="0.2">
      <c r="A536" s="72" t="s">
        <v>2167</v>
      </c>
      <c r="B536" s="72" t="str">
        <f>+'[3]New Depr Rates'!B534</f>
        <v>E342 PRD Fuel Hldr, Encogen CoGen</v>
      </c>
      <c r="C536" s="72">
        <f>+'[3]New Depr Rates'!C534</f>
        <v>0.5</v>
      </c>
      <c r="D536" s="72" t="str">
        <f>+'[3]New Depr Rates'!D534</f>
        <v>Monthly</v>
      </c>
      <c r="E536" s="72" t="str">
        <f>+'[3]New Depr Rates'!E534</f>
        <v>No</v>
      </c>
      <c r="F536" s="72" t="str">
        <f>+'[3]New Depr Rates'!F534</f>
        <v>No</v>
      </c>
      <c r="G536" s="75">
        <f>+'[3]New Depr Rates'!G534</f>
        <v>-0.05</v>
      </c>
      <c r="H536" s="72">
        <f>+'[3]New Depr Rates'!H534</f>
        <v>0</v>
      </c>
      <c r="I536" s="72">
        <f>+'[3]New Depr Rates'!I534</f>
        <v>0</v>
      </c>
      <c r="J536" s="72">
        <f>+'[3]New Depr Rates'!J534</f>
        <v>0</v>
      </c>
      <c r="K536" s="74">
        <f>+'[3]New Depr Rates'!K534</f>
        <v>44927</v>
      </c>
      <c r="L536" s="73">
        <f>+'[3]New Depr Rates'!L534</f>
        <v>1.5619047619047616E-2</v>
      </c>
      <c r="M536" s="73">
        <f>+'[3]New Depr Rates'!M534</f>
        <v>7.8095238095238217E-4</v>
      </c>
      <c r="N536" s="73">
        <f>+'[3]New Depr Rates'!N534</f>
        <v>1.6399999999999998E-2</v>
      </c>
    </row>
    <row r="537" spans="1:14" x14ac:dyDescent="0.2">
      <c r="A537" s="72" t="s">
        <v>185</v>
      </c>
      <c r="B537" s="72" t="str">
        <f>+'[3]New Depr Rates'!B535</f>
        <v>E342 PRD Fuel Hldr, Ferndale</v>
      </c>
      <c r="C537" s="72">
        <f>+'[3]New Depr Rates'!C535</f>
        <v>0.5</v>
      </c>
      <c r="D537" s="72" t="str">
        <f>+'[3]New Depr Rates'!D535</f>
        <v>Monthly</v>
      </c>
      <c r="E537" s="72" t="str">
        <f>+'[3]New Depr Rates'!E535</f>
        <v>No</v>
      </c>
      <c r="F537" s="72" t="str">
        <f>+'[3]New Depr Rates'!F535</f>
        <v>No</v>
      </c>
      <c r="G537" s="75">
        <f>+'[3]New Depr Rates'!G535</f>
        <v>-0.05</v>
      </c>
      <c r="H537" s="72">
        <f>+'[3]New Depr Rates'!H535</f>
        <v>0</v>
      </c>
      <c r="I537" s="72">
        <f>+'[3]New Depr Rates'!I535</f>
        <v>0</v>
      </c>
      <c r="J537" s="72">
        <f>+'[3]New Depr Rates'!J535</f>
        <v>0</v>
      </c>
      <c r="K537" s="74">
        <f>+'[3]New Depr Rates'!K535</f>
        <v>44927</v>
      </c>
      <c r="L537" s="73">
        <f>+'[3]New Depr Rates'!L535</f>
        <v>4.5999999999999999E-2</v>
      </c>
      <c r="M537" s="73">
        <f>+'[3]New Depr Rates'!M535</f>
        <v>2.3000000000000034E-3</v>
      </c>
      <c r="N537" s="73">
        <f>+'[3]New Depr Rates'!N535</f>
        <v>4.8300000000000003E-2</v>
      </c>
    </row>
    <row r="538" spans="1:14" x14ac:dyDescent="0.2">
      <c r="A538" s="72" t="s">
        <v>2165</v>
      </c>
      <c r="B538" s="72" t="str">
        <f>+'[3]New Depr Rates'!B536</f>
        <v>E342 PRD Fuel Hldr, Ferndale</v>
      </c>
      <c r="C538" s="72">
        <f>+'[3]New Depr Rates'!C536</f>
        <v>0.5</v>
      </c>
      <c r="D538" s="72" t="str">
        <f>+'[3]New Depr Rates'!D536</f>
        <v>Monthly</v>
      </c>
      <c r="E538" s="72" t="str">
        <f>+'[3]New Depr Rates'!E536</f>
        <v>No</v>
      </c>
      <c r="F538" s="72" t="str">
        <f>+'[3]New Depr Rates'!F536</f>
        <v>No</v>
      </c>
      <c r="G538" s="75">
        <f>+'[3]New Depr Rates'!G536</f>
        <v>-0.05</v>
      </c>
      <c r="H538" s="72">
        <f>+'[3]New Depr Rates'!H536</f>
        <v>0</v>
      </c>
      <c r="I538" s="72">
        <f>+'[3]New Depr Rates'!I536</f>
        <v>0</v>
      </c>
      <c r="J538" s="72">
        <f>+'[3]New Depr Rates'!J536</f>
        <v>0</v>
      </c>
      <c r="K538" s="74">
        <f>+'[3]New Depr Rates'!K536</f>
        <v>44927</v>
      </c>
      <c r="L538" s="73">
        <f>+'[3]New Depr Rates'!L536</f>
        <v>4.5999999999999999E-2</v>
      </c>
      <c r="M538" s="73">
        <f>+'[3]New Depr Rates'!M536</f>
        <v>2.3000000000000034E-3</v>
      </c>
      <c r="N538" s="73">
        <f>+'[3]New Depr Rates'!N536</f>
        <v>4.8300000000000003E-2</v>
      </c>
    </row>
    <row r="539" spans="1:14" x14ac:dyDescent="0.2">
      <c r="A539" s="72" t="s">
        <v>2163</v>
      </c>
      <c r="B539" s="72" t="str">
        <f>+'[3]New Depr Rates'!B537</f>
        <v>E342 PRD Fuel Hldr, Fred 1/APC</v>
      </c>
      <c r="C539" s="72">
        <f>+'[3]New Depr Rates'!C537</f>
        <v>0.5</v>
      </c>
      <c r="D539" s="72" t="str">
        <f>+'[3]New Depr Rates'!D537</f>
        <v>Monthly</v>
      </c>
      <c r="E539" s="72" t="str">
        <f>+'[3]New Depr Rates'!E537</f>
        <v>No</v>
      </c>
      <c r="F539" s="72" t="str">
        <f>+'[3]New Depr Rates'!F537</f>
        <v>No</v>
      </c>
      <c r="G539" s="75">
        <f>+'[3]New Depr Rates'!G537</f>
        <v>-0.05</v>
      </c>
      <c r="H539" s="72">
        <f>+'[3]New Depr Rates'!H537</f>
        <v>0</v>
      </c>
      <c r="I539" s="72">
        <f>+'[3]New Depr Rates'!I537</f>
        <v>0</v>
      </c>
      <c r="J539" s="72">
        <f>+'[3]New Depr Rates'!J537</f>
        <v>0</v>
      </c>
      <c r="K539" s="74">
        <f>+'[3]New Depr Rates'!K537</f>
        <v>44927</v>
      </c>
      <c r="L539" s="73">
        <f>+'[3]New Depr Rates'!L537</f>
        <v>2.6285714285714284E-2</v>
      </c>
      <c r="M539" s="73">
        <f>+'[3]New Depr Rates'!M537</f>
        <v>1.3142857142857158E-3</v>
      </c>
      <c r="N539" s="73">
        <f>+'[3]New Depr Rates'!N537</f>
        <v>2.76E-2</v>
      </c>
    </row>
    <row r="540" spans="1:14" x14ac:dyDescent="0.2">
      <c r="A540" s="72" t="s">
        <v>2162</v>
      </c>
      <c r="B540" s="72" t="str">
        <f>+'[3]New Depr Rates'!B538</f>
        <v>E342 PRD Fuel Hldr, Fred 1/APC</v>
      </c>
      <c r="C540" s="72">
        <f>+'[3]New Depr Rates'!C538</f>
        <v>0.5</v>
      </c>
      <c r="D540" s="72" t="str">
        <f>+'[3]New Depr Rates'!D538</f>
        <v>Monthly</v>
      </c>
      <c r="E540" s="72" t="str">
        <f>+'[3]New Depr Rates'!E538</f>
        <v>No</v>
      </c>
      <c r="F540" s="72" t="str">
        <f>+'[3]New Depr Rates'!F538</f>
        <v>No</v>
      </c>
      <c r="G540" s="75">
        <f>+'[3]New Depr Rates'!G538</f>
        <v>-0.05</v>
      </c>
      <c r="H540" s="72">
        <f>+'[3]New Depr Rates'!H538</f>
        <v>0</v>
      </c>
      <c r="I540" s="72">
        <f>+'[3]New Depr Rates'!I538</f>
        <v>0</v>
      </c>
      <c r="J540" s="72">
        <f>+'[3]New Depr Rates'!J538</f>
        <v>0</v>
      </c>
      <c r="K540" s="74">
        <f>+'[3]New Depr Rates'!K538</f>
        <v>44927</v>
      </c>
      <c r="L540" s="73">
        <f>+'[3]New Depr Rates'!L538</f>
        <v>2.6285714285714284E-2</v>
      </c>
      <c r="M540" s="73">
        <f>+'[3]New Depr Rates'!M538</f>
        <v>1.3142857142857158E-3</v>
      </c>
      <c r="N540" s="73">
        <f>+'[3]New Depr Rates'!N538</f>
        <v>2.76E-2</v>
      </c>
    </row>
    <row r="541" spans="1:14" x14ac:dyDescent="0.2">
      <c r="A541" s="72" t="s">
        <v>2160</v>
      </c>
      <c r="B541" s="72" t="str">
        <f>+'[3]New Depr Rates'!B539</f>
        <v>E342 PRD Fuel Hldr, Frederickson</v>
      </c>
      <c r="C541" s="72">
        <f>+'[3]New Depr Rates'!C539</f>
        <v>0.5</v>
      </c>
      <c r="D541" s="72" t="str">
        <f>+'[3]New Depr Rates'!D539</f>
        <v>Monthly</v>
      </c>
      <c r="E541" s="72" t="str">
        <f>+'[3]New Depr Rates'!E539</f>
        <v>No</v>
      </c>
      <c r="F541" s="72" t="str">
        <f>+'[3]New Depr Rates'!F539</f>
        <v>No</v>
      </c>
      <c r="G541" s="75">
        <f>+'[3]New Depr Rates'!G539</f>
        <v>-0.05</v>
      </c>
      <c r="H541" s="72">
        <f>+'[3]New Depr Rates'!H539</f>
        <v>0</v>
      </c>
      <c r="I541" s="72">
        <f>+'[3]New Depr Rates'!I539</f>
        <v>0</v>
      </c>
      <c r="J541" s="72">
        <f>+'[3]New Depr Rates'!J539</f>
        <v>0</v>
      </c>
      <c r="K541" s="74">
        <f>+'[3]New Depr Rates'!K539</f>
        <v>44927</v>
      </c>
      <c r="L541" s="73">
        <f>+'[3]New Depr Rates'!L539</f>
        <v>0</v>
      </c>
      <c r="M541" s="73">
        <f>+'[3]New Depr Rates'!M539</f>
        <v>0</v>
      </c>
      <c r="N541" s="73">
        <f>+'[3]New Depr Rates'!N539</f>
        <v>0</v>
      </c>
    </row>
    <row r="542" spans="1:14" x14ac:dyDescent="0.2">
      <c r="A542" s="72" t="s">
        <v>2159</v>
      </c>
      <c r="B542" s="72" t="str">
        <f>+'[3]New Depr Rates'!B540</f>
        <v>E342 PRD Fuel Hldr, Frederickson</v>
      </c>
      <c r="C542" s="72">
        <f>+'[3]New Depr Rates'!C540</f>
        <v>0.5</v>
      </c>
      <c r="D542" s="72" t="str">
        <f>+'[3]New Depr Rates'!D540</f>
        <v>Monthly</v>
      </c>
      <c r="E542" s="72" t="str">
        <f>+'[3]New Depr Rates'!E540</f>
        <v>No</v>
      </c>
      <c r="F542" s="72" t="str">
        <f>+'[3]New Depr Rates'!F540</f>
        <v>No</v>
      </c>
      <c r="G542" s="75">
        <f>+'[3]New Depr Rates'!G540</f>
        <v>-0.05</v>
      </c>
      <c r="H542" s="72">
        <f>+'[3]New Depr Rates'!H540</f>
        <v>0</v>
      </c>
      <c r="I542" s="72">
        <f>+'[3]New Depr Rates'!I540</f>
        <v>0</v>
      </c>
      <c r="J542" s="72">
        <f>+'[3]New Depr Rates'!J540</f>
        <v>0</v>
      </c>
      <c r="K542" s="74">
        <f>+'[3]New Depr Rates'!K540</f>
        <v>44927</v>
      </c>
      <c r="L542" s="73">
        <f>+'[3]New Depr Rates'!L540</f>
        <v>0</v>
      </c>
      <c r="M542" s="73">
        <f>+'[3]New Depr Rates'!M540</f>
        <v>0</v>
      </c>
      <c r="N542" s="73">
        <f>+'[3]New Depr Rates'!N540</f>
        <v>0</v>
      </c>
    </row>
    <row r="543" spans="1:14" x14ac:dyDescent="0.2">
      <c r="A543" s="72" t="s">
        <v>2157</v>
      </c>
      <c r="B543" s="72" t="str">
        <f>+'[3]New Depr Rates'!B541</f>
        <v>E342 PRD Fuel Hldr, Fredonia</v>
      </c>
      <c r="C543" s="72">
        <f>+'[3]New Depr Rates'!C541</f>
        <v>0.5</v>
      </c>
      <c r="D543" s="72" t="str">
        <f>+'[3]New Depr Rates'!D541</f>
        <v>Monthly</v>
      </c>
      <c r="E543" s="72" t="str">
        <f>+'[3]New Depr Rates'!E541</f>
        <v>No</v>
      </c>
      <c r="F543" s="72" t="str">
        <f>+'[3]New Depr Rates'!F541</f>
        <v>No</v>
      </c>
      <c r="G543" s="75">
        <f>+'[3]New Depr Rates'!G541</f>
        <v>-0.05</v>
      </c>
      <c r="H543" s="72">
        <f>+'[3]New Depr Rates'!H541</f>
        <v>0</v>
      </c>
      <c r="I543" s="72">
        <f>+'[3]New Depr Rates'!I541</f>
        <v>0</v>
      </c>
      <c r="J543" s="72">
        <f>+'[3]New Depr Rates'!J541</f>
        <v>0</v>
      </c>
      <c r="K543" s="74">
        <f>+'[3]New Depr Rates'!K541</f>
        <v>44927</v>
      </c>
      <c r="L543" s="73">
        <f>+'[3]New Depr Rates'!L541</f>
        <v>2.7619047619047616E-2</v>
      </c>
      <c r="M543" s="73">
        <f>+'[3]New Depr Rates'!M541</f>
        <v>1.380952380952382E-3</v>
      </c>
      <c r="N543" s="73">
        <f>+'[3]New Depr Rates'!N541</f>
        <v>2.8999999999999998E-2</v>
      </c>
    </row>
    <row r="544" spans="1:14" x14ac:dyDescent="0.2">
      <c r="A544" s="72" t="s">
        <v>2155</v>
      </c>
      <c r="B544" s="72" t="str">
        <f>+'[3]New Depr Rates'!B542</f>
        <v>E342 PRD Fuel Hldr, Goldendale</v>
      </c>
      <c r="C544" s="72">
        <f>+'[3]New Depr Rates'!C542</f>
        <v>0.5</v>
      </c>
      <c r="D544" s="72" t="str">
        <f>+'[3]New Depr Rates'!D542</f>
        <v>Monthly</v>
      </c>
      <c r="E544" s="72" t="str">
        <f>+'[3]New Depr Rates'!E542</f>
        <v>No</v>
      </c>
      <c r="F544" s="72" t="str">
        <f>+'[3]New Depr Rates'!F542</f>
        <v>No</v>
      </c>
      <c r="G544" s="75">
        <f>+'[3]New Depr Rates'!G542</f>
        <v>-0.05</v>
      </c>
      <c r="H544" s="72">
        <f>+'[3]New Depr Rates'!H542</f>
        <v>0</v>
      </c>
      <c r="I544" s="72">
        <f>+'[3]New Depr Rates'!I542</f>
        <v>0</v>
      </c>
      <c r="J544" s="72">
        <f>+'[3]New Depr Rates'!J542</f>
        <v>0</v>
      </c>
      <c r="K544" s="74">
        <f>+'[3]New Depr Rates'!K542</f>
        <v>44927</v>
      </c>
      <c r="L544" s="73">
        <f>+'[3]New Depr Rates'!L542</f>
        <v>9.5238095238095229E-3</v>
      </c>
      <c r="M544" s="73">
        <f>+'[3]New Depr Rates'!M542</f>
        <v>4.7619047619047727E-4</v>
      </c>
      <c r="N544" s="73">
        <f>+'[3]New Depr Rates'!N542</f>
        <v>0.01</v>
      </c>
    </row>
    <row r="545" spans="1:14" x14ac:dyDescent="0.2">
      <c r="A545" s="72" t="s">
        <v>2154</v>
      </c>
      <c r="B545" s="72" t="str">
        <f>+'[3]New Depr Rates'!B543</f>
        <v>E342 PRD Fuel Hldr, Goldendale</v>
      </c>
      <c r="C545" s="72">
        <f>+'[3]New Depr Rates'!C543</f>
        <v>0.5</v>
      </c>
      <c r="D545" s="72" t="str">
        <f>+'[3]New Depr Rates'!D543</f>
        <v>Monthly</v>
      </c>
      <c r="E545" s="72" t="str">
        <f>+'[3]New Depr Rates'!E543</f>
        <v>No</v>
      </c>
      <c r="F545" s="72" t="str">
        <f>+'[3]New Depr Rates'!F543</f>
        <v>No</v>
      </c>
      <c r="G545" s="75">
        <f>+'[3]New Depr Rates'!G543</f>
        <v>-0.05</v>
      </c>
      <c r="H545" s="72">
        <f>+'[3]New Depr Rates'!H543</f>
        <v>0</v>
      </c>
      <c r="I545" s="72">
        <f>+'[3]New Depr Rates'!I543</f>
        <v>0</v>
      </c>
      <c r="J545" s="72">
        <f>+'[3]New Depr Rates'!J543</f>
        <v>0</v>
      </c>
      <c r="K545" s="74">
        <f>+'[3]New Depr Rates'!K543</f>
        <v>44927</v>
      </c>
      <c r="L545" s="73">
        <f>+'[3]New Depr Rates'!L543</f>
        <v>9.5238095238095229E-3</v>
      </c>
      <c r="M545" s="73">
        <f>+'[3]New Depr Rates'!M543</f>
        <v>4.7619047619047727E-4</v>
      </c>
      <c r="N545" s="73">
        <f>+'[3]New Depr Rates'!N543</f>
        <v>0.01</v>
      </c>
    </row>
    <row r="546" spans="1:14" x14ac:dyDescent="0.2">
      <c r="A546" s="72" t="s">
        <v>186</v>
      </c>
      <c r="B546" s="72" t="str">
        <f>+'[3]New Depr Rates'!B544</f>
        <v>E342 PRD Fuel Hldr, Mint Farm</v>
      </c>
      <c r="C546" s="72">
        <f>+'[3]New Depr Rates'!C544</f>
        <v>0.5</v>
      </c>
      <c r="D546" s="72" t="str">
        <f>+'[3]New Depr Rates'!D544</f>
        <v>Monthly</v>
      </c>
      <c r="E546" s="72" t="str">
        <f>+'[3]New Depr Rates'!E544</f>
        <v>No</v>
      </c>
      <c r="F546" s="72" t="str">
        <f>+'[3]New Depr Rates'!F544</f>
        <v>No</v>
      </c>
      <c r="G546" s="75">
        <f>+'[3]New Depr Rates'!G544</f>
        <v>-0.05</v>
      </c>
      <c r="H546" s="72">
        <f>+'[3]New Depr Rates'!H544</f>
        <v>0</v>
      </c>
      <c r="I546" s="72">
        <f>+'[3]New Depr Rates'!I544</f>
        <v>0</v>
      </c>
      <c r="J546" s="72">
        <f>+'[3]New Depr Rates'!J544</f>
        <v>0</v>
      </c>
      <c r="K546" s="74">
        <f>+'[3]New Depr Rates'!K544</f>
        <v>44927</v>
      </c>
      <c r="L546" s="73">
        <f>+'[3]New Depr Rates'!L544</f>
        <v>2.8380952380952378E-2</v>
      </c>
      <c r="M546" s="73">
        <f>+'[3]New Depr Rates'!M544</f>
        <v>1.4190476190476219E-3</v>
      </c>
      <c r="N546" s="73">
        <f>+'[3]New Depr Rates'!N544</f>
        <v>2.98E-2</v>
      </c>
    </row>
    <row r="547" spans="1:14" x14ac:dyDescent="0.2">
      <c r="A547" s="72" t="s">
        <v>2152</v>
      </c>
      <c r="B547" s="72" t="str">
        <f>+'[3]New Depr Rates'!B545</f>
        <v>E342 PRD Fuel Hldr, Mint Farm</v>
      </c>
      <c r="C547" s="72">
        <f>+'[3]New Depr Rates'!C545</f>
        <v>0.5</v>
      </c>
      <c r="D547" s="72" t="str">
        <f>+'[3]New Depr Rates'!D545</f>
        <v>Monthly</v>
      </c>
      <c r="E547" s="72" t="str">
        <f>+'[3]New Depr Rates'!E545</f>
        <v>No</v>
      </c>
      <c r="F547" s="72" t="str">
        <f>+'[3]New Depr Rates'!F545</f>
        <v>No</v>
      </c>
      <c r="G547" s="75">
        <f>+'[3]New Depr Rates'!G545</f>
        <v>-0.05</v>
      </c>
      <c r="H547" s="72">
        <f>+'[3]New Depr Rates'!H545</f>
        <v>0</v>
      </c>
      <c r="I547" s="72">
        <f>+'[3]New Depr Rates'!I545</f>
        <v>0</v>
      </c>
      <c r="J547" s="72">
        <f>+'[3]New Depr Rates'!J545</f>
        <v>0</v>
      </c>
      <c r="K547" s="74">
        <f>+'[3]New Depr Rates'!K545</f>
        <v>44927</v>
      </c>
      <c r="L547" s="73">
        <f>+'[3]New Depr Rates'!L545</f>
        <v>2.8380952380952378E-2</v>
      </c>
      <c r="M547" s="73">
        <f>+'[3]New Depr Rates'!M545</f>
        <v>1.4190476190476219E-3</v>
      </c>
      <c r="N547" s="73">
        <f>+'[3]New Depr Rates'!N545</f>
        <v>2.98E-2</v>
      </c>
    </row>
    <row r="548" spans="1:14" x14ac:dyDescent="0.2">
      <c r="A548" s="72" t="s">
        <v>2151</v>
      </c>
      <c r="B548" s="72" t="str">
        <f>+'[3]New Depr Rates'!B546</f>
        <v>E342 PRD Fuel Hldr, Mint Farm</v>
      </c>
      <c r="C548" s="72">
        <f>+'[3]New Depr Rates'!C546</f>
        <v>0.5</v>
      </c>
      <c r="D548" s="72" t="str">
        <f>+'[3]New Depr Rates'!D546</f>
        <v>Monthly</v>
      </c>
      <c r="E548" s="72" t="str">
        <f>+'[3]New Depr Rates'!E546</f>
        <v>No</v>
      </c>
      <c r="F548" s="72" t="str">
        <f>+'[3]New Depr Rates'!F546</f>
        <v>No</v>
      </c>
      <c r="G548" s="75">
        <f>+'[3]New Depr Rates'!G546</f>
        <v>-0.05</v>
      </c>
      <c r="H548" s="72">
        <f>+'[3]New Depr Rates'!H546</f>
        <v>0</v>
      </c>
      <c r="I548" s="72">
        <f>+'[3]New Depr Rates'!I546</f>
        <v>0</v>
      </c>
      <c r="J548" s="72">
        <f>+'[3]New Depr Rates'!J546</f>
        <v>0</v>
      </c>
      <c r="K548" s="74">
        <f>+'[3]New Depr Rates'!K546</f>
        <v>44927</v>
      </c>
      <c r="L548" s="73">
        <f>+'[3]New Depr Rates'!L546</f>
        <v>2.8380952380952378E-2</v>
      </c>
      <c r="M548" s="73">
        <f>+'[3]New Depr Rates'!M546</f>
        <v>1.4190476190476219E-3</v>
      </c>
      <c r="N548" s="73">
        <f>+'[3]New Depr Rates'!N546</f>
        <v>2.98E-2</v>
      </c>
    </row>
    <row r="549" spans="1:14" x14ac:dyDescent="0.2">
      <c r="A549" s="72" t="s">
        <v>2150</v>
      </c>
      <c r="B549" s="72" t="str">
        <f>+'[3]New Depr Rates'!B547</f>
        <v>E342 PRD Fuel Hldr, Mint Farm</v>
      </c>
      <c r="C549" s="72">
        <f>+'[3]New Depr Rates'!C547</f>
        <v>0.5</v>
      </c>
      <c r="D549" s="72" t="str">
        <f>+'[3]New Depr Rates'!D547</f>
        <v>Monthly</v>
      </c>
      <c r="E549" s="72" t="str">
        <f>+'[3]New Depr Rates'!E547</f>
        <v>No</v>
      </c>
      <c r="F549" s="72" t="str">
        <f>+'[3]New Depr Rates'!F547</f>
        <v>No</v>
      </c>
      <c r="G549" s="75">
        <f>+'[3]New Depr Rates'!G547</f>
        <v>-0.05</v>
      </c>
      <c r="H549" s="72">
        <f>+'[3]New Depr Rates'!H547</f>
        <v>0</v>
      </c>
      <c r="I549" s="72">
        <f>+'[3]New Depr Rates'!I547</f>
        <v>0</v>
      </c>
      <c r="J549" s="72">
        <f>+'[3]New Depr Rates'!J547</f>
        <v>0</v>
      </c>
      <c r="K549" s="74">
        <f>+'[3]New Depr Rates'!K547</f>
        <v>44927</v>
      </c>
      <c r="L549" s="73">
        <f>+'[3]New Depr Rates'!L547</f>
        <v>2.8380952380952378E-2</v>
      </c>
      <c r="M549" s="73">
        <f>+'[3]New Depr Rates'!M547</f>
        <v>1.4190476190476219E-3</v>
      </c>
      <c r="N549" s="73">
        <f>+'[3]New Depr Rates'!N547</f>
        <v>2.98E-2</v>
      </c>
    </row>
    <row r="550" spans="1:14" x14ac:dyDescent="0.2">
      <c r="A550" s="72" t="s">
        <v>2148</v>
      </c>
      <c r="B550" s="72" t="str">
        <f>+'[3]New Depr Rates'!B548</f>
        <v>E342 PRD Fuel Hldr, South Whid-RET</v>
      </c>
      <c r="C550" s="72">
        <f>+'[3]New Depr Rates'!C548</f>
        <v>0.5</v>
      </c>
      <c r="D550" s="72" t="str">
        <f>+'[3]New Depr Rates'!D548</f>
        <v>Monthly</v>
      </c>
      <c r="E550" s="72" t="str">
        <f>+'[3]New Depr Rates'!E548</f>
        <v>No</v>
      </c>
      <c r="F550" s="72" t="str">
        <f>+'[3]New Depr Rates'!F548</f>
        <v>No</v>
      </c>
      <c r="G550" s="75">
        <f>+'[3]New Depr Rates'!G548</f>
        <v>0</v>
      </c>
      <c r="H550" s="72">
        <f>+'[3]New Depr Rates'!H548</f>
        <v>0</v>
      </c>
      <c r="I550" s="72">
        <f>+'[3]New Depr Rates'!I548</f>
        <v>0</v>
      </c>
      <c r="J550" s="72">
        <f>+'[3]New Depr Rates'!J548</f>
        <v>0</v>
      </c>
      <c r="K550" s="74">
        <f>+'[3]New Depr Rates'!K548</f>
        <v>40330</v>
      </c>
      <c r="L550" s="73">
        <f>+'[3]New Depr Rates'!L548</f>
        <v>0</v>
      </c>
      <c r="M550" s="73">
        <f>+'[3]New Depr Rates'!M548</f>
        <v>0</v>
      </c>
      <c r="N550" s="73">
        <f>+'[3]New Depr Rates'!N548</f>
        <v>0</v>
      </c>
    </row>
    <row r="551" spans="1:14" x14ac:dyDescent="0.2">
      <c r="A551" s="72" t="s">
        <v>2146</v>
      </c>
      <c r="B551" s="72" t="str">
        <f>+'[3]New Depr Rates'!B549</f>
        <v>E342 PRD Fuel Hldr, Sumas</v>
      </c>
      <c r="C551" s="72">
        <f>+'[3]New Depr Rates'!C549</f>
        <v>0.5</v>
      </c>
      <c r="D551" s="72" t="str">
        <f>+'[3]New Depr Rates'!D549</f>
        <v>Monthly</v>
      </c>
      <c r="E551" s="72" t="str">
        <f>+'[3]New Depr Rates'!E549</f>
        <v>No</v>
      </c>
      <c r="F551" s="72" t="str">
        <f>+'[3]New Depr Rates'!F549</f>
        <v>No</v>
      </c>
      <c r="G551" s="75">
        <f>+'[3]New Depr Rates'!G549</f>
        <v>-0.05</v>
      </c>
      <c r="H551" s="72">
        <f>+'[3]New Depr Rates'!H549</f>
        <v>0</v>
      </c>
      <c r="I551" s="72">
        <f>+'[3]New Depr Rates'!I549</f>
        <v>0</v>
      </c>
      <c r="J551" s="72">
        <f>+'[3]New Depr Rates'!J549</f>
        <v>0</v>
      </c>
      <c r="K551" s="74">
        <f>+'[3]New Depr Rates'!K549</f>
        <v>44927</v>
      </c>
      <c r="L551" s="73">
        <f>+'[3]New Depr Rates'!L549</f>
        <v>8.6666666666666663E-3</v>
      </c>
      <c r="M551" s="73">
        <f>+'[3]New Depr Rates'!M549</f>
        <v>4.3333333333333418E-4</v>
      </c>
      <c r="N551" s="73">
        <f>+'[3]New Depr Rates'!N549</f>
        <v>9.1000000000000004E-3</v>
      </c>
    </row>
    <row r="552" spans="1:14" x14ac:dyDescent="0.2">
      <c r="A552" s="72" t="s">
        <v>2145</v>
      </c>
      <c r="B552" s="72" t="str">
        <f>+'[3]New Depr Rates'!B550</f>
        <v>E342 PRD Fuel Hldr, Sumas</v>
      </c>
      <c r="C552" s="72">
        <f>+'[3]New Depr Rates'!C550</f>
        <v>0.5</v>
      </c>
      <c r="D552" s="72" t="str">
        <f>+'[3]New Depr Rates'!D550</f>
        <v>Monthly</v>
      </c>
      <c r="E552" s="72" t="str">
        <f>+'[3]New Depr Rates'!E550</f>
        <v>No</v>
      </c>
      <c r="F552" s="72" t="str">
        <f>+'[3]New Depr Rates'!F550</f>
        <v>No</v>
      </c>
      <c r="G552" s="75">
        <f>+'[3]New Depr Rates'!G550</f>
        <v>-0.05</v>
      </c>
      <c r="H552" s="72">
        <f>+'[3]New Depr Rates'!H550</f>
        <v>0</v>
      </c>
      <c r="I552" s="72">
        <f>+'[3]New Depr Rates'!I550</f>
        <v>0</v>
      </c>
      <c r="J552" s="72">
        <f>+'[3]New Depr Rates'!J550</f>
        <v>0</v>
      </c>
      <c r="K552" s="74">
        <f>+'[3]New Depr Rates'!K550</f>
        <v>44927</v>
      </c>
      <c r="L552" s="73">
        <f>+'[3]New Depr Rates'!L550</f>
        <v>8.6666666666666663E-3</v>
      </c>
      <c r="M552" s="73">
        <f>+'[3]New Depr Rates'!M550</f>
        <v>4.3333333333333418E-4</v>
      </c>
      <c r="N552" s="73">
        <f>+'[3]New Depr Rates'!N550</f>
        <v>9.1000000000000004E-3</v>
      </c>
    </row>
    <row r="553" spans="1:14" x14ac:dyDescent="0.2">
      <c r="A553" s="72" t="s">
        <v>2144</v>
      </c>
      <c r="B553" s="72" t="str">
        <f>+'[3]New Depr Rates'!B551</f>
        <v>E342 PRD Fuel Hldr, Sumas</v>
      </c>
      <c r="C553" s="72">
        <f>+'[3]New Depr Rates'!C551</f>
        <v>0.5</v>
      </c>
      <c r="D553" s="72" t="str">
        <f>+'[3]New Depr Rates'!D551</f>
        <v>Monthly</v>
      </c>
      <c r="E553" s="72" t="str">
        <f>+'[3]New Depr Rates'!E551</f>
        <v>No</v>
      </c>
      <c r="F553" s="72" t="str">
        <f>+'[3]New Depr Rates'!F551</f>
        <v>No</v>
      </c>
      <c r="G553" s="75">
        <f>+'[3]New Depr Rates'!G551</f>
        <v>-0.05</v>
      </c>
      <c r="H553" s="72">
        <f>+'[3]New Depr Rates'!H551</f>
        <v>0</v>
      </c>
      <c r="I553" s="72">
        <f>+'[3]New Depr Rates'!I551</f>
        <v>0</v>
      </c>
      <c r="J553" s="72">
        <f>+'[3]New Depr Rates'!J551</f>
        <v>0</v>
      </c>
      <c r="K553" s="74">
        <f>+'[3]New Depr Rates'!K551</f>
        <v>44927</v>
      </c>
      <c r="L553" s="73">
        <f>+'[3]New Depr Rates'!L551</f>
        <v>8.6666666666666663E-3</v>
      </c>
      <c r="M553" s="73">
        <f>+'[3]New Depr Rates'!M551</f>
        <v>4.3333333333333418E-4</v>
      </c>
      <c r="N553" s="73">
        <f>+'[3]New Depr Rates'!N551</f>
        <v>9.1000000000000004E-3</v>
      </c>
    </row>
    <row r="554" spans="1:14" x14ac:dyDescent="0.2">
      <c r="A554" s="72" t="s">
        <v>2143</v>
      </c>
      <c r="B554" s="72" t="str">
        <f>+'[3]New Depr Rates'!B552</f>
        <v>E342 PRD Fuel Hldr, Sumas</v>
      </c>
      <c r="C554" s="72">
        <f>+'[3]New Depr Rates'!C552</f>
        <v>0.5</v>
      </c>
      <c r="D554" s="72" t="str">
        <f>+'[3]New Depr Rates'!D552</f>
        <v>Monthly</v>
      </c>
      <c r="E554" s="72" t="str">
        <f>+'[3]New Depr Rates'!E552</f>
        <v>No</v>
      </c>
      <c r="F554" s="72" t="str">
        <f>+'[3]New Depr Rates'!F552</f>
        <v>No</v>
      </c>
      <c r="G554" s="75">
        <f>+'[3]New Depr Rates'!G552</f>
        <v>-0.05</v>
      </c>
      <c r="H554" s="72">
        <f>+'[3]New Depr Rates'!H552</f>
        <v>0</v>
      </c>
      <c r="I554" s="72">
        <f>+'[3]New Depr Rates'!I552</f>
        <v>0</v>
      </c>
      <c r="J554" s="72">
        <f>+'[3]New Depr Rates'!J552</f>
        <v>0</v>
      </c>
      <c r="K554" s="74">
        <f>+'[3]New Depr Rates'!K552</f>
        <v>44927</v>
      </c>
      <c r="L554" s="73">
        <f>+'[3]New Depr Rates'!L552</f>
        <v>8.6666666666666663E-3</v>
      </c>
      <c r="M554" s="73">
        <f>+'[3]New Depr Rates'!M552</f>
        <v>4.3333333333333418E-4</v>
      </c>
      <c r="N554" s="73">
        <f>+'[3]New Depr Rates'!N552</f>
        <v>9.1000000000000004E-3</v>
      </c>
    </row>
    <row r="555" spans="1:14" x14ac:dyDescent="0.2">
      <c r="A555" s="72" t="s">
        <v>2141</v>
      </c>
      <c r="B555" s="72" t="str">
        <f>+'[3]New Depr Rates'!B553</f>
        <v>E342 PRD Fuel Hldr, Whitehorn 1-RET</v>
      </c>
      <c r="C555" s="72">
        <f>+'[3]New Depr Rates'!C553</f>
        <v>0.5</v>
      </c>
      <c r="D555" s="72" t="str">
        <f>+'[3]New Depr Rates'!D553</f>
        <v>Monthly</v>
      </c>
      <c r="E555" s="72" t="str">
        <f>+'[3]New Depr Rates'!E553</f>
        <v>No</v>
      </c>
      <c r="F555" s="72" t="str">
        <f>+'[3]New Depr Rates'!F553</f>
        <v>No</v>
      </c>
      <c r="G555" s="75">
        <f>+'[3]New Depr Rates'!G553</f>
        <v>0</v>
      </c>
      <c r="H555" s="72">
        <f>+'[3]New Depr Rates'!H553</f>
        <v>0</v>
      </c>
      <c r="I555" s="72">
        <f>+'[3]New Depr Rates'!I553</f>
        <v>0</v>
      </c>
      <c r="J555" s="72">
        <f>+'[3]New Depr Rates'!J553</f>
        <v>0</v>
      </c>
      <c r="K555" s="74">
        <f>+'[3]New Depr Rates'!K553</f>
        <v>40330</v>
      </c>
      <c r="L555" s="73">
        <f>+'[3]New Depr Rates'!L553</f>
        <v>0</v>
      </c>
      <c r="M555" s="73">
        <f>+'[3]New Depr Rates'!M553</f>
        <v>0</v>
      </c>
      <c r="N555" s="73">
        <f>+'[3]New Depr Rates'!N553</f>
        <v>0</v>
      </c>
    </row>
    <row r="556" spans="1:14" x14ac:dyDescent="0.2">
      <c r="A556" s="72" t="s">
        <v>2139</v>
      </c>
      <c r="B556" s="72" t="str">
        <f>+'[3]New Depr Rates'!B554</f>
        <v>E342 PRD Fuel Hldr, Whitehorn 2-3 C</v>
      </c>
      <c r="C556" s="72">
        <f>+'[3]New Depr Rates'!C554</f>
        <v>0.5</v>
      </c>
      <c r="D556" s="72" t="str">
        <f>+'[3]New Depr Rates'!D554</f>
        <v>Monthly</v>
      </c>
      <c r="E556" s="72" t="str">
        <f>+'[3]New Depr Rates'!E554</f>
        <v>No</v>
      </c>
      <c r="F556" s="72" t="str">
        <f>+'[3]New Depr Rates'!F554</f>
        <v>No</v>
      </c>
      <c r="G556" s="75">
        <f>+'[3]New Depr Rates'!G554</f>
        <v>-0.05</v>
      </c>
      <c r="H556" s="72">
        <f>+'[3]New Depr Rates'!H554</f>
        <v>0</v>
      </c>
      <c r="I556" s="72">
        <f>+'[3]New Depr Rates'!I554</f>
        <v>0</v>
      </c>
      <c r="J556" s="72">
        <f>+'[3]New Depr Rates'!J554</f>
        <v>0</v>
      </c>
      <c r="K556" s="74">
        <f>+'[3]New Depr Rates'!K554</f>
        <v>44927</v>
      </c>
      <c r="L556" s="73">
        <f>+'[3]New Depr Rates'!L554</f>
        <v>0</v>
      </c>
      <c r="M556" s="73">
        <f>+'[3]New Depr Rates'!M554</f>
        <v>0</v>
      </c>
      <c r="N556" s="73">
        <f>+'[3]New Depr Rates'!N554</f>
        <v>0</v>
      </c>
    </row>
    <row r="557" spans="1:14" x14ac:dyDescent="0.2">
      <c r="A557" s="72" t="s">
        <v>2138</v>
      </c>
      <c r="B557" s="72" t="str">
        <f>+'[3]New Depr Rates'!B555</f>
        <v>E342 PRD Fuel Hldr, Whitehorn 2-3 C</v>
      </c>
      <c r="C557" s="72">
        <f>+'[3]New Depr Rates'!C555</f>
        <v>0.5</v>
      </c>
      <c r="D557" s="72" t="str">
        <f>+'[3]New Depr Rates'!D555</f>
        <v>Monthly</v>
      </c>
      <c r="E557" s="72" t="str">
        <f>+'[3]New Depr Rates'!E555</f>
        <v>No</v>
      </c>
      <c r="F557" s="72" t="str">
        <f>+'[3]New Depr Rates'!F555</f>
        <v>No</v>
      </c>
      <c r="G557" s="75">
        <f>+'[3]New Depr Rates'!G555</f>
        <v>-0.05</v>
      </c>
      <c r="H557" s="72">
        <f>+'[3]New Depr Rates'!H555</f>
        <v>0</v>
      </c>
      <c r="I557" s="72">
        <f>+'[3]New Depr Rates'!I555</f>
        <v>0</v>
      </c>
      <c r="J557" s="72">
        <f>+'[3]New Depr Rates'!J555</f>
        <v>0</v>
      </c>
      <c r="K557" s="74">
        <f>+'[3]New Depr Rates'!K555</f>
        <v>44927</v>
      </c>
      <c r="L557" s="73">
        <f>+'[3]New Depr Rates'!L555</f>
        <v>0</v>
      </c>
      <c r="M557" s="73">
        <f>+'[3]New Depr Rates'!M555</f>
        <v>0</v>
      </c>
      <c r="N557" s="73">
        <f>+'[3]New Depr Rates'!N555</f>
        <v>0</v>
      </c>
    </row>
    <row r="558" spans="1:14" x14ac:dyDescent="0.2">
      <c r="A558" s="72" t="s">
        <v>2136</v>
      </c>
      <c r="B558" s="72" t="str">
        <f>+'[3]New Depr Rates'!B556</f>
        <v>Non-Depreciable - Other than land</v>
      </c>
      <c r="C558" s="72">
        <f>+'[3]New Depr Rates'!C556</f>
        <v>0.5</v>
      </c>
      <c r="D558" s="72" t="str">
        <f>+'[3]New Depr Rates'!D556</f>
        <v>Monthly</v>
      </c>
      <c r="E558" s="72" t="str">
        <f>+'[3]New Depr Rates'!E556</f>
        <v>No</v>
      </c>
      <c r="F558" s="72" t="str">
        <f>+'[3]New Depr Rates'!F556</f>
        <v>No</v>
      </c>
      <c r="G558" s="75">
        <f>+'[3]New Depr Rates'!G556</f>
        <v>0</v>
      </c>
      <c r="H558" s="72">
        <f>+'[3]New Depr Rates'!H556</f>
        <v>0</v>
      </c>
      <c r="I558" s="72">
        <f>+'[3]New Depr Rates'!I556</f>
        <v>0</v>
      </c>
      <c r="J558" s="72">
        <f>+'[3]New Depr Rates'!J556</f>
        <v>0</v>
      </c>
      <c r="K558" s="74">
        <f>+'[3]New Depr Rates'!K556</f>
        <v>41730</v>
      </c>
      <c r="L558" s="73">
        <f>+'[3]New Depr Rates'!L556</f>
        <v>0</v>
      </c>
      <c r="M558" s="73">
        <f>+'[3]New Depr Rates'!M556</f>
        <v>0</v>
      </c>
      <c r="N558" s="73">
        <f>+'[3]New Depr Rates'!N556</f>
        <v>0</v>
      </c>
    </row>
    <row r="559" spans="1:14" x14ac:dyDescent="0.2">
      <c r="A559" s="72" t="s">
        <v>187</v>
      </c>
      <c r="B559" s="72" t="str">
        <f>+'[3]New Depr Rates'!B557</f>
        <v>E3440 PRD Gen, Crystal Mtn</v>
      </c>
      <c r="C559" s="72">
        <f>+'[3]New Depr Rates'!C557</f>
        <v>0.5</v>
      </c>
      <c r="D559" s="72" t="str">
        <f>+'[3]New Depr Rates'!D557</f>
        <v>Monthly</v>
      </c>
      <c r="E559" s="72" t="str">
        <f>+'[3]New Depr Rates'!E557</f>
        <v>No</v>
      </c>
      <c r="F559" s="72" t="str">
        <f>+'[3]New Depr Rates'!F557</f>
        <v>No</v>
      </c>
      <c r="G559" s="75">
        <f>+'[3]New Depr Rates'!G557</f>
        <v>-0.05</v>
      </c>
      <c r="H559" s="72">
        <f>+'[3]New Depr Rates'!H557</f>
        <v>0</v>
      </c>
      <c r="I559" s="72">
        <f>+'[3]New Depr Rates'!I557</f>
        <v>0</v>
      </c>
      <c r="J559" s="72">
        <f>+'[3]New Depr Rates'!J557</f>
        <v>0</v>
      </c>
      <c r="K559" s="74">
        <f>+'[3]New Depr Rates'!K557</f>
        <v>44927</v>
      </c>
      <c r="L559" s="73">
        <f>+'[3]New Depr Rates'!L557</f>
        <v>2.5619047619047618E-2</v>
      </c>
      <c r="M559" s="73">
        <f>+'[3]New Depr Rates'!M557</f>
        <v>1.2809523809523826E-3</v>
      </c>
      <c r="N559" s="73">
        <f>+'[3]New Depr Rates'!N557</f>
        <v>2.69E-2</v>
      </c>
    </row>
    <row r="560" spans="1:14" x14ac:dyDescent="0.2">
      <c r="A560" s="72" t="s">
        <v>2135</v>
      </c>
      <c r="B560" s="72" t="str">
        <f>+'[3]New Depr Rates'!B558</f>
        <v>E3440 PRD Gen, Crystal Mtn</v>
      </c>
      <c r="C560" s="72">
        <f>+'[3]New Depr Rates'!C558</f>
        <v>0.5</v>
      </c>
      <c r="D560" s="72" t="str">
        <f>+'[3]New Depr Rates'!D558</f>
        <v>Monthly</v>
      </c>
      <c r="E560" s="72" t="str">
        <f>+'[3]New Depr Rates'!E558</f>
        <v>No</v>
      </c>
      <c r="F560" s="72" t="str">
        <f>+'[3]New Depr Rates'!F558</f>
        <v>No</v>
      </c>
      <c r="G560" s="75">
        <f>+'[3]New Depr Rates'!G558</f>
        <v>-0.05</v>
      </c>
      <c r="H560" s="72">
        <f>+'[3]New Depr Rates'!H558</f>
        <v>0</v>
      </c>
      <c r="I560" s="72">
        <f>+'[3]New Depr Rates'!I558</f>
        <v>0</v>
      </c>
      <c r="J560" s="72">
        <f>+'[3]New Depr Rates'!J558</f>
        <v>0</v>
      </c>
      <c r="K560" s="74">
        <f>+'[3]New Depr Rates'!K558</f>
        <v>44927</v>
      </c>
      <c r="L560" s="73">
        <f>+'[3]New Depr Rates'!L558</f>
        <v>2.5619047619047618E-2</v>
      </c>
      <c r="M560" s="73">
        <f>+'[3]New Depr Rates'!M558</f>
        <v>1.2809523809523826E-3</v>
      </c>
      <c r="N560" s="73">
        <f>+'[3]New Depr Rates'!N558</f>
        <v>2.69E-2</v>
      </c>
    </row>
    <row r="561" spans="1:14" x14ac:dyDescent="0.2">
      <c r="A561" s="72" t="s">
        <v>188</v>
      </c>
      <c r="B561" s="72" t="str">
        <f>+'[3]New Depr Rates'!B559</f>
        <v>E3440 PRD Gen, Frederickson</v>
      </c>
      <c r="C561" s="72">
        <f>+'[3]New Depr Rates'!C559</f>
        <v>0.5</v>
      </c>
      <c r="D561" s="72" t="str">
        <f>+'[3]New Depr Rates'!D559</f>
        <v>Monthly</v>
      </c>
      <c r="E561" s="72" t="str">
        <f>+'[3]New Depr Rates'!E559</f>
        <v>No</v>
      </c>
      <c r="F561" s="72" t="str">
        <f>+'[3]New Depr Rates'!F559</f>
        <v>No</v>
      </c>
      <c r="G561" s="75">
        <f>+'[3]New Depr Rates'!G559</f>
        <v>-0.05</v>
      </c>
      <c r="H561" s="72">
        <f>+'[3]New Depr Rates'!H559</f>
        <v>0</v>
      </c>
      <c r="I561" s="72">
        <f>+'[3]New Depr Rates'!I559</f>
        <v>0</v>
      </c>
      <c r="J561" s="72">
        <f>+'[3]New Depr Rates'!J559</f>
        <v>0</v>
      </c>
      <c r="K561" s="74">
        <f>+'[3]New Depr Rates'!K559</f>
        <v>44927</v>
      </c>
      <c r="L561" s="73">
        <f>+'[3]New Depr Rates'!L559</f>
        <v>2.2571428571428572E-2</v>
      </c>
      <c r="M561" s="73">
        <f>+'[3]New Depr Rates'!M559</f>
        <v>1.1285714285714302E-3</v>
      </c>
      <c r="N561" s="73">
        <f>+'[3]New Depr Rates'!N559</f>
        <v>2.3700000000000002E-2</v>
      </c>
    </row>
    <row r="562" spans="1:14" x14ac:dyDescent="0.2">
      <c r="A562" s="72" t="s">
        <v>2134</v>
      </c>
      <c r="B562" s="72" t="str">
        <f>+'[3]New Depr Rates'!B560</f>
        <v>E3440 PRD Gen, Frederickson</v>
      </c>
      <c r="C562" s="72">
        <f>+'[3]New Depr Rates'!C560</f>
        <v>0.5</v>
      </c>
      <c r="D562" s="72" t="str">
        <f>+'[3]New Depr Rates'!D560</f>
        <v>Monthly</v>
      </c>
      <c r="E562" s="72" t="str">
        <f>+'[3]New Depr Rates'!E560</f>
        <v>No</v>
      </c>
      <c r="F562" s="72" t="str">
        <f>+'[3]New Depr Rates'!F560</f>
        <v>No</v>
      </c>
      <c r="G562" s="75">
        <f>+'[3]New Depr Rates'!G560</f>
        <v>-0.05</v>
      </c>
      <c r="H562" s="72">
        <f>+'[3]New Depr Rates'!H560</f>
        <v>0</v>
      </c>
      <c r="I562" s="72">
        <f>+'[3]New Depr Rates'!I560</f>
        <v>0</v>
      </c>
      <c r="J562" s="72">
        <f>+'[3]New Depr Rates'!J560</f>
        <v>0</v>
      </c>
      <c r="K562" s="74">
        <f>+'[3]New Depr Rates'!K560</f>
        <v>44927</v>
      </c>
      <c r="L562" s="73">
        <f>+'[3]New Depr Rates'!L560</f>
        <v>2.2571428571428572E-2</v>
      </c>
      <c r="M562" s="73">
        <f>+'[3]New Depr Rates'!M560</f>
        <v>1.1285714285714302E-3</v>
      </c>
      <c r="N562" s="73">
        <f>+'[3]New Depr Rates'!N560</f>
        <v>2.3700000000000002E-2</v>
      </c>
    </row>
    <row r="563" spans="1:14" x14ac:dyDescent="0.2">
      <c r="A563" s="72" t="s">
        <v>189</v>
      </c>
      <c r="B563" s="72" t="str">
        <f>+'[3]New Depr Rates'!B561</f>
        <v>E3440 PRD Gen, Fredonia</v>
      </c>
      <c r="C563" s="72">
        <f>+'[3]New Depr Rates'!C561</f>
        <v>0.5</v>
      </c>
      <c r="D563" s="72" t="str">
        <f>+'[3]New Depr Rates'!D561</f>
        <v>Monthly</v>
      </c>
      <c r="E563" s="72" t="str">
        <f>+'[3]New Depr Rates'!E561</f>
        <v>No</v>
      </c>
      <c r="F563" s="72" t="str">
        <f>+'[3]New Depr Rates'!F561</f>
        <v>No</v>
      </c>
      <c r="G563" s="75">
        <f>+'[3]New Depr Rates'!G561</f>
        <v>-0.05</v>
      </c>
      <c r="H563" s="72">
        <f>+'[3]New Depr Rates'!H561</f>
        <v>0</v>
      </c>
      <c r="I563" s="72">
        <f>+'[3]New Depr Rates'!I561</f>
        <v>0</v>
      </c>
      <c r="J563" s="72">
        <f>+'[3]New Depr Rates'!J561</f>
        <v>0</v>
      </c>
      <c r="K563" s="74">
        <f>+'[3]New Depr Rates'!K561</f>
        <v>44927</v>
      </c>
      <c r="L563" s="73">
        <f>+'[3]New Depr Rates'!L561</f>
        <v>5.3904761904761907E-2</v>
      </c>
      <c r="M563" s="73">
        <f>+'[3]New Depr Rates'!M561</f>
        <v>2.6952380952380978E-3</v>
      </c>
      <c r="N563" s="73">
        <f>+'[3]New Depr Rates'!N561</f>
        <v>5.6600000000000004E-2</v>
      </c>
    </row>
    <row r="564" spans="1:14" x14ac:dyDescent="0.2">
      <c r="A564" s="72" t="s">
        <v>190</v>
      </c>
      <c r="B564" s="72" t="str">
        <f>+'[3]New Depr Rates'!B562</f>
        <v>E3440 PRD Gen, Fredonia 3&amp;4 OP</v>
      </c>
      <c r="C564" s="72">
        <f>+'[3]New Depr Rates'!C562</f>
        <v>0.5</v>
      </c>
      <c r="D564" s="72" t="str">
        <f>+'[3]New Depr Rates'!D562</f>
        <v>Monthly</v>
      </c>
      <c r="E564" s="72" t="str">
        <f>+'[3]New Depr Rates'!E562</f>
        <v>No</v>
      </c>
      <c r="F564" s="72" t="str">
        <f>+'[3]New Depr Rates'!F562</f>
        <v>No</v>
      </c>
      <c r="G564" s="75">
        <f>+'[3]New Depr Rates'!G562</f>
        <v>-0.05</v>
      </c>
      <c r="H564" s="72">
        <f>+'[3]New Depr Rates'!H562</f>
        <v>0</v>
      </c>
      <c r="I564" s="72">
        <f>+'[3]New Depr Rates'!I562</f>
        <v>0</v>
      </c>
      <c r="J564" s="72">
        <f>+'[3]New Depr Rates'!J562</f>
        <v>0</v>
      </c>
      <c r="K564" s="74">
        <f>+'[3]New Depr Rates'!K562</f>
        <v>44927</v>
      </c>
      <c r="L564" s="73">
        <f>+'[3]New Depr Rates'!L562</f>
        <v>5.3904761904761907E-2</v>
      </c>
      <c r="M564" s="73">
        <f>+'[3]New Depr Rates'!M562</f>
        <v>2.6952380952380978E-3</v>
      </c>
      <c r="N564" s="73">
        <f>+'[3]New Depr Rates'!N562</f>
        <v>5.6600000000000004E-2</v>
      </c>
    </row>
    <row r="565" spans="1:14" x14ac:dyDescent="0.2">
      <c r="A565" s="72" t="s">
        <v>2133</v>
      </c>
      <c r="B565" s="72" t="str">
        <f>+'[3]New Depr Rates'!B563</f>
        <v>E3440 PRD Gen, Fredonia 3&amp;4 OP</v>
      </c>
      <c r="C565" s="72">
        <f>+'[3]New Depr Rates'!C563</f>
        <v>0.5</v>
      </c>
      <c r="D565" s="72" t="str">
        <f>+'[3]New Depr Rates'!D563</f>
        <v>Monthly</v>
      </c>
      <c r="E565" s="72" t="str">
        <f>+'[3]New Depr Rates'!E563</f>
        <v>No</v>
      </c>
      <c r="F565" s="72" t="str">
        <f>+'[3]New Depr Rates'!F563</f>
        <v>No</v>
      </c>
      <c r="G565" s="75">
        <f>+'[3]New Depr Rates'!G563</f>
        <v>-0.05</v>
      </c>
      <c r="H565" s="72">
        <f>+'[3]New Depr Rates'!H563</f>
        <v>0</v>
      </c>
      <c r="I565" s="72">
        <f>+'[3]New Depr Rates'!I563</f>
        <v>0</v>
      </c>
      <c r="J565" s="72">
        <f>+'[3]New Depr Rates'!J563</f>
        <v>0</v>
      </c>
      <c r="K565" s="74">
        <f>+'[3]New Depr Rates'!K563</f>
        <v>44927</v>
      </c>
      <c r="L565" s="73">
        <f>+'[3]New Depr Rates'!L563</f>
        <v>5.3904761904761907E-2</v>
      </c>
      <c r="M565" s="73">
        <f>+'[3]New Depr Rates'!M563</f>
        <v>2.6952380952380978E-3</v>
      </c>
      <c r="N565" s="73">
        <f>+'[3]New Depr Rates'!N563</f>
        <v>5.6600000000000004E-2</v>
      </c>
    </row>
    <row r="566" spans="1:14" x14ac:dyDescent="0.2">
      <c r="A566" s="72" t="s">
        <v>2132</v>
      </c>
      <c r="B566" s="72" t="str">
        <f>+'[3]New Depr Rates'!B564</f>
        <v>E3440 PRD Gen, Fredonia</v>
      </c>
      <c r="C566" s="72">
        <f>+'[3]New Depr Rates'!C564</f>
        <v>0.5</v>
      </c>
      <c r="D566" s="72" t="str">
        <f>+'[3]New Depr Rates'!D564</f>
        <v>Monthly</v>
      </c>
      <c r="E566" s="72" t="str">
        <f>+'[3]New Depr Rates'!E564</f>
        <v>No</v>
      </c>
      <c r="F566" s="72" t="str">
        <f>+'[3]New Depr Rates'!F564</f>
        <v>No</v>
      </c>
      <c r="G566" s="75">
        <f>+'[3]New Depr Rates'!G564</f>
        <v>-0.05</v>
      </c>
      <c r="H566" s="72">
        <f>+'[3]New Depr Rates'!H564</f>
        <v>0</v>
      </c>
      <c r="I566" s="72">
        <f>+'[3]New Depr Rates'!I564</f>
        <v>0</v>
      </c>
      <c r="J566" s="72">
        <f>+'[3]New Depr Rates'!J564</f>
        <v>0</v>
      </c>
      <c r="K566" s="74">
        <f>+'[3]New Depr Rates'!K564</f>
        <v>44927</v>
      </c>
      <c r="L566" s="73">
        <f>+'[3]New Depr Rates'!L564</f>
        <v>5.3904761904761907E-2</v>
      </c>
      <c r="M566" s="73">
        <f>+'[3]New Depr Rates'!M564</f>
        <v>2.6952380952380978E-3</v>
      </c>
      <c r="N566" s="73">
        <f>+'[3]New Depr Rates'!N564</f>
        <v>5.6600000000000004E-2</v>
      </c>
    </row>
    <row r="567" spans="1:14" x14ac:dyDescent="0.2">
      <c r="A567" s="72" t="s">
        <v>2131</v>
      </c>
      <c r="B567" s="72" t="str">
        <f>+'[3]New Depr Rates'!B565</f>
        <v>E3440 PRD Gen, South Whidbey-RET</v>
      </c>
      <c r="C567" s="72">
        <f>+'[3]New Depr Rates'!C565</f>
        <v>0.5</v>
      </c>
      <c r="D567" s="72" t="str">
        <f>+'[3]New Depr Rates'!D565</f>
        <v>Monthly</v>
      </c>
      <c r="E567" s="72" t="str">
        <f>+'[3]New Depr Rates'!E565</f>
        <v>No</v>
      </c>
      <c r="F567" s="72" t="str">
        <f>+'[3]New Depr Rates'!F565</f>
        <v>No</v>
      </c>
      <c r="G567" s="75">
        <f>+'[3]New Depr Rates'!G565</f>
        <v>0</v>
      </c>
      <c r="H567" s="72">
        <f>+'[3]New Depr Rates'!H565</f>
        <v>0</v>
      </c>
      <c r="I567" s="72">
        <f>+'[3]New Depr Rates'!I565</f>
        <v>0</v>
      </c>
      <c r="J567" s="72">
        <f>+'[3]New Depr Rates'!J565</f>
        <v>0</v>
      </c>
      <c r="K567" s="74">
        <f>+'[3]New Depr Rates'!K565</f>
        <v>40330</v>
      </c>
      <c r="L567" s="73">
        <f>+'[3]New Depr Rates'!L565</f>
        <v>0</v>
      </c>
      <c r="M567" s="73">
        <f>+'[3]New Depr Rates'!M565</f>
        <v>0</v>
      </c>
      <c r="N567" s="73">
        <f>+'[3]New Depr Rates'!N565</f>
        <v>0</v>
      </c>
    </row>
    <row r="568" spans="1:14" x14ac:dyDescent="0.2">
      <c r="A568" s="72" t="s">
        <v>2130</v>
      </c>
      <c r="B568" s="72" t="str">
        <f>+'[3]New Depr Rates'!B566</f>
        <v>E3440 PRD Gen, Whitehorn 1-RETIRED</v>
      </c>
      <c r="C568" s="72">
        <f>+'[3]New Depr Rates'!C566</f>
        <v>0.5</v>
      </c>
      <c r="D568" s="72" t="str">
        <f>+'[3]New Depr Rates'!D566</f>
        <v>Monthly</v>
      </c>
      <c r="E568" s="72" t="str">
        <f>+'[3]New Depr Rates'!E566</f>
        <v>No</v>
      </c>
      <c r="F568" s="72" t="str">
        <f>+'[3]New Depr Rates'!F566</f>
        <v>No</v>
      </c>
      <c r="G568" s="75">
        <f>+'[3]New Depr Rates'!G566</f>
        <v>0</v>
      </c>
      <c r="H568" s="72">
        <f>+'[3]New Depr Rates'!H566</f>
        <v>0</v>
      </c>
      <c r="I568" s="72">
        <f>+'[3]New Depr Rates'!I566</f>
        <v>0</v>
      </c>
      <c r="J568" s="72">
        <f>+'[3]New Depr Rates'!J566</f>
        <v>0</v>
      </c>
      <c r="K568" s="74">
        <f>+'[3]New Depr Rates'!K566</f>
        <v>40330</v>
      </c>
      <c r="L568" s="73">
        <f>+'[3]New Depr Rates'!L566</f>
        <v>0</v>
      </c>
      <c r="M568" s="73">
        <f>+'[3]New Depr Rates'!M566</f>
        <v>0</v>
      </c>
      <c r="N568" s="73">
        <f>+'[3]New Depr Rates'!N566</f>
        <v>0</v>
      </c>
    </row>
    <row r="569" spans="1:14" x14ac:dyDescent="0.2">
      <c r="A569" s="72" t="s">
        <v>2128</v>
      </c>
      <c r="B569" s="72" t="str">
        <f>+'[3]New Depr Rates'!B567</f>
        <v>E3440 PRD Gen, Whitehorn 2&amp;3 purch</v>
      </c>
      <c r="C569" s="72">
        <f>+'[3]New Depr Rates'!C567</f>
        <v>0.5</v>
      </c>
      <c r="D569" s="72" t="str">
        <f>+'[3]New Depr Rates'!D567</f>
        <v>Monthly</v>
      </c>
      <c r="E569" s="72" t="str">
        <f>+'[3]New Depr Rates'!E567</f>
        <v>No</v>
      </c>
      <c r="F569" s="72" t="str">
        <f>+'[3]New Depr Rates'!F567</f>
        <v>No</v>
      </c>
      <c r="G569" s="75">
        <f>+'[3]New Depr Rates'!G567</f>
        <v>-0.05</v>
      </c>
      <c r="H569" s="72">
        <f>+'[3]New Depr Rates'!H567</f>
        <v>0</v>
      </c>
      <c r="I569" s="72">
        <f>+'[3]New Depr Rates'!I567</f>
        <v>0</v>
      </c>
      <c r="J569" s="72">
        <f>+'[3]New Depr Rates'!J567</f>
        <v>0</v>
      </c>
      <c r="K569" s="74">
        <f>+'[3]New Depr Rates'!K567</f>
        <v>44927</v>
      </c>
      <c r="L569" s="73">
        <f>+'[3]New Depr Rates'!L567</f>
        <v>1.4095238095238095E-2</v>
      </c>
      <c r="M569" s="73">
        <f>+'[3]New Depr Rates'!M567</f>
        <v>7.0476190476190595E-4</v>
      </c>
      <c r="N569" s="73">
        <f>+'[3]New Depr Rates'!N567</f>
        <v>1.4800000000000001E-2</v>
      </c>
    </row>
    <row r="570" spans="1:14" x14ac:dyDescent="0.2">
      <c r="A570" s="72" t="s">
        <v>2127</v>
      </c>
      <c r="B570" s="72" t="str">
        <f>+'[3]New Depr Rates'!B568</f>
        <v>E3440 PRD Gen, Whitehorn 2&amp;3 purch</v>
      </c>
      <c r="C570" s="72">
        <f>+'[3]New Depr Rates'!C568</f>
        <v>0.5</v>
      </c>
      <c r="D570" s="72" t="str">
        <f>+'[3]New Depr Rates'!D568</f>
        <v>Monthly</v>
      </c>
      <c r="E570" s="72" t="str">
        <f>+'[3]New Depr Rates'!E568</f>
        <v>No</v>
      </c>
      <c r="F570" s="72" t="str">
        <f>+'[3]New Depr Rates'!F568</f>
        <v>No</v>
      </c>
      <c r="G570" s="75">
        <f>+'[3]New Depr Rates'!G568</f>
        <v>-0.05</v>
      </c>
      <c r="H570" s="72">
        <f>+'[3]New Depr Rates'!H568</f>
        <v>0</v>
      </c>
      <c r="I570" s="72">
        <f>+'[3]New Depr Rates'!I568</f>
        <v>0</v>
      </c>
      <c r="J570" s="72">
        <f>+'[3]New Depr Rates'!J568</f>
        <v>0</v>
      </c>
      <c r="K570" s="74">
        <f>+'[3]New Depr Rates'!K568</f>
        <v>44927</v>
      </c>
      <c r="L570" s="73">
        <f>+'[3]New Depr Rates'!L568</f>
        <v>1.4095238095238095E-2</v>
      </c>
      <c r="M570" s="73">
        <f>+'[3]New Depr Rates'!M568</f>
        <v>7.0476190476190595E-4</v>
      </c>
      <c r="N570" s="73">
        <f>+'[3]New Depr Rates'!N568</f>
        <v>1.4800000000000001E-2</v>
      </c>
    </row>
    <row r="571" spans="1:14" x14ac:dyDescent="0.2">
      <c r="A571" s="72" t="s">
        <v>191</v>
      </c>
      <c r="B571" s="72" t="str">
        <f>+'[3]New Depr Rates'!B569</f>
        <v>E3440 PRD Gen, Whitehorn 2-3 Com</v>
      </c>
      <c r="C571" s="72">
        <f>+'[3]New Depr Rates'!C569</f>
        <v>0.5</v>
      </c>
      <c r="D571" s="72" t="str">
        <f>+'[3]New Depr Rates'!D569</f>
        <v>Monthly</v>
      </c>
      <c r="E571" s="72" t="str">
        <f>+'[3]New Depr Rates'!E569</f>
        <v>No</v>
      </c>
      <c r="F571" s="72" t="str">
        <f>+'[3]New Depr Rates'!F569</f>
        <v>No</v>
      </c>
      <c r="G571" s="75">
        <f>+'[3]New Depr Rates'!G569</f>
        <v>-0.05</v>
      </c>
      <c r="H571" s="72">
        <f>+'[3]New Depr Rates'!H569</f>
        <v>0</v>
      </c>
      <c r="I571" s="72">
        <f>+'[3]New Depr Rates'!I569</f>
        <v>0</v>
      </c>
      <c r="J571" s="72">
        <f>+'[3]New Depr Rates'!J569</f>
        <v>0</v>
      </c>
      <c r="K571" s="74">
        <f>+'[3]New Depr Rates'!K569</f>
        <v>44927</v>
      </c>
      <c r="L571" s="73">
        <f>+'[3]New Depr Rates'!L569</f>
        <v>1.4095238095238095E-2</v>
      </c>
      <c r="M571" s="73">
        <f>+'[3]New Depr Rates'!M569</f>
        <v>7.0476190476190595E-4</v>
      </c>
      <c r="N571" s="73">
        <f>+'[3]New Depr Rates'!N569</f>
        <v>1.4800000000000001E-2</v>
      </c>
    </row>
    <row r="572" spans="1:14" x14ac:dyDescent="0.2">
      <c r="A572" s="72" t="s">
        <v>2126</v>
      </c>
      <c r="B572" s="72" t="str">
        <f>+'[3]New Depr Rates'!B570</f>
        <v>E3440 PRD Gen, Whitehorn 2-3 Com</v>
      </c>
      <c r="C572" s="72">
        <f>+'[3]New Depr Rates'!C570</f>
        <v>0.5</v>
      </c>
      <c r="D572" s="72" t="str">
        <f>+'[3]New Depr Rates'!D570</f>
        <v>Monthly</v>
      </c>
      <c r="E572" s="72" t="str">
        <f>+'[3]New Depr Rates'!E570</f>
        <v>No</v>
      </c>
      <c r="F572" s="72" t="str">
        <f>+'[3]New Depr Rates'!F570</f>
        <v>No</v>
      </c>
      <c r="G572" s="75">
        <f>+'[3]New Depr Rates'!G570</f>
        <v>-0.05</v>
      </c>
      <c r="H572" s="72">
        <f>+'[3]New Depr Rates'!H570</f>
        <v>0</v>
      </c>
      <c r="I572" s="72">
        <f>+'[3]New Depr Rates'!I570</f>
        <v>0</v>
      </c>
      <c r="J572" s="72">
        <f>+'[3]New Depr Rates'!J570</f>
        <v>0</v>
      </c>
      <c r="K572" s="74">
        <f>+'[3]New Depr Rates'!K570</f>
        <v>44927</v>
      </c>
      <c r="L572" s="73">
        <f>+'[3]New Depr Rates'!L570</f>
        <v>1.4095238095238095E-2</v>
      </c>
      <c r="M572" s="73">
        <f>+'[3]New Depr Rates'!M570</f>
        <v>7.0476190476190595E-4</v>
      </c>
      <c r="N572" s="73">
        <f>+'[3]New Depr Rates'!N570</f>
        <v>1.4800000000000001E-2</v>
      </c>
    </row>
    <row r="573" spans="1:14" x14ac:dyDescent="0.2">
      <c r="A573" s="72" t="s">
        <v>2125</v>
      </c>
      <c r="B573" s="72" t="str">
        <f>+'[3]New Depr Rates'!B571</f>
        <v>E34401 PRD Gen, Hopkins Expansion</v>
      </c>
      <c r="C573" s="72">
        <f>+'[3]New Depr Rates'!C571</f>
        <v>0.5</v>
      </c>
      <c r="D573" s="72" t="str">
        <f>+'[3]New Depr Rates'!D571</f>
        <v>Monthly</v>
      </c>
      <c r="E573" s="72" t="str">
        <f>+'[3]New Depr Rates'!E571</f>
        <v>No</v>
      </c>
      <c r="F573" s="72" t="str">
        <f>+'[3]New Depr Rates'!F571</f>
        <v>No</v>
      </c>
      <c r="G573" s="75">
        <f>+'[3]New Depr Rates'!G571</f>
        <v>-0.05</v>
      </c>
      <c r="H573" s="72">
        <f>+'[3]New Depr Rates'!H571</f>
        <v>0</v>
      </c>
      <c r="I573" s="72">
        <f>+'[3]New Depr Rates'!I571</f>
        <v>0</v>
      </c>
      <c r="J573" s="72">
        <f>+'[3]New Depr Rates'!J571</f>
        <v>0</v>
      </c>
      <c r="K573" s="74">
        <f>+'[3]New Depr Rates'!K571</f>
        <v>44927</v>
      </c>
      <c r="L573" s="73">
        <f>+'[3]New Depr Rates'!L571</f>
        <v>4.7523809523809524E-2</v>
      </c>
      <c r="M573" s="73">
        <f>+'[3]New Depr Rates'!M571</f>
        <v>2.3761904761904762E-3</v>
      </c>
      <c r="N573" s="73">
        <f>+'[3]New Depr Rates'!N571</f>
        <v>4.99E-2</v>
      </c>
    </row>
    <row r="574" spans="1:14" x14ac:dyDescent="0.2">
      <c r="A574" s="72" t="s">
        <v>192</v>
      </c>
      <c r="B574" s="72" t="str">
        <f>+'[3]New Depr Rates'!B572</f>
        <v>E34401 PRD Gen, Hopkins Expansion</v>
      </c>
      <c r="C574" s="72">
        <f>+'[3]New Depr Rates'!C572</f>
        <v>0.5</v>
      </c>
      <c r="D574" s="72" t="str">
        <f>+'[3]New Depr Rates'!D572</f>
        <v>Monthly</v>
      </c>
      <c r="E574" s="72" t="str">
        <f>+'[3]New Depr Rates'!E572</f>
        <v>No</v>
      </c>
      <c r="F574" s="72" t="str">
        <f>+'[3]New Depr Rates'!F572</f>
        <v>No</v>
      </c>
      <c r="G574" s="75">
        <f>+'[3]New Depr Rates'!G572</f>
        <v>-0.05</v>
      </c>
      <c r="H574" s="72">
        <f>+'[3]New Depr Rates'!H572</f>
        <v>0</v>
      </c>
      <c r="I574" s="72">
        <f>+'[3]New Depr Rates'!I572</f>
        <v>0</v>
      </c>
      <c r="J574" s="72">
        <f>+'[3]New Depr Rates'!J572</f>
        <v>0</v>
      </c>
      <c r="K574" s="74">
        <f>+'[3]New Depr Rates'!K572</f>
        <v>44927</v>
      </c>
      <c r="L574" s="73">
        <f>+'[3]New Depr Rates'!L572</f>
        <v>4.7523809523809524E-2</v>
      </c>
      <c r="M574" s="73">
        <f>+'[3]New Depr Rates'!M572</f>
        <v>2.3761904761904762E-3</v>
      </c>
      <c r="N574" s="73">
        <f>+'[3]New Depr Rates'!N572</f>
        <v>4.99E-2</v>
      </c>
    </row>
    <row r="575" spans="1:14" x14ac:dyDescent="0.2">
      <c r="A575" s="72" t="s">
        <v>193</v>
      </c>
      <c r="B575" s="72" t="str">
        <f>+'[3]New Depr Rates'!B573</f>
        <v>E34401 PRD Gen, Hopkins Ridge</v>
      </c>
      <c r="C575" s="72">
        <f>+'[3]New Depr Rates'!C573</f>
        <v>0.5</v>
      </c>
      <c r="D575" s="72" t="str">
        <f>+'[3]New Depr Rates'!D573</f>
        <v>Monthly</v>
      </c>
      <c r="E575" s="72" t="str">
        <f>+'[3]New Depr Rates'!E573</f>
        <v>No</v>
      </c>
      <c r="F575" s="72" t="str">
        <f>+'[3]New Depr Rates'!F573</f>
        <v>No</v>
      </c>
      <c r="G575" s="75">
        <f>+'[3]New Depr Rates'!G573</f>
        <v>-0.05</v>
      </c>
      <c r="H575" s="72">
        <f>+'[3]New Depr Rates'!H573</f>
        <v>0</v>
      </c>
      <c r="I575" s="72">
        <f>+'[3]New Depr Rates'!I573</f>
        <v>0</v>
      </c>
      <c r="J575" s="72">
        <f>+'[3]New Depr Rates'!J573</f>
        <v>0</v>
      </c>
      <c r="K575" s="74">
        <f>+'[3]New Depr Rates'!K573</f>
        <v>44927</v>
      </c>
      <c r="L575" s="73">
        <f>+'[3]New Depr Rates'!L573</f>
        <v>4.7523809523809524E-2</v>
      </c>
      <c r="M575" s="73">
        <f>+'[3]New Depr Rates'!M573</f>
        <v>2.3761904761904762E-3</v>
      </c>
      <c r="N575" s="73">
        <f>+'[3]New Depr Rates'!N573</f>
        <v>4.99E-2</v>
      </c>
    </row>
    <row r="576" spans="1:14" x14ac:dyDescent="0.2">
      <c r="A576" s="72" t="s">
        <v>2124</v>
      </c>
      <c r="B576" s="72" t="str">
        <f>+'[3]New Depr Rates'!B574</f>
        <v>E34401 PRD Gen, Hopkins Ridge</v>
      </c>
      <c r="C576" s="72">
        <f>+'[3]New Depr Rates'!C574</f>
        <v>0.5</v>
      </c>
      <c r="D576" s="72" t="str">
        <f>+'[3]New Depr Rates'!D574</f>
        <v>Monthly</v>
      </c>
      <c r="E576" s="72" t="str">
        <f>+'[3]New Depr Rates'!E574</f>
        <v>No</v>
      </c>
      <c r="F576" s="72" t="str">
        <f>+'[3]New Depr Rates'!F574</f>
        <v>No</v>
      </c>
      <c r="G576" s="75">
        <f>+'[3]New Depr Rates'!G574</f>
        <v>-0.05</v>
      </c>
      <c r="H576" s="72">
        <f>+'[3]New Depr Rates'!H574</f>
        <v>0</v>
      </c>
      <c r="I576" s="72">
        <f>+'[3]New Depr Rates'!I574</f>
        <v>0</v>
      </c>
      <c r="J576" s="72">
        <f>+'[3]New Depr Rates'!J574</f>
        <v>0</v>
      </c>
      <c r="K576" s="74">
        <f>+'[3]New Depr Rates'!K574</f>
        <v>44927</v>
      </c>
      <c r="L576" s="73">
        <f>+'[3]New Depr Rates'!L574</f>
        <v>4.7523809523809524E-2</v>
      </c>
      <c r="M576" s="73">
        <f>+'[3]New Depr Rates'!M574</f>
        <v>2.3761904761904762E-3</v>
      </c>
      <c r="N576" s="73">
        <f>+'[3]New Depr Rates'!N574</f>
        <v>4.99E-2</v>
      </c>
    </row>
    <row r="577" spans="1:14" x14ac:dyDescent="0.2">
      <c r="A577" s="72" t="s">
        <v>194</v>
      </c>
      <c r="B577" s="72" t="str">
        <f>+'[3]New Depr Rates'!B575</f>
        <v>E34401 PRD Gen, LSR</v>
      </c>
      <c r="C577" s="72">
        <f>+'[3]New Depr Rates'!C575</f>
        <v>0.5</v>
      </c>
      <c r="D577" s="72" t="str">
        <f>+'[3]New Depr Rates'!D575</f>
        <v>Monthly</v>
      </c>
      <c r="E577" s="72" t="str">
        <f>+'[3]New Depr Rates'!E575</f>
        <v>No</v>
      </c>
      <c r="F577" s="72" t="str">
        <f>+'[3]New Depr Rates'!F575</f>
        <v>No</v>
      </c>
      <c r="G577" s="75">
        <f>+'[3]New Depr Rates'!G575</f>
        <v>-0.05</v>
      </c>
      <c r="H577" s="72">
        <f>+'[3]New Depr Rates'!H575</f>
        <v>0</v>
      </c>
      <c r="I577" s="72">
        <f>+'[3]New Depr Rates'!I575</f>
        <v>0</v>
      </c>
      <c r="J577" s="72">
        <f>+'[3]New Depr Rates'!J575</f>
        <v>0</v>
      </c>
      <c r="K577" s="74">
        <f>+'[3]New Depr Rates'!K575</f>
        <v>44927</v>
      </c>
      <c r="L577" s="73">
        <f>+'[3]New Depr Rates'!L575</f>
        <v>4.1238095238095233E-2</v>
      </c>
      <c r="M577" s="73">
        <f>+'[3]New Depr Rates'!M575</f>
        <v>2.0619047619047648E-3</v>
      </c>
      <c r="N577" s="73">
        <f>+'[3]New Depr Rates'!N575</f>
        <v>4.3299999999999998E-2</v>
      </c>
    </row>
    <row r="578" spans="1:14" x14ac:dyDescent="0.2">
      <c r="A578" s="72" t="s">
        <v>2123</v>
      </c>
      <c r="B578" s="72" t="str">
        <f>+'[3]New Depr Rates'!B576</f>
        <v>E34401 PRD Gen, LSR</v>
      </c>
      <c r="C578" s="72">
        <f>+'[3]New Depr Rates'!C576</f>
        <v>0.5</v>
      </c>
      <c r="D578" s="72" t="str">
        <f>+'[3]New Depr Rates'!D576</f>
        <v>Monthly</v>
      </c>
      <c r="E578" s="72" t="str">
        <f>+'[3]New Depr Rates'!E576</f>
        <v>No</v>
      </c>
      <c r="F578" s="72" t="str">
        <f>+'[3]New Depr Rates'!F576</f>
        <v>No</v>
      </c>
      <c r="G578" s="75">
        <f>+'[3]New Depr Rates'!G576</f>
        <v>-0.05</v>
      </c>
      <c r="H578" s="72">
        <f>+'[3]New Depr Rates'!H576</f>
        <v>0</v>
      </c>
      <c r="I578" s="72">
        <f>+'[3]New Depr Rates'!I576</f>
        <v>0</v>
      </c>
      <c r="J578" s="72">
        <f>+'[3]New Depr Rates'!J576</f>
        <v>0</v>
      </c>
      <c r="K578" s="74">
        <f>+'[3]New Depr Rates'!K576</f>
        <v>44927</v>
      </c>
      <c r="L578" s="73">
        <f>+'[3]New Depr Rates'!L576</f>
        <v>4.1238095238095233E-2</v>
      </c>
      <c r="M578" s="73">
        <f>+'[3]New Depr Rates'!M576</f>
        <v>2.0619047619047648E-3</v>
      </c>
      <c r="N578" s="73">
        <f>+'[3]New Depr Rates'!N576</f>
        <v>4.3299999999999998E-2</v>
      </c>
    </row>
    <row r="579" spans="1:14" x14ac:dyDescent="0.2">
      <c r="A579" s="72" t="s">
        <v>2120</v>
      </c>
      <c r="B579" s="72" t="str">
        <f>+'[3]New Depr Rates'!B577</f>
        <v>E34401 PRD Gen, Wild Horse Solar</v>
      </c>
      <c r="C579" s="72">
        <f>+'[3]New Depr Rates'!C577</f>
        <v>0.5</v>
      </c>
      <c r="D579" s="72" t="str">
        <f>+'[3]New Depr Rates'!D577</f>
        <v>Monthly</v>
      </c>
      <c r="E579" s="72" t="str">
        <f>+'[3]New Depr Rates'!E577</f>
        <v>No</v>
      </c>
      <c r="F579" s="72" t="str">
        <f>+'[3]New Depr Rates'!F577</f>
        <v>No</v>
      </c>
      <c r="G579" s="75">
        <f>+'[3]New Depr Rates'!G577</f>
        <v>-0.05</v>
      </c>
      <c r="H579" s="72">
        <f>+'[3]New Depr Rates'!H577</f>
        <v>0</v>
      </c>
      <c r="I579" s="72">
        <f>+'[3]New Depr Rates'!I577</f>
        <v>0</v>
      </c>
      <c r="J579" s="72">
        <f>+'[3]New Depr Rates'!J577</f>
        <v>0</v>
      </c>
      <c r="K579" s="74">
        <f>+'[3]New Depr Rates'!K577</f>
        <v>44927</v>
      </c>
      <c r="L579" s="73">
        <f>+'[3]New Depr Rates'!L577</f>
        <v>5.0190476190476188E-2</v>
      </c>
      <c r="M579" s="73">
        <f>+'[3]New Depr Rates'!M577</f>
        <v>2.5095238095238087E-3</v>
      </c>
      <c r="N579" s="73">
        <f>+'[3]New Depr Rates'!N577</f>
        <v>5.2699999999999997E-2</v>
      </c>
    </row>
    <row r="580" spans="1:14" x14ac:dyDescent="0.2">
      <c r="A580" s="72" t="s">
        <v>195</v>
      </c>
      <c r="B580" s="72" t="str">
        <f>+'[3]New Depr Rates'!B578</f>
        <v>E34401 PRD Gen, Wild Horse Wind</v>
      </c>
      <c r="C580" s="72">
        <f>+'[3]New Depr Rates'!C578</f>
        <v>0.5</v>
      </c>
      <c r="D580" s="72" t="str">
        <f>+'[3]New Depr Rates'!D578</f>
        <v>Monthly</v>
      </c>
      <c r="E580" s="72" t="str">
        <f>+'[3]New Depr Rates'!E578</f>
        <v>No</v>
      </c>
      <c r="F580" s="72" t="str">
        <f>+'[3]New Depr Rates'!F578</f>
        <v>No</v>
      </c>
      <c r="G580" s="75">
        <f>+'[3]New Depr Rates'!G578</f>
        <v>-0.05</v>
      </c>
      <c r="H580" s="72">
        <f>+'[3]New Depr Rates'!H578</f>
        <v>0</v>
      </c>
      <c r="I580" s="72">
        <f>+'[3]New Depr Rates'!I578</f>
        <v>0</v>
      </c>
      <c r="J580" s="72">
        <f>+'[3]New Depr Rates'!J578</f>
        <v>0</v>
      </c>
      <c r="K580" s="74">
        <f>+'[3]New Depr Rates'!K578</f>
        <v>44927</v>
      </c>
      <c r="L580" s="73">
        <f>+'[3]New Depr Rates'!L578</f>
        <v>5.0190476190476188E-2</v>
      </c>
      <c r="M580" s="73">
        <f>+'[3]New Depr Rates'!M578</f>
        <v>2.5095238095238087E-3</v>
      </c>
      <c r="N580" s="73">
        <f>+'[3]New Depr Rates'!N578</f>
        <v>5.2699999999999997E-2</v>
      </c>
    </row>
    <row r="581" spans="1:14" x14ac:dyDescent="0.2">
      <c r="A581" s="72" t="s">
        <v>2122</v>
      </c>
      <c r="B581" s="72" t="str">
        <f>+'[3]New Depr Rates'!B579</f>
        <v>E34401 PRD Gen, Wild Horse Wind</v>
      </c>
      <c r="C581" s="72">
        <f>+'[3]New Depr Rates'!C579</f>
        <v>0.5</v>
      </c>
      <c r="D581" s="72" t="str">
        <f>+'[3]New Depr Rates'!D579</f>
        <v>Monthly</v>
      </c>
      <c r="E581" s="72" t="str">
        <f>+'[3]New Depr Rates'!E579</f>
        <v>No</v>
      </c>
      <c r="F581" s="72" t="str">
        <f>+'[3]New Depr Rates'!F579</f>
        <v>No</v>
      </c>
      <c r="G581" s="75">
        <f>+'[3]New Depr Rates'!G579</f>
        <v>-0.05</v>
      </c>
      <c r="H581" s="72">
        <f>+'[3]New Depr Rates'!H579</f>
        <v>0</v>
      </c>
      <c r="I581" s="72">
        <f>+'[3]New Depr Rates'!I579</f>
        <v>0</v>
      </c>
      <c r="J581" s="72">
        <f>+'[3]New Depr Rates'!J579</f>
        <v>0</v>
      </c>
      <c r="K581" s="74">
        <f>+'[3]New Depr Rates'!K579</f>
        <v>44927</v>
      </c>
      <c r="L581" s="73">
        <f>+'[3]New Depr Rates'!L579</f>
        <v>5.0190476190476188E-2</v>
      </c>
      <c r="M581" s="73">
        <f>+'[3]New Depr Rates'!M579</f>
        <v>2.5095238095238087E-3</v>
      </c>
      <c r="N581" s="73">
        <f>+'[3]New Depr Rates'!N579</f>
        <v>5.2699999999999997E-2</v>
      </c>
    </row>
    <row r="582" spans="1:14" x14ac:dyDescent="0.2">
      <c r="A582" s="72" t="s">
        <v>2121</v>
      </c>
      <c r="B582" s="72" t="str">
        <f>+'[3]New Depr Rates'!B580</f>
        <v>E34401 PRD Gen, Wild Horse Solar</v>
      </c>
      <c r="C582" s="72">
        <f>+'[3]New Depr Rates'!C580</f>
        <v>0.5</v>
      </c>
      <c r="D582" s="72" t="str">
        <f>+'[3]New Depr Rates'!D580</f>
        <v>Monthly</v>
      </c>
      <c r="E582" s="72" t="str">
        <f>+'[3]New Depr Rates'!E580</f>
        <v>No</v>
      </c>
      <c r="F582" s="72" t="str">
        <f>+'[3]New Depr Rates'!F580</f>
        <v>No</v>
      </c>
      <c r="G582" s="75">
        <f>+'[3]New Depr Rates'!G580</f>
        <v>-0.05</v>
      </c>
      <c r="H582" s="72">
        <f>+'[3]New Depr Rates'!H580</f>
        <v>0</v>
      </c>
      <c r="I582" s="72">
        <f>+'[3]New Depr Rates'!I580</f>
        <v>0</v>
      </c>
      <c r="J582" s="72">
        <f>+'[3]New Depr Rates'!J580</f>
        <v>0</v>
      </c>
      <c r="K582" s="74">
        <f>+'[3]New Depr Rates'!K580</f>
        <v>44927</v>
      </c>
      <c r="L582" s="73">
        <f>+'[3]New Depr Rates'!L580</f>
        <v>5.0190476190476188E-2</v>
      </c>
      <c r="M582" s="73">
        <f>+'[3]New Depr Rates'!M580</f>
        <v>2.5095238095238087E-3</v>
      </c>
      <c r="N582" s="73">
        <f>+'[3]New Depr Rates'!N580</f>
        <v>5.2699999999999997E-2</v>
      </c>
    </row>
    <row r="583" spans="1:14" x14ac:dyDescent="0.2">
      <c r="A583" s="72" t="s">
        <v>196</v>
      </c>
      <c r="B583" s="72" t="str">
        <f>+'[3]New Depr Rates'!B581</f>
        <v>E34401 PRD Gen,Wild Horse Expansion</v>
      </c>
      <c r="C583" s="72">
        <f>+'[3]New Depr Rates'!C581</f>
        <v>0.5</v>
      </c>
      <c r="D583" s="72" t="str">
        <f>+'[3]New Depr Rates'!D581</f>
        <v>Monthly</v>
      </c>
      <c r="E583" s="72" t="str">
        <f>+'[3]New Depr Rates'!E581</f>
        <v>No</v>
      </c>
      <c r="F583" s="72" t="str">
        <f>+'[3]New Depr Rates'!F581</f>
        <v>No</v>
      </c>
      <c r="G583" s="75">
        <f>+'[3]New Depr Rates'!G581</f>
        <v>-0.05</v>
      </c>
      <c r="H583" s="72">
        <f>+'[3]New Depr Rates'!H581</f>
        <v>0</v>
      </c>
      <c r="I583" s="72">
        <f>+'[3]New Depr Rates'!I581</f>
        <v>0</v>
      </c>
      <c r="J583" s="72">
        <f>+'[3]New Depr Rates'!J581</f>
        <v>0</v>
      </c>
      <c r="K583" s="74">
        <f>+'[3]New Depr Rates'!K581</f>
        <v>44927</v>
      </c>
      <c r="L583" s="73">
        <f>+'[3]New Depr Rates'!L581</f>
        <v>5.0190476190476188E-2</v>
      </c>
      <c r="M583" s="73">
        <f>+'[3]New Depr Rates'!M581</f>
        <v>2.5095238095238087E-3</v>
      </c>
      <c r="N583" s="73">
        <f>+'[3]New Depr Rates'!N581</f>
        <v>5.2699999999999997E-2</v>
      </c>
    </row>
    <row r="584" spans="1:14" x14ac:dyDescent="0.2">
      <c r="A584" s="72" t="s">
        <v>2119</v>
      </c>
      <c r="B584" s="72" t="str">
        <f>+'[3]New Depr Rates'!B582</f>
        <v>E34401 PRD Gen,Wild Horse Expansion</v>
      </c>
      <c r="C584" s="72">
        <f>+'[3]New Depr Rates'!C582</f>
        <v>0.5</v>
      </c>
      <c r="D584" s="72" t="str">
        <f>+'[3]New Depr Rates'!D582</f>
        <v>Monthly</v>
      </c>
      <c r="E584" s="72" t="str">
        <f>+'[3]New Depr Rates'!E582</f>
        <v>No</v>
      </c>
      <c r="F584" s="72" t="str">
        <f>+'[3]New Depr Rates'!F582</f>
        <v>No</v>
      </c>
      <c r="G584" s="75">
        <f>+'[3]New Depr Rates'!G582</f>
        <v>-0.05</v>
      </c>
      <c r="H584" s="72">
        <f>+'[3]New Depr Rates'!H582</f>
        <v>0</v>
      </c>
      <c r="I584" s="72">
        <f>+'[3]New Depr Rates'!I582</f>
        <v>0</v>
      </c>
      <c r="J584" s="72">
        <f>+'[3]New Depr Rates'!J582</f>
        <v>0</v>
      </c>
      <c r="K584" s="74">
        <f>+'[3]New Depr Rates'!K582</f>
        <v>44927</v>
      </c>
      <c r="L584" s="73">
        <f>+'[3]New Depr Rates'!L582</f>
        <v>5.0190476190476188E-2</v>
      </c>
      <c r="M584" s="73">
        <f>+'[3]New Depr Rates'!M582</f>
        <v>2.5095238095238087E-3</v>
      </c>
      <c r="N584" s="73">
        <f>+'[3]New Depr Rates'!N582</f>
        <v>5.2699999999999997E-2</v>
      </c>
    </row>
    <row r="585" spans="1:14" x14ac:dyDescent="0.2">
      <c r="A585" s="72" t="s">
        <v>197</v>
      </c>
      <c r="B585" s="72" t="str">
        <f>+'[3]New Depr Rates'!B583</f>
        <v>E34402 PRD Gen, Community Solar</v>
      </c>
      <c r="C585" s="72">
        <f>+'[3]New Depr Rates'!C583</f>
        <v>0.5</v>
      </c>
      <c r="D585" s="72" t="str">
        <f>+'[3]New Depr Rates'!D583</f>
        <v>Monthly</v>
      </c>
      <c r="E585" s="72" t="str">
        <f>+'[3]New Depr Rates'!E583</f>
        <v>No</v>
      </c>
      <c r="F585" s="72" t="str">
        <f>+'[3]New Depr Rates'!F583</f>
        <v>No</v>
      </c>
      <c r="G585" s="75">
        <f>+'[3]New Depr Rates'!G583</f>
        <v>-0.05</v>
      </c>
      <c r="H585" s="72">
        <f>+'[3]New Depr Rates'!H583</f>
        <v>0</v>
      </c>
      <c r="I585" s="72">
        <f>+'[3]New Depr Rates'!I583</f>
        <v>0</v>
      </c>
      <c r="J585" s="72">
        <f>+'[3]New Depr Rates'!J583</f>
        <v>0</v>
      </c>
      <c r="K585" s="74">
        <f>+'[3]New Depr Rates'!K583</f>
        <v>44927</v>
      </c>
      <c r="L585" s="73">
        <f>+'[3]New Depr Rates'!L583</f>
        <v>5.0190476190476188E-2</v>
      </c>
      <c r="M585" s="73">
        <f>+'[3]New Depr Rates'!M583</f>
        <v>2.5095238095238087E-3</v>
      </c>
      <c r="N585" s="73">
        <f>+'[3]New Depr Rates'!N583</f>
        <v>5.2699999999999997E-2</v>
      </c>
    </row>
    <row r="586" spans="1:14" x14ac:dyDescent="0.2">
      <c r="A586" s="72" t="s">
        <v>2118</v>
      </c>
      <c r="B586" s="72" t="str">
        <f>+'[3]New Depr Rates'!B584</f>
        <v>E3441 PRD Gen LH, Fredonia-RETIRED</v>
      </c>
      <c r="C586" s="72">
        <f>+'[3]New Depr Rates'!C584</f>
        <v>0.5</v>
      </c>
      <c r="D586" s="72" t="str">
        <f>+'[3]New Depr Rates'!D584</f>
        <v>End of Life</v>
      </c>
      <c r="E586" s="72" t="str">
        <f>+'[3]New Depr Rates'!E584</f>
        <v>No</v>
      </c>
      <c r="F586" s="72" t="str">
        <f>+'[3]New Depr Rates'!F584</f>
        <v>No</v>
      </c>
      <c r="G586" s="75">
        <f>+'[3]New Depr Rates'!G584</f>
        <v>0</v>
      </c>
      <c r="H586" s="72">
        <f>+'[3]New Depr Rates'!H584</f>
        <v>201007</v>
      </c>
      <c r="I586" s="72">
        <f>+'[3]New Depr Rates'!I584</f>
        <v>0</v>
      </c>
      <c r="J586" s="72">
        <f>+'[3]New Depr Rates'!J584</f>
        <v>0</v>
      </c>
      <c r="K586" s="74">
        <f>+'[3]New Depr Rates'!K584</f>
        <v>40575</v>
      </c>
      <c r="L586" s="73">
        <f>+'[3]New Depr Rates'!L584</f>
        <v>0</v>
      </c>
      <c r="M586" s="73">
        <f>+'[3]New Depr Rates'!M584</f>
        <v>0</v>
      </c>
      <c r="N586" s="73">
        <f>+'[3]New Depr Rates'!N584</f>
        <v>0</v>
      </c>
    </row>
    <row r="587" spans="1:14" x14ac:dyDescent="0.2">
      <c r="A587" s="72" t="s">
        <v>2117</v>
      </c>
      <c r="B587" s="72" t="str">
        <f>+'[3]New Depr Rates'!B585</f>
        <v>E3441 PRD Gen LH,Whitehorn-DONOTUSE</v>
      </c>
      <c r="C587" s="72">
        <f>+'[3]New Depr Rates'!C585</f>
        <v>0.5</v>
      </c>
      <c r="D587" s="72" t="str">
        <f>+'[3]New Depr Rates'!D585</f>
        <v>End of Life</v>
      </c>
      <c r="E587" s="72" t="str">
        <f>+'[3]New Depr Rates'!E585</f>
        <v>No</v>
      </c>
      <c r="F587" s="72" t="str">
        <f>+'[3]New Depr Rates'!F585</f>
        <v>No</v>
      </c>
      <c r="G587" s="75">
        <f>+'[3]New Depr Rates'!G585</f>
        <v>0</v>
      </c>
      <c r="H587" s="72">
        <f>+'[3]New Depr Rates'!H585</f>
        <v>0</v>
      </c>
      <c r="I587" s="72">
        <f>+'[3]New Depr Rates'!I585</f>
        <v>0</v>
      </c>
      <c r="J587" s="72">
        <f>+'[3]New Depr Rates'!J585</f>
        <v>0</v>
      </c>
      <c r="K587" s="74">
        <f>+'[3]New Depr Rates'!K585</f>
        <v>40330</v>
      </c>
      <c r="L587" s="73">
        <f>+'[3]New Depr Rates'!L585</f>
        <v>0</v>
      </c>
      <c r="M587" s="73">
        <f>+'[3]New Depr Rates'!M585</f>
        <v>0</v>
      </c>
      <c r="N587" s="73">
        <f>+'[3]New Depr Rates'!N585</f>
        <v>0</v>
      </c>
    </row>
    <row r="588" spans="1:14" x14ac:dyDescent="0.2">
      <c r="A588" s="72" t="s">
        <v>198</v>
      </c>
      <c r="B588" s="72" t="str">
        <f>+'[3]New Depr Rates'!B586</f>
        <v>E34420 PRD Gen, Encogen CoGen</v>
      </c>
      <c r="C588" s="72">
        <f>+'[3]New Depr Rates'!C586</f>
        <v>0.5</v>
      </c>
      <c r="D588" s="72" t="str">
        <f>+'[3]New Depr Rates'!D586</f>
        <v>Monthly</v>
      </c>
      <c r="E588" s="72" t="str">
        <f>+'[3]New Depr Rates'!E586</f>
        <v>No</v>
      </c>
      <c r="F588" s="72" t="str">
        <f>+'[3]New Depr Rates'!F586</f>
        <v>No</v>
      </c>
      <c r="G588" s="75">
        <f>+'[3]New Depr Rates'!G586</f>
        <v>0.15</v>
      </c>
      <c r="H588" s="72">
        <f>+'[3]New Depr Rates'!H586</f>
        <v>0</v>
      </c>
      <c r="I588" s="72">
        <f>+'[3]New Depr Rates'!I586</f>
        <v>0</v>
      </c>
      <c r="J588" s="72">
        <f>+'[3]New Depr Rates'!J586</f>
        <v>0</v>
      </c>
      <c r="K588" s="74">
        <f>+'[3]New Depr Rates'!K586</f>
        <v>44927</v>
      </c>
      <c r="L588" s="73">
        <f>+'[3]New Depr Rates'!L586</f>
        <v>1.5411764705882354E-2</v>
      </c>
      <c r="M588" s="73">
        <f>+'[3]New Depr Rates'!M586</f>
        <v>-2.3117647058823534E-3</v>
      </c>
      <c r="N588" s="73">
        <f>+'[3]New Depr Rates'!N586</f>
        <v>1.3100000000000001E-2</v>
      </c>
    </row>
    <row r="589" spans="1:14" x14ac:dyDescent="0.2">
      <c r="A589" s="72" t="s">
        <v>2115</v>
      </c>
      <c r="B589" s="72" t="str">
        <f>+'[3]New Depr Rates'!B587</f>
        <v>E34420 PRD Gen, Encogen CoGen</v>
      </c>
      <c r="C589" s="72">
        <f>+'[3]New Depr Rates'!C587</f>
        <v>0.5</v>
      </c>
      <c r="D589" s="72" t="str">
        <f>+'[3]New Depr Rates'!D587</f>
        <v>Monthly</v>
      </c>
      <c r="E589" s="72" t="str">
        <f>+'[3]New Depr Rates'!E587</f>
        <v>No</v>
      </c>
      <c r="F589" s="72" t="str">
        <f>+'[3]New Depr Rates'!F587</f>
        <v>No</v>
      </c>
      <c r="G589" s="75">
        <f>+'[3]New Depr Rates'!G587</f>
        <v>0.15</v>
      </c>
      <c r="H589" s="72">
        <f>+'[3]New Depr Rates'!H587</f>
        <v>0</v>
      </c>
      <c r="I589" s="72">
        <f>+'[3]New Depr Rates'!I587</f>
        <v>0</v>
      </c>
      <c r="J589" s="72">
        <f>+'[3]New Depr Rates'!J587</f>
        <v>0</v>
      </c>
      <c r="K589" s="74">
        <f>+'[3]New Depr Rates'!K587</f>
        <v>44927</v>
      </c>
      <c r="L589" s="73">
        <f>+'[3]New Depr Rates'!L587</f>
        <v>1.5411764705882354E-2</v>
      </c>
      <c r="M589" s="73">
        <f>+'[3]New Depr Rates'!M587</f>
        <v>-2.3117647058823534E-3</v>
      </c>
      <c r="N589" s="73">
        <f>+'[3]New Depr Rates'!N587</f>
        <v>1.3100000000000001E-2</v>
      </c>
    </row>
    <row r="590" spans="1:14" x14ac:dyDescent="0.2">
      <c r="A590" s="72" t="s">
        <v>199</v>
      </c>
      <c r="B590" s="72" t="str">
        <f>+'[3]New Depr Rates'!B588</f>
        <v>E34420 PRD Gen, Ferndale</v>
      </c>
      <c r="C590" s="72">
        <f>+'[3]New Depr Rates'!C588</f>
        <v>0.5</v>
      </c>
      <c r="D590" s="72" t="str">
        <f>+'[3]New Depr Rates'!D588</f>
        <v>Monthly</v>
      </c>
      <c r="E590" s="72" t="str">
        <f>+'[3]New Depr Rates'!E588</f>
        <v>No</v>
      </c>
      <c r="F590" s="72" t="str">
        <f>+'[3]New Depr Rates'!F588</f>
        <v>No</v>
      </c>
      <c r="G590" s="75">
        <f>+'[3]New Depr Rates'!G588</f>
        <v>0.15</v>
      </c>
      <c r="H590" s="72">
        <f>+'[3]New Depr Rates'!H588</f>
        <v>0</v>
      </c>
      <c r="I590" s="72">
        <f>+'[3]New Depr Rates'!I588</f>
        <v>0</v>
      </c>
      <c r="J590" s="72">
        <f>+'[3]New Depr Rates'!J588</f>
        <v>0</v>
      </c>
      <c r="K590" s="74">
        <f>+'[3]New Depr Rates'!K588</f>
        <v>44927</v>
      </c>
      <c r="L590" s="73">
        <f>+'[3]New Depr Rates'!L588</f>
        <v>6.5294117647058822E-2</v>
      </c>
      <c r="M590" s="73">
        <f>+'[3]New Depr Rates'!M588</f>
        <v>-9.7941176470588212E-3</v>
      </c>
      <c r="N590" s="73">
        <f>+'[3]New Depr Rates'!N588</f>
        <v>5.5500000000000001E-2</v>
      </c>
    </row>
    <row r="591" spans="1:14" x14ac:dyDescent="0.2">
      <c r="A591" s="72" t="s">
        <v>2113</v>
      </c>
      <c r="B591" s="72" t="str">
        <f>+'[3]New Depr Rates'!B589</f>
        <v>E34420 PRD Gen, Ferndale</v>
      </c>
      <c r="C591" s="72">
        <f>+'[3]New Depr Rates'!C589</f>
        <v>0.5</v>
      </c>
      <c r="D591" s="72" t="str">
        <f>+'[3]New Depr Rates'!D589</f>
        <v>Monthly</v>
      </c>
      <c r="E591" s="72" t="str">
        <f>+'[3]New Depr Rates'!E589</f>
        <v>No</v>
      </c>
      <c r="F591" s="72" t="str">
        <f>+'[3]New Depr Rates'!F589</f>
        <v>No</v>
      </c>
      <c r="G591" s="75">
        <f>+'[3]New Depr Rates'!G589</f>
        <v>0.15</v>
      </c>
      <c r="H591" s="72">
        <f>+'[3]New Depr Rates'!H589</f>
        <v>0</v>
      </c>
      <c r="I591" s="72">
        <f>+'[3]New Depr Rates'!I589</f>
        <v>0</v>
      </c>
      <c r="J591" s="72">
        <f>+'[3]New Depr Rates'!J589</f>
        <v>0</v>
      </c>
      <c r="K591" s="74">
        <f>+'[3]New Depr Rates'!K589</f>
        <v>44927</v>
      </c>
      <c r="L591" s="73">
        <f>+'[3]New Depr Rates'!L589</f>
        <v>6.5294117647058822E-2</v>
      </c>
      <c r="M591" s="73">
        <f>+'[3]New Depr Rates'!M589</f>
        <v>-9.7941176470588212E-3</v>
      </c>
      <c r="N591" s="73">
        <f>+'[3]New Depr Rates'!N589</f>
        <v>5.5500000000000001E-2</v>
      </c>
    </row>
    <row r="592" spans="1:14" x14ac:dyDescent="0.2">
      <c r="A592" s="72" t="s">
        <v>200</v>
      </c>
      <c r="B592" s="72" t="str">
        <f>+'[3]New Depr Rates'!B590</f>
        <v>E34420 PRD Gen, Fred 1/APC</v>
      </c>
      <c r="C592" s="72">
        <f>+'[3]New Depr Rates'!C590</f>
        <v>0.5</v>
      </c>
      <c r="D592" s="72" t="str">
        <f>+'[3]New Depr Rates'!D590</f>
        <v>Monthly</v>
      </c>
      <c r="E592" s="72" t="str">
        <f>+'[3]New Depr Rates'!E590</f>
        <v>No</v>
      </c>
      <c r="F592" s="72" t="str">
        <f>+'[3]New Depr Rates'!F590</f>
        <v>No</v>
      </c>
      <c r="G592" s="75">
        <f>+'[3]New Depr Rates'!G590</f>
        <v>0.15</v>
      </c>
      <c r="H592" s="72">
        <f>+'[3]New Depr Rates'!H590</f>
        <v>0</v>
      </c>
      <c r="I592" s="72">
        <f>+'[3]New Depr Rates'!I590</f>
        <v>0</v>
      </c>
      <c r="J592" s="72">
        <f>+'[3]New Depr Rates'!J590</f>
        <v>0</v>
      </c>
      <c r="K592" s="74">
        <f>+'[3]New Depr Rates'!K590</f>
        <v>44927</v>
      </c>
      <c r="L592" s="73">
        <f>+'[3]New Depr Rates'!L590</f>
        <v>0.1628235294117647</v>
      </c>
      <c r="M592" s="73">
        <f>+'[3]New Depr Rates'!M590</f>
        <v>-2.4423529411764705E-2</v>
      </c>
      <c r="N592" s="73">
        <f>+'[3]New Depr Rates'!N590</f>
        <v>0.1384</v>
      </c>
    </row>
    <row r="593" spans="1:14" x14ac:dyDescent="0.2">
      <c r="A593" s="72" t="s">
        <v>2112</v>
      </c>
      <c r="B593" s="72" t="str">
        <f>+'[3]New Depr Rates'!B591</f>
        <v>E34420 PRD Gen, Fred 1/APC</v>
      </c>
      <c r="C593" s="72">
        <f>+'[3]New Depr Rates'!C591</f>
        <v>0.5</v>
      </c>
      <c r="D593" s="72" t="str">
        <f>+'[3]New Depr Rates'!D591</f>
        <v>Monthly</v>
      </c>
      <c r="E593" s="72" t="str">
        <f>+'[3]New Depr Rates'!E591</f>
        <v>No</v>
      </c>
      <c r="F593" s="72" t="str">
        <f>+'[3]New Depr Rates'!F591</f>
        <v>No</v>
      </c>
      <c r="G593" s="75">
        <f>+'[3]New Depr Rates'!G591</f>
        <v>0.15</v>
      </c>
      <c r="H593" s="72">
        <f>+'[3]New Depr Rates'!H591</f>
        <v>0</v>
      </c>
      <c r="I593" s="72">
        <f>+'[3]New Depr Rates'!I591</f>
        <v>0</v>
      </c>
      <c r="J593" s="72">
        <f>+'[3]New Depr Rates'!J591</f>
        <v>0</v>
      </c>
      <c r="K593" s="74">
        <f>+'[3]New Depr Rates'!K591</f>
        <v>44927</v>
      </c>
      <c r="L593" s="73">
        <f>+'[3]New Depr Rates'!L591</f>
        <v>0.1628235294117647</v>
      </c>
      <c r="M593" s="73">
        <f>+'[3]New Depr Rates'!M591</f>
        <v>-2.4423529411764705E-2</v>
      </c>
      <c r="N593" s="73">
        <f>+'[3]New Depr Rates'!N591</f>
        <v>0.1384</v>
      </c>
    </row>
    <row r="594" spans="1:14" x14ac:dyDescent="0.2">
      <c r="A594" s="72" t="s">
        <v>116</v>
      </c>
      <c r="B594" s="72" t="str">
        <f>+'[3]New Depr Rates'!B592</f>
        <v>E34420 PRD Gen, Goldendale</v>
      </c>
      <c r="C594" s="72">
        <f>+'[3]New Depr Rates'!C592</f>
        <v>0.5</v>
      </c>
      <c r="D594" s="72" t="str">
        <f>+'[3]New Depr Rates'!D592</f>
        <v>Monthly</v>
      </c>
      <c r="E594" s="72" t="str">
        <f>+'[3]New Depr Rates'!E592</f>
        <v>No</v>
      </c>
      <c r="F594" s="72" t="str">
        <f>+'[3]New Depr Rates'!F592</f>
        <v>No</v>
      </c>
      <c r="G594" s="75">
        <f>+'[3]New Depr Rates'!G592</f>
        <v>0.15</v>
      </c>
      <c r="H594" s="72">
        <f>+'[3]New Depr Rates'!H592</f>
        <v>0</v>
      </c>
      <c r="I594" s="72">
        <f>+'[3]New Depr Rates'!I592</f>
        <v>0</v>
      </c>
      <c r="J594" s="72">
        <f>+'[3]New Depr Rates'!J592</f>
        <v>0</v>
      </c>
      <c r="K594" s="74">
        <f>+'[3]New Depr Rates'!K592</f>
        <v>44927</v>
      </c>
      <c r="L594" s="73">
        <f>+'[3]New Depr Rates'!L592</f>
        <v>7.7882352941176472E-2</v>
      </c>
      <c r="M594" s="73">
        <f>+'[3]New Depr Rates'!M592</f>
        <v>-1.1682352941176477E-2</v>
      </c>
      <c r="N594" s="73">
        <f>+'[3]New Depr Rates'!N592</f>
        <v>6.6199999999999995E-2</v>
      </c>
    </row>
    <row r="595" spans="1:14" x14ac:dyDescent="0.2">
      <c r="A595" s="72" t="s">
        <v>2111</v>
      </c>
      <c r="B595" s="72" t="str">
        <f>+'[3]New Depr Rates'!B593</f>
        <v>E34420 PRD Gen, Goldendale</v>
      </c>
      <c r="C595" s="72">
        <f>+'[3]New Depr Rates'!C593</f>
        <v>0.5</v>
      </c>
      <c r="D595" s="72" t="str">
        <f>+'[3]New Depr Rates'!D593</f>
        <v>Monthly</v>
      </c>
      <c r="E595" s="72" t="str">
        <f>+'[3]New Depr Rates'!E593</f>
        <v>No</v>
      </c>
      <c r="F595" s="72" t="str">
        <f>+'[3]New Depr Rates'!F593</f>
        <v>No</v>
      </c>
      <c r="G595" s="75">
        <f>+'[3]New Depr Rates'!G593</f>
        <v>0.15</v>
      </c>
      <c r="H595" s="72">
        <f>+'[3]New Depr Rates'!H593</f>
        <v>0</v>
      </c>
      <c r="I595" s="72">
        <f>+'[3]New Depr Rates'!I593</f>
        <v>0</v>
      </c>
      <c r="J595" s="72">
        <f>+'[3]New Depr Rates'!J593</f>
        <v>0</v>
      </c>
      <c r="K595" s="74">
        <f>+'[3]New Depr Rates'!K593</f>
        <v>44927</v>
      </c>
      <c r="L595" s="73">
        <f>+'[3]New Depr Rates'!L593</f>
        <v>7.7882352941176472E-2</v>
      </c>
      <c r="M595" s="73">
        <f>+'[3]New Depr Rates'!M593</f>
        <v>-1.1682352941176477E-2</v>
      </c>
      <c r="N595" s="73">
        <f>+'[3]New Depr Rates'!N593</f>
        <v>6.6199999999999995E-2</v>
      </c>
    </row>
    <row r="596" spans="1:14" x14ac:dyDescent="0.2">
      <c r="A596" s="72" t="s">
        <v>2110</v>
      </c>
      <c r="B596" s="72" t="str">
        <f>+'[3]New Depr Rates'!B594</f>
        <v>E34420 PRD Gen, Goldendale</v>
      </c>
      <c r="C596" s="72">
        <f>+'[3]New Depr Rates'!C594</f>
        <v>0.5</v>
      </c>
      <c r="D596" s="72" t="str">
        <f>+'[3]New Depr Rates'!D594</f>
        <v>Monthly</v>
      </c>
      <c r="E596" s="72" t="str">
        <f>+'[3]New Depr Rates'!E594</f>
        <v>No</v>
      </c>
      <c r="F596" s="72" t="str">
        <f>+'[3]New Depr Rates'!F594</f>
        <v>No</v>
      </c>
      <c r="G596" s="75">
        <f>+'[3]New Depr Rates'!G594</f>
        <v>0.15</v>
      </c>
      <c r="H596" s="72">
        <f>+'[3]New Depr Rates'!H594</f>
        <v>0</v>
      </c>
      <c r="I596" s="72">
        <f>+'[3]New Depr Rates'!I594</f>
        <v>0</v>
      </c>
      <c r="J596" s="72">
        <f>+'[3]New Depr Rates'!J594</f>
        <v>0</v>
      </c>
      <c r="K596" s="74">
        <f>+'[3]New Depr Rates'!K594</f>
        <v>44927</v>
      </c>
      <c r="L596" s="73">
        <f>+'[3]New Depr Rates'!L594</f>
        <v>7.7882352941176472E-2</v>
      </c>
      <c r="M596" s="73">
        <f>+'[3]New Depr Rates'!M594</f>
        <v>-1.1682352941176477E-2</v>
      </c>
      <c r="N596" s="73">
        <f>+'[3]New Depr Rates'!N594</f>
        <v>6.6199999999999995E-2</v>
      </c>
    </row>
    <row r="597" spans="1:14" x14ac:dyDescent="0.2">
      <c r="A597" s="72" t="s">
        <v>2109</v>
      </c>
      <c r="B597" s="72" t="str">
        <f>+'[3]New Depr Rates'!B595</f>
        <v>E34420 PRD Gen, Goldendale</v>
      </c>
      <c r="C597" s="72">
        <f>+'[3]New Depr Rates'!C595</f>
        <v>0.5</v>
      </c>
      <c r="D597" s="72" t="str">
        <f>+'[3]New Depr Rates'!D595</f>
        <v>Monthly</v>
      </c>
      <c r="E597" s="72" t="str">
        <f>+'[3]New Depr Rates'!E595</f>
        <v>No</v>
      </c>
      <c r="F597" s="72" t="str">
        <f>+'[3]New Depr Rates'!F595</f>
        <v>No</v>
      </c>
      <c r="G597" s="75">
        <f>+'[3]New Depr Rates'!G595</f>
        <v>0.15</v>
      </c>
      <c r="H597" s="72">
        <f>+'[3]New Depr Rates'!H595</f>
        <v>0</v>
      </c>
      <c r="I597" s="72">
        <f>+'[3]New Depr Rates'!I595</f>
        <v>0</v>
      </c>
      <c r="J597" s="72">
        <f>+'[3]New Depr Rates'!J595</f>
        <v>0</v>
      </c>
      <c r="K597" s="74">
        <f>+'[3]New Depr Rates'!K595</f>
        <v>44927</v>
      </c>
      <c r="L597" s="73">
        <f>+'[3]New Depr Rates'!L595</f>
        <v>7.7882352941176472E-2</v>
      </c>
      <c r="M597" s="73">
        <f>+'[3]New Depr Rates'!M595</f>
        <v>-1.1682352941176477E-2</v>
      </c>
      <c r="N597" s="73">
        <f>+'[3]New Depr Rates'!N595</f>
        <v>6.6199999999999995E-2</v>
      </c>
    </row>
    <row r="598" spans="1:14" x14ac:dyDescent="0.2">
      <c r="A598" s="72" t="s">
        <v>134</v>
      </c>
      <c r="B598" s="72" t="str">
        <f>+'[3]New Depr Rates'!B596</f>
        <v>E34420 PRD Gen, Mint Farm</v>
      </c>
      <c r="C598" s="72">
        <f>+'[3]New Depr Rates'!C596</f>
        <v>0.5</v>
      </c>
      <c r="D598" s="72" t="str">
        <f>+'[3]New Depr Rates'!D596</f>
        <v>Monthly</v>
      </c>
      <c r="E598" s="72" t="str">
        <f>+'[3]New Depr Rates'!E596</f>
        <v>No</v>
      </c>
      <c r="F598" s="72" t="str">
        <f>+'[3]New Depr Rates'!F596</f>
        <v>No</v>
      </c>
      <c r="G598" s="75">
        <f>+'[3]New Depr Rates'!G596</f>
        <v>0.15</v>
      </c>
      <c r="H598" s="72">
        <f>+'[3]New Depr Rates'!H596</f>
        <v>0</v>
      </c>
      <c r="I598" s="72">
        <f>+'[3]New Depr Rates'!I596</f>
        <v>0</v>
      </c>
      <c r="J598" s="72">
        <f>+'[3]New Depr Rates'!J596</f>
        <v>0</v>
      </c>
      <c r="K598" s="74">
        <f>+'[3]New Depr Rates'!K596</f>
        <v>44927</v>
      </c>
      <c r="L598" s="73">
        <f>+'[3]New Depr Rates'!L596</f>
        <v>0.13788235294117648</v>
      </c>
      <c r="M598" s="73">
        <f>+'[3]New Depr Rates'!M596</f>
        <v>-2.0682352941176471E-2</v>
      </c>
      <c r="N598" s="73">
        <f>+'[3]New Depr Rates'!N596</f>
        <v>0.11720000000000001</v>
      </c>
    </row>
    <row r="599" spans="1:14" x14ac:dyDescent="0.2">
      <c r="A599" s="72" t="s">
        <v>2108</v>
      </c>
      <c r="B599" s="72" t="str">
        <f>+'[3]New Depr Rates'!B597</f>
        <v>E34420 PRD Gen, Mint Farm</v>
      </c>
      <c r="C599" s="72">
        <f>+'[3]New Depr Rates'!C597</f>
        <v>0.5</v>
      </c>
      <c r="D599" s="72" t="str">
        <f>+'[3]New Depr Rates'!D597</f>
        <v>Monthly</v>
      </c>
      <c r="E599" s="72" t="str">
        <f>+'[3]New Depr Rates'!E597</f>
        <v>No</v>
      </c>
      <c r="F599" s="72" t="str">
        <f>+'[3]New Depr Rates'!F597</f>
        <v>No</v>
      </c>
      <c r="G599" s="75">
        <f>+'[3]New Depr Rates'!G597</f>
        <v>0.15</v>
      </c>
      <c r="H599" s="72">
        <f>+'[3]New Depr Rates'!H597</f>
        <v>0</v>
      </c>
      <c r="I599" s="72">
        <f>+'[3]New Depr Rates'!I597</f>
        <v>0</v>
      </c>
      <c r="J599" s="72">
        <f>+'[3]New Depr Rates'!J597</f>
        <v>0</v>
      </c>
      <c r="K599" s="74">
        <f>+'[3]New Depr Rates'!K597</f>
        <v>44927</v>
      </c>
      <c r="L599" s="73">
        <f>+'[3]New Depr Rates'!L597</f>
        <v>0.13788235294117648</v>
      </c>
      <c r="M599" s="73">
        <f>+'[3]New Depr Rates'!M597</f>
        <v>-2.0682352941176471E-2</v>
      </c>
      <c r="N599" s="73">
        <f>+'[3]New Depr Rates'!N597</f>
        <v>0.11720000000000001</v>
      </c>
    </row>
    <row r="600" spans="1:14" x14ac:dyDescent="0.2">
      <c r="A600" s="72" t="s">
        <v>2107</v>
      </c>
      <c r="B600" s="72" t="str">
        <f>+'[3]New Depr Rates'!B598</f>
        <v>E34420 PRD Gen, Mint Farm</v>
      </c>
      <c r="C600" s="72">
        <f>+'[3]New Depr Rates'!C598</f>
        <v>0.5</v>
      </c>
      <c r="D600" s="72" t="str">
        <f>+'[3]New Depr Rates'!D598</f>
        <v>Monthly</v>
      </c>
      <c r="E600" s="72" t="str">
        <f>+'[3]New Depr Rates'!E598</f>
        <v>No</v>
      </c>
      <c r="F600" s="72" t="str">
        <f>+'[3]New Depr Rates'!F598</f>
        <v>No</v>
      </c>
      <c r="G600" s="75">
        <f>+'[3]New Depr Rates'!G598</f>
        <v>0.15</v>
      </c>
      <c r="H600" s="72">
        <f>+'[3]New Depr Rates'!H598</f>
        <v>0</v>
      </c>
      <c r="I600" s="72">
        <f>+'[3]New Depr Rates'!I598</f>
        <v>0</v>
      </c>
      <c r="J600" s="72">
        <f>+'[3]New Depr Rates'!J598</f>
        <v>0</v>
      </c>
      <c r="K600" s="74">
        <f>+'[3]New Depr Rates'!K598</f>
        <v>44927</v>
      </c>
      <c r="L600" s="73">
        <f>+'[3]New Depr Rates'!L598</f>
        <v>0.13788235294117648</v>
      </c>
      <c r="M600" s="73">
        <f>+'[3]New Depr Rates'!M598</f>
        <v>-2.0682352941176471E-2</v>
      </c>
      <c r="N600" s="73">
        <f>+'[3]New Depr Rates'!N598</f>
        <v>0.11720000000000001</v>
      </c>
    </row>
    <row r="601" spans="1:14" x14ac:dyDescent="0.2">
      <c r="A601" s="72" t="s">
        <v>2106</v>
      </c>
      <c r="B601" s="72" t="str">
        <f>+'[3]New Depr Rates'!B599</f>
        <v>E34420 PRD Gen, Mint Farm</v>
      </c>
      <c r="C601" s="72">
        <f>+'[3]New Depr Rates'!C599</f>
        <v>0.5</v>
      </c>
      <c r="D601" s="72" t="str">
        <f>+'[3]New Depr Rates'!D599</f>
        <v>Monthly</v>
      </c>
      <c r="E601" s="72" t="str">
        <f>+'[3]New Depr Rates'!E599</f>
        <v>No</v>
      </c>
      <c r="F601" s="72" t="str">
        <f>+'[3]New Depr Rates'!F599</f>
        <v>No</v>
      </c>
      <c r="G601" s="75">
        <f>+'[3]New Depr Rates'!G599</f>
        <v>0.15</v>
      </c>
      <c r="H601" s="72">
        <f>+'[3]New Depr Rates'!H599</f>
        <v>0</v>
      </c>
      <c r="I601" s="72">
        <f>+'[3]New Depr Rates'!I599</f>
        <v>0</v>
      </c>
      <c r="J601" s="72">
        <f>+'[3]New Depr Rates'!J599</f>
        <v>0</v>
      </c>
      <c r="K601" s="74">
        <f>+'[3]New Depr Rates'!K599</f>
        <v>44927</v>
      </c>
      <c r="L601" s="73">
        <f>+'[3]New Depr Rates'!L599</f>
        <v>0.13788235294117648</v>
      </c>
      <c r="M601" s="73">
        <f>+'[3]New Depr Rates'!M599</f>
        <v>-2.0682352941176471E-2</v>
      </c>
      <c r="N601" s="73">
        <f>+'[3]New Depr Rates'!N599</f>
        <v>0.11720000000000001</v>
      </c>
    </row>
    <row r="602" spans="1:14" x14ac:dyDescent="0.2">
      <c r="A602" s="72" t="s">
        <v>201</v>
      </c>
      <c r="B602" s="72" t="str">
        <f>+'[3]New Depr Rates'!B600</f>
        <v>E34420 PRD Gen, Sumas</v>
      </c>
      <c r="C602" s="72">
        <f>+'[3]New Depr Rates'!C600</f>
        <v>0.5</v>
      </c>
      <c r="D602" s="72" t="str">
        <f>+'[3]New Depr Rates'!D600</f>
        <v>Monthly</v>
      </c>
      <c r="E602" s="72" t="str">
        <f>+'[3]New Depr Rates'!E600</f>
        <v>No</v>
      </c>
      <c r="F602" s="72" t="str">
        <f>+'[3]New Depr Rates'!F600</f>
        <v>No</v>
      </c>
      <c r="G602" s="75">
        <f>+'[3]New Depr Rates'!G600</f>
        <v>0.15</v>
      </c>
      <c r="H602" s="72">
        <f>+'[3]New Depr Rates'!H600</f>
        <v>0</v>
      </c>
      <c r="I602" s="72">
        <f>+'[3]New Depr Rates'!I600</f>
        <v>0</v>
      </c>
      <c r="J602" s="72">
        <f>+'[3]New Depr Rates'!J600</f>
        <v>0</v>
      </c>
      <c r="K602" s="74">
        <f>+'[3]New Depr Rates'!K600</f>
        <v>44927</v>
      </c>
      <c r="L602" s="73">
        <f>+'[3]New Depr Rates'!L600</f>
        <v>6.5647058823529419E-2</v>
      </c>
      <c r="M602" s="73">
        <f>+'[3]New Depr Rates'!M600</f>
        <v>-9.8470588235294171E-3</v>
      </c>
      <c r="N602" s="73">
        <f>+'[3]New Depr Rates'!N600</f>
        <v>5.5800000000000002E-2</v>
      </c>
    </row>
    <row r="603" spans="1:14" x14ac:dyDescent="0.2">
      <c r="A603" s="72" t="s">
        <v>2105</v>
      </c>
      <c r="B603" s="72" t="str">
        <f>+'[3]New Depr Rates'!B601</f>
        <v>E34420 PRD Gen, Sumas</v>
      </c>
      <c r="C603" s="72">
        <f>+'[3]New Depr Rates'!C601</f>
        <v>0.5</v>
      </c>
      <c r="D603" s="72" t="str">
        <f>+'[3]New Depr Rates'!D601</f>
        <v>Monthly</v>
      </c>
      <c r="E603" s="72" t="str">
        <f>+'[3]New Depr Rates'!E601</f>
        <v>No</v>
      </c>
      <c r="F603" s="72" t="str">
        <f>+'[3]New Depr Rates'!F601</f>
        <v>No</v>
      </c>
      <c r="G603" s="75">
        <f>+'[3]New Depr Rates'!G601</f>
        <v>0.15</v>
      </c>
      <c r="H603" s="72">
        <f>+'[3]New Depr Rates'!H601</f>
        <v>0</v>
      </c>
      <c r="I603" s="72">
        <f>+'[3]New Depr Rates'!I601</f>
        <v>0</v>
      </c>
      <c r="J603" s="72">
        <f>+'[3]New Depr Rates'!J601</f>
        <v>0</v>
      </c>
      <c r="K603" s="74">
        <f>+'[3]New Depr Rates'!K601</f>
        <v>44927</v>
      </c>
      <c r="L603" s="73">
        <f>+'[3]New Depr Rates'!L601</f>
        <v>6.5647058823529419E-2</v>
      </c>
      <c r="M603" s="73">
        <f>+'[3]New Depr Rates'!M601</f>
        <v>-9.8470588235294171E-3</v>
      </c>
      <c r="N603" s="73">
        <f>+'[3]New Depr Rates'!N601</f>
        <v>5.5800000000000002E-2</v>
      </c>
    </row>
    <row r="604" spans="1:14" x14ac:dyDescent="0.2">
      <c r="A604" s="72" t="s">
        <v>2104</v>
      </c>
      <c r="B604" s="72" t="str">
        <f>+'[3]New Depr Rates'!B602</f>
        <v>E34420 PRD Gen, Sumas</v>
      </c>
      <c r="C604" s="72">
        <f>+'[3]New Depr Rates'!C602</f>
        <v>0.5</v>
      </c>
      <c r="D604" s="72" t="str">
        <f>+'[3]New Depr Rates'!D602</f>
        <v>Monthly</v>
      </c>
      <c r="E604" s="72" t="str">
        <f>+'[3]New Depr Rates'!E602</f>
        <v>No</v>
      </c>
      <c r="F604" s="72" t="str">
        <f>+'[3]New Depr Rates'!F602</f>
        <v>No</v>
      </c>
      <c r="G604" s="75">
        <f>+'[3]New Depr Rates'!G602</f>
        <v>0.15</v>
      </c>
      <c r="H604" s="72">
        <f>+'[3]New Depr Rates'!H602</f>
        <v>0</v>
      </c>
      <c r="I604" s="72">
        <f>+'[3]New Depr Rates'!I602</f>
        <v>0</v>
      </c>
      <c r="J604" s="72">
        <f>+'[3]New Depr Rates'!J602</f>
        <v>0</v>
      </c>
      <c r="K604" s="74">
        <f>+'[3]New Depr Rates'!K602</f>
        <v>44927</v>
      </c>
      <c r="L604" s="73">
        <f>+'[3]New Depr Rates'!L602</f>
        <v>6.5647058823529419E-2</v>
      </c>
      <c r="M604" s="73">
        <f>+'[3]New Depr Rates'!M602</f>
        <v>-9.8470588235294171E-3</v>
      </c>
      <c r="N604" s="73">
        <f>+'[3]New Depr Rates'!N602</f>
        <v>5.5800000000000002E-2</v>
      </c>
    </row>
    <row r="605" spans="1:14" x14ac:dyDescent="0.2">
      <c r="A605" s="72" t="s">
        <v>2103</v>
      </c>
      <c r="B605" s="72" t="str">
        <f>+'[3]New Depr Rates'!B603</f>
        <v>E34420 PRD Gen, Sumas</v>
      </c>
      <c r="C605" s="72">
        <f>+'[3]New Depr Rates'!C603</f>
        <v>0.5</v>
      </c>
      <c r="D605" s="72" t="str">
        <f>+'[3]New Depr Rates'!D603</f>
        <v>Monthly</v>
      </c>
      <c r="E605" s="72" t="str">
        <f>+'[3]New Depr Rates'!E603</f>
        <v>No</v>
      </c>
      <c r="F605" s="72" t="str">
        <f>+'[3]New Depr Rates'!F603</f>
        <v>No</v>
      </c>
      <c r="G605" s="75">
        <f>+'[3]New Depr Rates'!G603</f>
        <v>0.15</v>
      </c>
      <c r="H605" s="72">
        <f>+'[3]New Depr Rates'!H603</f>
        <v>0</v>
      </c>
      <c r="I605" s="72">
        <f>+'[3]New Depr Rates'!I603</f>
        <v>0</v>
      </c>
      <c r="J605" s="72">
        <f>+'[3]New Depr Rates'!J603</f>
        <v>0</v>
      </c>
      <c r="K605" s="74">
        <f>+'[3]New Depr Rates'!K603</f>
        <v>44927</v>
      </c>
      <c r="L605" s="73">
        <f>+'[3]New Depr Rates'!L603</f>
        <v>6.5647058823529419E-2</v>
      </c>
      <c r="M605" s="73">
        <f>+'[3]New Depr Rates'!M603</f>
        <v>-9.8470588235294171E-3</v>
      </c>
      <c r="N605" s="73">
        <f>+'[3]New Depr Rates'!N603</f>
        <v>5.5800000000000002E-2</v>
      </c>
    </row>
    <row r="606" spans="1:14" x14ac:dyDescent="0.2">
      <c r="A606" s="72" t="s">
        <v>2102</v>
      </c>
      <c r="B606" s="72" t="str">
        <f>+'[3]New Depr Rates'!B604</f>
        <v>Non-Depreciable - Other than land</v>
      </c>
      <c r="C606" s="72">
        <f>+'[3]New Depr Rates'!C604</f>
        <v>0.5</v>
      </c>
      <c r="D606" s="72" t="str">
        <f>+'[3]New Depr Rates'!D604</f>
        <v>Monthly</v>
      </c>
      <c r="E606" s="72" t="str">
        <f>+'[3]New Depr Rates'!E604</f>
        <v>No</v>
      </c>
      <c r="F606" s="72" t="str">
        <f>+'[3]New Depr Rates'!F604</f>
        <v>No</v>
      </c>
      <c r="G606" s="75">
        <f>+'[3]New Depr Rates'!G604</f>
        <v>0</v>
      </c>
      <c r="H606" s="72">
        <f>+'[3]New Depr Rates'!H604</f>
        <v>0</v>
      </c>
      <c r="I606" s="72">
        <f>+'[3]New Depr Rates'!I604</f>
        <v>0</v>
      </c>
      <c r="J606" s="72">
        <f>+'[3]New Depr Rates'!J604</f>
        <v>0</v>
      </c>
      <c r="K606" s="74">
        <f>+'[3]New Depr Rates'!K604</f>
        <v>41730</v>
      </c>
      <c r="L606" s="73">
        <f>+'[3]New Depr Rates'!L604</f>
        <v>0</v>
      </c>
      <c r="M606" s="73">
        <f>+'[3]New Depr Rates'!M604</f>
        <v>0</v>
      </c>
      <c r="N606" s="73">
        <f>+'[3]New Depr Rates'!N604</f>
        <v>0</v>
      </c>
    </row>
    <row r="607" spans="1:14" x14ac:dyDescent="0.2">
      <c r="A607" s="72" t="s">
        <v>202</v>
      </c>
      <c r="B607" s="72" t="str">
        <f>+'[3]New Depr Rates'!B605</f>
        <v>E345 PRD Accessory, Crystal Mtn</v>
      </c>
      <c r="C607" s="72">
        <f>+'[3]New Depr Rates'!C605</f>
        <v>0.5</v>
      </c>
      <c r="D607" s="72" t="str">
        <f>+'[3]New Depr Rates'!D605</f>
        <v>Monthly</v>
      </c>
      <c r="E607" s="72" t="str">
        <f>+'[3]New Depr Rates'!E605</f>
        <v>No</v>
      </c>
      <c r="F607" s="72" t="str">
        <f>+'[3]New Depr Rates'!F605</f>
        <v>No</v>
      </c>
      <c r="G607" s="75">
        <f>+'[3]New Depr Rates'!G605</f>
        <v>-0.05</v>
      </c>
      <c r="H607" s="72">
        <f>+'[3]New Depr Rates'!H605</f>
        <v>0</v>
      </c>
      <c r="I607" s="72">
        <f>+'[3]New Depr Rates'!I605</f>
        <v>0</v>
      </c>
      <c r="J607" s="72">
        <f>+'[3]New Depr Rates'!J605</f>
        <v>0</v>
      </c>
      <c r="K607" s="74">
        <f>+'[3]New Depr Rates'!K605</f>
        <v>44927</v>
      </c>
      <c r="L607" s="73">
        <f>+'[3]New Depr Rates'!L605</f>
        <v>5.104761904761905E-2</v>
      </c>
      <c r="M607" s="73">
        <f>+'[3]New Depr Rates'!M605</f>
        <v>2.5523809523809518E-3</v>
      </c>
      <c r="N607" s="73">
        <f>+'[3]New Depr Rates'!N605</f>
        <v>5.3600000000000002E-2</v>
      </c>
    </row>
    <row r="608" spans="1:14" x14ac:dyDescent="0.2">
      <c r="A608" s="72" t="s">
        <v>2101</v>
      </c>
      <c r="B608" s="72" t="str">
        <f>+'[3]New Depr Rates'!B606</f>
        <v>E345 PRD Accessory, Crystal Mtn</v>
      </c>
      <c r="C608" s="72">
        <f>+'[3]New Depr Rates'!C606</f>
        <v>0.5</v>
      </c>
      <c r="D608" s="72" t="str">
        <f>+'[3]New Depr Rates'!D606</f>
        <v>Monthly</v>
      </c>
      <c r="E608" s="72" t="str">
        <f>+'[3]New Depr Rates'!E606</f>
        <v>No</v>
      </c>
      <c r="F608" s="72" t="str">
        <f>+'[3]New Depr Rates'!F606</f>
        <v>No</v>
      </c>
      <c r="G608" s="75">
        <f>+'[3]New Depr Rates'!G606</f>
        <v>-0.05</v>
      </c>
      <c r="H608" s="72">
        <f>+'[3]New Depr Rates'!H606</f>
        <v>0</v>
      </c>
      <c r="I608" s="72">
        <f>+'[3]New Depr Rates'!I606</f>
        <v>0</v>
      </c>
      <c r="J608" s="72">
        <f>+'[3]New Depr Rates'!J606</f>
        <v>0</v>
      </c>
      <c r="K608" s="74">
        <f>+'[3]New Depr Rates'!K606</f>
        <v>44927</v>
      </c>
      <c r="L608" s="73">
        <f>+'[3]New Depr Rates'!L606</f>
        <v>5.104761904761905E-2</v>
      </c>
      <c r="M608" s="73">
        <f>+'[3]New Depr Rates'!M606</f>
        <v>2.5523809523809518E-3</v>
      </c>
      <c r="N608" s="73">
        <f>+'[3]New Depr Rates'!N606</f>
        <v>5.3600000000000002E-2</v>
      </c>
    </row>
    <row r="609" spans="1:14" x14ac:dyDescent="0.2">
      <c r="A609" s="72" t="s">
        <v>203</v>
      </c>
      <c r="B609" s="72" t="str">
        <f>+'[3]New Depr Rates'!B607</f>
        <v>E345 PRD Accessory, Encogen CoGen</v>
      </c>
      <c r="C609" s="72">
        <f>+'[3]New Depr Rates'!C607</f>
        <v>0.5</v>
      </c>
      <c r="D609" s="72" t="str">
        <f>+'[3]New Depr Rates'!D607</f>
        <v>Monthly</v>
      </c>
      <c r="E609" s="72" t="str">
        <f>+'[3]New Depr Rates'!E607</f>
        <v>No</v>
      </c>
      <c r="F609" s="72" t="str">
        <f>+'[3]New Depr Rates'!F607</f>
        <v>No</v>
      </c>
      <c r="G609" s="75">
        <f>+'[3]New Depr Rates'!G607</f>
        <v>-0.05</v>
      </c>
      <c r="H609" s="72">
        <f>+'[3]New Depr Rates'!H607</f>
        <v>0</v>
      </c>
      <c r="I609" s="72">
        <f>+'[3]New Depr Rates'!I607</f>
        <v>0</v>
      </c>
      <c r="J609" s="72">
        <f>+'[3]New Depr Rates'!J607</f>
        <v>0</v>
      </c>
      <c r="K609" s="74">
        <f>+'[3]New Depr Rates'!K607</f>
        <v>44927</v>
      </c>
      <c r="L609" s="73">
        <f>+'[3]New Depr Rates'!L607</f>
        <v>1.8190476190476187E-2</v>
      </c>
      <c r="M609" s="73">
        <f>+'[3]New Depr Rates'!M607</f>
        <v>9.0952380952381146E-4</v>
      </c>
      <c r="N609" s="73">
        <f>+'[3]New Depr Rates'!N607</f>
        <v>1.9099999999999999E-2</v>
      </c>
    </row>
    <row r="610" spans="1:14" x14ac:dyDescent="0.2">
      <c r="A610" s="72" t="s">
        <v>2099</v>
      </c>
      <c r="B610" s="72" t="str">
        <f>+'[3]New Depr Rates'!B608</f>
        <v>E345 PRD Accessory, Encogen CoGen</v>
      </c>
      <c r="C610" s="72">
        <f>+'[3]New Depr Rates'!C608</f>
        <v>0.5</v>
      </c>
      <c r="D610" s="72" t="str">
        <f>+'[3]New Depr Rates'!D608</f>
        <v>Monthly</v>
      </c>
      <c r="E610" s="72" t="str">
        <f>+'[3]New Depr Rates'!E608</f>
        <v>No</v>
      </c>
      <c r="F610" s="72" t="str">
        <f>+'[3]New Depr Rates'!F608</f>
        <v>No</v>
      </c>
      <c r="G610" s="75">
        <f>+'[3]New Depr Rates'!G608</f>
        <v>-0.05</v>
      </c>
      <c r="H610" s="72">
        <f>+'[3]New Depr Rates'!H608</f>
        <v>0</v>
      </c>
      <c r="I610" s="72">
        <f>+'[3]New Depr Rates'!I608</f>
        <v>0</v>
      </c>
      <c r="J610" s="72">
        <f>+'[3]New Depr Rates'!J608</f>
        <v>0</v>
      </c>
      <c r="K610" s="74">
        <f>+'[3]New Depr Rates'!K608</f>
        <v>44927</v>
      </c>
      <c r="L610" s="73">
        <f>+'[3]New Depr Rates'!L608</f>
        <v>1.8190476190476187E-2</v>
      </c>
      <c r="M610" s="73">
        <f>+'[3]New Depr Rates'!M608</f>
        <v>9.0952380952381146E-4</v>
      </c>
      <c r="N610" s="73">
        <f>+'[3]New Depr Rates'!N608</f>
        <v>1.9099999999999999E-2</v>
      </c>
    </row>
    <row r="611" spans="1:14" x14ac:dyDescent="0.2">
      <c r="A611" s="72" t="s">
        <v>204</v>
      </c>
      <c r="B611" s="72" t="str">
        <f>+'[3]New Depr Rates'!B609</f>
        <v>E345 PRD Accessory, Ferndale</v>
      </c>
      <c r="C611" s="72">
        <f>+'[3]New Depr Rates'!C609</f>
        <v>0.5</v>
      </c>
      <c r="D611" s="72" t="str">
        <f>+'[3]New Depr Rates'!D609</f>
        <v>Monthly</v>
      </c>
      <c r="E611" s="72" t="str">
        <f>+'[3]New Depr Rates'!E609</f>
        <v>No</v>
      </c>
      <c r="F611" s="72" t="str">
        <f>+'[3]New Depr Rates'!F609</f>
        <v>No</v>
      </c>
      <c r="G611" s="75">
        <f>+'[3]New Depr Rates'!G609</f>
        <v>-0.05</v>
      </c>
      <c r="H611" s="72">
        <f>+'[3]New Depr Rates'!H609</f>
        <v>0</v>
      </c>
      <c r="I611" s="72">
        <f>+'[3]New Depr Rates'!I609</f>
        <v>0</v>
      </c>
      <c r="J611" s="72">
        <f>+'[3]New Depr Rates'!J609</f>
        <v>0</v>
      </c>
      <c r="K611" s="74">
        <f>+'[3]New Depr Rates'!K609</f>
        <v>44927</v>
      </c>
      <c r="L611" s="73">
        <f>+'[3]New Depr Rates'!L609</f>
        <v>2.3809523809523808E-2</v>
      </c>
      <c r="M611" s="73">
        <f>+'[3]New Depr Rates'!M609</f>
        <v>1.1904761904761932E-3</v>
      </c>
      <c r="N611" s="73">
        <f>+'[3]New Depr Rates'!N609</f>
        <v>2.5000000000000001E-2</v>
      </c>
    </row>
    <row r="612" spans="1:14" x14ac:dyDescent="0.2">
      <c r="A612" s="72" t="s">
        <v>2097</v>
      </c>
      <c r="B612" s="72" t="str">
        <f>+'[3]New Depr Rates'!B610</f>
        <v>E345 PRD Accessory, Ferndale</v>
      </c>
      <c r="C612" s="72">
        <f>+'[3]New Depr Rates'!C610</f>
        <v>0.5</v>
      </c>
      <c r="D612" s="72" t="str">
        <f>+'[3]New Depr Rates'!D610</f>
        <v>Monthly</v>
      </c>
      <c r="E612" s="72" t="str">
        <f>+'[3]New Depr Rates'!E610</f>
        <v>No</v>
      </c>
      <c r="F612" s="72" t="str">
        <f>+'[3]New Depr Rates'!F610</f>
        <v>No</v>
      </c>
      <c r="G612" s="75">
        <f>+'[3]New Depr Rates'!G610</f>
        <v>-0.05</v>
      </c>
      <c r="H612" s="72">
        <f>+'[3]New Depr Rates'!H610</f>
        <v>0</v>
      </c>
      <c r="I612" s="72">
        <f>+'[3]New Depr Rates'!I610</f>
        <v>0</v>
      </c>
      <c r="J612" s="72">
        <f>+'[3]New Depr Rates'!J610</f>
        <v>0</v>
      </c>
      <c r="K612" s="74">
        <f>+'[3]New Depr Rates'!K610</f>
        <v>44927</v>
      </c>
      <c r="L612" s="73">
        <f>+'[3]New Depr Rates'!L610</f>
        <v>2.3809523809523808E-2</v>
      </c>
      <c r="M612" s="73">
        <f>+'[3]New Depr Rates'!M610</f>
        <v>1.1904761904761932E-3</v>
      </c>
      <c r="N612" s="73">
        <f>+'[3]New Depr Rates'!N610</f>
        <v>2.5000000000000001E-2</v>
      </c>
    </row>
    <row r="613" spans="1:14" x14ac:dyDescent="0.2">
      <c r="A613" s="72" t="s">
        <v>2095</v>
      </c>
      <c r="B613" s="72" t="str">
        <f>+'[3]New Depr Rates'!B611</f>
        <v>E345 PRD Accessory, Fred 1/APC</v>
      </c>
      <c r="C613" s="72">
        <f>+'[3]New Depr Rates'!C611</f>
        <v>0.5</v>
      </c>
      <c r="D613" s="72" t="str">
        <f>+'[3]New Depr Rates'!D611</f>
        <v>Monthly</v>
      </c>
      <c r="E613" s="72" t="str">
        <f>+'[3]New Depr Rates'!E611</f>
        <v>No</v>
      </c>
      <c r="F613" s="72" t="str">
        <f>+'[3]New Depr Rates'!F611</f>
        <v>No</v>
      </c>
      <c r="G613" s="75">
        <f>+'[3]New Depr Rates'!G611</f>
        <v>-0.05</v>
      </c>
      <c r="H613" s="72">
        <f>+'[3]New Depr Rates'!H611</f>
        <v>0</v>
      </c>
      <c r="I613" s="72">
        <f>+'[3]New Depr Rates'!I611</f>
        <v>0</v>
      </c>
      <c r="J613" s="72">
        <f>+'[3]New Depr Rates'!J611</f>
        <v>0</v>
      </c>
      <c r="K613" s="74">
        <f>+'[3]New Depr Rates'!K611</f>
        <v>44927</v>
      </c>
      <c r="L613" s="73">
        <f>+'[3]New Depr Rates'!L611</f>
        <v>2.6857142857142854E-2</v>
      </c>
      <c r="M613" s="73">
        <f>+'[3]New Depr Rates'!M611</f>
        <v>1.3428571428571456E-3</v>
      </c>
      <c r="N613" s="73">
        <f>+'[3]New Depr Rates'!N611</f>
        <v>2.8199999999999999E-2</v>
      </c>
    </row>
    <row r="614" spans="1:14" x14ac:dyDescent="0.2">
      <c r="A614" s="72" t="s">
        <v>2096</v>
      </c>
      <c r="B614" s="72" t="str">
        <f>+'[3]New Depr Rates'!B612</f>
        <v>E345 PRD Accessory, Fred 1/APC</v>
      </c>
      <c r="C614" s="72">
        <f>+'[3]New Depr Rates'!C612</f>
        <v>0.5</v>
      </c>
      <c r="D614" s="72" t="str">
        <f>+'[3]New Depr Rates'!D612</f>
        <v>Monthly</v>
      </c>
      <c r="E614" s="72" t="str">
        <f>+'[3]New Depr Rates'!E612</f>
        <v>No</v>
      </c>
      <c r="F614" s="72" t="str">
        <f>+'[3]New Depr Rates'!F612</f>
        <v>No</v>
      </c>
      <c r="G614" s="75">
        <f>+'[3]New Depr Rates'!G612</f>
        <v>-0.05</v>
      </c>
      <c r="H614" s="72">
        <f>+'[3]New Depr Rates'!H612</f>
        <v>0</v>
      </c>
      <c r="I614" s="72">
        <f>+'[3]New Depr Rates'!I612</f>
        <v>0</v>
      </c>
      <c r="J614" s="72">
        <f>+'[3]New Depr Rates'!J612</f>
        <v>0</v>
      </c>
      <c r="K614" s="74">
        <f>+'[3]New Depr Rates'!K612</f>
        <v>44927</v>
      </c>
      <c r="L614" s="73">
        <f>+'[3]New Depr Rates'!L612</f>
        <v>2.6857142857142854E-2</v>
      </c>
      <c r="M614" s="73">
        <f>+'[3]New Depr Rates'!M612</f>
        <v>1.3428571428571456E-3</v>
      </c>
      <c r="N614" s="73">
        <f>+'[3]New Depr Rates'!N612</f>
        <v>2.8199999999999999E-2</v>
      </c>
    </row>
    <row r="615" spans="1:14" x14ac:dyDescent="0.2">
      <c r="A615" s="72" t="s">
        <v>205</v>
      </c>
      <c r="B615" s="72" t="str">
        <f>+'[3]New Depr Rates'!B613</f>
        <v>E345 PRD Accessory, Frederickson</v>
      </c>
      <c r="C615" s="72">
        <f>+'[3]New Depr Rates'!C613</f>
        <v>0.5</v>
      </c>
      <c r="D615" s="72" t="str">
        <f>+'[3]New Depr Rates'!D613</f>
        <v>Monthly</v>
      </c>
      <c r="E615" s="72" t="str">
        <f>+'[3]New Depr Rates'!E613</f>
        <v>No</v>
      </c>
      <c r="F615" s="72" t="str">
        <f>+'[3]New Depr Rates'!F613</f>
        <v>No</v>
      </c>
      <c r="G615" s="75">
        <f>+'[3]New Depr Rates'!G613</f>
        <v>-0.05</v>
      </c>
      <c r="H615" s="72">
        <f>+'[3]New Depr Rates'!H613</f>
        <v>0</v>
      </c>
      <c r="I615" s="72">
        <f>+'[3]New Depr Rates'!I613</f>
        <v>0</v>
      </c>
      <c r="J615" s="72">
        <f>+'[3]New Depr Rates'!J613</f>
        <v>0</v>
      </c>
      <c r="K615" s="74">
        <f>+'[3]New Depr Rates'!K613</f>
        <v>44927</v>
      </c>
      <c r="L615" s="73">
        <f>+'[3]New Depr Rates'!L613</f>
        <v>3.0666666666666665E-2</v>
      </c>
      <c r="M615" s="73">
        <f>+'[3]New Depr Rates'!M613</f>
        <v>1.5333333333333345E-3</v>
      </c>
      <c r="N615" s="73">
        <f>+'[3]New Depr Rates'!N613</f>
        <v>3.2199999999999999E-2</v>
      </c>
    </row>
    <row r="616" spans="1:14" x14ac:dyDescent="0.2">
      <c r="A616" s="72" t="s">
        <v>2094</v>
      </c>
      <c r="B616" s="72" t="str">
        <f>+'[3]New Depr Rates'!B614</f>
        <v>E345 PRD Accessory, Frederickson</v>
      </c>
      <c r="C616" s="72">
        <f>+'[3]New Depr Rates'!C614</f>
        <v>0.5</v>
      </c>
      <c r="D616" s="72" t="str">
        <f>+'[3]New Depr Rates'!D614</f>
        <v>Monthly</v>
      </c>
      <c r="E616" s="72" t="str">
        <f>+'[3]New Depr Rates'!E614</f>
        <v>No</v>
      </c>
      <c r="F616" s="72" t="str">
        <f>+'[3]New Depr Rates'!F614</f>
        <v>No</v>
      </c>
      <c r="G616" s="75">
        <f>+'[3]New Depr Rates'!G614</f>
        <v>-0.05</v>
      </c>
      <c r="H616" s="72">
        <f>+'[3]New Depr Rates'!H614</f>
        <v>0</v>
      </c>
      <c r="I616" s="72">
        <f>+'[3]New Depr Rates'!I614</f>
        <v>0</v>
      </c>
      <c r="J616" s="72">
        <f>+'[3]New Depr Rates'!J614</f>
        <v>0</v>
      </c>
      <c r="K616" s="74">
        <f>+'[3]New Depr Rates'!K614</f>
        <v>44927</v>
      </c>
      <c r="L616" s="73">
        <f>+'[3]New Depr Rates'!L614</f>
        <v>3.0666666666666665E-2</v>
      </c>
      <c r="M616" s="73">
        <f>+'[3]New Depr Rates'!M614</f>
        <v>1.5333333333333345E-3</v>
      </c>
      <c r="N616" s="73">
        <f>+'[3]New Depr Rates'!N614</f>
        <v>3.2199999999999999E-2</v>
      </c>
    </row>
    <row r="617" spans="1:14" x14ac:dyDescent="0.2">
      <c r="A617" s="72" t="s">
        <v>206</v>
      </c>
      <c r="B617" s="72" t="str">
        <f>+'[3]New Depr Rates'!B615</f>
        <v>E345 PRD Accessory, Fredonia</v>
      </c>
      <c r="C617" s="72">
        <f>+'[3]New Depr Rates'!C615</f>
        <v>0.5</v>
      </c>
      <c r="D617" s="72" t="str">
        <f>+'[3]New Depr Rates'!D615</f>
        <v>Monthly</v>
      </c>
      <c r="E617" s="72" t="str">
        <f>+'[3]New Depr Rates'!E615</f>
        <v>No</v>
      </c>
      <c r="F617" s="72" t="str">
        <f>+'[3]New Depr Rates'!F615</f>
        <v>No</v>
      </c>
      <c r="G617" s="75">
        <f>+'[3]New Depr Rates'!G615</f>
        <v>-0.05</v>
      </c>
      <c r="H617" s="72">
        <f>+'[3]New Depr Rates'!H615</f>
        <v>0</v>
      </c>
      <c r="I617" s="72">
        <f>+'[3]New Depr Rates'!I615</f>
        <v>0</v>
      </c>
      <c r="J617" s="72">
        <f>+'[3]New Depr Rates'!J615</f>
        <v>0</v>
      </c>
      <c r="K617" s="74">
        <f>+'[3]New Depr Rates'!K615</f>
        <v>44927</v>
      </c>
      <c r="L617" s="73">
        <f>+'[3]New Depr Rates'!L615</f>
        <v>5.276190476190476E-2</v>
      </c>
      <c r="M617" s="73">
        <f>+'[3]New Depr Rates'!M615</f>
        <v>2.638095238095238E-3</v>
      </c>
      <c r="N617" s="73">
        <f>+'[3]New Depr Rates'!N615</f>
        <v>5.5399999999999998E-2</v>
      </c>
    </row>
    <row r="618" spans="1:14" x14ac:dyDescent="0.2">
      <c r="A618" s="72" t="s">
        <v>207</v>
      </c>
      <c r="B618" s="72" t="str">
        <f>+'[3]New Depr Rates'!B616</f>
        <v>E345 PRD Accessory, Fredonia 3&amp;4 OP</v>
      </c>
      <c r="C618" s="72">
        <f>+'[3]New Depr Rates'!C616</f>
        <v>0.5</v>
      </c>
      <c r="D618" s="72" t="str">
        <f>+'[3]New Depr Rates'!D616</f>
        <v>Monthly</v>
      </c>
      <c r="E618" s="72" t="str">
        <f>+'[3]New Depr Rates'!E616</f>
        <v>No</v>
      </c>
      <c r="F618" s="72" t="str">
        <f>+'[3]New Depr Rates'!F616</f>
        <v>No</v>
      </c>
      <c r="G618" s="75">
        <f>+'[3]New Depr Rates'!G616</f>
        <v>-0.05</v>
      </c>
      <c r="H618" s="72">
        <f>+'[3]New Depr Rates'!H616</f>
        <v>0</v>
      </c>
      <c r="I618" s="72">
        <f>+'[3]New Depr Rates'!I616</f>
        <v>0</v>
      </c>
      <c r="J618" s="72">
        <f>+'[3]New Depr Rates'!J616</f>
        <v>0</v>
      </c>
      <c r="K618" s="74">
        <f>+'[3]New Depr Rates'!K616</f>
        <v>44927</v>
      </c>
      <c r="L618" s="73">
        <f>+'[3]New Depr Rates'!L616</f>
        <v>5.276190476190476E-2</v>
      </c>
      <c r="M618" s="73">
        <f>+'[3]New Depr Rates'!M616</f>
        <v>2.638095238095238E-3</v>
      </c>
      <c r="N618" s="73">
        <f>+'[3]New Depr Rates'!N616</f>
        <v>5.5399999999999998E-2</v>
      </c>
    </row>
    <row r="619" spans="1:14" x14ac:dyDescent="0.2">
      <c r="A619" s="72" t="s">
        <v>2093</v>
      </c>
      <c r="B619" s="72" t="str">
        <f>+'[3]New Depr Rates'!B617</f>
        <v>E345 PRD Accessory, Fredonia 3&amp;4 OP</v>
      </c>
      <c r="C619" s="72">
        <f>+'[3]New Depr Rates'!C617</f>
        <v>0.5</v>
      </c>
      <c r="D619" s="72" t="str">
        <f>+'[3]New Depr Rates'!D617</f>
        <v>Monthly</v>
      </c>
      <c r="E619" s="72" t="str">
        <f>+'[3]New Depr Rates'!E617</f>
        <v>No</v>
      </c>
      <c r="F619" s="72" t="str">
        <f>+'[3]New Depr Rates'!F617</f>
        <v>No</v>
      </c>
      <c r="G619" s="75">
        <f>+'[3]New Depr Rates'!G617</f>
        <v>-0.05</v>
      </c>
      <c r="H619" s="72">
        <f>+'[3]New Depr Rates'!H617</f>
        <v>0</v>
      </c>
      <c r="I619" s="72">
        <f>+'[3]New Depr Rates'!I617</f>
        <v>0</v>
      </c>
      <c r="J619" s="72">
        <f>+'[3]New Depr Rates'!J617</f>
        <v>0</v>
      </c>
      <c r="K619" s="74">
        <f>+'[3]New Depr Rates'!K617</f>
        <v>44927</v>
      </c>
      <c r="L619" s="73">
        <f>+'[3]New Depr Rates'!L617</f>
        <v>5.276190476190476E-2</v>
      </c>
      <c r="M619" s="73">
        <f>+'[3]New Depr Rates'!M617</f>
        <v>2.638095238095238E-3</v>
      </c>
      <c r="N619" s="73">
        <f>+'[3]New Depr Rates'!N617</f>
        <v>5.5399999999999998E-2</v>
      </c>
    </row>
    <row r="620" spans="1:14" x14ac:dyDescent="0.2">
      <c r="A620" s="72" t="s">
        <v>2092</v>
      </c>
      <c r="B620" s="72" t="str">
        <f>+'[3]New Depr Rates'!B618</f>
        <v>E345 PRD Accessory, Fredonia</v>
      </c>
      <c r="C620" s="72">
        <f>+'[3]New Depr Rates'!C618</f>
        <v>0.5</v>
      </c>
      <c r="D620" s="72" t="str">
        <f>+'[3]New Depr Rates'!D618</f>
        <v>Monthly</v>
      </c>
      <c r="E620" s="72" t="str">
        <f>+'[3]New Depr Rates'!E618</f>
        <v>No</v>
      </c>
      <c r="F620" s="72" t="str">
        <f>+'[3]New Depr Rates'!F618</f>
        <v>No</v>
      </c>
      <c r="G620" s="75">
        <f>+'[3]New Depr Rates'!G618</f>
        <v>-0.05</v>
      </c>
      <c r="H620" s="72">
        <f>+'[3]New Depr Rates'!H618</f>
        <v>0</v>
      </c>
      <c r="I620" s="72">
        <f>+'[3]New Depr Rates'!I618</f>
        <v>0</v>
      </c>
      <c r="J620" s="72">
        <f>+'[3]New Depr Rates'!J618</f>
        <v>0</v>
      </c>
      <c r="K620" s="74">
        <f>+'[3]New Depr Rates'!K618</f>
        <v>44927</v>
      </c>
      <c r="L620" s="73">
        <f>+'[3]New Depr Rates'!L618</f>
        <v>5.276190476190476E-2</v>
      </c>
      <c r="M620" s="73">
        <f>+'[3]New Depr Rates'!M618</f>
        <v>2.638095238095238E-3</v>
      </c>
      <c r="N620" s="73">
        <f>+'[3]New Depr Rates'!N618</f>
        <v>5.5399999999999998E-2</v>
      </c>
    </row>
    <row r="621" spans="1:14" x14ac:dyDescent="0.2">
      <c r="A621" s="72" t="s">
        <v>2088</v>
      </c>
      <c r="B621" s="72" t="str">
        <f>+'[3]New Depr Rates'!B619</f>
        <v>E345 PRD Accessory, Goldendale</v>
      </c>
      <c r="C621" s="72">
        <f>+'[3]New Depr Rates'!C619</f>
        <v>0.5</v>
      </c>
      <c r="D621" s="72" t="str">
        <f>+'[3]New Depr Rates'!D619</f>
        <v>Monthly</v>
      </c>
      <c r="E621" s="72" t="str">
        <f>+'[3]New Depr Rates'!E619</f>
        <v>No</v>
      </c>
      <c r="F621" s="72" t="str">
        <f>+'[3]New Depr Rates'!F619</f>
        <v>No</v>
      </c>
      <c r="G621" s="75">
        <f>+'[3]New Depr Rates'!G619</f>
        <v>-0.05</v>
      </c>
      <c r="H621" s="72">
        <f>+'[3]New Depr Rates'!H619</f>
        <v>0</v>
      </c>
      <c r="I621" s="72">
        <f>+'[3]New Depr Rates'!I619</f>
        <v>0</v>
      </c>
      <c r="J621" s="72">
        <f>+'[3]New Depr Rates'!J619</f>
        <v>0</v>
      </c>
      <c r="K621" s="74">
        <f>+'[3]New Depr Rates'!K619</f>
        <v>44927</v>
      </c>
      <c r="L621" s="73">
        <f>+'[3]New Depr Rates'!L619</f>
        <v>9.5238095238095229E-3</v>
      </c>
      <c r="M621" s="73">
        <f>+'[3]New Depr Rates'!M619</f>
        <v>4.7619047619047727E-4</v>
      </c>
      <c r="N621" s="73">
        <f>+'[3]New Depr Rates'!N619</f>
        <v>0.01</v>
      </c>
    </row>
    <row r="622" spans="1:14" x14ac:dyDescent="0.2">
      <c r="A622" s="72" t="s">
        <v>2091</v>
      </c>
      <c r="B622" s="72" t="str">
        <f>+'[3]New Depr Rates'!B620</f>
        <v>E345 PRD Accessory, Goldendale</v>
      </c>
      <c r="C622" s="72">
        <f>+'[3]New Depr Rates'!C620</f>
        <v>0.5</v>
      </c>
      <c r="D622" s="72" t="str">
        <f>+'[3]New Depr Rates'!D620</f>
        <v>Monthly</v>
      </c>
      <c r="E622" s="72" t="str">
        <f>+'[3]New Depr Rates'!E620</f>
        <v>No</v>
      </c>
      <c r="F622" s="72" t="str">
        <f>+'[3]New Depr Rates'!F620</f>
        <v>No</v>
      </c>
      <c r="G622" s="75">
        <f>+'[3]New Depr Rates'!G620</f>
        <v>-0.05</v>
      </c>
      <c r="H622" s="72">
        <f>+'[3]New Depr Rates'!H620</f>
        <v>0</v>
      </c>
      <c r="I622" s="72">
        <f>+'[3]New Depr Rates'!I620</f>
        <v>0</v>
      </c>
      <c r="J622" s="72">
        <f>+'[3]New Depr Rates'!J620</f>
        <v>0</v>
      </c>
      <c r="K622" s="74">
        <f>+'[3]New Depr Rates'!K620</f>
        <v>44927</v>
      </c>
      <c r="L622" s="73">
        <f>+'[3]New Depr Rates'!L620</f>
        <v>9.5238095238095229E-3</v>
      </c>
      <c r="M622" s="73">
        <f>+'[3]New Depr Rates'!M620</f>
        <v>4.7619047619047727E-4</v>
      </c>
      <c r="N622" s="73">
        <f>+'[3]New Depr Rates'!N620</f>
        <v>0.01</v>
      </c>
    </row>
    <row r="623" spans="1:14" x14ac:dyDescent="0.2">
      <c r="A623" s="72" t="s">
        <v>2090</v>
      </c>
      <c r="B623" s="72" t="str">
        <f>+'[3]New Depr Rates'!B621</f>
        <v>E345 PRD Accessory, Goldendale</v>
      </c>
      <c r="C623" s="72">
        <f>+'[3]New Depr Rates'!C621</f>
        <v>0.5</v>
      </c>
      <c r="D623" s="72" t="str">
        <f>+'[3]New Depr Rates'!D621</f>
        <v>Monthly</v>
      </c>
      <c r="E623" s="72" t="str">
        <f>+'[3]New Depr Rates'!E621</f>
        <v>No</v>
      </c>
      <c r="F623" s="72" t="str">
        <f>+'[3]New Depr Rates'!F621</f>
        <v>No</v>
      </c>
      <c r="G623" s="75">
        <f>+'[3]New Depr Rates'!G621</f>
        <v>-0.05</v>
      </c>
      <c r="H623" s="72">
        <f>+'[3]New Depr Rates'!H621</f>
        <v>0</v>
      </c>
      <c r="I623" s="72">
        <f>+'[3]New Depr Rates'!I621</f>
        <v>0</v>
      </c>
      <c r="J623" s="72">
        <f>+'[3]New Depr Rates'!J621</f>
        <v>0</v>
      </c>
      <c r="K623" s="74">
        <f>+'[3]New Depr Rates'!K621</f>
        <v>44927</v>
      </c>
      <c r="L623" s="73">
        <f>+'[3]New Depr Rates'!L621</f>
        <v>9.5238095238095229E-3</v>
      </c>
      <c r="M623" s="73">
        <f>+'[3]New Depr Rates'!M621</f>
        <v>4.7619047619047727E-4</v>
      </c>
      <c r="N623" s="73">
        <f>+'[3]New Depr Rates'!N621</f>
        <v>0.01</v>
      </c>
    </row>
    <row r="624" spans="1:14" x14ac:dyDescent="0.2">
      <c r="A624" s="72" t="s">
        <v>2089</v>
      </c>
      <c r="B624" s="72" t="str">
        <f>+'[3]New Depr Rates'!B622</f>
        <v>E345 PRD Accessory, Goldendale</v>
      </c>
      <c r="C624" s="72">
        <f>+'[3]New Depr Rates'!C622</f>
        <v>0.5</v>
      </c>
      <c r="D624" s="72" t="str">
        <f>+'[3]New Depr Rates'!D622</f>
        <v>Monthly</v>
      </c>
      <c r="E624" s="72" t="str">
        <f>+'[3]New Depr Rates'!E622</f>
        <v>No</v>
      </c>
      <c r="F624" s="72" t="str">
        <f>+'[3]New Depr Rates'!F622</f>
        <v>No</v>
      </c>
      <c r="G624" s="75">
        <f>+'[3]New Depr Rates'!G622</f>
        <v>-0.05</v>
      </c>
      <c r="H624" s="72">
        <f>+'[3]New Depr Rates'!H622</f>
        <v>0</v>
      </c>
      <c r="I624" s="72">
        <f>+'[3]New Depr Rates'!I622</f>
        <v>0</v>
      </c>
      <c r="J624" s="72">
        <f>+'[3]New Depr Rates'!J622</f>
        <v>0</v>
      </c>
      <c r="K624" s="74">
        <f>+'[3]New Depr Rates'!K622</f>
        <v>44927</v>
      </c>
      <c r="L624" s="73">
        <f>+'[3]New Depr Rates'!L622</f>
        <v>9.5238095238095229E-3</v>
      </c>
      <c r="M624" s="73">
        <f>+'[3]New Depr Rates'!M622</f>
        <v>4.7619047619047727E-4</v>
      </c>
      <c r="N624" s="73">
        <f>+'[3]New Depr Rates'!N622</f>
        <v>0.01</v>
      </c>
    </row>
    <row r="625" spans="1:14" x14ac:dyDescent="0.2">
      <c r="A625" s="72" t="s">
        <v>208</v>
      </c>
      <c r="B625" s="72" t="str">
        <f>+'[3]New Depr Rates'!B623</f>
        <v>E345 PRD Accessory, Mint Farm</v>
      </c>
      <c r="C625" s="72">
        <f>+'[3]New Depr Rates'!C623</f>
        <v>0.5</v>
      </c>
      <c r="D625" s="72" t="str">
        <f>+'[3]New Depr Rates'!D623</f>
        <v>Monthly</v>
      </c>
      <c r="E625" s="72" t="str">
        <f>+'[3]New Depr Rates'!E623</f>
        <v>No</v>
      </c>
      <c r="F625" s="72" t="str">
        <f>+'[3]New Depr Rates'!F623</f>
        <v>No</v>
      </c>
      <c r="G625" s="75">
        <f>+'[3]New Depr Rates'!G623</f>
        <v>-0.05</v>
      </c>
      <c r="H625" s="72">
        <f>+'[3]New Depr Rates'!H623</f>
        <v>0</v>
      </c>
      <c r="I625" s="72">
        <f>+'[3]New Depr Rates'!I623</f>
        <v>0</v>
      </c>
      <c r="J625" s="72">
        <f>+'[3]New Depr Rates'!J623</f>
        <v>0</v>
      </c>
      <c r="K625" s="74">
        <f>+'[3]New Depr Rates'!K623</f>
        <v>44927</v>
      </c>
      <c r="L625" s="73">
        <f>+'[3]New Depr Rates'!L623</f>
        <v>2.8476190476190478E-2</v>
      </c>
      <c r="M625" s="73">
        <f>+'[3]New Depr Rates'!M623</f>
        <v>1.4238095238095251E-3</v>
      </c>
      <c r="N625" s="73">
        <f>+'[3]New Depr Rates'!N623</f>
        <v>2.9900000000000003E-2</v>
      </c>
    </row>
    <row r="626" spans="1:14" x14ac:dyDescent="0.2">
      <c r="A626" s="72" t="s">
        <v>2087</v>
      </c>
      <c r="B626" s="72" t="str">
        <f>+'[3]New Depr Rates'!B624</f>
        <v>E345 PRD Accessory, Mint Farm</v>
      </c>
      <c r="C626" s="72">
        <f>+'[3]New Depr Rates'!C624</f>
        <v>0.5</v>
      </c>
      <c r="D626" s="72" t="str">
        <f>+'[3]New Depr Rates'!D624</f>
        <v>Monthly</v>
      </c>
      <c r="E626" s="72" t="str">
        <f>+'[3]New Depr Rates'!E624</f>
        <v>No</v>
      </c>
      <c r="F626" s="72" t="str">
        <f>+'[3]New Depr Rates'!F624</f>
        <v>No</v>
      </c>
      <c r="G626" s="75">
        <f>+'[3]New Depr Rates'!G624</f>
        <v>-0.05</v>
      </c>
      <c r="H626" s="72">
        <f>+'[3]New Depr Rates'!H624</f>
        <v>0</v>
      </c>
      <c r="I626" s="72">
        <f>+'[3]New Depr Rates'!I624</f>
        <v>0</v>
      </c>
      <c r="J626" s="72">
        <f>+'[3]New Depr Rates'!J624</f>
        <v>0</v>
      </c>
      <c r="K626" s="74">
        <f>+'[3]New Depr Rates'!K624</f>
        <v>44927</v>
      </c>
      <c r="L626" s="73">
        <f>+'[3]New Depr Rates'!L624</f>
        <v>2.8476190476190478E-2</v>
      </c>
      <c r="M626" s="73">
        <f>+'[3]New Depr Rates'!M624</f>
        <v>1.4238095238095251E-3</v>
      </c>
      <c r="N626" s="73">
        <f>+'[3]New Depr Rates'!N624</f>
        <v>2.9900000000000003E-2</v>
      </c>
    </row>
    <row r="627" spans="1:14" x14ac:dyDescent="0.2">
      <c r="A627" s="72" t="s">
        <v>2086</v>
      </c>
      <c r="B627" s="72" t="str">
        <f>+'[3]New Depr Rates'!B625</f>
        <v>E345 PRD Accessory, Mint Farm</v>
      </c>
      <c r="C627" s="72">
        <f>+'[3]New Depr Rates'!C625</f>
        <v>0.5</v>
      </c>
      <c r="D627" s="72" t="str">
        <f>+'[3]New Depr Rates'!D625</f>
        <v>Monthly</v>
      </c>
      <c r="E627" s="72" t="str">
        <f>+'[3]New Depr Rates'!E625</f>
        <v>No</v>
      </c>
      <c r="F627" s="72" t="str">
        <f>+'[3]New Depr Rates'!F625</f>
        <v>No</v>
      </c>
      <c r="G627" s="75">
        <f>+'[3]New Depr Rates'!G625</f>
        <v>-0.05</v>
      </c>
      <c r="H627" s="72">
        <f>+'[3]New Depr Rates'!H625</f>
        <v>0</v>
      </c>
      <c r="I627" s="72">
        <f>+'[3]New Depr Rates'!I625</f>
        <v>0</v>
      </c>
      <c r="J627" s="72">
        <f>+'[3]New Depr Rates'!J625</f>
        <v>0</v>
      </c>
      <c r="K627" s="74">
        <f>+'[3]New Depr Rates'!K625</f>
        <v>44927</v>
      </c>
      <c r="L627" s="73">
        <f>+'[3]New Depr Rates'!L625</f>
        <v>2.8476190476190478E-2</v>
      </c>
      <c r="M627" s="73">
        <f>+'[3]New Depr Rates'!M625</f>
        <v>1.4238095238095251E-3</v>
      </c>
      <c r="N627" s="73">
        <f>+'[3]New Depr Rates'!N625</f>
        <v>2.9900000000000003E-2</v>
      </c>
    </row>
    <row r="628" spans="1:14" x14ac:dyDescent="0.2">
      <c r="A628" s="72" t="s">
        <v>2085</v>
      </c>
      <c r="B628" s="72" t="str">
        <f>+'[3]New Depr Rates'!B626</f>
        <v>E345 PRD Accessory, Mint Farm</v>
      </c>
      <c r="C628" s="72">
        <f>+'[3]New Depr Rates'!C626</f>
        <v>0.5</v>
      </c>
      <c r="D628" s="72" t="str">
        <f>+'[3]New Depr Rates'!D626</f>
        <v>Monthly</v>
      </c>
      <c r="E628" s="72" t="str">
        <f>+'[3]New Depr Rates'!E626</f>
        <v>No</v>
      </c>
      <c r="F628" s="72" t="str">
        <f>+'[3]New Depr Rates'!F626</f>
        <v>No</v>
      </c>
      <c r="G628" s="75">
        <f>+'[3]New Depr Rates'!G626</f>
        <v>-0.05</v>
      </c>
      <c r="H628" s="72">
        <f>+'[3]New Depr Rates'!H626</f>
        <v>0</v>
      </c>
      <c r="I628" s="72">
        <f>+'[3]New Depr Rates'!I626</f>
        <v>0</v>
      </c>
      <c r="J628" s="72">
        <f>+'[3]New Depr Rates'!J626</f>
        <v>0</v>
      </c>
      <c r="K628" s="74">
        <f>+'[3]New Depr Rates'!K626</f>
        <v>44927</v>
      </c>
      <c r="L628" s="73">
        <f>+'[3]New Depr Rates'!L626</f>
        <v>2.8476190476190478E-2</v>
      </c>
      <c r="M628" s="73">
        <f>+'[3]New Depr Rates'!M626</f>
        <v>1.4238095238095251E-3</v>
      </c>
      <c r="N628" s="73">
        <f>+'[3]New Depr Rates'!N626</f>
        <v>2.9900000000000003E-2</v>
      </c>
    </row>
    <row r="629" spans="1:14" x14ac:dyDescent="0.2">
      <c r="A629" s="72" t="s">
        <v>209</v>
      </c>
      <c r="B629" s="72" t="str">
        <f>+'[3]New Depr Rates'!B627</f>
        <v>E345 PRD Accessory, Sumas</v>
      </c>
      <c r="C629" s="72">
        <f>+'[3]New Depr Rates'!C627</f>
        <v>0.5</v>
      </c>
      <c r="D629" s="72" t="str">
        <f>+'[3]New Depr Rates'!D627</f>
        <v>Monthly</v>
      </c>
      <c r="E629" s="72" t="str">
        <f>+'[3]New Depr Rates'!E627</f>
        <v>No</v>
      </c>
      <c r="F629" s="72" t="str">
        <f>+'[3]New Depr Rates'!F627</f>
        <v>No</v>
      </c>
      <c r="G629" s="75">
        <f>+'[3]New Depr Rates'!G627</f>
        <v>-0.05</v>
      </c>
      <c r="H629" s="72">
        <f>+'[3]New Depr Rates'!H627</f>
        <v>0</v>
      </c>
      <c r="I629" s="72">
        <f>+'[3]New Depr Rates'!I627</f>
        <v>0</v>
      </c>
      <c r="J629" s="72">
        <f>+'[3]New Depr Rates'!J627</f>
        <v>0</v>
      </c>
      <c r="K629" s="74">
        <f>+'[3]New Depr Rates'!K627</f>
        <v>44927</v>
      </c>
      <c r="L629" s="73">
        <f>+'[3]New Depr Rates'!L627</f>
        <v>1.3238095238095236E-2</v>
      </c>
      <c r="M629" s="73">
        <f>+'[3]New Depr Rates'!M627</f>
        <v>6.6190476190476286E-4</v>
      </c>
      <c r="N629" s="73">
        <f>+'[3]New Depr Rates'!N627</f>
        <v>1.3899999999999999E-2</v>
      </c>
    </row>
    <row r="630" spans="1:14" x14ac:dyDescent="0.2">
      <c r="A630" s="72" t="s">
        <v>2084</v>
      </c>
      <c r="B630" s="72" t="str">
        <f>+'[3]New Depr Rates'!B628</f>
        <v>E345 PRD Accessory, Sumas</v>
      </c>
      <c r="C630" s="72">
        <f>+'[3]New Depr Rates'!C628</f>
        <v>0.5</v>
      </c>
      <c r="D630" s="72" t="str">
        <f>+'[3]New Depr Rates'!D628</f>
        <v>Monthly</v>
      </c>
      <c r="E630" s="72" t="str">
        <f>+'[3]New Depr Rates'!E628</f>
        <v>No</v>
      </c>
      <c r="F630" s="72" t="str">
        <f>+'[3]New Depr Rates'!F628</f>
        <v>No</v>
      </c>
      <c r="G630" s="75">
        <f>+'[3]New Depr Rates'!G628</f>
        <v>-0.05</v>
      </c>
      <c r="H630" s="72">
        <f>+'[3]New Depr Rates'!H628</f>
        <v>0</v>
      </c>
      <c r="I630" s="72">
        <f>+'[3]New Depr Rates'!I628</f>
        <v>0</v>
      </c>
      <c r="J630" s="72">
        <f>+'[3]New Depr Rates'!J628</f>
        <v>0</v>
      </c>
      <c r="K630" s="74">
        <f>+'[3]New Depr Rates'!K628</f>
        <v>44927</v>
      </c>
      <c r="L630" s="73">
        <f>+'[3]New Depr Rates'!L628</f>
        <v>1.3238095238095236E-2</v>
      </c>
      <c r="M630" s="73">
        <f>+'[3]New Depr Rates'!M628</f>
        <v>6.6190476190476286E-4</v>
      </c>
      <c r="N630" s="73">
        <f>+'[3]New Depr Rates'!N628</f>
        <v>1.3899999999999999E-2</v>
      </c>
    </row>
    <row r="631" spans="1:14" x14ac:dyDescent="0.2">
      <c r="A631" s="72" t="s">
        <v>2083</v>
      </c>
      <c r="B631" s="72" t="str">
        <f>+'[3]New Depr Rates'!B629</f>
        <v>E345 PRD Accessory, Sumas</v>
      </c>
      <c r="C631" s="72">
        <f>+'[3]New Depr Rates'!C629</f>
        <v>0.5</v>
      </c>
      <c r="D631" s="72" t="str">
        <f>+'[3]New Depr Rates'!D629</f>
        <v>Monthly</v>
      </c>
      <c r="E631" s="72" t="str">
        <f>+'[3]New Depr Rates'!E629</f>
        <v>No</v>
      </c>
      <c r="F631" s="72" t="str">
        <f>+'[3]New Depr Rates'!F629</f>
        <v>No</v>
      </c>
      <c r="G631" s="75">
        <f>+'[3]New Depr Rates'!G629</f>
        <v>-0.05</v>
      </c>
      <c r="H631" s="72">
        <f>+'[3]New Depr Rates'!H629</f>
        <v>0</v>
      </c>
      <c r="I631" s="72">
        <f>+'[3]New Depr Rates'!I629</f>
        <v>0</v>
      </c>
      <c r="J631" s="72">
        <f>+'[3]New Depr Rates'!J629</f>
        <v>0</v>
      </c>
      <c r="K631" s="74">
        <f>+'[3]New Depr Rates'!K629</f>
        <v>44927</v>
      </c>
      <c r="L631" s="73">
        <f>+'[3]New Depr Rates'!L629</f>
        <v>1.3238095238095236E-2</v>
      </c>
      <c r="M631" s="73">
        <f>+'[3]New Depr Rates'!M629</f>
        <v>6.6190476190476286E-4</v>
      </c>
      <c r="N631" s="73">
        <f>+'[3]New Depr Rates'!N629</f>
        <v>1.3899999999999999E-2</v>
      </c>
    </row>
    <row r="632" spans="1:14" x14ac:dyDescent="0.2">
      <c r="A632" s="72" t="s">
        <v>2082</v>
      </c>
      <c r="B632" s="72" t="str">
        <f>+'[3]New Depr Rates'!B630</f>
        <v>E345 PRD Accessory, Sumas</v>
      </c>
      <c r="C632" s="72">
        <f>+'[3]New Depr Rates'!C630</f>
        <v>0.5</v>
      </c>
      <c r="D632" s="72" t="str">
        <f>+'[3]New Depr Rates'!D630</f>
        <v>Monthly</v>
      </c>
      <c r="E632" s="72" t="str">
        <f>+'[3]New Depr Rates'!E630</f>
        <v>No</v>
      </c>
      <c r="F632" s="72" t="str">
        <f>+'[3]New Depr Rates'!F630</f>
        <v>No</v>
      </c>
      <c r="G632" s="75">
        <f>+'[3]New Depr Rates'!G630</f>
        <v>-0.05</v>
      </c>
      <c r="H632" s="72">
        <f>+'[3]New Depr Rates'!H630</f>
        <v>0</v>
      </c>
      <c r="I632" s="72">
        <f>+'[3]New Depr Rates'!I630</f>
        <v>0</v>
      </c>
      <c r="J632" s="72">
        <f>+'[3]New Depr Rates'!J630</f>
        <v>0</v>
      </c>
      <c r="K632" s="74">
        <f>+'[3]New Depr Rates'!K630</f>
        <v>44927</v>
      </c>
      <c r="L632" s="73">
        <f>+'[3]New Depr Rates'!L630</f>
        <v>1.3238095238095236E-2</v>
      </c>
      <c r="M632" s="73">
        <f>+'[3]New Depr Rates'!M630</f>
        <v>6.6190476190476286E-4</v>
      </c>
      <c r="N632" s="73">
        <f>+'[3]New Depr Rates'!N630</f>
        <v>1.3899999999999999E-2</v>
      </c>
    </row>
    <row r="633" spans="1:14" x14ac:dyDescent="0.2">
      <c r="A633" s="72" t="s">
        <v>2081</v>
      </c>
      <c r="B633" s="72" t="str">
        <f>+'[3]New Depr Rates'!B631</f>
        <v>E345 PRD Accessory, Whitehorn 1-RET</v>
      </c>
      <c r="C633" s="72">
        <f>+'[3]New Depr Rates'!C631</f>
        <v>0.5</v>
      </c>
      <c r="D633" s="72" t="str">
        <f>+'[3]New Depr Rates'!D631</f>
        <v>Monthly</v>
      </c>
      <c r="E633" s="72" t="str">
        <f>+'[3]New Depr Rates'!E631</f>
        <v>No</v>
      </c>
      <c r="F633" s="72" t="str">
        <f>+'[3]New Depr Rates'!F631</f>
        <v>No</v>
      </c>
      <c r="G633" s="75">
        <f>+'[3]New Depr Rates'!G631</f>
        <v>0</v>
      </c>
      <c r="H633" s="72">
        <f>+'[3]New Depr Rates'!H631</f>
        <v>0</v>
      </c>
      <c r="I633" s="72">
        <f>+'[3]New Depr Rates'!I631</f>
        <v>0</v>
      </c>
      <c r="J633" s="72">
        <f>+'[3]New Depr Rates'!J631</f>
        <v>0</v>
      </c>
      <c r="K633" s="74">
        <f>+'[3]New Depr Rates'!K631</f>
        <v>40330</v>
      </c>
      <c r="L633" s="73">
        <f>+'[3]New Depr Rates'!L631</f>
        <v>0</v>
      </c>
      <c r="M633" s="73">
        <f>+'[3]New Depr Rates'!M631</f>
        <v>0</v>
      </c>
      <c r="N633" s="73">
        <f>+'[3]New Depr Rates'!N631</f>
        <v>0</v>
      </c>
    </row>
    <row r="634" spans="1:14" x14ac:dyDescent="0.2">
      <c r="A634" s="72" t="s">
        <v>210</v>
      </c>
      <c r="B634" s="72" t="str">
        <f>+'[3]New Depr Rates'!B632</f>
        <v>E345 PRD Accessory, Whitehorn 2-3 C</v>
      </c>
      <c r="C634" s="72">
        <f>+'[3]New Depr Rates'!C632</f>
        <v>0.5</v>
      </c>
      <c r="D634" s="72" t="str">
        <f>+'[3]New Depr Rates'!D632</f>
        <v>Monthly</v>
      </c>
      <c r="E634" s="72" t="str">
        <f>+'[3]New Depr Rates'!E632</f>
        <v>No</v>
      </c>
      <c r="F634" s="72" t="str">
        <f>+'[3]New Depr Rates'!F632</f>
        <v>No</v>
      </c>
      <c r="G634" s="75">
        <f>+'[3]New Depr Rates'!G632</f>
        <v>-0.05</v>
      </c>
      <c r="H634" s="72">
        <f>+'[3]New Depr Rates'!H632</f>
        <v>0</v>
      </c>
      <c r="I634" s="72">
        <f>+'[3]New Depr Rates'!I632</f>
        <v>0</v>
      </c>
      <c r="J634" s="72">
        <f>+'[3]New Depr Rates'!J632</f>
        <v>0</v>
      </c>
      <c r="K634" s="74">
        <f>+'[3]New Depr Rates'!K632</f>
        <v>44927</v>
      </c>
      <c r="L634" s="73">
        <f>+'[3]New Depr Rates'!L632</f>
        <v>1.8952380952380953E-2</v>
      </c>
      <c r="M634" s="73">
        <f>+'[3]New Depr Rates'!M632</f>
        <v>9.4761904761904783E-4</v>
      </c>
      <c r="N634" s="73">
        <f>+'[3]New Depr Rates'!N632</f>
        <v>1.9900000000000001E-2</v>
      </c>
    </row>
    <row r="635" spans="1:14" x14ac:dyDescent="0.2">
      <c r="A635" s="72" t="s">
        <v>2079</v>
      </c>
      <c r="B635" s="72" t="str">
        <f>+'[3]New Depr Rates'!B633</f>
        <v>E345 PRD Accessory, Whitehorn 2-3 C</v>
      </c>
      <c r="C635" s="72">
        <f>+'[3]New Depr Rates'!C633</f>
        <v>0.5</v>
      </c>
      <c r="D635" s="72" t="str">
        <f>+'[3]New Depr Rates'!D633</f>
        <v>Monthly</v>
      </c>
      <c r="E635" s="72" t="str">
        <f>+'[3]New Depr Rates'!E633</f>
        <v>No</v>
      </c>
      <c r="F635" s="72" t="str">
        <f>+'[3]New Depr Rates'!F633</f>
        <v>No</v>
      </c>
      <c r="G635" s="75">
        <f>+'[3]New Depr Rates'!G633</f>
        <v>-0.05</v>
      </c>
      <c r="H635" s="72">
        <f>+'[3]New Depr Rates'!H633</f>
        <v>0</v>
      </c>
      <c r="I635" s="72">
        <f>+'[3]New Depr Rates'!I633</f>
        <v>0</v>
      </c>
      <c r="J635" s="72">
        <f>+'[3]New Depr Rates'!J633</f>
        <v>0</v>
      </c>
      <c r="K635" s="74">
        <f>+'[3]New Depr Rates'!K633</f>
        <v>44927</v>
      </c>
      <c r="L635" s="73">
        <f>+'[3]New Depr Rates'!L633</f>
        <v>1.8952380952380953E-2</v>
      </c>
      <c r="M635" s="73">
        <f>+'[3]New Depr Rates'!M633</f>
        <v>9.4761904761904783E-4</v>
      </c>
      <c r="N635" s="73">
        <f>+'[3]New Depr Rates'!N633</f>
        <v>1.9900000000000001E-2</v>
      </c>
    </row>
    <row r="636" spans="1:14" x14ac:dyDescent="0.2">
      <c r="A636" s="72" t="s">
        <v>2078</v>
      </c>
      <c r="B636" s="72" t="str">
        <f>+'[3]New Depr Rates'!B634</f>
        <v>E34501 PRD Accessory, Hopkins Ridge</v>
      </c>
      <c r="C636" s="72">
        <f>+'[3]New Depr Rates'!C634</f>
        <v>0.5</v>
      </c>
      <c r="D636" s="72" t="str">
        <f>+'[3]New Depr Rates'!D634</f>
        <v>Monthly</v>
      </c>
      <c r="E636" s="72" t="str">
        <f>+'[3]New Depr Rates'!E634</f>
        <v>No</v>
      </c>
      <c r="F636" s="72" t="str">
        <f>+'[3]New Depr Rates'!F634</f>
        <v>No</v>
      </c>
      <c r="G636" s="75">
        <f>+'[3]New Depr Rates'!G634</f>
        <v>-0.05</v>
      </c>
      <c r="H636" s="72">
        <f>+'[3]New Depr Rates'!H634</f>
        <v>0</v>
      </c>
      <c r="I636" s="72">
        <f>+'[3]New Depr Rates'!I634</f>
        <v>0</v>
      </c>
      <c r="J636" s="72">
        <f>+'[3]New Depr Rates'!J634</f>
        <v>0</v>
      </c>
      <c r="K636" s="74">
        <f>+'[3]New Depr Rates'!K634</f>
        <v>44927</v>
      </c>
      <c r="L636" s="73">
        <f>+'[3]New Depr Rates'!L634</f>
        <v>5.4952380952380947E-2</v>
      </c>
      <c r="M636" s="73">
        <f>+'[3]New Depr Rates'!M634</f>
        <v>2.7476190476190473E-3</v>
      </c>
      <c r="N636" s="73">
        <f>+'[3]New Depr Rates'!N634</f>
        <v>5.7699999999999994E-2</v>
      </c>
    </row>
    <row r="637" spans="1:14" x14ac:dyDescent="0.2">
      <c r="A637" s="72" t="s">
        <v>211</v>
      </c>
      <c r="B637" s="72" t="str">
        <f>+'[3]New Depr Rates'!B635</f>
        <v>E34501 PRD Accessory, Hopkins Ridge</v>
      </c>
      <c r="C637" s="72">
        <f>+'[3]New Depr Rates'!C635</f>
        <v>0.5</v>
      </c>
      <c r="D637" s="72" t="str">
        <f>+'[3]New Depr Rates'!D635</f>
        <v>Monthly</v>
      </c>
      <c r="E637" s="72" t="str">
        <f>+'[3]New Depr Rates'!E635</f>
        <v>No</v>
      </c>
      <c r="F637" s="72" t="str">
        <f>+'[3]New Depr Rates'!F635</f>
        <v>No</v>
      </c>
      <c r="G637" s="75">
        <f>+'[3]New Depr Rates'!G635</f>
        <v>-0.05</v>
      </c>
      <c r="H637" s="72">
        <f>+'[3]New Depr Rates'!H635</f>
        <v>0</v>
      </c>
      <c r="I637" s="72">
        <f>+'[3]New Depr Rates'!I635</f>
        <v>0</v>
      </c>
      <c r="J637" s="72">
        <f>+'[3]New Depr Rates'!J635</f>
        <v>0</v>
      </c>
      <c r="K637" s="74">
        <f>+'[3]New Depr Rates'!K635</f>
        <v>44927</v>
      </c>
      <c r="L637" s="73">
        <f>+'[3]New Depr Rates'!L635</f>
        <v>5.4952380952380947E-2</v>
      </c>
      <c r="M637" s="73">
        <f>+'[3]New Depr Rates'!M635</f>
        <v>2.7476190476190473E-3</v>
      </c>
      <c r="N637" s="73">
        <f>+'[3]New Depr Rates'!N635</f>
        <v>5.7699999999999994E-2</v>
      </c>
    </row>
    <row r="638" spans="1:14" x14ac:dyDescent="0.2">
      <c r="A638" s="72" t="s">
        <v>212</v>
      </c>
      <c r="B638" s="72" t="str">
        <f>+'[3]New Depr Rates'!B636</f>
        <v>E34501 PRD Accessory, LSR</v>
      </c>
      <c r="C638" s="72">
        <f>+'[3]New Depr Rates'!C636</f>
        <v>0.5</v>
      </c>
      <c r="D638" s="72" t="str">
        <f>+'[3]New Depr Rates'!D636</f>
        <v>Monthly</v>
      </c>
      <c r="E638" s="72" t="str">
        <f>+'[3]New Depr Rates'!E636</f>
        <v>No</v>
      </c>
      <c r="F638" s="72" t="str">
        <f>+'[3]New Depr Rates'!F636</f>
        <v>No</v>
      </c>
      <c r="G638" s="75">
        <f>+'[3]New Depr Rates'!G636</f>
        <v>-0.05</v>
      </c>
      <c r="H638" s="72">
        <f>+'[3]New Depr Rates'!H636</f>
        <v>0</v>
      </c>
      <c r="I638" s="72">
        <f>+'[3]New Depr Rates'!I636</f>
        <v>0</v>
      </c>
      <c r="J638" s="72">
        <f>+'[3]New Depr Rates'!J636</f>
        <v>0</v>
      </c>
      <c r="K638" s="74">
        <f>+'[3]New Depr Rates'!K636</f>
        <v>44927</v>
      </c>
      <c r="L638" s="73">
        <f>+'[3]New Depr Rates'!L636</f>
        <v>4.3714285714285706E-2</v>
      </c>
      <c r="M638" s="73">
        <f>+'[3]New Depr Rates'!M636</f>
        <v>2.1857142857142908E-3</v>
      </c>
      <c r="N638" s="73">
        <f>+'[3]New Depr Rates'!N636</f>
        <v>4.5899999999999996E-2</v>
      </c>
    </row>
    <row r="639" spans="1:14" x14ac:dyDescent="0.2">
      <c r="A639" s="72" t="s">
        <v>2077</v>
      </c>
      <c r="B639" s="72" t="str">
        <f>+'[3]New Depr Rates'!B637</f>
        <v>E34501 PRD Accessory, LSR</v>
      </c>
      <c r="C639" s="72">
        <f>+'[3]New Depr Rates'!C637</f>
        <v>0.5</v>
      </c>
      <c r="D639" s="72" t="str">
        <f>+'[3]New Depr Rates'!D637</f>
        <v>Monthly</v>
      </c>
      <c r="E639" s="72" t="str">
        <f>+'[3]New Depr Rates'!E637</f>
        <v>No</v>
      </c>
      <c r="F639" s="72" t="str">
        <f>+'[3]New Depr Rates'!F637</f>
        <v>No</v>
      </c>
      <c r="G639" s="75">
        <f>+'[3]New Depr Rates'!G637</f>
        <v>-0.05</v>
      </c>
      <c r="H639" s="72">
        <f>+'[3]New Depr Rates'!H637</f>
        <v>0</v>
      </c>
      <c r="I639" s="72">
        <f>+'[3]New Depr Rates'!I637</f>
        <v>0</v>
      </c>
      <c r="J639" s="72">
        <f>+'[3]New Depr Rates'!J637</f>
        <v>0</v>
      </c>
      <c r="K639" s="74">
        <f>+'[3]New Depr Rates'!K637</f>
        <v>44927</v>
      </c>
      <c r="L639" s="73">
        <f>+'[3]New Depr Rates'!L637</f>
        <v>4.3714285714285706E-2</v>
      </c>
      <c r="M639" s="73">
        <f>+'[3]New Depr Rates'!M637</f>
        <v>2.1857142857142908E-3</v>
      </c>
      <c r="N639" s="73">
        <f>+'[3]New Depr Rates'!N637</f>
        <v>4.5899999999999996E-2</v>
      </c>
    </row>
    <row r="640" spans="1:14" x14ac:dyDescent="0.2">
      <c r="A640" s="72" t="s">
        <v>213</v>
      </c>
      <c r="B640" s="72" t="str">
        <f>+'[3]New Depr Rates'!B638</f>
        <v>E34501 PRD Accessory,Wild Horse Exp</v>
      </c>
      <c r="C640" s="72">
        <f>+'[3]New Depr Rates'!C638</f>
        <v>0.5</v>
      </c>
      <c r="D640" s="72" t="str">
        <f>+'[3]New Depr Rates'!D638</f>
        <v>Monthly</v>
      </c>
      <c r="E640" s="72" t="str">
        <f>+'[3]New Depr Rates'!E638</f>
        <v>No</v>
      </c>
      <c r="F640" s="72" t="str">
        <f>+'[3]New Depr Rates'!F638</f>
        <v>No</v>
      </c>
      <c r="G640" s="75">
        <f>+'[3]New Depr Rates'!G638</f>
        <v>-0.05</v>
      </c>
      <c r="H640" s="72">
        <f>+'[3]New Depr Rates'!H638</f>
        <v>0</v>
      </c>
      <c r="I640" s="72">
        <f>+'[3]New Depr Rates'!I638</f>
        <v>0</v>
      </c>
      <c r="J640" s="72">
        <f>+'[3]New Depr Rates'!J638</f>
        <v>0</v>
      </c>
      <c r="K640" s="74">
        <f>+'[3]New Depr Rates'!K638</f>
        <v>44927</v>
      </c>
      <c r="L640" s="73">
        <f>+'[3]New Depr Rates'!L638</f>
        <v>4.7428571428571431E-2</v>
      </c>
      <c r="M640" s="73">
        <f>+'[3]New Depr Rates'!M638</f>
        <v>2.3714285714285729E-3</v>
      </c>
      <c r="N640" s="73">
        <f>+'[3]New Depr Rates'!N638</f>
        <v>4.9800000000000004E-2</v>
      </c>
    </row>
    <row r="641" spans="1:14" x14ac:dyDescent="0.2">
      <c r="A641" s="72" t="s">
        <v>214</v>
      </c>
      <c r="B641" s="72" t="str">
        <f>+'[3]New Depr Rates'!B639</f>
        <v>E34501 PRD Accessory,Wild HorseWind</v>
      </c>
      <c r="C641" s="72">
        <f>+'[3]New Depr Rates'!C639</f>
        <v>0.5</v>
      </c>
      <c r="D641" s="72" t="str">
        <f>+'[3]New Depr Rates'!D639</f>
        <v>Monthly</v>
      </c>
      <c r="E641" s="72" t="str">
        <f>+'[3]New Depr Rates'!E639</f>
        <v>No</v>
      </c>
      <c r="F641" s="72" t="str">
        <f>+'[3]New Depr Rates'!F639</f>
        <v>No</v>
      </c>
      <c r="G641" s="75">
        <f>+'[3]New Depr Rates'!G639</f>
        <v>-0.05</v>
      </c>
      <c r="H641" s="72">
        <f>+'[3]New Depr Rates'!H639</f>
        <v>0</v>
      </c>
      <c r="I641" s="72">
        <f>+'[3]New Depr Rates'!I639</f>
        <v>0</v>
      </c>
      <c r="J641" s="72">
        <f>+'[3]New Depr Rates'!J639</f>
        <v>0</v>
      </c>
      <c r="K641" s="74">
        <f>+'[3]New Depr Rates'!K639</f>
        <v>44927</v>
      </c>
      <c r="L641" s="73">
        <f>+'[3]New Depr Rates'!L639</f>
        <v>4.7428571428571431E-2</v>
      </c>
      <c r="M641" s="73">
        <f>+'[3]New Depr Rates'!M639</f>
        <v>2.3714285714285729E-3</v>
      </c>
      <c r="N641" s="73">
        <f>+'[3]New Depr Rates'!N639</f>
        <v>4.9800000000000004E-2</v>
      </c>
    </row>
    <row r="642" spans="1:14" x14ac:dyDescent="0.2">
      <c r="A642" s="72" t="s">
        <v>2076</v>
      </c>
      <c r="B642" s="72" t="str">
        <f>+'[3]New Depr Rates'!B640</f>
        <v>E34501 PRD Accessory,WildHorseSolar</v>
      </c>
      <c r="C642" s="72">
        <f>+'[3]New Depr Rates'!C640</f>
        <v>0.5</v>
      </c>
      <c r="D642" s="72" t="str">
        <f>+'[3]New Depr Rates'!D640</f>
        <v>Monthly</v>
      </c>
      <c r="E642" s="72" t="str">
        <f>+'[3]New Depr Rates'!E640</f>
        <v>No</v>
      </c>
      <c r="F642" s="72" t="str">
        <f>+'[3]New Depr Rates'!F640</f>
        <v>No</v>
      </c>
      <c r="G642" s="75">
        <f>+'[3]New Depr Rates'!G640</f>
        <v>-0.05</v>
      </c>
      <c r="H642" s="72">
        <f>+'[3]New Depr Rates'!H640</f>
        <v>0</v>
      </c>
      <c r="I642" s="72">
        <f>+'[3]New Depr Rates'!I640</f>
        <v>0</v>
      </c>
      <c r="J642" s="72">
        <f>+'[3]New Depr Rates'!J640</f>
        <v>0</v>
      </c>
      <c r="K642" s="74">
        <f>+'[3]New Depr Rates'!K640</f>
        <v>44927</v>
      </c>
      <c r="L642" s="73">
        <f>+'[3]New Depr Rates'!L640</f>
        <v>4.7428571428571431E-2</v>
      </c>
      <c r="M642" s="73">
        <f>+'[3]New Depr Rates'!M640</f>
        <v>2.3714285714285729E-3</v>
      </c>
      <c r="N642" s="73">
        <f>+'[3]New Depr Rates'!N640</f>
        <v>4.9800000000000004E-2</v>
      </c>
    </row>
    <row r="643" spans="1:14" x14ac:dyDescent="0.2">
      <c r="A643" s="72" t="s">
        <v>2075</v>
      </c>
      <c r="B643" s="72" t="str">
        <f>+'[3]New Depr Rates'!B641</f>
        <v>E34501 PRD Accessory,WildHorseSolar</v>
      </c>
      <c r="C643" s="72">
        <f>+'[3]New Depr Rates'!C641</f>
        <v>0.5</v>
      </c>
      <c r="D643" s="72" t="str">
        <f>+'[3]New Depr Rates'!D641</f>
        <v>Monthly</v>
      </c>
      <c r="E643" s="72" t="str">
        <f>+'[3]New Depr Rates'!E641</f>
        <v>No</v>
      </c>
      <c r="F643" s="72" t="str">
        <f>+'[3]New Depr Rates'!F641</f>
        <v>No</v>
      </c>
      <c r="G643" s="75">
        <f>+'[3]New Depr Rates'!G641</f>
        <v>-0.05</v>
      </c>
      <c r="H643" s="72">
        <f>+'[3]New Depr Rates'!H641</f>
        <v>0</v>
      </c>
      <c r="I643" s="72">
        <f>+'[3]New Depr Rates'!I641</f>
        <v>0</v>
      </c>
      <c r="J643" s="72">
        <f>+'[3]New Depr Rates'!J641</f>
        <v>0</v>
      </c>
      <c r="K643" s="74">
        <f>+'[3]New Depr Rates'!K641</f>
        <v>44927</v>
      </c>
      <c r="L643" s="73">
        <f>+'[3]New Depr Rates'!L641</f>
        <v>4.7428571428571431E-2</v>
      </c>
      <c r="M643" s="73">
        <f>+'[3]New Depr Rates'!M641</f>
        <v>2.3714285714285729E-3</v>
      </c>
      <c r="N643" s="73">
        <f>+'[3]New Depr Rates'!N641</f>
        <v>4.9800000000000004E-2</v>
      </c>
    </row>
    <row r="644" spans="1:14" x14ac:dyDescent="0.2">
      <c r="A644" s="72" t="s">
        <v>2074</v>
      </c>
      <c r="B644" s="72" t="str">
        <f>+'[3]New Depr Rates'!B642</f>
        <v>E34501 PRD Accessory,Wild Horse Exp</v>
      </c>
      <c r="C644" s="72">
        <f>+'[3]New Depr Rates'!C642</f>
        <v>0.5</v>
      </c>
      <c r="D644" s="72" t="str">
        <f>+'[3]New Depr Rates'!D642</f>
        <v>Monthly</v>
      </c>
      <c r="E644" s="72" t="str">
        <f>+'[3]New Depr Rates'!E642</f>
        <v>No</v>
      </c>
      <c r="F644" s="72" t="str">
        <f>+'[3]New Depr Rates'!F642</f>
        <v>No</v>
      </c>
      <c r="G644" s="75">
        <f>+'[3]New Depr Rates'!G642</f>
        <v>-0.05</v>
      </c>
      <c r="H644" s="72">
        <f>+'[3]New Depr Rates'!H642</f>
        <v>0</v>
      </c>
      <c r="I644" s="72">
        <f>+'[3]New Depr Rates'!I642</f>
        <v>0</v>
      </c>
      <c r="J644" s="72">
        <f>+'[3]New Depr Rates'!J642</f>
        <v>0</v>
      </c>
      <c r="K644" s="74">
        <f>+'[3]New Depr Rates'!K642</f>
        <v>44927</v>
      </c>
      <c r="L644" s="73">
        <f>+'[3]New Depr Rates'!L642</f>
        <v>4.7428571428571431E-2</v>
      </c>
      <c r="M644" s="73">
        <f>+'[3]New Depr Rates'!M642</f>
        <v>2.3714285714285729E-3</v>
      </c>
      <c r="N644" s="73">
        <f>+'[3]New Depr Rates'!N642</f>
        <v>4.9800000000000004E-2</v>
      </c>
    </row>
    <row r="645" spans="1:14" x14ac:dyDescent="0.2">
      <c r="A645" s="72" t="s">
        <v>2073</v>
      </c>
      <c r="B645" s="72" t="str">
        <f>+'[3]New Depr Rates'!B643</f>
        <v>E34501 PRD Accessory,Wild HorseWind</v>
      </c>
      <c r="C645" s="72">
        <f>+'[3]New Depr Rates'!C643</f>
        <v>0.5</v>
      </c>
      <c r="D645" s="72" t="str">
        <f>+'[3]New Depr Rates'!D643</f>
        <v>Monthly</v>
      </c>
      <c r="E645" s="72" t="str">
        <f>+'[3]New Depr Rates'!E643</f>
        <v>No</v>
      </c>
      <c r="F645" s="72" t="str">
        <f>+'[3]New Depr Rates'!F643</f>
        <v>No</v>
      </c>
      <c r="G645" s="75">
        <f>+'[3]New Depr Rates'!G643</f>
        <v>-0.05</v>
      </c>
      <c r="H645" s="72">
        <f>+'[3]New Depr Rates'!H643</f>
        <v>0</v>
      </c>
      <c r="I645" s="72">
        <f>+'[3]New Depr Rates'!I643</f>
        <v>0</v>
      </c>
      <c r="J645" s="72">
        <f>+'[3]New Depr Rates'!J643</f>
        <v>0</v>
      </c>
      <c r="K645" s="74">
        <f>+'[3]New Depr Rates'!K643</f>
        <v>44927</v>
      </c>
      <c r="L645" s="73">
        <f>+'[3]New Depr Rates'!L643</f>
        <v>4.7428571428571431E-2</v>
      </c>
      <c r="M645" s="73">
        <f>+'[3]New Depr Rates'!M643</f>
        <v>2.3714285714285729E-3</v>
      </c>
      <c r="N645" s="73">
        <f>+'[3]New Depr Rates'!N643</f>
        <v>4.9800000000000004E-2</v>
      </c>
    </row>
    <row r="646" spans="1:14" x14ac:dyDescent="0.2">
      <c r="A646" s="72" t="s">
        <v>2072</v>
      </c>
      <c r="B646" s="72" t="str">
        <f>+'[3]New Depr Rates'!B644</f>
        <v>E346 PRD Other, Crystal Mtn</v>
      </c>
      <c r="C646" s="72">
        <f>+'[3]New Depr Rates'!C644</f>
        <v>0.5</v>
      </c>
      <c r="D646" s="72" t="str">
        <f>+'[3]New Depr Rates'!D644</f>
        <v>Monthly</v>
      </c>
      <c r="E646" s="72" t="str">
        <f>+'[3]New Depr Rates'!E644</f>
        <v>No</v>
      </c>
      <c r="F646" s="72" t="str">
        <f>+'[3]New Depr Rates'!F644</f>
        <v>No</v>
      </c>
      <c r="G646" s="75">
        <f>+'[3]New Depr Rates'!G644</f>
        <v>0</v>
      </c>
      <c r="H646" s="72">
        <f>+'[3]New Depr Rates'!H644</f>
        <v>0</v>
      </c>
      <c r="I646" s="72">
        <f>+'[3]New Depr Rates'!I644</f>
        <v>0</v>
      </c>
      <c r="J646" s="72">
        <f>+'[3]New Depr Rates'!J644</f>
        <v>0</v>
      </c>
      <c r="K646" s="74">
        <f>+'[3]New Depr Rates'!K644</f>
        <v>43101</v>
      </c>
      <c r="L646" s="73">
        <f>+'[3]New Depr Rates'!L644</f>
        <v>0</v>
      </c>
      <c r="M646" s="73">
        <f>+'[3]New Depr Rates'!M644</f>
        <v>0</v>
      </c>
      <c r="N646" s="73">
        <f>+'[3]New Depr Rates'!N644</f>
        <v>0</v>
      </c>
    </row>
    <row r="647" spans="1:14" x14ac:dyDescent="0.2">
      <c r="A647" s="72" t="s">
        <v>2070</v>
      </c>
      <c r="B647" s="72" t="str">
        <f>+'[3]New Depr Rates'!B645</f>
        <v>E346 PRD Other, Encogen CoGen</v>
      </c>
      <c r="C647" s="72">
        <f>+'[3]New Depr Rates'!C645</f>
        <v>0.5</v>
      </c>
      <c r="D647" s="72" t="str">
        <f>+'[3]New Depr Rates'!D645</f>
        <v>Monthly</v>
      </c>
      <c r="E647" s="72" t="str">
        <f>+'[3]New Depr Rates'!E645</f>
        <v>No</v>
      </c>
      <c r="F647" s="72" t="str">
        <f>+'[3]New Depr Rates'!F645</f>
        <v>No</v>
      </c>
      <c r="G647" s="75">
        <f>+'[3]New Depr Rates'!G645</f>
        <v>-0.05</v>
      </c>
      <c r="H647" s="72">
        <f>+'[3]New Depr Rates'!H645</f>
        <v>0</v>
      </c>
      <c r="I647" s="72">
        <f>+'[3]New Depr Rates'!I645</f>
        <v>0</v>
      </c>
      <c r="J647" s="72">
        <f>+'[3]New Depr Rates'!J645</f>
        <v>0</v>
      </c>
      <c r="K647" s="74">
        <f>+'[3]New Depr Rates'!K645</f>
        <v>44927</v>
      </c>
      <c r="L647" s="73">
        <f>+'[3]New Depr Rates'!L645</f>
        <v>5.6380952380952379E-2</v>
      </c>
      <c r="M647" s="73">
        <f>+'[3]New Depr Rates'!M645</f>
        <v>2.8190476190476238E-3</v>
      </c>
      <c r="N647" s="73">
        <f>+'[3]New Depr Rates'!N645</f>
        <v>5.9200000000000003E-2</v>
      </c>
    </row>
    <row r="648" spans="1:14" x14ac:dyDescent="0.2">
      <c r="A648" s="72" t="s">
        <v>2069</v>
      </c>
      <c r="B648" s="72" t="str">
        <f>+'[3]New Depr Rates'!B646</f>
        <v>E346 PRD Other, Encogen CoGen</v>
      </c>
      <c r="C648" s="72">
        <f>+'[3]New Depr Rates'!C646</f>
        <v>0.5</v>
      </c>
      <c r="D648" s="72" t="str">
        <f>+'[3]New Depr Rates'!D646</f>
        <v>Monthly</v>
      </c>
      <c r="E648" s="72" t="str">
        <f>+'[3]New Depr Rates'!E646</f>
        <v>No</v>
      </c>
      <c r="F648" s="72" t="str">
        <f>+'[3]New Depr Rates'!F646</f>
        <v>No</v>
      </c>
      <c r="G648" s="75">
        <f>+'[3]New Depr Rates'!G646</f>
        <v>-0.05</v>
      </c>
      <c r="H648" s="72">
        <f>+'[3]New Depr Rates'!H646</f>
        <v>0</v>
      </c>
      <c r="I648" s="72">
        <f>+'[3]New Depr Rates'!I646</f>
        <v>0</v>
      </c>
      <c r="J648" s="72">
        <f>+'[3]New Depr Rates'!J646</f>
        <v>0</v>
      </c>
      <c r="K648" s="74">
        <f>+'[3]New Depr Rates'!K646</f>
        <v>44927</v>
      </c>
      <c r="L648" s="73">
        <f>+'[3]New Depr Rates'!L646</f>
        <v>5.6380952380952379E-2</v>
      </c>
      <c r="M648" s="73">
        <f>+'[3]New Depr Rates'!M646</f>
        <v>2.8190476190476238E-3</v>
      </c>
      <c r="N648" s="73">
        <f>+'[3]New Depr Rates'!N646</f>
        <v>5.9200000000000003E-2</v>
      </c>
    </row>
    <row r="649" spans="1:14" x14ac:dyDescent="0.2">
      <c r="A649" s="72" t="s">
        <v>2066</v>
      </c>
      <c r="B649" s="72" t="str">
        <f>+'[3]New Depr Rates'!B647</f>
        <v>E346 PRD Other, Ferndale</v>
      </c>
      <c r="C649" s="72">
        <f>+'[3]New Depr Rates'!C647</f>
        <v>0.5</v>
      </c>
      <c r="D649" s="72" t="str">
        <f>+'[3]New Depr Rates'!D647</f>
        <v>Monthly</v>
      </c>
      <c r="E649" s="72" t="str">
        <f>+'[3]New Depr Rates'!E647</f>
        <v>No</v>
      </c>
      <c r="F649" s="72" t="str">
        <f>+'[3]New Depr Rates'!F647</f>
        <v>No</v>
      </c>
      <c r="G649" s="75">
        <f>+'[3]New Depr Rates'!G647</f>
        <v>-0.05</v>
      </c>
      <c r="H649" s="72">
        <f>+'[3]New Depr Rates'!H647</f>
        <v>0</v>
      </c>
      <c r="I649" s="72">
        <f>+'[3]New Depr Rates'!I647</f>
        <v>0</v>
      </c>
      <c r="J649" s="72">
        <f>+'[3]New Depr Rates'!J647</f>
        <v>0</v>
      </c>
      <c r="K649" s="74">
        <f>+'[3]New Depr Rates'!K647</f>
        <v>44927</v>
      </c>
      <c r="L649" s="73">
        <f>+'[3]New Depr Rates'!L647</f>
        <v>2.0476190476190474E-2</v>
      </c>
      <c r="M649" s="73">
        <f>+'[3]New Depr Rates'!M647</f>
        <v>1.0238095238095241E-3</v>
      </c>
      <c r="N649" s="73">
        <f>+'[3]New Depr Rates'!N647</f>
        <v>2.1499999999999998E-2</v>
      </c>
    </row>
    <row r="650" spans="1:14" x14ac:dyDescent="0.2">
      <c r="A650" s="72" t="s">
        <v>2067</v>
      </c>
      <c r="B650" s="72" t="str">
        <f>+'[3]New Depr Rates'!B648</f>
        <v>E346 PRD Other, Ferndale</v>
      </c>
      <c r="C650" s="72">
        <f>+'[3]New Depr Rates'!C648</f>
        <v>0.5</v>
      </c>
      <c r="D650" s="72" t="str">
        <f>+'[3]New Depr Rates'!D648</f>
        <v>Monthly</v>
      </c>
      <c r="E650" s="72" t="str">
        <f>+'[3]New Depr Rates'!E648</f>
        <v>No</v>
      </c>
      <c r="F650" s="72" t="str">
        <f>+'[3]New Depr Rates'!F648</f>
        <v>No</v>
      </c>
      <c r="G650" s="75">
        <f>+'[3]New Depr Rates'!G648</f>
        <v>-0.05</v>
      </c>
      <c r="H650" s="72">
        <f>+'[3]New Depr Rates'!H648</f>
        <v>0</v>
      </c>
      <c r="I650" s="72">
        <f>+'[3]New Depr Rates'!I648</f>
        <v>0</v>
      </c>
      <c r="J650" s="72">
        <f>+'[3]New Depr Rates'!J648</f>
        <v>0</v>
      </c>
      <c r="K650" s="74">
        <f>+'[3]New Depr Rates'!K648</f>
        <v>44927</v>
      </c>
      <c r="L650" s="73">
        <f>+'[3]New Depr Rates'!L648</f>
        <v>2.0476190476190474E-2</v>
      </c>
      <c r="M650" s="73">
        <f>+'[3]New Depr Rates'!M648</f>
        <v>1.0238095238095241E-3</v>
      </c>
      <c r="N650" s="73">
        <f>+'[3]New Depr Rates'!N648</f>
        <v>2.1499999999999998E-2</v>
      </c>
    </row>
    <row r="651" spans="1:14" x14ac:dyDescent="0.2">
      <c r="A651" s="72" t="s">
        <v>2064</v>
      </c>
      <c r="B651" s="72" t="str">
        <f>+'[3]New Depr Rates'!B649</f>
        <v>E346 PRD Other, Frederickson</v>
      </c>
      <c r="C651" s="72">
        <f>+'[3]New Depr Rates'!C649</f>
        <v>0.5</v>
      </c>
      <c r="D651" s="72" t="str">
        <f>+'[3]New Depr Rates'!D649</f>
        <v>Monthly</v>
      </c>
      <c r="E651" s="72" t="str">
        <f>+'[3]New Depr Rates'!E649</f>
        <v>No</v>
      </c>
      <c r="F651" s="72" t="str">
        <f>+'[3]New Depr Rates'!F649</f>
        <v>No</v>
      </c>
      <c r="G651" s="75">
        <f>+'[3]New Depr Rates'!G649</f>
        <v>-0.05</v>
      </c>
      <c r="H651" s="72">
        <f>+'[3]New Depr Rates'!H649</f>
        <v>0</v>
      </c>
      <c r="I651" s="72">
        <f>+'[3]New Depr Rates'!I649</f>
        <v>0</v>
      </c>
      <c r="J651" s="72">
        <f>+'[3]New Depr Rates'!J649</f>
        <v>0</v>
      </c>
      <c r="K651" s="74">
        <f>+'[3]New Depr Rates'!K649</f>
        <v>44927</v>
      </c>
      <c r="L651" s="73">
        <f>+'[3]New Depr Rates'!L649</f>
        <v>0</v>
      </c>
      <c r="M651" s="73">
        <f>+'[3]New Depr Rates'!M649</f>
        <v>0</v>
      </c>
      <c r="N651" s="73">
        <f>+'[3]New Depr Rates'!N649</f>
        <v>0</v>
      </c>
    </row>
    <row r="652" spans="1:14" x14ac:dyDescent="0.2">
      <c r="A652" s="72" t="s">
        <v>2065</v>
      </c>
      <c r="B652" s="72" t="str">
        <f>+'[3]New Depr Rates'!B650</f>
        <v>E346 PRD Other, Frederickson</v>
      </c>
      <c r="C652" s="72">
        <f>+'[3]New Depr Rates'!C650</f>
        <v>0.5</v>
      </c>
      <c r="D652" s="72" t="str">
        <f>+'[3]New Depr Rates'!D650</f>
        <v>Monthly</v>
      </c>
      <c r="E652" s="72" t="str">
        <f>+'[3]New Depr Rates'!E650</f>
        <v>No</v>
      </c>
      <c r="F652" s="72" t="str">
        <f>+'[3]New Depr Rates'!F650</f>
        <v>No</v>
      </c>
      <c r="G652" s="75">
        <f>+'[3]New Depr Rates'!G650</f>
        <v>-0.05</v>
      </c>
      <c r="H652" s="72">
        <f>+'[3]New Depr Rates'!H650</f>
        <v>0</v>
      </c>
      <c r="I652" s="72">
        <f>+'[3]New Depr Rates'!I650</f>
        <v>0</v>
      </c>
      <c r="J652" s="72">
        <f>+'[3]New Depr Rates'!J650</f>
        <v>0</v>
      </c>
      <c r="K652" s="74">
        <f>+'[3]New Depr Rates'!K650</f>
        <v>44927</v>
      </c>
      <c r="L652" s="73">
        <f>+'[3]New Depr Rates'!L650</f>
        <v>0</v>
      </c>
      <c r="M652" s="73">
        <f>+'[3]New Depr Rates'!M650</f>
        <v>0</v>
      </c>
      <c r="N652" s="73">
        <f>+'[3]New Depr Rates'!N650</f>
        <v>0</v>
      </c>
    </row>
    <row r="653" spans="1:14" x14ac:dyDescent="0.2">
      <c r="A653" s="72" t="s">
        <v>2060</v>
      </c>
      <c r="B653" s="72" t="str">
        <f>+'[3]New Depr Rates'!B651</f>
        <v>E346 PRD Other, Fredonia</v>
      </c>
      <c r="C653" s="72">
        <f>+'[3]New Depr Rates'!C651</f>
        <v>0.5</v>
      </c>
      <c r="D653" s="72" t="str">
        <f>+'[3]New Depr Rates'!D651</f>
        <v>Monthly</v>
      </c>
      <c r="E653" s="72" t="str">
        <f>+'[3]New Depr Rates'!E651</f>
        <v>No</v>
      </c>
      <c r="F653" s="72" t="str">
        <f>+'[3]New Depr Rates'!F651</f>
        <v>No</v>
      </c>
      <c r="G653" s="75">
        <f>+'[3]New Depr Rates'!G651</f>
        <v>-0.05</v>
      </c>
      <c r="H653" s="72">
        <f>+'[3]New Depr Rates'!H651</f>
        <v>0</v>
      </c>
      <c r="I653" s="72">
        <f>+'[3]New Depr Rates'!I651</f>
        <v>0</v>
      </c>
      <c r="J653" s="72">
        <f>+'[3]New Depr Rates'!J651</f>
        <v>0</v>
      </c>
      <c r="K653" s="74">
        <f>+'[3]New Depr Rates'!K651</f>
        <v>44927</v>
      </c>
      <c r="L653" s="73">
        <f>+'[3]New Depr Rates'!L651</f>
        <v>1.9809523809523808E-2</v>
      </c>
      <c r="M653" s="73">
        <f>+'[3]New Depr Rates'!M651</f>
        <v>9.9047619047619093E-4</v>
      </c>
      <c r="N653" s="73">
        <f>+'[3]New Depr Rates'!N651</f>
        <v>2.0799999999999999E-2</v>
      </c>
    </row>
    <row r="654" spans="1:14" x14ac:dyDescent="0.2">
      <c r="A654" s="72" t="s">
        <v>2062</v>
      </c>
      <c r="B654" s="72" t="str">
        <f>+'[3]New Depr Rates'!B652</f>
        <v>E346 PRD Other, Fredonia 3&amp;4 OP</v>
      </c>
      <c r="C654" s="72">
        <f>+'[3]New Depr Rates'!C652</f>
        <v>0.5</v>
      </c>
      <c r="D654" s="72" t="str">
        <f>+'[3]New Depr Rates'!D652</f>
        <v>Monthly</v>
      </c>
      <c r="E654" s="72" t="str">
        <f>+'[3]New Depr Rates'!E652</f>
        <v>No</v>
      </c>
      <c r="F654" s="72" t="str">
        <f>+'[3]New Depr Rates'!F652</f>
        <v>No</v>
      </c>
      <c r="G654" s="75">
        <f>+'[3]New Depr Rates'!G652</f>
        <v>-0.05</v>
      </c>
      <c r="H654" s="72">
        <f>+'[3]New Depr Rates'!H652</f>
        <v>0</v>
      </c>
      <c r="I654" s="72">
        <f>+'[3]New Depr Rates'!I652</f>
        <v>0</v>
      </c>
      <c r="J654" s="72">
        <f>+'[3]New Depr Rates'!J652</f>
        <v>0</v>
      </c>
      <c r="K654" s="74">
        <f>+'[3]New Depr Rates'!K652</f>
        <v>44927</v>
      </c>
      <c r="L654" s="73">
        <f>+'[3]New Depr Rates'!L652</f>
        <v>1.9809523809523808E-2</v>
      </c>
      <c r="M654" s="73">
        <f>+'[3]New Depr Rates'!M652</f>
        <v>9.9047619047619093E-4</v>
      </c>
      <c r="N654" s="73">
        <f>+'[3]New Depr Rates'!N652</f>
        <v>2.0799999999999999E-2</v>
      </c>
    </row>
    <row r="655" spans="1:14" x14ac:dyDescent="0.2">
      <c r="A655" s="72" t="s">
        <v>2063</v>
      </c>
      <c r="B655" s="72" t="str">
        <f>+'[3]New Depr Rates'!B653</f>
        <v>E346 PRD Other, Fredonia 3&amp;4 OP</v>
      </c>
      <c r="C655" s="72">
        <f>+'[3]New Depr Rates'!C653</f>
        <v>0.5</v>
      </c>
      <c r="D655" s="72" t="str">
        <f>+'[3]New Depr Rates'!D653</f>
        <v>Monthly</v>
      </c>
      <c r="E655" s="72" t="str">
        <f>+'[3]New Depr Rates'!E653</f>
        <v>No</v>
      </c>
      <c r="F655" s="72" t="str">
        <f>+'[3]New Depr Rates'!F653</f>
        <v>No</v>
      </c>
      <c r="G655" s="75">
        <f>+'[3]New Depr Rates'!G653</f>
        <v>-0.05</v>
      </c>
      <c r="H655" s="72">
        <f>+'[3]New Depr Rates'!H653</f>
        <v>0</v>
      </c>
      <c r="I655" s="72">
        <f>+'[3]New Depr Rates'!I653</f>
        <v>0</v>
      </c>
      <c r="J655" s="72">
        <f>+'[3]New Depr Rates'!J653</f>
        <v>0</v>
      </c>
      <c r="K655" s="74">
        <f>+'[3]New Depr Rates'!K653</f>
        <v>44927</v>
      </c>
      <c r="L655" s="73">
        <f>+'[3]New Depr Rates'!L653</f>
        <v>1.9809523809523808E-2</v>
      </c>
      <c r="M655" s="73">
        <f>+'[3]New Depr Rates'!M653</f>
        <v>9.9047619047619093E-4</v>
      </c>
      <c r="N655" s="73">
        <f>+'[3]New Depr Rates'!N653</f>
        <v>2.0799999999999999E-2</v>
      </c>
    </row>
    <row r="656" spans="1:14" x14ac:dyDescent="0.2">
      <c r="A656" s="72" t="s">
        <v>2061</v>
      </c>
      <c r="B656" s="72" t="str">
        <f>+'[3]New Depr Rates'!B654</f>
        <v>E346 PRD Other, Fredonia</v>
      </c>
      <c r="C656" s="72">
        <f>+'[3]New Depr Rates'!C654</f>
        <v>0.5</v>
      </c>
      <c r="D656" s="72" t="str">
        <f>+'[3]New Depr Rates'!D654</f>
        <v>Monthly</v>
      </c>
      <c r="E656" s="72" t="str">
        <f>+'[3]New Depr Rates'!E654</f>
        <v>No</v>
      </c>
      <c r="F656" s="72" t="str">
        <f>+'[3]New Depr Rates'!F654</f>
        <v>No</v>
      </c>
      <c r="G656" s="75">
        <f>+'[3]New Depr Rates'!G654</f>
        <v>-0.05</v>
      </c>
      <c r="H656" s="72">
        <f>+'[3]New Depr Rates'!H654</f>
        <v>0</v>
      </c>
      <c r="I656" s="72">
        <f>+'[3]New Depr Rates'!I654</f>
        <v>0</v>
      </c>
      <c r="J656" s="72">
        <f>+'[3]New Depr Rates'!J654</f>
        <v>0</v>
      </c>
      <c r="K656" s="74">
        <f>+'[3]New Depr Rates'!K654</f>
        <v>44927</v>
      </c>
      <c r="L656" s="73">
        <f>+'[3]New Depr Rates'!L654</f>
        <v>1.9809523809523808E-2</v>
      </c>
      <c r="M656" s="73">
        <f>+'[3]New Depr Rates'!M654</f>
        <v>9.9047619047619093E-4</v>
      </c>
      <c r="N656" s="73">
        <f>+'[3]New Depr Rates'!N654</f>
        <v>2.0799999999999999E-2</v>
      </c>
    </row>
    <row r="657" spans="1:14" x14ac:dyDescent="0.2">
      <c r="A657" s="72" t="s">
        <v>2056</v>
      </c>
      <c r="B657" s="72" t="str">
        <f>+'[3]New Depr Rates'!B655</f>
        <v>E346 PRD Other, Goldendale</v>
      </c>
      <c r="C657" s="72">
        <f>+'[3]New Depr Rates'!C655</f>
        <v>0.5</v>
      </c>
      <c r="D657" s="72" t="str">
        <f>+'[3]New Depr Rates'!D655</f>
        <v>Monthly</v>
      </c>
      <c r="E657" s="72" t="str">
        <f>+'[3]New Depr Rates'!E655</f>
        <v>No</v>
      </c>
      <c r="F657" s="72" t="str">
        <f>+'[3]New Depr Rates'!F655</f>
        <v>No</v>
      </c>
      <c r="G657" s="75">
        <f>+'[3]New Depr Rates'!G655</f>
        <v>-0.05</v>
      </c>
      <c r="H657" s="72">
        <f>+'[3]New Depr Rates'!H655</f>
        <v>0</v>
      </c>
      <c r="I657" s="72">
        <f>+'[3]New Depr Rates'!I655</f>
        <v>0</v>
      </c>
      <c r="J657" s="72">
        <f>+'[3]New Depr Rates'!J655</f>
        <v>0</v>
      </c>
      <c r="K657" s="74">
        <f>+'[3]New Depr Rates'!K655</f>
        <v>44927</v>
      </c>
      <c r="L657" s="73">
        <f>+'[3]New Depr Rates'!L655</f>
        <v>1.1333333333333332E-2</v>
      </c>
      <c r="M657" s="73">
        <f>+'[3]New Depr Rates'!M655</f>
        <v>5.6666666666666671E-4</v>
      </c>
      <c r="N657" s="73">
        <f>+'[3]New Depr Rates'!N655</f>
        <v>1.1899999999999999E-2</v>
      </c>
    </row>
    <row r="658" spans="1:14" x14ac:dyDescent="0.2">
      <c r="A658" s="72" t="s">
        <v>2059</v>
      </c>
      <c r="B658" s="72" t="str">
        <f>+'[3]New Depr Rates'!B656</f>
        <v>E346 PRD Other, Goldendale</v>
      </c>
      <c r="C658" s="72">
        <f>+'[3]New Depr Rates'!C656</f>
        <v>0.5</v>
      </c>
      <c r="D658" s="72" t="str">
        <f>+'[3]New Depr Rates'!D656</f>
        <v>Monthly</v>
      </c>
      <c r="E658" s="72" t="str">
        <f>+'[3]New Depr Rates'!E656</f>
        <v>No</v>
      </c>
      <c r="F658" s="72" t="str">
        <f>+'[3]New Depr Rates'!F656</f>
        <v>No</v>
      </c>
      <c r="G658" s="75">
        <f>+'[3]New Depr Rates'!G656</f>
        <v>-0.05</v>
      </c>
      <c r="H658" s="72">
        <f>+'[3]New Depr Rates'!H656</f>
        <v>0</v>
      </c>
      <c r="I658" s="72">
        <f>+'[3]New Depr Rates'!I656</f>
        <v>0</v>
      </c>
      <c r="J658" s="72">
        <f>+'[3]New Depr Rates'!J656</f>
        <v>0</v>
      </c>
      <c r="K658" s="74">
        <f>+'[3]New Depr Rates'!K656</f>
        <v>44927</v>
      </c>
      <c r="L658" s="73">
        <f>+'[3]New Depr Rates'!L656</f>
        <v>1.1333333333333332E-2</v>
      </c>
      <c r="M658" s="73">
        <f>+'[3]New Depr Rates'!M656</f>
        <v>5.6666666666666671E-4</v>
      </c>
      <c r="N658" s="73">
        <f>+'[3]New Depr Rates'!N656</f>
        <v>1.1899999999999999E-2</v>
      </c>
    </row>
    <row r="659" spans="1:14" x14ac:dyDescent="0.2">
      <c r="A659" s="72" t="s">
        <v>2058</v>
      </c>
      <c r="B659" s="72" t="str">
        <f>+'[3]New Depr Rates'!B657</f>
        <v>E346 PRD Other, Goldendale</v>
      </c>
      <c r="C659" s="72">
        <f>+'[3]New Depr Rates'!C657</f>
        <v>0.5</v>
      </c>
      <c r="D659" s="72" t="str">
        <f>+'[3]New Depr Rates'!D657</f>
        <v>Monthly</v>
      </c>
      <c r="E659" s="72" t="str">
        <f>+'[3]New Depr Rates'!E657</f>
        <v>No</v>
      </c>
      <c r="F659" s="72" t="str">
        <f>+'[3]New Depr Rates'!F657</f>
        <v>No</v>
      </c>
      <c r="G659" s="75">
        <f>+'[3]New Depr Rates'!G657</f>
        <v>-0.05</v>
      </c>
      <c r="H659" s="72">
        <f>+'[3]New Depr Rates'!H657</f>
        <v>0</v>
      </c>
      <c r="I659" s="72">
        <f>+'[3]New Depr Rates'!I657</f>
        <v>0</v>
      </c>
      <c r="J659" s="72">
        <f>+'[3]New Depr Rates'!J657</f>
        <v>0</v>
      </c>
      <c r="K659" s="74">
        <f>+'[3]New Depr Rates'!K657</f>
        <v>44927</v>
      </c>
      <c r="L659" s="73">
        <f>+'[3]New Depr Rates'!L657</f>
        <v>1.1333333333333332E-2</v>
      </c>
      <c r="M659" s="73">
        <f>+'[3]New Depr Rates'!M657</f>
        <v>5.6666666666666671E-4</v>
      </c>
      <c r="N659" s="73">
        <f>+'[3]New Depr Rates'!N657</f>
        <v>1.1899999999999999E-2</v>
      </c>
    </row>
    <row r="660" spans="1:14" x14ac:dyDescent="0.2">
      <c r="A660" s="72" t="s">
        <v>2057</v>
      </c>
      <c r="B660" s="72" t="str">
        <f>+'[3]New Depr Rates'!B658</f>
        <v>E346 PRD Other, Goldendale</v>
      </c>
      <c r="C660" s="72">
        <f>+'[3]New Depr Rates'!C658</f>
        <v>0.5</v>
      </c>
      <c r="D660" s="72" t="str">
        <f>+'[3]New Depr Rates'!D658</f>
        <v>Monthly</v>
      </c>
      <c r="E660" s="72" t="str">
        <f>+'[3]New Depr Rates'!E658</f>
        <v>No</v>
      </c>
      <c r="F660" s="72" t="str">
        <f>+'[3]New Depr Rates'!F658</f>
        <v>No</v>
      </c>
      <c r="G660" s="75">
        <f>+'[3]New Depr Rates'!G658</f>
        <v>-0.05</v>
      </c>
      <c r="H660" s="72">
        <f>+'[3]New Depr Rates'!H658</f>
        <v>0</v>
      </c>
      <c r="I660" s="72">
        <f>+'[3]New Depr Rates'!I658</f>
        <v>0</v>
      </c>
      <c r="J660" s="72">
        <f>+'[3]New Depr Rates'!J658</f>
        <v>0</v>
      </c>
      <c r="K660" s="74">
        <f>+'[3]New Depr Rates'!K658</f>
        <v>44927</v>
      </c>
      <c r="L660" s="73">
        <f>+'[3]New Depr Rates'!L658</f>
        <v>1.1333333333333332E-2</v>
      </c>
      <c r="M660" s="73">
        <f>+'[3]New Depr Rates'!M658</f>
        <v>5.6666666666666671E-4</v>
      </c>
      <c r="N660" s="73">
        <f>+'[3]New Depr Rates'!N658</f>
        <v>1.1899999999999999E-2</v>
      </c>
    </row>
    <row r="661" spans="1:14" x14ac:dyDescent="0.2">
      <c r="A661" s="72" t="s">
        <v>215</v>
      </c>
      <c r="B661" s="72" t="str">
        <f>+'[3]New Depr Rates'!B659</f>
        <v>E346 PRD Other, Mint Farm</v>
      </c>
      <c r="C661" s="72">
        <f>+'[3]New Depr Rates'!C659</f>
        <v>0.5</v>
      </c>
      <c r="D661" s="72" t="str">
        <f>+'[3]New Depr Rates'!D659</f>
        <v>Monthly</v>
      </c>
      <c r="E661" s="72" t="str">
        <f>+'[3]New Depr Rates'!E659</f>
        <v>No</v>
      </c>
      <c r="F661" s="72" t="str">
        <f>+'[3]New Depr Rates'!F659</f>
        <v>No</v>
      </c>
      <c r="G661" s="75">
        <f>+'[3]New Depr Rates'!G659</f>
        <v>-0.05</v>
      </c>
      <c r="H661" s="72">
        <f>+'[3]New Depr Rates'!H659</f>
        <v>0</v>
      </c>
      <c r="I661" s="72">
        <f>+'[3]New Depr Rates'!I659</f>
        <v>0</v>
      </c>
      <c r="J661" s="72">
        <f>+'[3]New Depr Rates'!J659</f>
        <v>0</v>
      </c>
      <c r="K661" s="74">
        <f>+'[3]New Depr Rates'!K659</f>
        <v>44927</v>
      </c>
      <c r="L661" s="73">
        <f>+'[3]New Depr Rates'!L659</f>
        <v>3.1714285714285716E-2</v>
      </c>
      <c r="M661" s="73">
        <f>+'[3]New Depr Rates'!M659</f>
        <v>1.5857142857142875E-3</v>
      </c>
      <c r="N661" s="73">
        <f>+'[3]New Depr Rates'!N659</f>
        <v>3.3300000000000003E-2</v>
      </c>
    </row>
    <row r="662" spans="1:14" x14ac:dyDescent="0.2">
      <c r="A662" s="72" t="s">
        <v>2055</v>
      </c>
      <c r="B662" s="72" t="str">
        <f>+'[3]New Depr Rates'!B660</f>
        <v>E346 PRD Other, Mint Farm</v>
      </c>
      <c r="C662" s="72">
        <f>+'[3]New Depr Rates'!C660</f>
        <v>0.5</v>
      </c>
      <c r="D662" s="72" t="str">
        <f>+'[3]New Depr Rates'!D660</f>
        <v>Monthly</v>
      </c>
      <c r="E662" s="72" t="str">
        <f>+'[3]New Depr Rates'!E660</f>
        <v>No</v>
      </c>
      <c r="F662" s="72" t="str">
        <f>+'[3]New Depr Rates'!F660</f>
        <v>No</v>
      </c>
      <c r="G662" s="75">
        <f>+'[3]New Depr Rates'!G660</f>
        <v>-0.05</v>
      </c>
      <c r="H662" s="72">
        <f>+'[3]New Depr Rates'!H660</f>
        <v>0</v>
      </c>
      <c r="I662" s="72">
        <f>+'[3]New Depr Rates'!I660</f>
        <v>0</v>
      </c>
      <c r="J662" s="72">
        <f>+'[3]New Depr Rates'!J660</f>
        <v>0</v>
      </c>
      <c r="K662" s="74">
        <f>+'[3]New Depr Rates'!K660</f>
        <v>44927</v>
      </c>
      <c r="L662" s="73">
        <f>+'[3]New Depr Rates'!L660</f>
        <v>3.1714285714285716E-2</v>
      </c>
      <c r="M662" s="73">
        <f>+'[3]New Depr Rates'!M660</f>
        <v>1.5857142857142875E-3</v>
      </c>
      <c r="N662" s="73">
        <f>+'[3]New Depr Rates'!N660</f>
        <v>3.3300000000000003E-2</v>
      </c>
    </row>
    <row r="663" spans="1:14" x14ac:dyDescent="0.2">
      <c r="A663" s="72" t="s">
        <v>2054</v>
      </c>
      <c r="B663" s="72" t="str">
        <f>+'[3]New Depr Rates'!B661</f>
        <v>E346 PRD Other, Mint Farm</v>
      </c>
      <c r="C663" s="72">
        <f>+'[3]New Depr Rates'!C661</f>
        <v>0.5</v>
      </c>
      <c r="D663" s="72" t="str">
        <f>+'[3]New Depr Rates'!D661</f>
        <v>Monthly</v>
      </c>
      <c r="E663" s="72" t="str">
        <f>+'[3]New Depr Rates'!E661</f>
        <v>No</v>
      </c>
      <c r="F663" s="72" t="str">
        <f>+'[3]New Depr Rates'!F661</f>
        <v>No</v>
      </c>
      <c r="G663" s="75">
        <f>+'[3]New Depr Rates'!G661</f>
        <v>-0.05</v>
      </c>
      <c r="H663" s="72">
        <f>+'[3]New Depr Rates'!H661</f>
        <v>0</v>
      </c>
      <c r="I663" s="72">
        <f>+'[3]New Depr Rates'!I661</f>
        <v>0</v>
      </c>
      <c r="J663" s="72">
        <f>+'[3]New Depr Rates'!J661</f>
        <v>0</v>
      </c>
      <c r="K663" s="74">
        <f>+'[3]New Depr Rates'!K661</f>
        <v>44927</v>
      </c>
      <c r="L663" s="73">
        <f>+'[3]New Depr Rates'!L661</f>
        <v>3.1714285714285716E-2</v>
      </c>
      <c r="M663" s="73">
        <f>+'[3]New Depr Rates'!M661</f>
        <v>1.5857142857142875E-3</v>
      </c>
      <c r="N663" s="73">
        <f>+'[3]New Depr Rates'!N661</f>
        <v>3.3300000000000003E-2</v>
      </c>
    </row>
    <row r="664" spans="1:14" x14ac:dyDescent="0.2">
      <c r="A664" s="72" t="s">
        <v>2053</v>
      </c>
      <c r="B664" s="72" t="str">
        <f>+'[3]New Depr Rates'!B662</f>
        <v>E346 PRD Other, Mint Farm</v>
      </c>
      <c r="C664" s="72">
        <f>+'[3]New Depr Rates'!C662</f>
        <v>0.5</v>
      </c>
      <c r="D664" s="72" t="str">
        <f>+'[3]New Depr Rates'!D662</f>
        <v>Monthly</v>
      </c>
      <c r="E664" s="72" t="str">
        <f>+'[3]New Depr Rates'!E662</f>
        <v>No</v>
      </c>
      <c r="F664" s="72" t="str">
        <f>+'[3]New Depr Rates'!F662</f>
        <v>No</v>
      </c>
      <c r="G664" s="75">
        <f>+'[3]New Depr Rates'!G662</f>
        <v>-0.05</v>
      </c>
      <c r="H664" s="72">
        <f>+'[3]New Depr Rates'!H662</f>
        <v>0</v>
      </c>
      <c r="I664" s="72">
        <f>+'[3]New Depr Rates'!I662</f>
        <v>0</v>
      </c>
      <c r="J664" s="72">
        <f>+'[3]New Depr Rates'!J662</f>
        <v>0</v>
      </c>
      <c r="K664" s="74">
        <f>+'[3]New Depr Rates'!K662</f>
        <v>44927</v>
      </c>
      <c r="L664" s="73">
        <f>+'[3]New Depr Rates'!L662</f>
        <v>3.1714285714285716E-2</v>
      </c>
      <c r="M664" s="73">
        <f>+'[3]New Depr Rates'!M662</f>
        <v>1.5857142857142875E-3</v>
      </c>
      <c r="N664" s="73">
        <f>+'[3]New Depr Rates'!N662</f>
        <v>3.3300000000000003E-2</v>
      </c>
    </row>
    <row r="665" spans="1:14" x14ac:dyDescent="0.2">
      <c r="A665" s="72" t="s">
        <v>2052</v>
      </c>
      <c r="B665" s="72" t="str">
        <f>+'[3]New Depr Rates'!B663</f>
        <v>E346 PRD Other, South Whidbey-RET</v>
      </c>
      <c r="C665" s="72">
        <f>+'[3]New Depr Rates'!C663</f>
        <v>0.5</v>
      </c>
      <c r="D665" s="72" t="str">
        <f>+'[3]New Depr Rates'!D663</f>
        <v>Monthly</v>
      </c>
      <c r="E665" s="72" t="str">
        <f>+'[3]New Depr Rates'!E663</f>
        <v>No</v>
      </c>
      <c r="F665" s="72" t="str">
        <f>+'[3]New Depr Rates'!F663</f>
        <v>No</v>
      </c>
      <c r="G665" s="75">
        <f>+'[3]New Depr Rates'!G663</f>
        <v>0</v>
      </c>
      <c r="H665" s="72">
        <f>+'[3]New Depr Rates'!H663</f>
        <v>0</v>
      </c>
      <c r="I665" s="72">
        <f>+'[3]New Depr Rates'!I663</f>
        <v>0</v>
      </c>
      <c r="J665" s="72">
        <f>+'[3]New Depr Rates'!J663</f>
        <v>0</v>
      </c>
      <c r="K665" s="74">
        <f>+'[3]New Depr Rates'!K663</f>
        <v>40330</v>
      </c>
      <c r="L665" s="73">
        <f>+'[3]New Depr Rates'!L663</f>
        <v>0</v>
      </c>
      <c r="M665" s="73">
        <f>+'[3]New Depr Rates'!M663</f>
        <v>0</v>
      </c>
      <c r="N665" s="73">
        <f>+'[3]New Depr Rates'!N663</f>
        <v>0</v>
      </c>
    </row>
    <row r="666" spans="1:14" x14ac:dyDescent="0.2">
      <c r="A666" s="72" t="s">
        <v>216</v>
      </c>
      <c r="B666" s="72" t="str">
        <f>+'[3]New Depr Rates'!B664</f>
        <v>E346 PRD Other, Sumas</v>
      </c>
      <c r="C666" s="72">
        <f>+'[3]New Depr Rates'!C664</f>
        <v>0.5</v>
      </c>
      <c r="D666" s="72" t="str">
        <f>+'[3]New Depr Rates'!D664</f>
        <v>Monthly</v>
      </c>
      <c r="E666" s="72" t="str">
        <f>+'[3]New Depr Rates'!E664</f>
        <v>No</v>
      </c>
      <c r="F666" s="72" t="str">
        <f>+'[3]New Depr Rates'!F664</f>
        <v>No</v>
      </c>
      <c r="G666" s="75">
        <f>+'[3]New Depr Rates'!G664</f>
        <v>-0.05</v>
      </c>
      <c r="H666" s="72">
        <f>+'[3]New Depr Rates'!H664</f>
        <v>0</v>
      </c>
      <c r="I666" s="72">
        <f>+'[3]New Depr Rates'!I664</f>
        <v>0</v>
      </c>
      <c r="J666" s="72">
        <f>+'[3]New Depr Rates'!J664</f>
        <v>0</v>
      </c>
      <c r="K666" s="74">
        <f>+'[3]New Depr Rates'!K664</f>
        <v>44927</v>
      </c>
      <c r="L666" s="73">
        <f>+'[3]New Depr Rates'!L664</f>
        <v>1.8857142857142854E-2</v>
      </c>
      <c r="M666" s="73">
        <f>+'[3]New Depr Rates'!M664</f>
        <v>9.4285714285714459E-4</v>
      </c>
      <c r="N666" s="73">
        <f>+'[3]New Depr Rates'!N664</f>
        <v>1.9799999999999998E-2</v>
      </c>
    </row>
    <row r="667" spans="1:14" x14ac:dyDescent="0.2">
      <c r="A667" s="72" t="s">
        <v>2051</v>
      </c>
      <c r="B667" s="72" t="str">
        <f>+'[3]New Depr Rates'!B665</f>
        <v>E346 PRD Other, Sumas</v>
      </c>
      <c r="C667" s="72">
        <f>+'[3]New Depr Rates'!C665</f>
        <v>0.5</v>
      </c>
      <c r="D667" s="72" t="str">
        <f>+'[3]New Depr Rates'!D665</f>
        <v>Monthly</v>
      </c>
      <c r="E667" s="72" t="str">
        <f>+'[3]New Depr Rates'!E665</f>
        <v>No</v>
      </c>
      <c r="F667" s="72" t="str">
        <f>+'[3]New Depr Rates'!F665</f>
        <v>No</v>
      </c>
      <c r="G667" s="75">
        <f>+'[3]New Depr Rates'!G665</f>
        <v>-0.05</v>
      </c>
      <c r="H667" s="72">
        <f>+'[3]New Depr Rates'!H665</f>
        <v>0</v>
      </c>
      <c r="I667" s="72">
        <f>+'[3]New Depr Rates'!I665</f>
        <v>0</v>
      </c>
      <c r="J667" s="72">
        <f>+'[3]New Depr Rates'!J665</f>
        <v>0</v>
      </c>
      <c r="K667" s="74">
        <f>+'[3]New Depr Rates'!K665</f>
        <v>44927</v>
      </c>
      <c r="L667" s="73">
        <f>+'[3]New Depr Rates'!L665</f>
        <v>1.8857142857142854E-2</v>
      </c>
      <c r="M667" s="73">
        <f>+'[3]New Depr Rates'!M665</f>
        <v>9.4285714285714459E-4</v>
      </c>
      <c r="N667" s="73">
        <f>+'[3]New Depr Rates'!N665</f>
        <v>1.9799999999999998E-2</v>
      </c>
    </row>
    <row r="668" spans="1:14" x14ac:dyDescent="0.2">
      <c r="A668" s="72" t="s">
        <v>2050</v>
      </c>
      <c r="B668" s="72" t="str">
        <f>+'[3]New Depr Rates'!B666</f>
        <v>E346 PRD Other, Sumas</v>
      </c>
      <c r="C668" s="72">
        <f>+'[3]New Depr Rates'!C666</f>
        <v>0.5</v>
      </c>
      <c r="D668" s="72" t="str">
        <f>+'[3]New Depr Rates'!D666</f>
        <v>Monthly</v>
      </c>
      <c r="E668" s="72" t="str">
        <f>+'[3]New Depr Rates'!E666</f>
        <v>No</v>
      </c>
      <c r="F668" s="72" t="str">
        <f>+'[3]New Depr Rates'!F666</f>
        <v>No</v>
      </c>
      <c r="G668" s="75">
        <f>+'[3]New Depr Rates'!G666</f>
        <v>-0.05</v>
      </c>
      <c r="H668" s="72">
        <f>+'[3]New Depr Rates'!H666</f>
        <v>0</v>
      </c>
      <c r="I668" s="72">
        <f>+'[3]New Depr Rates'!I666</f>
        <v>0</v>
      </c>
      <c r="J668" s="72">
        <f>+'[3]New Depr Rates'!J666</f>
        <v>0</v>
      </c>
      <c r="K668" s="74">
        <f>+'[3]New Depr Rates'!K666</f>
        <v>44927</v>
      </c>
      <c r="L668" s="73">
        <f>+'[3]New Depr Rates'!L666</f>
        <v>1.8857142857142854E-2</v>
      </c>
      <c r="M668" s="73">
        <f>+'[3]New Depr Rates'!M666</f>
        <v>9.4285714285714459E-4</v>
      </c>
      <c r="N668" s="73">
        <f>+'[3]New Depr Rates'!N666</f>
        <v>1.9799999999999998E-2</v>
      </c>
    </row>
    <row r="669" spans="1:14" x14ac:dyDescent="0.2">
      <c r="A669" s="72" t="s">
        <v>2049</v>
      </c>
      <c r="B669" s="72" t="str">
        <f>+'[3]New Depr Rates'!B667</f>
        <v>E346 PRD Other, Sumas</v>
      </c>
      <c r="C669" s="72">
        <f>+'[3]New Depr Rates'!C667</f>
        <v>0.5</v>
      </c>
      <c r="D669" s="72" t="str">
        <f>+'[3]New Depr Rates'!D667</f>
        <v>Monthly</v>
      </c>
      <c r="E669" s="72" t="str">
        <f>+'[3]New Depr Rates'!E667</f>
        <v>No</v>
      </c>
      <c r="F669" s="72" t="str">
        <f>+'[3]New Depr Rates'!F667</f>
        <v>No</v>
      </c>
      <c r="G669" s="75">
        <f>+'[3]New Depr Rates'!G667</f>
        <v>-0.05</v>
      </c>
      <c r="H669" s="72">
        <f>+'[3]New Depr Rates'!H667</f>
        <v>0</v>
      </c>
      <c r="I669" s="72">
        <f>+'[3]New Depr Rates'!I667</f>
        <v>0</v>
      </c>
      <c r="J669" s="72">
        <f>+'[3]New Depr Rates'!J667</f>
        <v>0</v>
      </c>
      <c r="K669" s="74">
        <f>+'[3]New Depr Rates'!K667</f>
        <v>44927</v>
      </c>
      <c r="L669" s="73">
        <f>+'[3]New Depr Rates'!L667</f>
        <v>1.8857142857142854E-2</v>
      </c>
      <c r="M669" s="73">
        <f>+'[3]New Depr Rates'!M667</f>
        <v>9.4285714285714459E-4</v>
      </c>
      <c r="N669" s="73">
        <f>+'[3]New Depr Rates'!N667</f>
        <v>1.9799999999999998E-2</v>
      </c>
    </row>
    <row r="670" spans="1:14" x14ac:dyDescent="0.2">
      <c r="A670" s="72" t="s">
        <v>2048</v>
      </c>
      <c r="B670" s="72" t="str">
        <f>+'[3]New Depr Rates'!B668</f>
        <v>E346 PRD Other, Whitehorn 1-RETIRED</v>
      </c>
      <c r="C670" s="72">
        <f>+'[3]New Depr Rates'!C668</f>
        <v>0.5</v>
      </c>
      <c r="D670" s="72" t="str">
        <f>+'[3]New Depr Rates'!D668</f>
        <v>Monthly</v>
      </c>
      <c r="E670" s="72" t="str">
        <f>+'[3]New Depr Rates'!E668</f>
        <v>No</v>
      </c>
      <c r="F670" s="72" t="str">
        <f>+'[3]New Depr Rates'!F668</f>
        <v>No</v>
      </c>
      <c r="G670" s="75">
        <f>+'[3]New Depr Rates'!G668</f>
        <v>0</v>
      </c>
      <c r="H670" s="72">
        <f>+'[3]New Depr Rates'!H668</f>
        <v>0</v>
      </c>
      <c r="I670" s="72">
        <f>+'[3]New Depr Rates'!I668</f>
        <v>0</v>
      </c>
      <c r="J670" s="72">
        <f>+'[3]New Depr Rates'!J668</f>
        <v>0</v>
      </c>
      <c r="K670" s="74">
        <f>+'[3]New Depr Rates'!K668</f>
        <v>40330</v>
      </c>
      <c r="L670" s="73">
        <f>+'[3]New Depr Rates'!L668</f>
        <v>0</v>
      </c>
      <c r="M670" s="73">
        <f>+'[3]New Depr Rates'!M668</f>
        <v>0</v>
      </c>
      <c r="N670" s="73">
        <f>+'[3]New Depr Rates'!N668</f>
        <v>0</v>
      </c>
    </row>
    <row r="671" spans="1:14" x14ac:dyDescent="0.2">
      <c r="A671" s="72" t="s">
        <v>2046</v>
      </c>
      <c r="B671" s="72" t="str">
        <f>+'[3]New Depr Rates'!B669</f>
        <v>E346 PRD Other, Whitehorn 2-3 Com</v>
      </c>
      <c r="C671" s="72">
        <f>+'[3]New Depr Rates'!C669</f>
        <v>0.5</v>
      </c>
      <c r="D671" s="72" t="str">
        <f>+'[3]New Depr Rates'!D669</f>
        <v>Monthly</v>
      </c>
      <c r="E671" s="72" t="str">
        <f>+'[3]New Depr Rates'!E669</f>
        <v>No</v>
      </c>
      <c r="F671" s="72" t="str">
        <f>+'[3]New Depr Rates'!F669</f>
        <v>No</v>
      </c>
      <c r="G671" s="75">
        <f>+'[3]New Depr Rates'!G669</f>
        <v>-0.05</v>
      </c>
      <c r="H671" s="72">
        <f>+'[3]New Depr Rates'!H669</f>
        <v>0</v>
      </c>
      <c r="I671" s="72">
        <f>+'[3]New Depr Rates'!I669</f>
        <v>0</v>
      </c>
      <c r="J671" s="72">
        <f>+'[3]New Depr Rates'!J669</f>
        <v>0</v>
      </c>
      <c r="K671" s="74">
        <f>+'[3]New Depr Rates'!K669</f>
        <v>44927</v>
      </c>
      <c r="L671" s="73">
        <f>+'[3]New Depr Rates'!L669</f>
        <v>1.952380952380952E-2</v>
      </c>
      <c r="M671" s="73">
        <f>+'[3]New Depr Rates'!M669</f>
        <v>9.7619047619047772E-4</v>
      </c>
      <c r="N671" s="73">
        <f>+'[3]New Depr Rates'!N669</f>
        <v>2.0499999999999997E-2</v>
      </c>
    </row>
    <row r="672" spans="1:14" x14ac:dyDescent="0.2">
      <c r="A672" s="72" t="s">
        <v>2045</v>
      </c>
      <c r="B672" s="72" t="str">
        <f>+'[3]New Depr Rates'!B670</f>
        <v>E346 PRD Other, Whitehorn 2-3 Com</v>
      </c>
      <c r="C672" s="72">
        <f>+'[3]New Depr Rates'!C670</f>
        <v>0.5</v>
      </c>
      <c r="D672" s="72" t="str">
        <f>+'[3]New Depr Rates'!D670</f>
        <v>Monthly</v>
      </c>
      <c r="E672" s="72" t="str">
        <f>+'[3]New Depr Rates'!E670</f>
        <v>No</v>
      </c>
      <c r="F672" s="72" t="str">
        <f>+'[3]New Depr Rates'!F670</f>
        <v>No</v>
      </c>
      <c r="G672" s="75">
        <f>+'[3]New Depr Rates'!G670</f>
        <v>-0.05</v>
      </c>
      <c r="H672" s="72">
        <f>+'[3]New Depr Rates'!H670</f>
        <v>0</v>
      </c>
      <c r="I672" s="72">
        <f>+'[3]New Depr Rates'!I670</f>
        <v>0</v>
      </c>
      <c r="J672" s="72">
        <f>+'[3]New Depr Rates'!J670</f>
        <v>0</v>
      </c>
      <c r="K672" s="74">
        <f>+'[3]New Depr Rates'!K670</f>
        <v>44927</v>
      </c>
      <c r="L672" s="73">
        <f>+'[3]New Depr Rates'!L670</f>
        <v>1.952380952380952E-2</v>
      </c>
      <c r="M672" s="73">
        <f>+'[3]New Depr Rates'!M670</f>
        <v>9.7619047619047772E-4</v>
      </c>
      <c r="N672" s="73">
        <f>+'[3]New Depr Rates'!N670</f>
        <v>2.0499999999999997E-2</v>
      </c>
    </row>
    <row r="673" spans="1:14" x14ac:dyDescent="0.2">
      <c r="A673" s="72" t="s">
        <v>2043</v>
      </c>
      <c r="B673" s="72" t="str">
        <f>+'[3]New Depr Rates'!B671</f>
        <v>E34601 PRD Other, Hopkins Ridge</v>
      </c>
      <c r="C673" s="72">
        <f>+'[3]New Depr Rates'!C671</f>
        <v>0.5</v>
      </c>
      <c r="D673" s="72" t="str">
        <f>+'[3]New Depr Rates'!D671</f>
        <v>Monthly</v>
      </c>
      <c r="E673" s="72" t="str">
        <f>+'[3]New Depr Rates'!E671</f>
        <v>No</v>
      </c>
      <c r="F673" s="72" t="str">
        <f>+'[3]New Depr Rates'!F671</f>
        <v>No</v>
      </c>
      <c r="G673" s="75">
        <f>+'[3]New Depr Rates'!G671</f>
        <v>-0.05</v>
      </c>
      <c r="H673" s="72">
        <f>+'[3]New Depr Rates'!H671</f>
        <v>0</v>
      </c>
      <c r="I673" s="72">
        <f>+'[3]New Depr Rates'!I671</f>
        <v>0</v>
      </c>
      <c r="J673" s="72">
        <f>+'[3]New Depr Rates'!J671</f>
        <v>0</v>
      </c>
      <c r="K673" s="74">
        <f>+'[3]New Depr Rates'!K671</f>
        <v>44927</v>
      </c>
      <c r="L673" s="73">
        <f>+'[3]New Depr Rates'!L671</f>
        <v>5.7809523809523811E-2</v>
      </c>
      <c r="M673" s="73">
        <f>+'[3]New Depr Rates'!M671</f>
        <v>2.8904761904761933E-3</v>
      </c>
      <c r="N673" s="73">
        <f>+'[3]New Depr Rates'!N671</f>
        <v>6.0700000000000004E-2</v>
      </c>
    </row>
    <row r="674" spans="1:14" x14ac:dyDescent="0.2">
      <c r="A674" s="72" t="s">
        <v>2044</v>
      </c>
      <c r="B674" s="72" t="str">
        <f>+'[3]New Depr Rates'!B672</f>
        <v>E34601 PRD Other, Hopkins Ridge</v>
      </c>
      <c r="C674" s="72">
        <f>+'[3]New Depr Rates'!C672</f>
        <v>0.5</v>
      </c>
      <c r="D674" s="72" t="str">
        <f>+'[3]New Depr Rates'!D672</f>
        <v>Monthly</v>
      </c>
      <c r="E674" s="72" t="str">
        <f>+'[3]New Depr Rates'!E672</f>
        <v>No</v>
      </c>
      <c r="F674" s="72" t="str">
        <f>+'[3]New Depr Rates'!F672</f>
        <v>No</v>
      </c>
      <c r="G674" s="75">
        <f>+'[3]New Depr Rates'!G672</f>
        <v>-0.05</v>
      </c>
      <c r="H674" s="72">
        <f>+'[3]New Depr Rates'!H672</f>
        <v>0</v>
      </c>
      <c r="I674" s="72">
        <f>+'[3]New Depr Rates'!I672</f>
        <v>0</v>
      </c>
      <c r="J674" s="72">
        <f>+'[3]New Depr Rates'!J672</f>
        <v>0</v>
      </c>
      <c r="K674" s="74">
        <f>+'[3]New Depr Rates'!K672</f>
        <v>44927</v>
      </c>
      <c r="L674" s="73">
        <f>+'[3]New Depr Rates'!L672</f>
        <v>5.7809523809523811E-2</v>
      </c>
      <c r="M674" s="73">
        <f>+'[3]New Depr Rates'!M672</f>
        <v>2.8904761904761933E-3</v>
      </c>
      <c r="N674" s="73">
        <f>+'[3]New Depr Rates'!N672</f>
        <v>6.0700000000000004E-2</v>
      </c>
    </row>
    <row r="675" spans="1:14" x14ac:dyDescent="0.2">
      <c r="A675" s="72" t="s">
        <v>217</v>
      </c>
      <c r="B675" s="72" t="str">
        <f>+'[3]New Depr Rates'!B673</f>
        <v>E34601 PRD Other, LSR</v>
      </c>
      <c r="C675" s="72">
        <f>+'[3]New Depr Rates'!C673</f>
        <v>0.5</v>
      </c>
      <c r="D675" s="72" t="str">
        <f>+'[3]New Depr Rates'!D673</f>
        <v>Monthly</v>
      </c>
      <c r="E675" s="72" t="str">
        <f>+'[3]New Depr Rates'!E673</f>
        <v>No</v>
      </c>
      <c r="F675" s="72" t="str">
        <f>+'[3]New Depr Rates'!F673</f>
        <v>No</v>
      </c>
      <c r="G675" s="75">
        <f>+'[3]New Depr Rates'!G673</f>
        <v>-0.05</v>
      </c>
      <c r="H675" s="72">
        <f>+'[3]New Depr Rates'!H673</f>
        <v>0</v>
      </c>
      <c r="I675" s="72">
        <f>+'[3]New Depr Rates'!I673</f>
        <v>0</v>
      </c>
      <c r="J675" s="72">
        <f>+'[3]New Depr Rates'!J673</f>
        <v>0</v>
      </c>
      <c r="K675" s="74">
        <f>+'[3]New Depr Rates'!K673</f>
        <v>44927</v>
      </c>
      <c r="L675" s="73">
        <f>+'[3]New Depr Rates'!L673</f>
        <v>0.04</v>
      </c>
      <c r="M675" s="73">
        <f>+'[3]New Depr Rates'!M673</f>
        <v>2.0000000000000018E-3</v>
      </c>
      <c r="N675" s="73">
        <f>+'[3]New Depr Rates'!N673</f>
        <v>4.2000000000000003E-2</v>
      </c>
    </row>
    <row r="676" spans="1:14" x14ac:dyDescent="0.2">
      <c r="A676" s="72" t="s">
        <v>2042</v>
      </c>
      <c r="B676" s="72" t="str">
        <f>+'[3]New Depr Rates'!B674</f>
        <v>E34601 PRD Other, LSR</v>
      </c>
      <c r="C676" s="72">
        <f>+'[3]New Depr Rates'!C674</f>
        <v>0.5</v>
      </c>
      <c r="D676" s="72" t="str">
        <f>+'[3]New Depr Rates'!D674</f>
        <v>Monthly</v>
      </c>
      <c r="E676" s="72" t="str">
        <f>+'[3]New Depr Rates'!E674</f>
        <v>No</v>
      </c>
      <c r="F676" s="72" t="str">
        <f>+'[3]New Depr Rates'!F674</f>
        <v>No</v>
      </c>
      <c r="G676" s="75">
        <f>+'[3]New Depr Rates'!G674</f>
        <v>-0.05</v>
      </c>
      <c r="H676" s="72">
        <f>+'[3]New Depr Rates'!H674</f>
        <v>0</v>
      </c>
      <c r="I676" s="72">
        <f>+'[3]New Depr Rates'!I674</f>
        <v>0</v>
      </c>
      <c r="J676" s="72">
        <f>+'[3]New Depr Rates'!J674</f>
        <v>0</v>
      </c>
      <c r="K676" s="74">
        <f>+'[3]New Depr Rates'!K674</f>
        <v>44927</v>
      </c>
      <c r="L676" s="73">
        <f>+'[3]New Depr Rates'!L674</f>
        <v>0.04</v>
      </c>
      <c r="M676" s="73">
        <f>+'[3]New Depr Rates'!M674</f>
        <v>2.0000000000000018E-3</v>
      </c>
      <c r="N676" s="73">
        <f>+'[3]New Depr Rates'!N674</f>
        <v>4.2000000000000003E-2</v>
      </c>
    </row>
    <row r="677" spans="1:14" x14ac:dyDescent="0.2">
      <c r="A677" s="72" t="s">
        <v>218</v>
      </c>
      <c r="B677" s="72" t="str">
        <f>+'[3]New Depr Rates'!B675</f>
        <v>E34601 PRD Other, Wild Horse Wind</v>
      </c>
      <c r="C677" s="72">
        <f>+'[3]New Depr Rates'!C675</f>
        <v>0.5</v>
      </c>
      <c r="D677" s="72" t="str">
        <f>+'[3]New Depr Rates'!D675</f>
        <v>Monthly</v>
      </c>
      <c r="E677" s="72" t="str">
        <f>+'[3]New Depr Rates'!E675</f>
        <v>No</v>
      </c>
      <c r="F677" s="72" t="str">
        <f>+'[3]New Depr Rates'!F675</f>
        <v>No</v>
      </c>
      <c r="G677" s="75">
        <f>+'[3]New Depr Rates'!G675</f>
        <v>-0.05</v>
      </c>
      <c r="H677" s="72">
        <f>+'[3]New Depr Rates'!H675</f>
        <v>0</v>
      </c>
      <c r="I677" s="72">
        <f>+'[3]New Depr Rates'!I675</f>
        <v>0</v>
      </c>
      <c r="J677" s="72">
        <f>+'[3]New Depr Rates'!J675</f>
        <v>0</v>
      </c>
      <c r="K677" s="74">
        <f>+'[3]New Depr Rates'!K675</f>
        <v>44927</v>
      </c>
      <c r="L677" s="73">
        <f>+'[3]New Depr Rates'!L675</f>
        <v>5.6190476190476193E-2</v>
      </c>
      <c r="M677" s="73">
        <f>+'[3]New Depr Rates'!M675</f>
        <v>2.8095238095238104E-3</v>
      </c>
      <c r="N677" s="73">
        <f>+'[3]New Depr Rates'!N675</f>
        <v>5.9000000000000004E-2</v>
      </c>
    </row>
    <row r="678" spans="1:14" x14ac:dyDescent="0.2">
      <c r="A678" s="72" t="s">
        <v>2041</v>
      </c>
      <c r="B678" s="72" t="str">
        <f>+'[3]New Depr Rates'!B676</f>
        <v>E34601 PRD Other,Wild Horse WindExp</v>
      </c>
      <c r="C678" s="72">
        <f>+'[3]New Depr Rates'!C676</f>
        <v>0.5</v>
      </c>
      <c r="D678" s="72" t="str">
        <f>+'[3]New Depr Rates'!D676</f>
        <v>Monthly</v>
      </c>
      <c r="E678" s="72" t="str">
        <f>+'[3]New Depr Rates'!E676</f>
        <v>No</v>
      </c>
      <c r="F678" s="72" t="str">
        <f>+'[3]New Depr Rates'!F676</f>
        <v>No</v>
      </c>
      <c r="G678" s="75">
        <f>+'[3]New Depr Rates'!G676</f>
        <v>-0.05</v>
      </c>
      <c r="H678" s="72">
        <f>+'[3]New Depr Rates'!H676</f>
        <v>0</v>
      </c>
      <c r="I678" s="72">
        <f>+'[3]New Depr Rates'!I676</f>
        <v>0</v>
      </c>
      <c r="J678" s="72">
        <f>+'[3]New Depr Rates'!J676</f>
        <v>0</v>
      </c>
      <c r="K678" s="74">
        <f>+'[3]New Depr Rates'!K676</f>
        <v>44927</v>
      </c>
      <c r="L678" s="73">
        <f>+'[3]New Depr Rates'!L676</f>
        <v>5.6190476190476193E-2</v>
      </c>
      <c r="M678" s="73">
        <f>+'[3]New Depr Rates'!M676</f>
        <v>2.8095238095238104E-3</v>
      </c>
      <c r="N678" s="73">
        <f>+'[3]New Depr Rates'!N676</f>
        <v>5.9000000000000004E-2</v>
      </c>
    </row>
    <row r="679" spans="1:14" x14ac:dyDescent="0.2">
      <c r="A679" s="72" t="s">
        <v>2040</v>
      </c>
      <c r="B679" s="72" t="str">
        <f>+'[3]New Depr Rates'!B677</f>
        <v>E34601 PRD Other, Wild Horse Wind</v>
      </c>
      <c r="C679" s="72">
        <f>+'[3]New Depr Rates'!C677</f>
        <v>0.5</v>
      </c>
      <c r="D679" s="72" t="str">
        <f>+'[3]New Depr Rates'!D677</f>
        <v>Monthly</v>
      </c>
      <c r="E679" s="72" t="str">
        <f>+'[3]New Depr Rates'!E677</f>
        <v>No</v>
      </c>
      <c r="F679" s="72" t="str">
        <f>+'[3]New Depr Rates'!F677</f>
        <v>No</v>
      </c>
      <c r="G679" s="75">
        <f>+'[3]New Depr Rates'!G677</f>
        <v>-0.05</v>
      </c>
      <c r="H679" s="72">
        <f>+'[3]New Depr Rates'!H677</f>
        <v>0</v>
      </c>
      <c r="I679" s="72">
        <f>+'[3]New Depr Rates'!I677</f>
        <v>0</v>
      </c>
      <c r="J679" s="72">
        <f>+'[3]New Depr Rates'!J677</f>
        <v>0</v>
      </c>
      <c r="K679" s="74">
        <f>+'[3]New Depr Rates'!K677</f>
        <v>44927</v>
      </c>
      <c r="L679" s="73">
        <f>+'[3]New Depr Rates'!L677</f>
        <v>5.6190476190476193E-2</v>
      </c>
      <c r="M679" s="73">
        <f>+'[3]New Depr Rates'!M677</f>
        <v>2.8095238095238104E-3</v>
      </c>
      <c r="N679" s="73">
        <f>+'[3]New Depr Rates'!N677</f>
        <v>5.9000000000000004E-2</v>
      </c>
    </row>
    <row r="680" spans="1:14" x14ac:dyDescent="0.2">
      <c r="A680" s="72" t="s">
        <v>2038</v>
      </c>
      <c r="B680" s="72" t="str">
        <f>+'[3]New Depr Rates'!B678</f>
        <v>E34601 PRD Other,Wild Horse WindExp</v>
      </c>
      <c r="C680" s="72">
        <f>+'[3]New Depr Rates'!C678</f>
        <v>0.5</v>
      </c>
      <c r="D680" s="72" t="str">
        <f>+'[3]New Depr Rates'!D678</f>
        <v>Monthly</v>
      </c>
      <c r="E680" s="72" t="str">
        <f>+'[3]New Depr Rates'!E678</f>
        <v>No</v>
      </c>
      <c r="F680" s="72" t="str">
        <f>+'[3]New Depr Rates'!F678</f>
        <v>No</v>
      </c>
      <c r="G680" s="75">
        <f>+'[3]New Depr Rates'!G678</f>
        <v>-0.05</v>
      </c>
      <c r="H680" s="72">
        <f>+'[3]New Depr Rates'!H678</f>
        <v>0</v>
      </c>
      <c r="I680" s="72">
        <f>+'[3]New Depr Rates'!I678</f>
        <v>0</v>
      </c>
      <c r="J680" s="72">
        <f>+'[3]New Depr Rates'!J678</f>
        <v>0</v>
      </c>
      <c r="K680" s="74">
        <f>+'[3]New Depr Rates'!K678</f>
        <v>44927</v>
      </c>
      <c r="L680" s="73">
        <f>+'[3]New Depr Rates'!L678</f>
        <v>5.6190476190476193E-2</v>
      </c>
      <c r="M680" s="73">
        <f>+'[3]New Depr Rates'!M678</f>
        <v>2.8095238095238104E-3</v>
      </c>
      <c r="N680" s="73">
        <f>+'[3]New Depr Rates'!N678</f>
        <v>5.9000000000000004E-2</v>
      </c>
    </row>
    <row r="681" spans="1:14" x14ac:dyDescent="0.2">
      <c r="A681" s="72" t="s">
        <v>2036</v>
      </c>
      <c r="B681" s="72" t="str">
        <f>+'[3]New Depr Rates'!B679</f>
        <v>Non-Depreciable - Other than land</v>
      </c>
      <c r="C681" s="72">
        <f>+'[3]New Depr Rates'!C679</f>
        <v>0.5</v>
      </c>
      <c r="D681" s="72" t="str">
        <f>+'[3]New Depr Rates'!D679</f>
        <v>Monthly</v>
      </c>
      <c r="E681" s="72" t="str">
        <f>+'[3]New Depr Rates'!E679</f>
        <v>No</v>
      </c>
      <c r="F681" s="72" t="str">
        <f>+'[3]New Depr Rates'!F679</f>
        <v>No</v>
      </c>
      <c r="G681" s="75">
        <f>+'[3]New Depr Rates'!G679</f>
        <v>0</v>
      </c>
      <c r="H681" s="72">
        <f>+'[3]New Depr Rates'!H679</f>
        <v>0</v>
      </c>
      <c r="I681" s="72">
        <f>+'[3]New Depr Rates'!I679</f>
        <v>0</v>
      </c>
      <c r="J681" s="72">
        <f>+'[3]New Depr Rates'!J679</f>
        <v>0</v>
      </c>
      <c r="K681" s="74">
        <f>+'[3]New Depr Rates'!K679</f>
        <v>41730</v>
      </c>
      <c r="L681" s="73">
        <f>+'[3]New Depr Rates'!L679</f>
        <v>0</v>
      </c>
      <c r="M681" s="73">
        <f>+'[3]New Depr Rates'!M679</f>
        <v>0</v>
      </c>
      <c r="N681" s="73">
        <f>+'[3]New Depr Rates'!N679</f>
        <v>0</v>
      </c>
    </row>
    <row r="682" spans="1:14" x14ac:dyDescent="0.2">
      <c r="A682" s="72" t="s">
        <v>219</v>
      </c>
      <c r="B682" s="72" t="str">
        <f>+'[3]New Depr Rates'!B680</f>
        <v>E3461 PRD Sta Main Tools, Encogen</v>
      </c>
      <c r="C682" s="72">
        <f>+'[3]New Depr Rates'!C680</f>
        <v>0.5</v>
      </c>
      <c r="D682" s="72" t="str">
        <f>+'[3]New Depr Rates'!D680</f>
        <v>Monthly</v>
      </c>
      <c r="E682" s="72" t="str">
        <f>+'[3]New Depr Rates'!E680</f>
        <v>No</v>
      </c>
      <c r="F682" s="72" t="str">
        <f>+'[3]New Depr Rates'!F680</f>
        <v>No</v>
      </c>
      <c r="G682" s="75">
        <f>+'[3]New Depr Rates'!G680</f>
        <v>0</v>
      </c>
      <c r="H682" s="72">
        <f>+'[3]New Depr Rates'!H680</f>
        <v>0</v>
      </c>
      <c r="I682" s="72">
        <f>+'[3]New Depr Rates'!I680</f>
        <v>0</v>
      </c>
      <c r="J682" s="72">
        <f>+'[3]New Depr Rates'!J680</f>
        <v>0</v>
      </c>
      <c r="K682" s="74">
        <f>+'[3]New Depr Rates'!K680</f>
        <v>44927</v>
      </c>
      <c r="L682" s="73">
        <f>+'[3]New Depr Rates'!L680</f>
        <v>6.9699999999999998E-2</v>
      </c>
      <c r="M682" s="73">
        <f>+'[3]New Depr Rates'!M680</f>
        <v>0</v>
      </c>
      <c r="N682" s="73">
        <f>+'[3]New Depr Rates'!N680</f>
        <v>6.9699999999999998E-2</v>
      </c>
    </row>
    <row r="683" spans="1:14" x14ac:dyDescent="0.2">
      <c r="A683" s="72" t="s">
        <v>2035</v>
      </c>
      <c r="B683" s="72" t="str">
        <f>+'[3]New Depr Rates'!B681</f>
        <v>E3461 PRD Sta Main Tools, Encogen</v>
      </c>
      <c r="C683" s="72">
        <f>+'[3]New Depr Rates'!C681</f>
        <v>0.5</v>
      </c>
      <c r="D683" s="72" t="str">
        <f>+'[3]New Depr Rates'!D681</f>
        <v>Monthly</v>
      </c>
      <c r="E683" s="72" t="str">
        <f>+'[3]New Depr Rates'!E681</f>
        <v>No</v>
      </c>
      <c r="F683" s="72" t="str">
        <f>+'[3]New Depr Rates'!F681</f>
        <v>No</v>
      </c>
      <c r="G683" s="75">
        <f>+'[3]New Depr Rates'!G681</f>
        <v>0</v>
      </c>
      <c r="H683" s="72">
        <f>+'[3]New Depr Rates'!H681</f>
        <v>0</v>
      </c>
      <c r="I683" s="72">
        <f>+'[3]New Depr Rates'!I681</f>
        <v>0</v>
      </c>
      <c r="J683" s="72">
        <f>+'[3]New Depr Rates'!J681</f>
        <v>0</v>
      </c>
      <c r="K683" s="74">
        <f>+'[3]New Depr Rates'!K681</f>
        <v>44927</v>
      </c>
      <c r="L683" s="73">
        <f>+'[3]New Depr Rates'!L681</f>
        <v>6.9699999999999998E-2</v>
      </c>
      <c r="M683" s="73">
        <f>+'[3]New Depr Rates'!M681</f>
        <v>0</v>
      </c>
      <c r="N683" s="73">
        <f>+'[3]New Depr Rates'!N681</f>
        <v>6.9699999999999998E-2</v>
      </c>
    </row>
    <row r="684" spans="1:14" x14ac:dyDescent="0.2">
      <c r="A684" s="72" t="s">
        <v>220</v>
      </c>
      <c r="B684" s="72" t="str">
        <f>+'[3]New Depr Rates'!B682</f>
        <v>E3461 PRD Sta MainTool, Ferndale</v>
      </c>
      <c r="C684" s="72">
        <f>+'[3]New Depr Rates'!C682</f>
        <v>0.5</v>
      </c>
      <c r="D684" s="72" t="str">
        <f>+'[3]New Depr Rates'!D682</f>
        <v>Monthly</v>
      </c>
      <c r="E684" s="72" t="str">
        <f>+'[3]New Depr Rates'!E682</f>
        <v>No</v>
      </c>
      <c r="F684" s="72" t="str">
        <f>+'[3]New Depr Rates'!F682</f>
        <v>No</v>
      </c>
      <c r="G684" s="75">
        <f>+'[3]New Depr Rates'!G682</f>
        <v>0</v>
      </c>
      <c r="H684" s="72">
        <f>+'[3]New Depr Rates'!H682</f>
        <v>0</v>
      </c>
      <c r="I684" s="72">
        <f>+'[3]New Depr Rates'!I682</f>
        <v>0</v>
      </c>
      <c r="J684" s="72">
        <f>+'[3]New Depr Rates'!J682</f>
        <v>0</v>
      </c>
      <c r="K684" s="74">
        <f>+'[3]New Depr Rates'!K682</f>
        <v>44927</v>
      </c>
      <c r="L684" s="73">
        <f>+'[3]New Depr Rates'!L682</f>
        <v>6.2800000000000009E-2</v>
      </c>
      <c r="M684" s="73">
        <f>+'[3]New Depr Rates'!M682</f>
        <v>0</v>
      </c>
      <c r="N684" s="73">
        <f>+'[3]New Depr Rates'!N682</f>
        <v>6.2800000000000009E-2</v>
      </c>
    </row>
    <row r="685" spans="1:14" x14ac:dyDescent="0.2">
      <c r="A685" s="72" t="s">
        <v>2034</v>
      </c>
      <c r="B685" s="72" t="str">
        <f>+'[3]New Depr Rates'!B683</f>
        <v>E3461 PRD Sta MainTool, Ferndale</v>
      </c>
      <c r="C685" s="72">
        <f>+'[3]New Depr Rates'!C683</f>
        <v>0.5</v>
      </c>
      <c r="D685" s="72" t="str">
        <f>+'[3]New Depr Rates'!D683</f>
        <v>Monthly</v>
      </c>
      <c r="E685" s="72" t="str">
        <f>+'[3]New Depr Rates'!E683</f>
        <v>No</v>
      </c>
      <c r="F685" s="72" t="str">
        <f>+'[3]New Depr Rates'!F683</f>
        <v>No</v>
      </c>
      <c r="G685" s="75">
        <f>+'[3]New Depr Rates'!G683</f>
        <v>0</v>
      </c>
      <c r="H685" s="72">
        <f>+'[3]New Depr Rates'!H683</f>
        <v>0</v>
      </c>
      <c r="I685" s="72">
        <f>+'[3]New Depr Rates'!I683</f>
        <v>0</v>
      </c>
      <c r="J685" s="72">
        <f>+'[3]New Depr Rates'!J683</f>
        <v>0</v>
      </c>
      <c r="K685" s="74">
        <f>+'[3]New Depr Rates'!K683</f>
        <v>44927</v>
      </c>
      <c r="L685" s="73">
        <f>+'[3]New Depr Rates'!L683</f>
        <v>6.2800000000000009E-2</v>
      </c>
      <c r="M685" s="73">
        <f>+'[3]New Depr Rates'!M683</f>
        <v>0</v>
      </c>
      <c r="N685" s="73">
        <f>+'[3]New Depr Rates'!N683</f>
        <v>6.2800000000000009E-2</v>
      </c>
    </row>
    <row r="686" spans="1:14" x14ac:dyDescent="0.2">
      <c r="A686" s="72" t="s">
        <v>221</v>
      </c>
      <c r="B686" s="72" t="str">
        <f>+'[3]New Depr Rates'!B684</f>
        <v>E3461 PRD Sta Main Tools, Fredonia</v>
      </c>
      <c r="C686" s="72">
        <f>+'[3]New Depr Rates'!C684</f>
        <v>0.5</v>
      </c>
      <c r="D686" s="72" t="str">
        <f>+'[3]New Depr Rates'!D684</f>
        <v>Monthly</v>
      </c>
      <c r="E686" s="72" t="str">
        <f>+'[3]New Depr Rates'!E684</f>
        <v>No</v>
      </c>
      <c r="F686" s="72" t="str">
        <f>+'[3]New Depr Rates'!F684</f>
        <v>No</v>
      </c>
      <c r="G686" s="75">
        <f>+'[3]New Depr Rates'!G684</f>
        <v>0</v>
      </c>
      <c r="H686" s="72">
        <f>+'[3]New Depr Rates'!H684</f>
        <v>0</v>
      </c>
      <c r="I686" s="72">
        <f>+'[3]New Depr Rates'!I684</f>
        <v>0</v>
      </c>
      <c r="J686" s="72">
        <f>+'[3]New Depr Rates'!J684</f>
        <v>0</v>
      </c>
      <c r="K686" s="74">
        <f>+'[3]New Depr Rates'!K684</f>
        <v>44927</v>
      </c>
      <c r="L686" s="73">
        <f>+'[3]New Depr Rates'!L684</f>
        <v>2.07E-2</v>
      </c>
      <c r="M686" s="73">
        <f>+'[3]New Depr Rates'!M684</f>
        <v>0</v>
      </c>
      <c r="N686" s="73">
        <f>+'[3]New Depr Rates'!N684</f>
        <v>2.07E-2</v>
      </c>
    </row>
    <row r="687" spans="1:14" x14ac:dyDescent="0.2">
      <c r="A687" s="72" t="s">
        <v>2032</v>
      </c>
      <c r="B687" s="72" t="str">
        <f>+'[3]New Depr Rates'!B685</f>
        <v>E3461 PRD Sta Main Tools, Fredonia</v>
      </c>
      <c r="C687" s="72">
        <f>+'[3]New Depr Rates'!C685</f>
        <v>0.5</v>
      </c>
      <c r="D687" s="72" t="str">
        <f>+'[3]New Depr Rates'!D685</f>
        <v>Monthly</v>
      </c>
      <c r="E687" s="72" t="str">
        <f>+'[3]New Depr Rates'!E685</f>
        <v>No</v>
      </c>
      <c r="F687" s="72" t="str">
        <f>+'[3]New Depr Rates'!F685</f>
        <v>No</v>
      </c>
      <c r="G687" s="75">
        <f>+'[3]New Depr Rates'!G685</f>
        <v>0</v>
      </c>
      <c r="H687" s="72">
        <f>+'[3]New Depr Rates'!H685</f>
        <v>0</v>
      </c>
      <c r="I687" s="72">
        <f>+'[3]New Depr Rates'!I685</f>
        <v>0</v>
      </c>
      <c r="J687" s="72">
        <f>+'[3]New Depr Rates'!J685</f>
        <v>0</v>
      </c>
      <c r="K687" s="74">
        <f>+'[3]New Depr Rates'!K685</f>
        <v>44927</v>
      </c>
      <c r="L687" s="73">
        <f>+'[3]New Depr Rates'!L685</f>
        <v>2.07E-2</v>
      </c>
      <c r="M687" s="73">
        <f>+'[3]New Depr Rates'!M685</f>
        <v>0</v>
      </c>
      <c r="N687" s="73">
        <f>+'[3]New Depr Rates'!N685</f>
        <v>2.07E-2</v>
      </c>
    </row>
    <row r="688" spans="1:14" x14ac:dyDescent="0.2">
      <c r="A688" s="72" t="s">
        <v>222</v>
      </c>
      <c r="B688" s="72" t="str">
        <f>+'[3]New Depr Rates'!B686</f>
        <v>E3461 PRD Sta Main Tools, Mint Farm</v>
      </c>
      <c r="C688" s="72">
        <f>+'[3]New Depr Rates'!C686</f>
        <v>0.5</v>
      </c>
      <c r="D688" s="72" t="str">
        <f>+'[3]New Depr Rates'!D686</f>
        <v>Monthly</v>
      </c>
      <c r="E688" s="72" t="str">
        <f>+'[3]New Depr Rates'!E686</f>
        <v>No</v>
      </c>
      <c r="F688" s="72" t="str">
        <f>+'[3]New Depr Rates'!F686</f>
        <v>No</v>
      </c>
      <c r="G688" s="75">
        <f>+'[3]New Depr Rates'!G686</f>
        <v>0</v>
      </c>
      <c r="H688" s="72">
        <f>+'[3]New Depr Rates'!H686</f>
        <v>0</v>
      </c>
      <c r="I688" s="72">
        <f>+'[3]New Depr Rates'!I686</f>
        <v>0</v>
      </c>
      <c r="J688" s="72">
        <f>+'[3]New Depr Rates'!J686</f>
        <v>0</v>
      </c>
      <c r="K688" s="74">
        <f>+'[3]New Depr Rates'!K686</f>
        <v>44927</v>
      </c>
      <c r="L688" s="73">
        <f>+'[3]New Depr Rates'!L686</f>
        <v>4.2800000000000005E-2</v>
      </c>
      <c r="M688" s="73">
        <f>+'[3]New Depr Rates'!M686</f>
        <v>0</v>
      </c>
      <c r="N688" s="73">
        <f>+'[3]New Depr Rates'!N686</f>
        <v>4.2800000000000005E-2</v>
      </c>
    </row>
    <row r="689" spans="1:14" x14ac:dyDescent="0.2">
      <c r="A689" s="72" t="s">
        <v>2031</v>
      </c>
      <c r="B689" s="72" t="str">
        <f>+'[3]New Depr Rates'!B687</f>
        <v>E3461 PRD Sta Main Tools, Mint Farm</v>
      </c>
      <c r="C689" s="72">
        <f>+'[3]New Depr Rates'!C687</f>
        <v>0.5</v>
      </c>
      <c r="D689" s="72" t="str">
        <f>+'[3]New Depr Rates'!D687</f>
        <v>Monthly</v>
      </c>
      <c r="E689" s="72" t="str">
        <f>+'[3]New Depr Rates'!E687</f>
        <v>No</v>
      </c>
      <c r="F689" s="72" t="str">
        <f>+'[3]New Depr Rates'!F687</f>
        <v>No</v>
      </c>
      <c r="G689" s="75">
        <f>+'[3]New Depr Rates'!G687</f>
        <v>0</v>
      </c>
      <c r="H689" s="72">
        <f>+'[3]New Depr Rates'!H687</f>
        <v>0</v>
      </c>
      <c r="I689" s="72">
        <f>+'[3]New Depr Rates'!I687</f>
        <v>0</v>
      </c>
      <c r="J689" s="72">
        <f>+'[3]New Depr Rates'!J687</f>
        <v>0</v>
      </c>
      <c r="K689" s="74">
        <f>+'[3]New Depr Rates'!K687</f>
        <v>44927</v>
      </c>
      <c r="L689" s="73">
        <f>+'[3]New Depr Rates'!L687</f>
        <v>4.2800000000000005E-2</v>
      </c>
      <c r="M689" s="73">
        <f>+'[3]New Depr Rates'!M687</f>
        <v>0</v>
      </c>
      <c r="N689" s="73">
        <f>+'[3]New Depr Rates'!N687</f>
        <v>4.2800000000000005E-2</v>
      </c>
    </row>
    <row r="690" spans="1:14" x14ac:dyDescent="0.2">
      <c r="A690" s="72" t="s">
        <v>223</v>
      </c>
      <c r="B690" s="72" t="str">
        <f>+'[3]New Depr Rates'!B688</f>
        <v>E3461 PRD Sta Main Tools, Sumas</v>
      </c>
      <c r="C690" s="72">
        <f>+'[3]New Depr Rates'!C688</f>
        <v>0.5</v>
      </c>
      <c r="D690" s="72" t="str">
        <f>+'[3]New Depr Rates'!D688</f>
        <v>Monthly</v>
      </c>
      <c r="E690" s="72" t="str">
        <f>+'[3]New Depr Rates'!E688</f>
        <v>No</v>
      </c>
      <c r="F690" s="72" t="str">
        <f>+'[3]New Depr Rates'!F688</f>
        <v>No</v>
      </c>
      <c r="G690" s="75">
        <f>+'[3]New Depr Rates'!G688</f>
        <v>0</v>
      </c>
      <c r="H690" s="72">
        <f>+'[3]New Depr Rates'!H688</f>
        <v>0</v>
      </c>
      <c r="I690" s="72">
        <f>+'[3]New Depr Rates'!I688</f>
        <v>0</v>
      </c>
      <c r="J690" s="72">
        <f>+'[3]New Depr Rates'!J688</f>
        <v>0</v>
      </c>
      <c r="K690" s="74">
        <f>+'[3]New Depr Rates'!K688</f>
        <v>44927</v>
      </c>
      <c r="L690" s="73">
        <f>+'[3]New Depr Rates'!L688</f>
        <v>5.9500000000000004E-2</v>
      </c>
      <c r="M690" s="73">
        <f>+'[3]New Depr Rates'!M688</f>
        <v>0</v>
      </c>
      <c r="N690" s="73">
        <f>+'[3]New Depr Rates'!N688</f>
        <v>5.9500000000000004E-2</v>
      </c>
    </row>
    <row r="691" spans="1:14" x14ac:dyDescent="0.2">
      <c r="A691" s="72" t="s">
        <v>2030</v>
      </c>
      <c r="B691" s="72" t="str">
        <f>+'[3]New Depr Rates'!B689</f>
        <v>E3461 PRD Sta Main Tools, Sumas</v>
      </c>
      <c r="C691" s="72">
        <f>+'[3]New Depr Rates'!C689</f>
        <v>0.5</v>
      </c>
      <c r="D691" s="72" t="str">
        <f>+'[3]New Depr Rates'!D689</f>
        <v>Monthly</v>
      </c>
      <c r="E691" s="72" t="str">
        <f>+'[3]New Depr Rates'!E689</f>
        <v>No</v>
      </c>
      <c r="F691" s="72" t="str">
        <f>+'[3]New Depr Rates'!F689</f>
        <v>No</v>
      </c>
      <c r="G691" s="75">
        <f>+'[3]New Depr Rates'!G689</f>
        <v>0</v>
      </c>
      <c r="H691" s="72">
        <f>+'[3]New Depr Rates'!H689</f>
        <v>0</v>
      </c>
      <c r="I691" s="72">
        <f>+'[3]New Depr Rates'!I689</f>
        <v>0</v>
      </c>
      <c r="J691" s="72">
        <f>+'[3]New Depr Rates'!J689</f>
        <v>0</v>
      </c>
      <c r="K691" s="74">
        <f>+'[3]New Depr Rates'!K689</f>
        <v>44927</v>
      </c>
      <c r="L691" s="73">
        <f>+'[3]New Depr Rates'!L689</f>
        <v>5.9500000000000004E-2</v>
      </c>
      <c r="M691" s="73">
        <f>+'[3]New Depr Rates'!M689</f>
        <v>0</v>
      </c>
      <c r="N691" s="73">
        <f>+'[3]New Depr Rates'!N689</f>
        <v>5.9500000000000004E-2</v>
      </c>
    </row>
    <row r="692" spans="1:14" x14ac:dyDescent="0.2">
      <c r="A692" s="72" t="s">
        <v>224</v>
      </c>
      <c r="B692" s="72" t="str">
        <f>+'[3]New Depr Rates'!B690</f>
        <v>E3461 PRD Sta Main Tools, Goldendal</v>
      </c>
      <c r="C692" s="72">
        <f>+'[3]New Depr Rates'!C690</f>
        <v>0.5</v>
      </c>
      <c r="D692" s="72" t="str">
        <f>+'[3]New Depr Rates'!D690</f>
        <v>Monthly</v>
      </c>
      <c r="E692" s="72" t="str">
        <f>+'[3]New Depr Rates'!E690</f>
        <v>No</v>
      </c>
      <c r="F692" s="72" t="str">
        <f>+'[3]New Depr Rates'!F690</f>
        <v>No</v>
      </c>
      <c r="G692" s="75">
        <f>+'[3]New Depr Rates'!G690</f>
        <v>0</v>
      </c>
      <c r="H692" s="72">
        <f>+'[3]New Depr Rates'!H690</f>
        <v>0</v>
      </c>
      <c r="I692" s="72">
        <f>+'[3]New Depr Rates'!I690</f>
        <v>0</v>
      </c>
      <c r="J692" s="72">
        <f>+'[3]New Depr Rates'!J690</f>
        <v>0</v>
      </c>
      <c r="K692" s="74">
        <f>+'[3]New Depr Rates'!K690</f>
        <v>44927</v>
      </c>
      <c r="L692" s="73">
        <f>+'[3]New Depr Rates'!L690</f>
        <v>5.0599999999999999E-2</v>
      </c>
      <c r="M692" s="73">
        <f>+'[3]New Depr Rates'!M690</f>
        <v>0</v>
      </c>
      <c r="N692" s="73">
        <f>+'[3]New Depr Rates'!N690</f>
        <v>5.0599999999999999E-2</v>
      </c>
    </row>
    <row r="693" spans="1:14" x14ac:dyDescent="0.2">
      <c r="A693" s="72" t="s">
        <v>2029</v>
      </c>
      <c r="B693" s="72" t="str">
        <f>+'[3]New Depr Rates'!B691</f>
        <v>E3461 PRD Sta Main Tools, Goldendal</v>
      </c>
      <c r="C693" s="72">
        <f>+'[3]New Depr Rates'!C691</f>
        <v>0.5</v>
      </c>
      <c r="D693" s="72" t="str">
        <f>+'[3]New Depr Rates'!D691</f>
        <v>Monthly</v>
      </c>
      <c r="E693" s="72" t="str">
        <f>+'[3]New Depr Rates'!E691</f>
        <v>No</v>
      </c>
      <c r="F693" s="72" t="str">
        <f>+'[3]New Depr Rates'!F691</f>
        <v>No</v>
      </c>
      <c r="G693" s="75">
        <f>+'[3]New Depr Rates'!G691</f>
        <v>0</v>
      </c>
      <c r="H693" s="72">
        <f>+'[3]New Depr Rates'!H691</f>
        <v>0</v>
      </c>
      <c r="I693" s="72">
        <f>+'[3]New Depr Rates'!I691</f>
        <v>0</v>
      </c>
      <c r="J693" s="72">
        <f>+'[3]New Depr Rates'!J691</f>
        <v>0</v>
      </c>
      <c r="K693" s="74">
        <f>+'[3]New Depr Rates'!K691</f>
        <v>44927</v>
      </c>
      <c r="L693" s="73">
        <f>+'[3]New Depr Rates'!L691</f>
        <v>5.0599999999999999E-2</v>
      </c>
      <c r="M693" s="73">
        <f>+'[3]New Depr Rates'!M691</f>
        <v>0</v>
      </c>
      <c r="N693" s="73">
        <f>+'[3]New Depr Rates'!N691</f>
        <v>5.0599999999999999E-2</v>
      </c>
    </row>
    <row r="694" spans="1:14" x14ac:dyDescent="0.2">
      <c r="A694" s="72" t="s">
        <v>2027</v>
      </c>
      <c r="B694" s="72" t="str">
        <f>+'[3]New Depr Rates'!B692</f>
        <v>E3461 PRD Sta Main Tools, Whitehorn</v>
      </c>
      <c r="C694" s="72">
        <f>+'[3]New Depr Rates'!C692</f>
        <v>0.5</v>
      </c>
      <c r="D694" s="72" t="str">
        <f>+'[3]New Depr Rates'!D692</f>
        <v>Monthly</v>
      </c>
      <c r="E694" s="72" t="str">
        <f>+'[3]New Depr Rates'!E692</f>
        <v>No</v>
      </c>
      <c r="F694" s="72" t="str">
        <f>+'[3]New Depr Rates'!F692</f>
        <v>No</v>
      </c>
      <c r="G694" s="75">
        <f>+'[3]New Depr Rates'!G692</f>
        <v>0</v>
      </c>
      <c r="H694" s="72">
        <f>+'[3]New Depr Rates'!H692</f>
        <v>0</v>
      </c>
      <c r="I694" s="72">
        <f>+'[3]New Depr Rates'!I692</f>
        <v>0</v>
      </c>
      <c r="J694" s="72">
        <f>+'[3]New Depr Rates'!J692</f>
        <v>0</v>
      </c>
      <c r="K694" s="74">
        <f>+'[3]New Depr Rates'!K692</f>
        <v>44927</v>
      </c>
      <c r="L694" s="73">
        <f>+'[3]New Depr Rates'!L692</f>
        <v>2.6600000000000002E-2</v>
      </c>
      <c r="M694" s="73">
        <f>+'[3]New Depr Rates'!M692</f>
        <v>0</v>
      </c>
      <c r="N694" s="73">
        <f>+'[3]New Depr Rates'!N692</f>
        <v>2.6600000000000002E-2</v>
      </c>
    </row>
    <row r="695" spans="1:14" x14ac:dyDescent="0.2">
      <c r="A695" s="72" t="s">
        <v>225</v>
      </c>
      <c r="B695" s="72" t="str">
        <f>+'[3]New Depr Rates'!B693</f>
        <v>E3461 PRD Sta Main Tools, Whitehorn</v>
      </c>
      <c r="C695" s="72">
        <f>+'[3]New Depr Rates'!C693</f>
        <v>0.5</v>
      </c>
      <c r="D695" s="72" t="str">
        <f>+'[3]New Depr Rates'!D693</f>
        <v>Monthly</v>
      </c>
      <c r="E695" s="72" t="str">
        <f>+'[3]New Depr Rates'!E693</f>
        <v>No</v>
      </c>
      <c r="F695" s="72" t="str">
        <f>+'[3]New Depr Rates'!F693</f>
        <v>No</v>
      </c>
      <c r="G695" s="75">
        <f>+'[3]New Depr Rates'!G693</f>
        <v>0</v>
      </c>
      <c r="H695" s="72">
        <f>+'[3]New Depr Rates'!H693</f>
        <v>0</v>
      </c>
      <c r="I695" s="72">
        <f>+'[3]New Depr Rates'!I693</f>
        <v>0</v>
      </c>
      <c r="J695" s="72">
        <f>+'[3]New Depr Rates'!J693</f>
        <v>0</v>
      </c>
      <c r="K695" s="74">
        <f>+'[3]New Depr Rates'!K693</f>
        <v>44927</v>
      </c>
      <c r="L695" s="73">
        <f>+'[3]New Depr Rates'!L693</f>
        <v>2.6600000000000002E-2</v>
      </c>
      <c r="M695" s="73">
        <f>+'[3]New Depr Rates'!M693</f>
        <v>0</v>
      </c>
      <c r="N695" s="73">
        <f>+'[3]New Depr Rates'!N693</f>
        <v>2.6600000000000002E-2</v>
      </c>
    </row>
    <row r="696" spans="1:14" x14ac:dyDescent="0.2">
      <c r="A696" s="72" t="s">
        <v>2025</v>
      </c>
      <c r="B696" s="72" t="str">
        <f>+'[3]New Depr Rates'!B694</f>
        <v>E3461 PRD Sta MainTool, Crystal Mtn</v>
      </c>
      <c r="C696" s="72">
        <f>+'[3]New Depr Rates'!C694</f>
        <v>0.5</v>
      </c>
      <c r="D696" s="72" t="str">
        <f>+'[3]New Depr Rates'!D694</f>
        <v>Monthly</v>
      </c>
      <c r="E696" s="72" t="str">
        <f>+'[3]New Depr Rates'!E694</f>
        <v>No</v>
      </c>
      <c r="F696" s="72" t="str">
        <f>+'[3]New Depr Rates'!F694</f>
        <v>No</v>
      </c>
      <c r="G696" s="75">
        <f>+'[3]New Depr Rates'!G694</f>
        <v>0</v>
      </c>
      <c r="H696" s="72">
        <f>+'[3]New Depr Rates'!H694</f>
        <v>0</v>
      </c>
      <c r="I696" s="72">
        <f>+'[3]New Depr Rates'!I694</f>
        <v>0</v>
      </c>
      <c r="J696" s="72">
        <f>+'[3]New Depr Rates'!J694</f>
        <v>0</v>
      </c>
      <c r="K696" s="74">
        <f>+'[3]New Depr Rates'!K694</f>
        <v>44927</v>
      </c>
      <c r="L696" s="73">
        <f>+'[3]New Depr Rates'!L694</f>
        <v>1.9E-3</v>
      </c>
      <c r="M696" s="73">
        <f>+'[3]New Depr Rates'!M694</f>
        <v>0</v>
      </c>
      <c r="N696" s="73">
        <f>+'[3]New Depr Rates'!N694</f>
        <v>1.9E-3</v>
      </c>
    </row>
    <row r="697" spans="1:14" x14ac:dyDescent="0.2">
      <c r="A697" s="72" t="s">
        <v>2024</v>
      </c>
      <c r="B697" s="72" t="str">
        <f>+'[3]New Depr Rates'!B695</f>
        <v>E3461 PRD Sta MainTool, Crystal Mtn</v>
      </c>
      <c r="C697" s="72">
        <f>+'[3]New Depr Rates'!C695</f>
        <v>0.5</v>
      </c>
      <c r="D697" s="72" t="str">
        <f>+'[3]New Depr Rates'!D695</f>
        <v>Monthly</v>
      </c>
      <c r="E697" s="72" t="str">
        <f>+'[3]New Depr Rates'!E695</f>
        <v>No</v>
      </c>
      <c r="F697" s="72" t="str">
        <f>+'[3]New Depr Rates'!F695</f>
        <v>No</v>
      </c>
      <c r="G697" s="75">
        <f>+'[3]New Depr Rates'!G695</f>
        <v>0</v>
      </c>
      <c r="H697" s="72">
        <f>+'[3]New Depr Rates'!H695</f>
        <v>0</v>
      </c>
      <c r="I697" s="72">
        <f>+'[3]New Depr Rates'!I695</f>
        <v>0</v>
      </c>
      <c r="J697" s="72">
        <f>+'[3]New Depr Rates'!J695</f>
        <v>0</v>
      </c>
      <c r="K697" s="74">
        <f>+'[3]New Depr Rates'!K695</f>
        <v>44927</v>
      </c>
      <c r="L697" s="73">
        <f>+'[3]New Depr Rates'!L695</f>
        <v>1.9E-3</v>
      </c>
      <c r="M697" s="73">
        <f>+'[3]New Depr Rates'!M695</f>
        <v>0</v>
      </c>
      <c r="N697" s="73">
        <f>+'[3]New Depr Rates'!N695</f>
        <v>1.9E-3</v>
      </c>
    </row>
    <row r="698" spans="1:14" x14ac:dyDescent="0.2">
      <c r="A698" s="72" t="s">
        <v>2022</v>
      </c>
      <c r="B698" s="72" t="str">
        <f>+'[3]New Depr Rates'!B696</f>
        <v>E3461 PRD Sta MainTool, Fred1/Epcor</v>
      </c>
      <c r="C698" s="72">
        <f>+'[3]New Depr Rates'!C696</f>
        <v>0.5</v>
      </c>
      <c r="D698" s="72" t="str">
        <f>+'[3]New Depr Rates'!D696</f>
        <v>Monthly</v>
      </c>
      <c r="E698" s="72" t="str">
        <f>+'[3]New Depr Rates'!E696</f>
        <v>No</v>
      </c>
      <c r="F698" s="72" t="str">
        <f>+'[3]New Depr Rates'!F696</f>
        <v>No</v>
      </c>
      <c r="G698" s="75">
        <f>+'[3]New Depr Rates'!G696</f>
        <v>0</v>
      </c>
      <c r="H698" s="72">
        <f>+'[3]New Depr Rates'!H696</f>
        <v>0</v>
      </c>
      <c r="I698" s="72">
        <f>+'[3]New Depr Rates'!I696</f>
        <v>0</v>
      </c>
      <c r="J698" s="72">
        <f>+'[3]New Depr Rates'!J696</f>
        <v>0</v>
      </c>
      <c r="K698" s="74">
        <f>+'[3]New Depr Rates'!K696</f>
        <v>44927</v>
      </c>
      <c r="L698" s="73">
        <f>+'[3]New Depr Rates'!L696</f>
        <v>4.6100000000000002E-2</v>
      </c>
      <c r="M698" s="73">
        <f>+'[3]New Depr Rates'!M696</f>
        <v>0</v>
      </c>
      <c r="N698" s="73">
        <f>+'[3]New Depr Rates'!N696</f>
        <v>4.6100000000000002E-2</v>
      </c>
    </row>
    <row r="699" spans="1:14" x14ac:dyDescent="0.2">
      <c r="A699" s="72" t="s">
        <v>226</v>
      </c>
      <c r="B699" s="72" t="str">
        <f>+'[3]New Depr Rates'!B697</f>
        <v>E3461 PRD Sta MainTool, Fred1/Epcor</v>
      </c>
      <c r="C699" s="72">
        <f>+'[3]New Depr Rates'!C697</f>
        <v>0.5</v>
      </c>
      <c r="D699" s="72" t="str">
        <f>+'[3]New Depr Rates'!D697</f>
        <v>Monthly</v>
      </c>
      <c r="E699" s="72" t="str">
        <f>+'[3]New Depr Rates'!E697</f>
        <v>No</v>
      </c>
      <c r="F699" s="72" t="str">
        <f>+'[3]New Depr Rates'!F697</f>
        <v>No</v>
      </c>
      <c r="G699" s="75">
        <f>+'[3]New Depr Rates'!G697</f>
        <v>0</v>
      </c>
      <c r="H699" s="72">
        <f>+'[3]New Depr Rates'!H697</f>
        <v>0</v>
      </c>
      <c r="I699" s="72">
        <f>+'[3]New Depr Rates'!I697</f>
        <v>0</v>
      </c>
      <c r="J699" s="72">
        <f>+'[3]New Depr Rates'!J697</f>
        <v>0</v>
      </c>
      <c r="K699" s="74">
        <f>+'[3]New Depr Rates'!K697</f>
        <v>44927</v>
      </c>
      <c r="L699" s="73">
        <f>+'[3]New Depr Rates'!L697</f>
        <v>4.6100000000000002E-2</v>
      </c>
      <c r="M699" s="73">
        <f>+'[3]New Depr Rates'!M697</f>
        <v>0</v>
      </c>
      <c r="N699" s="73">
        <f>+'[3]New Depr Rates'!N697</f>
        <v>4.6100000000000002E-2</v>
      </c>
    </row>
    <row r="700" spans="1:14" x14ac:dyDescent="0.2">
      <c r="A700" s="72" t="s">
        <v>227</v>
      </c>
      <c r="B700" s="72" t="str">
        <f>+'[3]New Depr Rates'!B698</f>
        <v>E3461 PRD Sta MainTool, Fredrickson</v>
      </c>
      <c r="C700" s="72">
        <f>+'[3]New Depr Rates'!C698</f>
        <v>0.5</v>
      </c>
      <c r="D700" s="72" t="str">
        <f>+'[3]New Depr Rates'!D698</f>
        <v>Monthly</v>
      </c>
      <c r="E700" s="72" t="str">
        <f>+'[3]New Depr Rates'!E698</f>
        <v>No</v>
      </c>
      <c r="F700" s="72" t="str">
        <f>+'[3]New Depr Rates'!F698</f>
        <v>No</v>
      </c>
      <c r="G700" s="75">
        <f>+'[3]New Depr Rates'!G698</f>
        <v>0</v>
      </c>
      <c r="H700" s="72">
        <f>+'[3]New Depr Rates'!H698</f>
        <v>0</v>
      </c>
      <c r="I700" s="72">
        <f>+'[3]New Depr Rates'!I698</f>
        <v>0</v>
      </c>
      <c r="J700" s="72">
        <f>+'[3]New Depr Rates'!J698</f>
        <v>0</v>
      </c>
      <c r="K700" s="74">
        <f>+'[3]New Depr Rates'!K698</f>
        <v>44927</v>
      </c>
      <c r="L700" s="73">
        <f>+'[3]New Depr Rates'!L698</f>
        <v>5.3200000000000004E-2</v>
      </c>
      <c r="M700" s="73">
        <f>+'[3]New Depr Rates'!M698</f>
        <v>0</v>
      </c>
      <c r="N700" s="73">
        <f>+'[3]New Depr Rates'!N698</f>
        <v>5.3200000000000004E-2</v>
      </c>
    </row>
    <row r="701" spans="1:14" x14ac:dyDescent="0.2">
      <c r="A701" s="72" t="s">
        <v>2020</v>
      </c>
      <c r="B701" s="72" t="str">
        <f>+'[3]New Depr Rates'!B699</f>
        <v>E3461 PRD Sta MainTool, Fredrickson</v>
      </c>
      <c r="C701" s="72">
        <f>+'[3]New Depr Rates'!C699</f>
        <v>0.5</v>
      </c>
      <c r="D701" s="72" t="str">
        <f>+'[3]New Depr Rates'!D699</f>
        <v>Monthly</v>
      </c>
      <c r="E701" s="72" t="str">
        <f>+'[3]New Depr Rates'!E699</f>
        <v>No</v>
      </c>
      <c r="F701" s="72" t="str">
        <f>+'[3]New Depr Rates'!F699</f>
        <v>No</v>
      </c>
      <c r="G701" s="75">
        <f>+'[3]New Depr Rates'!G699</f>
        <v>0</v>
      </c>
      <c r="H701" s="72">
        <f>+'[3]New Depr Rates'!H699</f>
        <v>0</v>
      </c>
      <c r="I701" s="72">
        <f>+'[3]New Depr Rates'!I699</f>
        <v>0</v>
      </c>
      <c r="J701" s="72">
        <f>+'[3]New Depr Rates'!J699</f>
        <v>0</v>
      </c>
      <c r="K701" s="74">
        <f>+'[3]New Depr Rates'!K699</f>
        <v>44927</v>
      </c>
      <c r="L701" s="73">
        <f>+'[3]New Depr Rates'!L699</f>
        <v>5.3200000000000004E-2</v>
      </c>
      <c r="M701" s="73">
        <f>+'[3]New Depr Rates'!M699</f>
        <v>0</v>
      </c>
      <c r="N701" s="73">
        <f>+'[3]New Depr Rates'!N699</f>
        <v>5.3200000000000004E-2</v>
      </c>
    </row>
    <row r="702" spans="1:14" x14ac:dyDescent="0.2">
      <c r="A702" s="72" t="s">
        <v>228</v>
      </c>
      <c r="B702" s="72" t="str">
        <f>+'[3]New Depr Rates'!B700</f>
        <v>E34611 PRD Sta Main Tools, Hopkins</v>
      </c>
      <c r="C702" s="72">
        <f>+'[3]New Depr Rates'!C700</f>
        <v>0.5</v>
      </c>
      <c r="D702" s="72" t="str">
        <f>+'[3]New Depr Rates'!D700</f>
        <v>Monthly</v>
      </c>
      <c r="E702" s="72" t="str">
        <f>+'[3]New Depr Rates'!E700</f>
        <v>No</v>
      </c>
      <c r="F702" s="72" t="str">
        <f>+'[3]New Depr Rates'!F700</f>
        <v>No</v>
      </c>
      <c r="G702" s="75">
        <f>+'[3]New Depr Rates'!G700</f>
        <v>0</v>
      </c>
      <c r="H702" s="72">
        <f>+'[3]New Depr Rates'!H700</f>
        <v>0</v>
      </c>
      <c r="I702" s="72">
        <f>+'[3]New Depr Rates'!I700</f>
        <v>0</v>
      </c>
      <c r="J702" s="72">
        <f>+'[3]New Depr Rates'!J700</f>
        <v>0</v>
      </c>
      <c r="K702" s="74">
        <f>+'[3]New Depr Rates'!K700</f>
        <v>44927</v>
      </c>
      <c r="L702" s="73">
        <f>+'[3]New Depr Rates'!L700</f>
        <v>5.0199999999999995E-2</v>
      </c>
      <c r="M702" s="73">
        <f>+'[3]New Depr Rates'!M700</f>
        <v>0</v>
      </c>
      <c r="N702" s="73">
        <f>+'[3]New Depr Rates'!N700</f>
        <v>5.0199999999999995E-2</v>
      </c>
    </row>
    <row r="703" spans="1:14" x14ac:dyDescent="0.2">
      <c r="A703" s="72" t="s">
        <v>2018</v>
      </c>
      <c r="B703" s="72" t="str">
        <f>+'[3]New Depr Rates'!B701</f>
        <v>E34611 PRD Sta Main Tools, Hopkins</v>
      </c>
      <c r="C703" s="72">
        <f>+'[3]New Depr Rates'!C701</f>
        <v>0.5</v>
      </c>
      <c r="D703" s="72" t="str">
        <f>+'[3]New Depr Rates'!D701</f>
        <v>Monthly</v>
      </c>
      <c r="E703" s="72" t="str">
        <f>+'[3]New Depr Rates'!E701</f>
        <v>No</v>
      </c>
      <c r="F703" s="72" t="str">
        <f>+'[3]New Depr Rates'!F701</f>
        <v>No</v>
      </c>
      <c r="G703" s="75">
        <f>+'[3]New Depr Rates'!G701</f>
        <v>0</v>
      </c>
      <c r="H703" s="72">
        <f>+'[3]New Depr Rates'!H701</f>
        <v>0</v>
      </c>
      <c r="I703" s="72">
        <f>+'[3]New Depr Rates'!I701</f>
        <v>0</v>
      </c>
      <c r="J703" s="72">
        <f>+'[3]New Depr Rates'!J701</f>
        <v>0</v>
      </c>
      <c r="K703" s="74">
        <f>+'[3]New Depr Rates'!K701</f>
        <v>44927</v>
      </c>
      <c r="L703" s="73">
        <f>+'[3]New Depr Rates'!L701</f>
        <v>5.0199999999999995E-2</v>
      </c>
      <c r="M703" s="73">
        <f>+'[3]New Depr Rates'!M701</f>
        <v>0</v>
      </c>
      <c r="N703" s="73">
        <f>+'[3]New Depr Rates'!N701</f>
        <v>5.0199999999999995E-2</v>
      </c>
    </row>
    <row r="704" spans="1:14" x14ac:dyDescent="0.2">
      <c r="A704" s="72" t="s">
        <v>229</v>
      </c>
      <c r="B704" s="72" t="str">
        <f>+'[3]New Depr Rates'!B702</f>
        <v>E34611 PRD Sta Main Tools, LSR</v>
      </c>
      <c r="C704" s="72">
        <f>+'[3]New Depr Rates'!C702</f>
        <v>0.5</v>
      </c>
      <c r="D704" s="72" t="str">
        <f>+'[3]New Depr Rates'!D702</f>
        <v>Monthly</v>
      </c>
      <c r="E704" s="72" t="str">
        <f>+'[3]New Depr Rates'!E702</f>
        <v>No</v>
      </c>
      <c r="F704" s="72" t="str">
        <f>+'[3]New Depr Rates'!F702</f>
        <v>No</v>
      </c>
      <c r="G704" s="75">
        <f>+'[3]New Depr Rates'!G702</f>
        <v>0</v>
      </c>
      <c r="H704" s="72">
        <f>+'[3]New Depr Rates'!H702</f>
        <v>0</v>
      </c>
      <c r="I704" s="72">
        <f>+'[3]New Depr Rates'!I702</f>
        <v>0</v>
      </c>
      <c r="J704" s="72">
        <f>+'[3]New Depr Rates'!J702</f>
        <v>0</v>
      </c>
      <c r="K704" s="74">
        <f>+'[3]New Depr Rates'!K702</f>
        <v>44927</v>
      </c>
      <c r="L704" s="73">
        <f>+'[3]New Depr Rates'!L702</f>
        <v>5.1799999999999999E-2</v>
      </c>
      <c r="M704" s="73">
        <f>+'[3]New Depr Rates'!M702</f>
        <v>0</v>
      </c>
      <c r="N704" s="73">
        <f>+'[3]New Depr Rates'!N702</f>
        <v>5.1799999999999999E-2</v>
      </c>
    </row>
    <row r="705" spans="1:14" x14ac:dyDescent="0.2">
      <c r="A705" s="72" t="s">
        <v>2017</v>
      </c>
      <c r="B705" s="72" t="str">
        <f>+'[3]New Depr Rates'!B703</f>
        <v>E34611 PRD Sta Main Tools, LSR</v>
      </c>
      <c r="C705" s="72">
        <f>+'[3]New Depr Rates'!C703</f>
        <v>0.5</v>
      </c>
      <c r="D705" s="72" t="str">
        <f>+'[3]New Depr Rates'!D703</f>
        <v>Monthly</v>
      </c>
      <c r="E705" s="72" t="str">
        <f>+'[3]New Depr Rates'!E703</f>
        <v>No</v>
      </c>
      <c r="F705" s="72" t="str">
        <f>+'[3]New Depr Rates'!F703</f>
        <v>No</v>
      </c>
      <c r="G705" s="75">
        <f>+'[3]New Depr Rates'!G703</f>
        <v>0</v>
      </c>
      <c r="H705" s="72">
        <f>+'[3]New Depr Rates'!H703</f>
        <v>0</v>
      </c>
      <c r="I705" s="72">
        <f>+'[3]New Depr Rates'!I703</f>
        <v>0</v>
      </c>
      <c r="J705" s="72">
        <f>+'[3]New Depr Rates'!J703</f>
        <v>0</v>
      </c>
      <c r="K705" s="74">
        <f>+'[3]New Depr Rates'!K703</f>
        <v>44927</v>
      </c>
      <c r="L705" s="73">
        <f>+'[3]New Depr Rates'!L703</f>
        <v>5.1799999999999999E-2</v>
      </c>
      <c r="M705" s="73">
        <f>+'[3]New Depr Rates'!M703</f>
        <v>0</v>
      </c>
      <c r="N705" s="73">
        <f>+'[3]New Depr Rates'!N703</f>
        <v>5.1799999999999999E-2</v>
      </c>
    </row>
    <row r="706" spans="1:14" x14ac:dyDescent="0.2">
      <c r="A706" s="72" t="s">
        <v>2016</v>
      </c>
      <c r="B706" s="72" t="str">
        <f>+'[3]New Depr Rates'!B704</f>
        <v>E34611 PRD Sta Main Tools, WH Wind</v>
      </c>
      <c r="C706" s="72">
        <f>+'[3]New Depr Rates'!C704</f>
        <v>0.5</v>
      </c>
      <c r="D706" s="72" t="str">
        <f>+'[3]New Depr Rates'!D704</f>
        <v>Monthly</v>
      </c>
      <c r="E706" s="72" t="str">
        <f>+'[3]New Depr Rates'!E704</f>
        <v>No</v>
      </c>
      <c r="F706" s="72" t="str">
        <f>+'[3]New Depr Rates'!F704</f>
        <v>No</v>
      </c>
      <c r="G706" s="75">
        <f>+'[3]New Depr Rates'!G704</f>
        <v>0</v>
      </c>
      <c r="H706" s="72">
        <f>+'[3]New Depr Rates'!H704</f>
        <v>0</v>
      </c>
      <c r="I706" s="72">
        <f>+'[3]New Depr Rates'!I704</f>
        <v>0</v>
      </c>
      <c r="J706" s="72">
        <f>+'[3]New Depr Rates'!J704</f>
        <v>0</v>
      </c>
      <c r="K706" s="74">
        <f>+'[3]New Depr Rates'!K704</f>
        <v>44927</v>
      </c>
      <c r="L706" s="73">
        <f>+'[3]New Depr Rates'!L704</f>
        <v>6.0499999999999998E-2</v>
      </c>
      <c r="M706" s="73">
        <f>+'[3]New Depr Rates'!M704</f>
        <v>0</v>
      </c>
      <c r="N706" s="73">
        <f>+'[3]New Depr Rates'!N704</f>
        <v>6.0499999999999998E-2</v>
      </c>
    </row>
    <row r="707" spans="1:14" x14ac:dyDescent="0.2">
      <c r="A707" s="72" t="s">
        <v>230</v>
      </c>
      <c r="B707" s="72" t="str">
        <f>+'[3]New Depr Rates'!B705</f>
        <v>E34611 PRD Sta Main Tools, WH Wind</v>
      </c>
      <c r="C707" s="72">
        <f>+'[3]New Depr Rates'!C705</f>
        <v>0.5</v>
      </c>
      <c r="D707" s="72" t="str">
        <f>+'[3]New Depr Rates'!D705</f>
        <v>Monthly</v>
      </c>
      <c r="E707" s="72" t="str">
        <f>+'[3]New Depr Rates'!E705</f>
        <v>No</v>
      </c>
      <c r="F707" s="72" t="str">
        <f>+'[3]New Depr Rates'!F705</f>
        <v>No</v>
      </c>
      <c r="G707" s="75">
        <f>+'[3]New Depr Rates'!G705</f>
        <v>0</v>
      </c>
      <c r="H707" s="72">
        <f>+'[3]New Depr Rates'!H705</f>
        <v>0</v>
      </c>
      <c r="I707" s="72">
        <f>+'[3]New Depr Rates'!I705</f>
        <v>0</v>
      </c>
      <c r="J707" s="72">
        <f>+'[3]New Depr Rates'!J705</f>
        <v>0</v>
      </c>
      <c r="K707" s="74">
        <f>+'[3]New Depr Rates'!K705</f>
        <v>44927</v>
      </c>
      <c r="L707" s="73">
        <f>+'[3]New Depr Rates'!L705</f>
        <v>6.0499999999999998E-2</v>
      </c>
      <c r="M707" s="73">
        <f>+'[3]New Depr Rates'!M705</f>
        <v>0</v>
      </c>
      <c r="N707" s="73">
        <f>+'[3]New Depr Rates'!N705</f>
        <v>6.0499999999999998E-2</v>
      </c>
    </row>
    <row r="708" spans="1:14" x14ac:dyDescent="0.2">
      <c r="A708" s="72" t="s">
        <v>2014</v>
      </c>
      <c r="B708" s="72" t="str">
        <f>+'[3]New Depr Rates'!B706</f>
        <v>Asset Retirement Obligations</v>
      </c>
      <c r="C708" s="72">
        <f>+'[3]New Depr Rates'!C706</f>
        <v>0.5</v>
      </c>
      <c r="D708" s="72" t="str">
        <f>+'[3]New Depr Rates'!D706</f>
        <v>SL</v>
      </c>
      <c r="E708" s="72" t="str">
        <f>+'[3]New Depr Rates'!E706</f>
        <v>No</v>
      </c>
      <c r="F708" s="72" t="str">
        <f>+'[3]New Depr Rates'!F706</f>
        <v>No</v>
      </c>
      <c r="G708" s="75">
        <f>+'[3]New Depr Rates'!G706</f>
        <v>0</v>
      </c>
      <c r="H708" s="72">
        <f>+'[3]New Depr Rates'!H706</f>
        <v>0</v>
      </c>
      <c r="I708" s="72">
        <f>+'[3]New Depr Rates'!I706</f>
        <v>0</v>
      </c>
      <c r="J708" s="72">
        <f>+'[3]New Depr Rates'!J706</f>
        <v>0</v>
      </c>
      <c r="K708" s="74">
        <f>+'[3]New Depr Rates'!K706</f>
        <v>42979</v>
      </c>
      <c r="L708" s="73">
        <f>+'[3]New Depr Rates'!L706</f>
        <v>0</v>
      </c>
      <c r="M708" s="73">
        <f>+'[3]New Depr Rates'!M706</f>
        <v>0</v>
      </c>
      <c r="N708" s="73">
        <f>+'[3]New Depr Rates'!N706</f>
        <v>0</v>
      </c>
    </row>
    <row r="709" spans="1:14" x14ac:dyDescent="0.2">
      <c r="A709" s="72" t="s">
        <v>2013</v>
      </c>
      <c r="B709" s="72" t="str">
        <f>+'[3]New Depr Rates'!B707</f>
        <v>E348 PRD Energy Storage Equipment</v>
      </c>
      <c r="C709" s="72">
        <f>+'[3]New Depr Rates'!C707</f>
        <v>0.5</v>
      </c>
      <c r="D709" s="72" t="str">
        <f>+'[3]New Depr Rates'!D707</f>
        <v>Monthly</v>
      </c>
      <c r="E709" s="72" t="str">
        <f>+'[3]New Depr Rates'!E707</f>
        <v>No</v>
      </c>
      <c r="F709" s="72" t="str">
        <f>+'[3]New Depr Rates'!F707</f>
        <v>No</v>
      </c>
      <c r="G709" s="75">
        <f>+'[3]New Depr Rates'!G707</f>
        <v>0</v>
      </c>
      <c r="H709" s="72">
        <f>+'[3]New Depr Rates'!H707</f>
        <v>0</v>
      </c>
      <c r="I709" s="72">
        <f>+'[3]New Depr Rates'!I707</f>
        <v>0</v>
      </c>
      <c r="J709" s="72">
        <f>+'[3]New Depr Rates'!J707</f>
        <v>0</v>
      </c>
      <c r="K709" s="74">
        <f>+'[3]New Depr Rates'!K707</f>
        <v>44927</v>
      </c>
      <c r="L709" s="73">
        <f>+'[3]New Depr Rates'!L707</f>
        <v>4.9500000000000002E-2</v>
      </c>
      <c r="M709" s="73">
        <f>+'[3]New Depr Rates'!M707</f>
        <v>0</v>
      </c>
      <c r="N709" s="73">
        <f>+'[3]New Depr Rates'!N707</f>
        <v>4.9500000000000002E-2</v>
      </c>
    </row>
    <row r="710" spans="1:14" x14ac:dyDescent="0.2">
      <c r="A710" s="72" t="s">
        <v>2012</v>
      </c>
      <c r="B710" s="72" t="str">
        <f>+'[3]New Depr Rates'!B708</f>
        <v>E348 PRD Energy Storage Equipment</v>
      </c>
      <c r="C710" s="72">
        <f>+'[3]New Depr Rates'!C708</f>
        <v>0.5</v>
      </c>
      <c r="D710" s="72" t="str">
        <f>+'[3]New Depr Rates'!D708</f>
        <v>Monthly</v>
      </c>
      <c r="E710" s="72" t="str">
        <f>+'[3]New Depr Rates'!E708</f>
        <v>No</v>
      </c>
      <c r="F710" s="72" t="str">
        <f>+'[3]New Depr Rates'!F708</f>
        <v>No</v>
      </c>
      <c r="G710" s="75">
        <f>+'[3]New Depr Rates'!G708</f>
        <v>0</v>
      </c>
      <c r="H710" s="72">
        <f>+'[3]New Depr Rates'!H708</f>
        <v>0</v>
      </c>
      <c r="I710" s="72">
        <f>+'[3]New Depr Rates'!I708</f>
        <v>0</v>
      </c>
      <c r="J710" s="72">
        <f>+'[3]New Depr Rates'!J708</f>
        <v>0</v>
      </c>
      <c r="K710" s="74">
        <f>+'[3]New Depr Rates'!K708</f>
        <v>44927</v>
      </c>
      <c r="L710" s="73">
        <f>+'[3]New Depr Rates'!L708</f>
        <v>4.9500000000000002E-2</v>
      </c>
      <c r="M710" s="73">
        <f>+'[3]New Depr Rates'!M708</f>
        <v>0</v>
      </c>
      <c r="N710" s="73">
        <f>+'[3]New Depr Rates'!N708</f>
        <v>4.9500000000000002E-2</v>
      </c>
    </row>
    <row r="711" spans="1:14" x14ac:dyDescent="0.2">
      <c r="A711" s="72" t="s">
        <v>2011</v>
      </c>
      <c r="B711" s="72" t="str">
        <f>+'[3]New Depr Rates'!B709</f>
        <v>Non-Depreciable - Land</v>
      </c>
      <c r="C711" s="72">
        <f>+'[3]New Depr Rates'!C709</f>
        <v>0.5</v>
      </c>
      <c r="D711" s="72" t="str">
        <f>+'[3]New Depr Rates'!D709</f>
        <v>Monthly</v>
      </c>
      <c r="E711" s="72" t="str">
        <f>+'[3]New Depr Rates'!E709</f>
        <v>No</v>
      </c>
      <c r="F711" s="72" t="str">
        <f>+'[3]New Depr Rates'!F709</f>
        <v>No</v>
      </c>
      <c r="G711" s="75">
        <f>+'[3]New Depr Rates'!G709</f>
        <v>0</v>
      </c>
      <c r="H711" s="72">
        <f>+'[3]New Depr Rates'!H709</f>
        <v>0</v>
      </c>
      <c r="I711" s="72">
        <f>+'[3]New Depr Rates'!I709</f>
        <v>0</v>
      </c>
      <c r="J711" s="72">
        <f>+'[3]New Depr Rates'!J709</f>
        <v>0</v>
      </c>
      <c r="K711" s="74">
        <f>+'[3]New Depr Rates'!K709</f>
        <v>40391</v>
      </c>
      <c r="L711" s="73">
        <f>+'[3]New Depr Rates'!L709</f>
        <v>0</v>
      </c>
      <c r="M711" s="73">
        <f>+'[3]New Depr Rates'!M709</f>
        <v>0</v>
      </c>
      <c r="N711" s="73">
        <f>+'[3]New Depr Rates'!N709</f>
        <v>0</v>
      </c>
    </row>
    <row r="712" spans="1:14" x14ac:dyDescent="0.2">
      <c r="A712" s="72" t="s">
        <v>2010</v>
      </c>
      <c r="B712" s="72" t="str">
        <f>+'[3]New Depr Rates'!B710</f>
        <v>Non-Depreciable - Land</v>
      </c>
      <c r="C712" s="72">
        <f>+'[3]New Depr Rates'!C710</f>
        <v>0.5</v>
      </c>
      <c r="D712" s="72" t="str">
        <f>+'[3]New Depr Rates'!D710</f>
        <v>Monthly</v>
      </c>
      <c r="E712" s="72" t="str">
        <f>+'[3]New Depr Rates'!E710</f>
        <v>No</v>
      </c>
      <c r="F712" s="72" t="str">
        <f>+'[3]New Depr Rates'!F710</f>
        <v>No</v>
      </c>
      <c r="G712" s="75">
        <f>+'[3]New Depr Rates'!G710</f>
        <v>0</v>
      </c>
      <c r="H712" s="72">
        <f>+'[3]New Depr Rates'!H710</f>
        <v>0</v>
      </c>
      <c r="I712" s="72">
        <f>+'[3]New Depr Rates'!I710</f>
        <v>0</v>
      </c>
      <c r="J712" s="72">
        <f>+'[3]New Depr Rates'!J710</f>
        <v>0</v>
      </c>
      <c r="K712" s="74">
        <f>+'[3]New Depr Rates'!K710</f>
        <v>40391</v>
      </c>
      <c r="L712" s="73">
        <f>+'[3]New Depr Rates'!L710</f>
        <v>0</v>
      </c>
      <c r="M712" s="73">
        <f>+'[3]New Depr Rates'!M710</f>
        <v>0</v>
      </c>
      <c r="N712" s="73">
        <f>+'[3]New Depr Rates'!N710</f>
        <v>0</v>
      </c>
    </row>
    <row r="713" spans="1:14" x14ac:dyDescent="0.2">
      <c r="A713" s="72" t="s">
        <v>231</v>
      </c>
      <c r="B713" s="72" t="str">
        <f>+'[3]New Depr Rates'!B711</f>
        <v>Non-Depreciable - Land</v>
      </c>
      <c r="C713" s="72">
        <f>+'[3]New Depr Rates'!C711</f>
        <v>0.5</v>
      </c>
      <c r="D713" s="72" t="str">
        <f>+'[3]New Depr Rates'!D711</f>
        <v>Monthly</v>
      </c>
      <c r="E713" s="72" t="str">
        <f>+'[3]New Depr Rates'!E711</f>
        <v>No</v>
      </c>
      <c r="F713" s="72" t="str">
        <f>+'[3]New Depr Rates'!F711</f>
        <v>No</v>
      </c>
      <c r="G713" s="75">
        <f>+'[3]New Depr Rates'!G711</f>
        <v>0</v>
      </c>
      <c r="H713" s="72">
        <f>+'[3]New Depr Rates'!H711</f>
        <v>0</v>
      </c>
      <c r="I713" s="72">
        <f>+'[3]New Depr Rates'!I711</f>
        <v>0</v>
      </c>
      <c r="J713" s="72">
        <f>+'[3]New Depr Rates'!J711</f>
        <v>0</v>
      </c>
      <c r="K713" s="74">
        <f>+'[3]New Depr Rates'!K711</f>
        <v>40391</v>
      </c>
      <c r="L713" s="73">
        <f>+'[3]New Depr Rates'!L711</f>
        <v>0</v>
      </c>
      <c r="M713" s="73">
        <f>+'[3]New Depr Rates'!M711</f>
        <v>0</v>
      </c>
      <c r="N713" s="73">
        <f>+'[3]New Depr Rates'!N711</f>
        <v>0</v>
      </c>
    </row>
    <row r="714" spans="1:14" x14ac:dyDescent="0.2">
      <c r="A714" s="72" t="s">
        <v>2009</v>
      </c>
      <c r="B714" s="72" t="str">
        <f>+'[3]New Depr Rates'!B712</f>
        <v>Non-Depreciable - Land</v>
      </c>
      <c r="C714" s="72">
        <f>+'[3]New Depr Rates'!C712</f>
        <v>0.5</v>
      </c>
      <c r="D714" s="72" t="str">
        <f>+'[3]New Depr Rates'!D712</f>
        <v>Monthly</v>
      </c>
      <c r="E714" s="72" t="str">
        <f>+'[3]New Depr Rates'!E712</f>
        <v>No</v>
      </c>
      <c r="F714" s="72" t="str">
        <f>+'[3]New Depr Rates'!F712</f>
        <v>No</v>
      </c>
      <c r="G714" s="75">
        <f>+'[3]New Depr Rates'!G712</f>
        <v>0</v>
      </c>
      <c r="H714" s="72">
        <f>+'[3]New Depr Rates'!H712</f>
        <v>0</v>
      </c>
      <c r="I714" s="72">
        <f>+'[3]New Depr Rates'!I712</f>
        <v>0</v>
      </c>
      <c r="J714" s="72">
        <f>+'[3]New Depr Rates'!J712</f>
        <v>0</v>
      </c>
      <c r="K714" s="74">
        <f>+'[3]New Depr Rates'!K712</f>
        <v>40391</v>
      </c>
      <c r="L714" s="73">
        <f>+'[3]New Depr Rates'!L712</f>
        <v>0</v>
      </c>
      <c r="M714" s="73">
        <f>+'[3]New Depr Rates'!M712</f>
        <v>0</v>
      </c>
      <c r="N714" s="73">
        <f>+'[3]New Depr Rates'!N712</f>
        <v>0</v>
      </c>
    </row>
    <row r="715" spans="1:14" x14ac:dyDescent="0.2">
      <c r="A715" s="72" t="s">
        <v>2008</v>
      </c>
      <c r="B715" s="72" t="str">
        <f>+'[3]New Depr Rates'!B713</f>
        <v>Non-Depreciable - Land</v>
      </c>
      <c r="C715" s="72">
        <f>+'[3]New Depr Rates'!C713</f>
        <v>0.5</v>
      </c>
      <c r="D715" s="72" t="str">
        <f>+'[3]New Depr Rates'!D713</f>
        <v>Monthly</v>
      </c>
      <c r="E715" s="72" t="str">
        <f>+'[3]New Depr Rates'!E713</f>
        <v>No</v>
      </c>
      <c r="F715" s="72" t="str">
        <f>+'[3]New Depr Rates'!F713</f>
        <v>No</v>
      </c>
      <c r="G715" s="75">
        <f>+'[3]New Depr Rates'!G713</f>
        <v>0</v>
      </c>
      <c r="H715" s="72">
        <f>+'[3]New Depr Rates'!H713</f>
        <v>0</v>
      </c>
      <c r="I715" s="72">
        <f>+'[3]New Depr Rates'!I713</f>
        <v>0</v>
      </c>
      <c r="J715" s="72">
        <f>+'[3]New Depr Rates'!J713</f>
        <v>0</v>
      </c>
      <c r="K715" s="74">
        <f>+'[3]New Depr Rates'!K713</f>
        <v>40391</v>
      </c>
      <c r="L715" s="73">
        <f>+'[3]New Depr Rates'!L713</f>
        <v>0</v>
      </c>
      <c r="M715" s="73">
        <f>+'[3]New Depr Rates'!M713</f>
        <v>0</v>
      </c>
      <c r="N715" s="73">
        <f>+'[3]New Depr Rates'!N713</f>
        <v>0</v>
      </c>
    </row>
    <row r="716" spans="1:14" x14ac:dyDescent="0.2">
      <c r="A716" s="72" t="s">
        <v>2007</v>
      </c>
      <c r="B716" s="72" t="str">
        <f>+'[3]New Depr Rates'!B714</f>
        <v>Non-Depreciable - Land</v>
      </c>
      <c r="C716" s="72">
        <f>+'[3]New Depr Rates'!C714</f>
        <v>0.5</v>
      </c>
      <c r="D716" s="72" t="str">
        <f>+'[3]New Depr Rates'!D714</f>
        <v>Monthly</v>
      </c>
      <c r="E716" s="72" t="str">
        <f>+'[3]New Depr Rates'!E714</f>
        <v>No</v>
      </c>
      <c r="F716" s="72" t="str">
        <f>+'[3]New Depr Rates'!F714</f>
        <v>No</v>
      </c>
      <c r="G716" s="75">
        <f>+'[3]New Depr Rates'!G714</f>
        <v>0</v>
      </c>
      <c r="H716" s="72">
        <f>+'[3]New Depr Rates'!H714</f>
        <v>0</v>
      </c>
      <c r="I716" s="72">
        <f>+'[3]New Depr Rates'!I714</f>
        <v>0</v>
      </c>
      <c r="J716" s="72">
        <f>+'[3]New Depr Rates'!J714</f>
        <v>0</v>
      </c>
      <c r="K716" s="74">
        <f>+'[3]New Depr Rates'!K714</f>
        <v>40391</v>
      </c>
      <c r="L716" s="73">
        <f>+'[3]New Depr Rates'!L714</f>
        <v>0</v>
      </c>
      <c r="M716" s="73">
        <f>+'[3]New Depr Rates'!M714</f>
        <v>0</v>
      </c>
      <c r="N716" s="73">
        <f>+'[3]New Depr Rates'!N714</f>
        <v>0</v>
      </c>
    </row>
    <row r="717" spans="1:14" x14ac:dyDescent="0.2">
      <c r="A717" s="72" t="s">
        <v>2006</v>
      </c>
      <c r="B717" s="72" t="str">
        <f>+'[3]New Depr Rates'!B715</f>
        <v>Non-Depreciable - Land</v>
      </c>
      <c r="C717" s="72">
        <f>+'[3]New Depr Rates'!C715</f>
        <v>0.5</v>
      </c>
      <c r="D717" s="72" t="str">
        <f>+'[3]New Depr Rates'!D715</f>
        <v>Monthly</v>
      </c>
      <c r="E717" s="72" t="str">
        <f>+'[3]New Depr Rates'!E715</f>
        <v>No</v>
      </c>
      <c r="F717" s="72" t="str">
        <f>+'[3]New Depr Rates'!F715</f>
        <v>No</v>
      </c>
      <c r="G717" s="75">
        <f>+'[3]New Depr Rates'!G715</f>
        <v>0</v>
      </c>
      <c r="H717" s="72">
        <f>+'[3]New Depr Rates'!H715</f>
        <v>0</v>
      </c>
      <c r="I717" s="72">
        <f>+'[3]New Depr Rates'!I715</f>
        <v>0</v>
      </c>
      <c r="J717" s="72">
        <f>+'[3]New Depr Rates'!J715</f>
        <v>0</v>
      </c>
      <c r="K717" s="74">
        <f>+'[3]New Depr Rates'!K715</f>
        <v>40391</v>
      </c>
      <c r="L717" s="73">
        <f>+'[3]New Depr Rates'!L715</f>
        <v>0</v>
      </c>
      <c r="M717" s="73">
        <f>+'[3]New Depr Rates'!M715</f>
        <v>0</v>
      </c>
      <c r="N717" s="73">
        <f>+'[3]New Depr Rates'!N715</f>
        <v>0</v>
      </c>
    </row>
    <row r="718" spans="1:14" x14ac:dyDescent="0.2">
      <c r="A718" s="72" t="s">
        <v>2005</v>
      </c>
      <c r="B718" s="72" t="str">
        <f>+'[3]New Depr Rates'!B716</f>
        <v>Non-Depreciable - Land</v>
      </c>
      <c r="C718" s="72">
        <f>+'[3]New Depr Rates'!C716</f>
        <v>0.5</v>
      </c>
      <c r="D718" s="72" t="str">
        <f>+'[3]New Depr Rates'!D716</f>
        <v>Monthly</v>
      </c>
      <c r="E718" s="72" t="str">
        <f>+'[3]New Depr Rates'!E716</f>
        <v>No</v>
      </c>
      <c r="F718" s="72" t="str">
        <f>+'[3]New Depr Rates'!F716</f>
        <v>No</v>
      </c>
      <c r="G718" s="75">
        <f>+'[3]New Depr Rates'!G716</f>
        <v>0</v>
      </c>
      <c r="H718" s="72">
        <f>+'[3]New Depr Rates'!H716</f>
        <v>0</v>
      </c>
      <c r="I718" s="72">
        <f>+'[3]New Depr Rates'!I716</f>
        <v>0</v>
      </c>
      <c r="J718" s="72">
        <f>+'[3]New Depr Rates'!J716</f>
        <v>0</v>
      </c>
      <c r="K718" s="74">
        <f>+'[3]New Depr Rates'!K716</f>
        <v>40391</v>
      </c>
      <c r="L718" s="73">
        <f>+'[3]New Depr Rates'!L716</f>
        <v>0</v>
      </c>
      <c r="M718" s="73">
        <f>+'[3]New Depr Rates'!M716</f>
        <v>0</v>
      </c>
      <c r="N718" s="73">
        <f>+'[3]New Depr Rates'!N716</f>
        <v>0</v>
      </c>
    </row>
    <row r="719" spans="1:14" x14ac:dyDescent="0.2">
      <c r="A719" s="72" t="s">
        <v>2004</v>
      </c>
      <c r="B719" s="72" t="str">
        <f>+'[3]New Depr Rates'!B717</f>
        <v>Non-Depreciable - Other than land</v>
      </c>
      <c r="C719" s="72">
        <f>+'[3]New Depr Rates'!C717</f>
        <v>0.5</v>
      </c>
      <c r="D719" s="72" t="str">
        <f>+'[3]New Depr Rates'!D717</f>
        <v>Monthly</v>
      </c>
      <c r="E719" s="72" t="str">
        <f>+'[3]New Depr Rates'!E717</f>
        <v>No</v>
      </c>
      <c r="F719" s="72" t="str">
        <f>+'[3]New Depr Rates'!F717</f>
        <v>No</v>
      </c>
      <c r="G719" s="75">
        <f>+'[3]New Depr Rates'!G717</f>
        <v>0</v>
      </c>
      <c r="H719" s="72">
        <f>+'[3]New Depr Rates'!H717</f>
        <v>0</v>
      </c>
      <c r="I719" s="72">
        <f>+'[3]New Depr Rates'!I717</f>
        <v>0</v>
      </c>
      <c r="J719" s="72">
        <f>+'[3]New Depr Rates'!J717</f>
        <v>0</v>
      </c>
      <c r="K719" s="74">
        <f>+'[3]New Depr Rates'!K717</f>
        <v>41730</v>
      </c>
      <c r="L719" s="73">
        <f>+'[3]New Depr Rates'!L717</f>
        <v>0</v>
      </c>
      <c r="M719" s="73">
        <f>+'[3]New Depr Rates'!M717</f>
        <v>0</v>
      </c>
      <c r="N719" s="73">
        <f>+'[3]New Depr Rates'!N717</f>
        <v>0</v>
      </c>
    </row>
    <row r="720" spans="1:14" x14ac:dyDescent="0.2">
      <c r="A720" s="72" t="s">
        <v>2003</v>
      </c>
      <c r="B720" s="72" t="str">
        <f>+'[3]New Depr Rates'!B718</f>
        <v>E3501 TSM Easement, Zero rate</v>
      </c>
      <c r="C720" s="72">
        <f>+'[3]New Depr Rates'!C718</f>
        <v>0.5</v>
      </c>
      <c r="D720" s="72" t="str">
        <f>+'[3]New Depr Rates'!D718</f>
        <v>Monthly</v>
      </c>
      <c r="E720" s="72" t="str">
        <f>+'[3]New Depr Rates'!E718</f>
        <v>No</v>
      </c>
      <c r="F720" s="72" t="str">
        <f>+'[3]New Depr Rates'!F718</f>
        <v>No</v>
      </c>
      <c r="G720" s="75">
        <f>+'[3]New Depr Rates'!G718</f>
        <v>0</v>
      </c>
      <c r="H720" s="72">
        <f>+'[3]New Depr Rates'!H718</f>
        <v>0</v>
      </c>
      <c r="I720" s="72">
        <f>+'[3]New Depr Rates'!I718</f>
        <v>0</v>
      </c>
      <c r="J720" s="72">
        <f>+'[3]New Depr Rates'!J718</f>
        <v>0</v>
      </c>
      <c r="K720" s="74">
        <f>+'[3]New Depr Rates'!K718</f>
        <v>43101</v>
      </c>
      <c r="L720" s="73">
        <f>+'[3]New Depr Rates'!L718</f>
        <v>0</v>
      </c>
      <c r="M720" s="73">
        <f>+'[3]New Depr Rates'!M718</f>
        <v>0</v>
      </c>
      <c r="N720" s="73">
        <f>+'[3]New Depr Rates'!N718</f>
        <v>0</v>
      </c>
    </row>
    <row r="721" spans="1:14" x14ac:dyDescent="0.2">
      <c r="A721" s="72" t="s">
        <v>2002</v>
      </c>
      <c r="B721" s="72" t="str">
        <f>+'[3]New Depr Rates'!B719</f>
        <v>E3501 TSM Easement, Zero rate</v>
      </c>
      <c r="C721" s="72">
        <f>+'[3]New Depr Rates'!C719</f>
        <v>0.5</v>
      </c>
      <c r="D721" s="72" t="str">
        <f>+'[3]New Depr Rates'!D719</f>
        <v>Monthly</v>
      </c>
      <c r="E721" s="72" t="str">
        <f>+'[3]New Depr Rates'!E719</f>
        <v>No</v>
      </c>
      <c r="F721" s="72" t="str">
        <f>+'[3]New Depr Rates'!F719</f>
        <v>No</v>
      </c>
      <c r="G721" s="75">
        <f>+'[3]New Depr Rates'!G719</f>
        <v>0</v>
      </c>
      <c r="H721" s="72">
        <f>+'[3]New Depr Rates'!H719</f>
        <v>0</v>
      </c>
      <c r="I721" s="72">
        <f>+'[3]New Depr Rates'!I719</f>
        <v>0</v>
      </c>
      <c r="J721" s="72">
        <f>+'[3]New Depr Rates'!J719</f>
        <v>0</v>
      </c>
      <c r="K721" s="74">
        <f>+'[3]New Depr Rates'!K719</f>
        <v>43101</v>
      </c>
      <c r="L721" s="73">
        <f>+'[3]New Depr Rates'!L719</f>
        <v>0</v>
      </c>
      <c r="M721" s="73">
        <f>+'[3]New Depr Rates'!M719</f>
        <v>0</v>
      </c>
      <c r="N721" s="73">
        <f>+'[3]New Depr Rates'!N719</f>
        <v>0</v>
      </c>
    </row>
    <row r="722" spans="1:14" x14ac:dyDescent="0.2">
      <c r="A722" s="72" t="s">
        <v>105</v>
      </c>
      <c r="B722" s="72" t="str">
        <f>+'[3]New Depr Rates'!B720</f>
        <v>E35010 TSM Easement</v>
      </c>
      <c r="C722" s="72">
        <f>+'[3]New Depr Rates'!C720</f>
        <v>0.5</v>
      </c>
      <c r="D722" s="72" t="str">
        <f>+'[3]New Depr Rates'!D720</f>
        <v>Monthly</v>
      </c>
      <c r="E722" s="72" t="str">
        <f>+'[3]New Depr Rates'!E720</f>
        <v>No</v>
      </c>
      <c r="F722" s="72" t="str">
        <f>+'[3]New Depr Rates'!F720</f>
        <v>No</v>
      </c>
      <c r="G722" s="75">
        <f>+'[3]New Depr Rates'!G720</f>
        <v>0</v>
      </c>
      <c r="H722" s="72">
        <f>+'[3]New Depr Rates'!H720</f>
        <v>0</v>
      </c>
      <c r="I722" s="72">
        <f>+'[3]New Depr Rates'!I720</f>
        <v>0</v>
      </c>
      <c r="J722" s="72">
        <f>+'[3]New Depr Rates'!J720</f>
        <v>0</v>
      </c>
      <c r="K722" s="74">
        <f>+'[3]New Depr Rates'!K720</f>
        <v>44927</v>
      </c>
      <c r="L722" s="73">
        <f>+'[3]New Depr Rates'!L720</f>
        <v>1.1699999999999999E-2</v>
      </c>
      <c r="M722" s="73">
        <f>+'[3]New Depr Rates'!M720</f>
        <v>0</v>
      </c>
      <c r="N722" s="73">
        <f>+'[3]New Depr Rates'!N720</f>
        <v>1.1699999999999999E-2</v>
      </c>
    </row>
    <row r="723" spans="1:14" x14ac:dyDescent="0.2">
      <c r="A723" s="72" t="s">
        <v>2000</v>
      </c>
      <c r="B723" s="72" t="str">
        <f>+'[3]New Depr Rates'!B721</f>
        <v>E35010 TSM Easement,Colstrip 1-2Com</v>
      </c>
      <c r="C723" s="72">
        <f>+'[3]New Depr Rates'!C721</f>
        <v>0.5</v>
      </c>
      <c r="D723" s="72" t="str">
        <f>+'[3]New Depr Rates'!D721</f>
        <v>Monthly</v>
      </c>
      <c r="E723" s="72" t="str">
        <f>+'[3]New Depr Rates'!E721</f>
        <v>No</v>
      </c>
      <c r="F723" s="72" t="str">
        <f>+'[3]New Depr Rates'!F721</f>
        <v>No</v>
      </c>
      <c r="G723" s="75">
        <f>+'[3]New Depr Rates'!G721</f>
        <v>0</v>
      </c>
      <c r="H723" s="72">
        <f>+'[3]New Depr Rates'!H721</f>
        <v>0</v>
      </c>
      <c r="I723" s="72">
        <f>+'[3]New Depr Rates'!I721</f>
        <v>0</v>
      </c>
      <c r="J723" s="72">
        <f>+'[3]New Depr Rates'!J721</f>
        <v>0</v>
      </c>
      <c r="K723" s="74">
        <f>+'[3]New Depr Rates'!K721</f>
        <v>44927</v>
      </c>
      <c r="L723" s="73">
        <f>+'[3]New Depr Rates'!L721</f>
        <v>1.1699999999999999E-2</v>
      </c>
      <c r="M723" s="73">
        <f>+'[3]New Depr Rates'!M721</f>
        <v>0</v>
      </c>
      <c r="N723" s="73">
        <f>+'[3]New Depr Rates'!N721</f>
        <v>1.1699999999999999E-2</v>
      </c>
    </row>
    <row r="724" spans="1:14" x14ac:dyDescent="0.2">
      <c r="A724" s="72" t="s">
        <v>1999</v>
      </c>
      <c r="B724" s="72" t="str">
        <f>+'[3]New Depr Rates'!B722</f>
        <v>E35010 TSM Easement,Colstrip 3-4Com</v>
      </c>
      <c r="C724" s="72">
        <f>+'[3]New Depr Rates'!C722</f>
        <v>0.5</v>
      </c>
      <c r="D724" s="72" t="str">
        <f>+'[3]New Depr Rates'!D722</f>
        <v>Monthly</v>
      </c>
      <c r="E724" s="72" t="str">
        <f>+'[3]New Depr Rates'!E722</f>
        <v>No</v>
      </c>
      <c r="F724" s="72" t="str">
        <f>+'[3]New Depr Rates'!F722</f>
        <v>No</v>
      </c>
      <c r="G724" s="75">
        <f>+'[3]New Depr Rates'!G722</f>
        <v>0</v>
      </c>
      <c r="H724" s="72">
        <f>+'[3]New Depr Rates'!H722</f>
        <v>0</v>
      </c>
      <c r="I724" s="72">
        <f>+'[3]New Depr Rates'!I722</f>
        <v>0</v>
      </c>
      <c r="J724" s="72">
        <f>+'[3]New Depr Rates'!J722</f>
        <v>0</v>
      </c>
      <c r="K724" s="74">
        <f>+'[3]New Depr Rates'!K722</f>
        <v>44927</v>
      </c>
      <c r="L724" s="73">
        <f>+'[3]New Depr Rates'!L722</f>
        <v>1.1699999999999999E-2</v>
      </c>
      <c r="M724" s="73">
        <f>+'[3]New Depr Rates'!M722</f>
        <v>0</v>
      </c>
      <c r="N724" s="73">
        <f>+'[3]New Depr Rates'!N722</f>
        <v>1.1699999999999999E-2</v>
      </c>
    </row>
    <row r="725" spans="1:14" x14ac:dyDescent="0.2">
      <c r="A725" s="72" t="s">
        <v>1998</v>
      </c>
      <c r="B725" s="72" t="str">
        <f>+'[3]New Depr Rates'!B723</f>
        <v>E35010 TSM Easement,Wild Horse-NonP</v>
      </c>
      <c r="C725" s="72">
        <f>+'[3]New Depr Rates'!C723</f>
        <v>0.5</v>
      </c>
      <c r="D725" s="72" t="str">
        <f>+'[3]New Depr Rates'!D723</f>
        <v>Monthly</v>
      </c>
      <c r="E725" s="72" t="str">
        <f>+'[3]New Depr Rates'!E723</f>
        <v>No</v>
      </c>
      <c r="F725" s="72" t="str">
        <f>+'[3]New Depr Rates'!F723</f>
        <v>No</v>
      </c>
      <c r="G725" s="75">
        <f>+'[3]New Depr Rates'!G723</f>
        <v>0</v>
      </c>
      <c r="H725" s="72">
        <f>+'[3]New Depr Rates'!H723</f>
        <v>0</v>
      </c>
      <c r="I725" s="72">
        <f>+'[3]New Depr Rates'!I723</f>
        <v>0</v>
      </c>
      <c r="J725" s="72">
        <f>+'[3]New Depr Rates'!J723</f>
        <v>0</v>
      </c>
      <c r="K725" s="74">
        <f>+'[3]New Depr Rates'!K723</f>
        <v>44927</v>
      </c>
      <c r="L725" s="73">
        <f>+'[3]New Depr Rates'!L723</f>
        <v>1.1699999999999999E-2</v>
      </c>
      <c r="M725" s="73">
        <f>+'[3]New Depr Rates'!M723</f>
        <v>0</v>
      </c>
      <c r="N725" s="73">
        <f>+'[3]New Depr Rates'!N723</f>
        <v>1.1699999999999999E-2</v>
      </c>
    </row>
    <row r="726" spans="1:14" x14ac:dyDescent="0.2">
      <c r="A726" s="72" t="s">
        <v>1997</v>
      </c>
      <c r="B726" s="72" t="str">
        <f>+'[3]New Depr Rates'!B724</f>
        <v>E35010 TSM Easement,Wild Horse-Proj</v>
      </c>
      <c r="C726" s="72">
        <f>+'[3]New Depr Rates'!C724</f>
        <v>0.5</v>
      </c>
      <c r="D726" s="72" t="str">
        <f>+'[3]New Depr Rates'!D724</f>
        <v>Monthly</v>
      </c>
      <c r="E726" s="72" t="str">
        <f>+'[3]New Depr Rates'!E724</f>
        <v>No</v>
      </c>
      <c r="F726" s="72" t="str">
        <f>+'[3]New Depr Rates'!F724</f>
        <v>No</v>
      </c>
      <c r="G726" s="75">
        <f>+'[3]New Depr Rates'!G724</f>
        <v>0</v>
      </c>
      <c r="H726" s="72">
        <f>+'[3]New Depr Rates'!H724</f>
        <v>0</v>
      </c>
      <c r="I726" s="72">
        <f>+'[3]New Depr Rates'!I724</f>
        <v>0</v>
      </c>
      <c r="J726" s="72">
        <f>+'[3]New Depr Rates'!J724</f>
        <v>0</v>
      </c>
      <c r="K726" s="74">
        <f>+'[3]New Depr Rates'!K724</f>
        <v>44927</v>
      </c>
      <c r="L726" s="73">
        <f>+'[3]New Depr Rates'!L724</f>
        <v>1.1699999999999999E-2</v>
      </c>
      <c r="M726" s="73">
        <f>+'[3]New Depr Rates'!M724</f>
        <v>0</v>
      </c>
      <c r="N726" s="73">
        <f>+'[3]New Depr Rates'!N724</f>
        <v>1.1699999999999999E-2</v>
      </c>
    </row>
    <row r="727" spans="1:14" x14ac:dyDescent="0.2">
      <c r="A727" s="72" t="s">
        <v>1996</v>
      </c>
      <c r="B727" s="72" t="str">
        <f>+'[3]New Depr Rates'!B725</f>
        <v>Non-Depreciable - Other than land</v>
      </c>
      <c r="C727" s="72">
        <f>+'[3]New Depr Rates'!C725</f>
        <v>0.5</v>
      </c>
      <c r="D727" s="72" t="str">
        <f>+'[3]New Depr Rates'!D725</f>
        <v>Monthly</v>
      </c>
      <c r="E727" s="72" t="str">
        <f>+'[3]New Depr Rates'!E725</f>
        <v>No</v>
      </c>
      <c r="F727" s="72" t="str">
        <f>+'[3]New Depr Rates'!F725</f>
        <v>No</v>
      </c>
      <c r="G727" s="75">
        <f>+'[3]New Depr Rates'!G725</f>
        <v>0</v>
      </c>
      <c r="H727" s="72">
        <f>+'[3]New Depr Rates'!H725</f>
        <v>0</v>
      </c>
      <c r="I727" s="72">
        <f>+'[3]New Depr Rates'!I725</f>
        <v>0</v>
      </c>
      <c r="J727" s="72">
        <f>+'[3]New Depr Rates'!J725</f>
        <v>0</v>
      </c>
      <c r="K727" s="74">
        <f>+'[3]New Depr Rates'!K725</f>
        <v>41730</v>
      </c>
      <c r="L727" s="73">
        <f>+'[3]New Depr Rates'!L725</f>
        <v>0</v>
      </c>
      <c r="M727" s="73">
        <f>+'[3]New Depr Rates'!M725</f>
        <v>0</v>
      </c>
      <c r="N727" s="73">
        <f>+'[3]New Depr Rates'!N725</f>
        <v>0</v>
      </c>
    </row>
    <row r="728" spans="1:14" x14ac:dyDescent="0.2">
      <c r="A728" s="72" t="s">
        <v>129</v>
      </c>
      <c r="B728" s="72" t="str">
        <f>+'[3]New Depr Rates'!B726</f>
        <v>E35016 TSM Easements</v>
      </c>
      <c r="C728" s="72">
        <f>+'[3]New Depr Rates'!C726</f>
        <v>0.5</v>
      </c>
      <c r="D728" s="72" t="str">
        <f>+'[3]New Depr Rates'!D726</f>
        <v>Monthly</v>
      </c>
      <c r="E728" s="72" t="str">
        <f>+'[3]New Depr Rates'!E726</f>
        <v>No</v>
      </c>
      <c r="F728" s="72" t="str">
        <f>+'[3]New Depr Rates'!F726</f>
        <v>No</v>
      </c>
      <c r="G728" s="75">
        <f>+'[3]New Depr Rates'!G726</f>
        <v>0</v>
      </c>
      <c r="H728" s="72">
        <f>+'[3]New Depr Rates'!H726</f>
        <v>0</v>
      </c>
      <c r="I728" s="72">
        <f>+'[3]New Depr Rates'!I726</f>
        <v>0</v>
      </c>
      <c r="J728" s="72">
        <f>+'[3]New Depr Rates'!J726</f>
        <v>0</v>
      </c>
      <c r="K728" s="74">
        <f>+'[3]New Depr Rates'!K726</f>
        <v>44927</v>
      </c>
      <c r="L728" s="73">
        <f>+'[3]New Depr Rates'!L726</f>
        <v>1.3300000000000001E-2</v>
      </c>
      <c r="M728" s="73">
        <f>+'[3]New Depr Rates'!M726</f>
        <v>0</v>
      </c>
      <c r="N728" s="73">
        <f>+'[3]New Depr Rates'!N726</f>
        <v>1.3300000000000001E-2</v>
      </c>
    </row>
    <row r="729" spans="1:14" x14ac:dyDescent="0.2">
      <c r="A729" s="72" t="s">
        <v>1995</v>
      </c>
      <c r="B729" s="72" t="str">
        <f>+'[3]New Depr Rates'!B727</f>
        <v>Non-Depreciable - Other than land</v>
      </c>
      <c r="C729" s="72">
        <f>+'[3]New Depr Rates'!C727</f>
        <v>0.5</v>
      </c>
      <c r="D729" s="72" t="str">
        <f>+'[3]New Depr Rates'!D727</f>
        <v>Monthly</v>
      </c>
      <c r="E729" s="72" t="str">
        <f>+'[3]New Depr Rates'!E727</f>
        <v>No</v>
      </c>
      <c r="F729" s="72" t="str">
        <f>+'[3]New Depr Rates'!F727</f>
        <v>No</v>
      </c>
      <c r="G729" s="75">
        <f>+'[3]New Depr Rates'!G727</f>
        <v>0</v>
      </c>
      <c r="H729" s="72">
        <f>+'[3]New Depr Rates'!H727</f>
        <v>0</v>
      </c>
      <c r="I729" s="72">
        <f>+'[3]New Depr Rates'!I727</f>
        <v>0</v>
      </c>
      <c r="J729" s="72">
        <f>+'[3]New Depr Rates'!J727</f>
        <v>0</v>
      </c>
      <c r="K729" s="74">
        <f>+'[3]New Depr Rates'!K727</f>
        <v>41730</v>
      </c>
      <c r="L729" s="73">
        <f>+'[3]New Depr Rates'!L727</f>
        <v>0</v>
      </c>
      <c r="M729" s="73">
        <f>+'[3]New Depr Rates'!M727</f>
        <v>0</v>
      </c>
      <c r="N729" s="73">
        <f>+'[3]New Depr Rates'!N727</f>
        <v>0</v>
      </c>
    </row>
    <row r="730" spans="1:14" x14ac:dyDescent="0.2">
      <c r="A730" s="72" t="s">
        <v>1994</v>
      </c>
      <c r="B730" s="72" t="str">
        <f>+'[3]New Depr Rates'!B728</f>
        <v>E35017 TSM Easements</v>
      </c>
      <c r="C730" s="72">
        <f>+'[3]New Depr Rates'!C728</f>
        <v>0.5</v>
      </c>
      <c r="D730" s="72" t="str">
        <f>+'[3]New Depr Rates'!D728</f>
        <v>Monthly</v>
      </c>
      <c r="E730" s="72" t="str">
        <f>+'[3]New Depr Rates'!E728</f>
        <v>No</v>
      </c>
      <c r="F730" s="72" t="str">
        <f>+'[3]New Depr Rates'!F728</f>
        <v>No</v>
      </c>
      <c r="G730" s="75">
        <f>+'[3]New Depr Rates'!G728</f>
        <v>0</v>
      </c>
      <c r="H730" s="72">
        <f>+'[3]New Depr Rates'!H728</f>
        <v>0</v>
      </c>
      <c r="I730" s="72">
        <f>+'[3]New Depr Rates'!I728</f>
        <v>0</v>
      </c>
      <c r="J730" s="72">
        <f>+'[3]New Depr Rates'!J728</f>
        <v>0</v>
      </c>
      <c r="K730" s="74">
        <f>+'[3]New Depr Rates'!K728</f>
        <v>44927</v>
      </c>
      <c r="L730" s="73">
        <f>+'[3]New Depr Rates'!L728</f>
        <v>1.11E-2</v>
      </c>
      <c r="M730" s="73">
        <f>+'[3]New Depr Rates'!M728</f>
        <v>0</v>
      </c>
      <c r="N730" s="73">
        <f>+'[3]New Depr Rates'!N728</f>
        <v>1.11E-2</v>
      </c>
    </row>
    <row r="731" spans="1:14" x14ac:dyDescent="0.2">
      <c r="A731" s="72" t="s">
        <v>1993</v>
      </c>
      <c r="B731" s="72" t="str">
        <f>+'[3]New Depr Rates'!B729</f>
        <v>E35017 TSM Easements</v>
      </c>
      <c r="C731" s="72">
        <f>+'[3]New Depr Rates'!C729</f>
        <v>0.5</v>
      </c>
      <c r="D731" s="72" t="str">
        <f>+'[3]New Depr Rates'!D729</f>
        <v>Monthly</v>
      </c>
      <c r="E731" s="72" t="str">
        <f>+'[3]New Depr Rates'!E729</f>
        <v>No</v>
      </c>
      <c r="F731" s="72" t="str">
        <f>+'[3]New Depr Rates'!F729</f>
        <v>No</v>
      </c>
      <c r="G731" s="75">
        <f>+'[3]New Depr Rates'!G729</f>
        <v>0</v>
      </c>
      <c r="H731" s="72">
        <f>+'[3]New Depr Rates'!H729</f>
        <v>0</v>
      </c>
      <c r="I731" s="72">
        <f>+'[3]New Depr Rates'!I729</f>
        <v>0</v>
      </c>
      <c r="J731" s="72">
        <f>+'[3]New Depr Rates'!J729</f>
        <v>0</v>
      </c>
      <c r="K731" s="74">
        <f>+'[3]New Depr Rates'!K729</f>
        <v>44927</v>
      </c>
      <c r="L731" s="73">
        <f>+'[3]New Depr Rates'!L729</f>
        <v>1.11E-2</v>
      </c>
      <c r="M731" s="73">
        <f>+'[3]New Depr Rates'!M729</f>
        <v>0</v>
      </c>
      <c r="N731" s="73">
        <f>+'[3]New Depr Rates'!N729</f>
        <v>1.11E-2</v>
      </c>
    </row>
    <row r="732" spans="1:14" x14ac:dyDescent="0.2">
      <c r="A732" s="72" t="s">
        <v>1992</v>
      </c>
      <c r="B732" s="72" t="str">
        <f>+'[3]New Depr Rates'!B730</f>
        <v>E35017 TSM Easements, Baker Com</v>
      </c>
      <c r="C732" s="72">
        <f>+'[3]New Depr Rates'!C730</f>
        <v>0.5</v>
      </c>
      <c r="D732" s="72" t="str">
        <f>+'[3]New Depr Rates'!D730</f>
        <v>Monthly</v>
      </c>
      <c r="E732" s="72" t="str">
        <f>+'[3]New Depr Rates'!E730</f>
        <v>No</v>
      </c>
      <c r="F732" s="72" t="str">
        <f>+'[3]New Depr Rates'!F730</f>
        <v>No</v>
      </c>
      <c r="G732" s="75">
        <f>+'[3]New Depr Rates'!G730</f>
        <v>0</v>
      </c>
      <c r="H732" s="72">
        <f>+'[3]New Depr Rates'!H730</f>
        <v>0</v>
      </c>
      <c r="I732" s="72">
        <f>+'[3]New Depr Rates'!I730</f>
        <v>0</v>
      </c>
      <c r="J732" s="72">
        <f>+'[3]New Depr Rates'!J730</f>
        <v>0</v>
      </c>
      <c r="K732" s="74">
        <f>+'[3]New Depr Rates'!K730</f>
        <v>44927</v>
      </c>
      <c r="L732" s="73">
        <f>+'[3]New Depr Rates'!L730</f>
        <v>1.11E-2</v>
      </c>
      <c r="M732" s="73">
        <f>+'[3]New Depr Rates'!M730</f>
        <v>0</v>
      </c>
      <c r="N732" s="73">
        <f>+'[3]New Depr Rates'!N730</f>
        <v>1.11E-2</v>
      </c>
    </row>
    <row r="733" spans="1:14" x14ac:dyDescent="0.2">
      <c r="A733" s="72" t="s">
        <v>1991</v>
      </c>
      <c r="B733" s="72" t="str">
        <f>+'[3]New Depr Rates'!B731</f>
        <v>E35017 TSM Easements, Upper Baker</v>
      </c>
      <c r="C733" s="72">
        <f>+'[3]New Depr Rates'!C731</f>
        <v>0.5</v>
      </c>
      <c r="D733" s="72" t="str">
        <f>+'[3]New Depr Rates'!D731</f>
        <v>Monthly</v>
      </c>
      <c r="E733" s="72" t="str">
        <f>+'[3]New Depr Rates'!E731</f>
        <v>No</v>
      </c>
      <c r="F733" s="72" t="str">
        <f>+'[3]New Depr Rates'!F731</f>
        <v>No</v>
      </c>
      <c r="G733" s="75">
        <f>+'[3]New Depr Rates'!G731</f>
        <v>0</v>
      </c>
      <c r="H733" s="72">
        <f>+'[3]New Depr Rates'!H731</f>
        <v>0</v>
      </c>
      <c r="I733" s="72">
        <f>+'[3]New Depr Rates'!I731</f>
        <v>0</v>
      </c>
      <c r="J733" s="72">
        <f>+'[3]New Depr Rates'!J731</f>
        <v>0</v>
      </c>
      <c r="K733" s="74">
        <f>+'[3]New Depr Rates'!K731</f>
        <v>44927</v>
      </c>
      <c r="L733" s="73">
        <f>+'[3]New Depr Rates'!L731</f>
        <v>1.11E-2</v>
      </c>
      <c r="M733" s="73">
        <f>+'[3]New Depr Rates'!M731</f>
        <v>0</v>
      </c>
      <c r="N733" s="73">
        <f>+'[3]New Depr Rates'!N731</f>
        <v>1.11E-2</v>
      </c>
    </row>
    <row r="734" spans="1:14" x14ac:dyDescent="0.2">
      <c r="A734" s="72" t="s">
        <v>1990</v>
      </c>
      <c r="B734" s="72" t="str">
        <f>+'[3]New Depr Rates'!B732</f>
        <v>Non-Depreciable - Land</v>
      </c>
      <c r="C734" s="72">
        <f>+'[3]New Depr Rates'!C732</f>
        <v>0.5</v>
      </c>
      <c r="D734" s="72" t="str">
        <f>+'[3]New Depr Rates'!D732</f>
        <v>Monthly</v>
      </c>
      <c r="E734" s="72" t="str">
        <f>+'[3]New Depr Rates'!E732</f>
        <v>No</v>
      </c>
      <c r="F734" s="72" t="str">
        <f>+'[3]New Depr Rates'!F732</f>
        <v>No</v>
      </c>
      <c r="G734" s="75">
        <f>+'[3]New Depr Rates'!G732</f>
        <v>0</v>
      </c>
      <c r="H734" s="72">
        <f>+'[3]New Depr Rates'!H732</f>
        <v>0</v>
      </c>
      <c r="I734" s="72">
        <f>+'[3]New Depr Rates'!I732</f>
        <v>0</v>
      </c>
      <c r="J734" s="72">
        <f>+'[3]New Depr Rates'!J732</f>
        <v>0</v>
      </c>
      <c r="K734" s="74">
        <f>+'[3]New Depr Rates'!K732</f>
        <v>40391</v>
      </c>
      <c r="L734" s="73">
        <f>+'[3]New Depr Rates'!L732</f>
        <v>0</v>
      </c>
      <c r="M734" s="73">
        <f>+'[3]New Depr Rates'!M732</f>
        <v>0</v>
      </c>
      <c r="N734" s="73">
        <f>+'[3]New Depr Rates'!N732</f>
        <v>0</v>
      </c>
    </row>
    <row r="735" spans="1:14" x14ac:dyDescent="0.2">
      <c r="A735" s="72" t="s">
        <v>1989</v>
      </c>
      <c r="B735" s="72" t="str">
        <f>+'[3]New Depr Rates'!B733</f>
        <v>Non-Depreciable - Land</v>
      </c>
      <c r="C735" s="72">
        <f>+'[3]New Depr Rates'!C733</f>
        <v>0.5</v>
      </c>
      <c r="D735" s="72" t="str">
        <f>+'[3]New Depr Rates'!D733</f>
        <v>Monthly</v>
      </c>
      <c r="E735" s="72" t="str">
        <f>+'[3]New Depr Rates'!E733</f>
        <v>No</v>
      </c>
      <c r="F735" s="72" t="str">
        <f>+'[3]New Depr Rates'!F733</f>
        <v>No</v>
      </c>
      <c r="G735" s="75">
        <f>+'[3]New Depr Rates'!G733</f>
        <v>0</v>
      </c>
      <c r="H735" s="72">
        <f>+'[3]New Depr Rates'!H733</f>
        <v>0</v>
      </c>
      <c r="I735" s="72">
        <f>+'[3]New Depr Rates'!I733</f>
        <v>0</v>
      </c>
      <c r="J735" s="72">
        <f>+'[3]New Depr Rates'!J733</f>
        <v>0</v>
      </c>
      <c r="K735" s="74">
        <f>+'[3]New Depr Rates'!K733</f>
        <v>40391</v>
      </c>
      <c r="L735" s="73">
        <f>+'[3]New Depr Rates'!L733</f>
        <v>0</v>
      </c>
      <c r="M735" s="73">
        <f>+'[3]New Depr Rates'!M733</f>
        <v>0</v>
      </c>
      <c r="N735" s="73">
        <f>+'[3]New Depr Rates'!N733</f>
        <v>0</v>
      </c>
    </row>
    <row r="736" spans="1:14" x14ac:dyDescent="0.2">
      <c r="A736" s="72" t="s">
        <v>1988</v>
      </c>
      <c r="B736" s="72" t="str">
        <f>+'[3]New Depr Rates'!B734</f>
        <v>Non-Depreciable - Land</v>
      </c>
      <c r="C736" s="72">
        <f>+'[3]New Depr Rates'!C734</f>
        <v>0.5</v>
      </c>
      <c r="D736" s="72" t="str">
        <f>+'[3]New Depr Rates'!D734</f>
        <v>Monthly</v>
      </c>
      <c r="E736" s="72" t="str">
        <f>+'[3]New Depr Rates'!E734</f>
        <v>No</v>
      </c>
      <c r="F736" s="72" t="str">
        <f>+'[3]New Depr Rates'!F734</f>
        <v>No</v>
      </c>
      <c r="G736" s="75">
        <f>+'[3]New Depr Rates'!G734</f>
        <v>0</v>
      </c>
      <c r="H736" s="72">
        <f>+'[3]New Depr Rates'!H734</f>
        <v>0</v>
      </c>
      <c r="I736" s="72">
        <f>+'[3]New Depr Rates'!I734</f>
        <v>0</v>
      </c>
      <c r="J736" s="72">
        <f>+'[3]New Depr Rates'!J734</f>
        <v>0</v>
      </c>
      <c r="K736" s="74">
        <f>+'[3]New Depr Rates'!K734</f>
        <v>40391</v>
      </c>
      <c r="L736" s="73">
        <f>+'[3]New Depr Rates'!L734</f>
        <v>0</v>
      </c>
      <c r="M736" s="73">
        <f>+'[3]New Depr Rates'!M734</f>
        <v>0</v>
      </c>
      <c r="N736" s="73">
        <f>+'[3]New Depr Rates'!N734</f>
        <v>0</v>
      </c>
    </row>
    <row r="737" spans="1:14" x14ac:dyDescent="0.2">
      <c r="A737" s="72" t="s">
        <v>1987</v>
      </c>
      <c r="B737" s="72" t="str">
        <f>+'[3]New Depr Rates'!B735</f>
        <v>Non-Depreciable - Land</v>
      </c>
      <c r="C737" s="72">
        <f>+'[3]New Depr Rates'!C735</f>
        <v>0.5</v>
      </c>
      <c r="D737" s="72" t="str">
        <f>+'[3]New Depr Rates'!D735</f>
        <v>Monthly</v>
      </c>
      <c r="E737" s="72" t="str">
        <f>+'[3]New Depr Rates'!E735</f>
        <v>No</v>
      </c>
      <c r="F737" s="72" t="str">
        <f>+'[3]New Depr Rates'!F735</f>
        <v>No</v>
      </c>
      <c r="G737" s="75">
        <f>+'[3]New Depr Rates'!G735</f>
        <v>0</v>
      </c>
      <c r="H737" s="72">
        <f>+'[3]New Depr Rates'!H735</f>
        <v>0</v>
      </c>
      <c r="I737" s="72">
        <f>+'[3]New Depr Rates'!I735</f>
        <v>0</v>
      </c>
      <c r="J737" s="72">
        <f>+'[3]New Depr Rates'!J735</f>
        <v>0</v>
      </c>
      <c r="K737" s="74">
        <f>+'[3]New Depr Rates'!K735</f>
        <v>40391</v>
      </c>
      <c r="L737" s="73">
        <f>+'[3]New Depr Rates'!L735</f>
        <v>0</v>
      </c>
      <c r="M737" s="73">
        <f>+'[3]New Depr Rates'!M735</f>
        <v>0</v>
      </c>
      <c r="N737" s="73">
        <f>+'[3]New Depr Rates'!N735</f>
        <v>0</v>
      </c>
    </row>
    <row r="738" spans="1:14" x14ac:dyDescent="0.2">
      <c r="A738" s="72" t="s">
        <v>1986</v>
      </c>
      <c r="B738" s="72" t="str">
        <f>+'[3]New Depr Rates'!B736</f>
        <v>E3509 (GIF) Land, Wild Horse</v>
      </c>
      <c r="C738" s="72">
        <f>+'[3]New Depr Rates'!C736</f>
        <v>0.5</v>
      </c>
      <c r="D738" s="72" t="str">
        <f>+'[3]New Depr Rates'!D736</f>
        <v>Monthly</v>
      </c>
      <c r="E738" s="72" t="str">
        <f>+'[3]New Depr Rates'!E736</f>
        <v>No</v>
      </c>
      <c r="F738" s="72" t="str">
        <f>+'[3]New Depr Rates'!F736</f>
        <v>No</v>
      </c>
      <c r="G738" s="75">
        <f>+'[3]New Depr Rates'!G736</f>
        <v>0</v>
      </c>
      <c r="H738" s="72">
        <f>+'[3]New Depr Rates'!H736</f>
        <v>0</v>
      </c>
      <c r="I738" s="72">
        <f>+'[3]New Depr Rates'!I736</f>
        <v>0</v>
      </c>
      <c r="J738" s="72">
        <f>+'[3]New Depr Rates'!J736</f>
        <v>0</v>
      </c>
      <c r="K738" s="74">
        <f>+'[3]New Depr Rates'!K736</f>
        <v>43101</v>
      </c>
      <c r="L738" s="73">
        <f>+'[3]New Depr Rates'!L736</f>
        <v>0</v>
      </c>
      <c r="M738" s="73">
        <f>+'[3]New Depr Rates'!M736</f>
        <v>0</v>
      </c>
      <c r="N738" s="73">
        <f>+'[3]New Depr Rates'!N736</f>
        <v>0</v>
      </c>
    </row>
    <row r="739" spans="1:14" x14ac:dyDescent="0.2">
      <c r="A739" s="72" t="s">
        <v>1985</v>
      </c>
      <c r="B739" s="72" t="str">
        <f>+'[3]New Depr Rates'!B737</f>
        <v>E35099 (GIF) Easement, Colstrip 1-2</v>
      </c>
      <c r="C739" s="72">
        <f>+'[3]New Depr Rates'!C737</f>
        <v>0.5</v>
      </c>
      <c r="D739" s="72" t="str">
        <f>+'[3]New Depr Rates'!D737</f>
        <v>Monthly</v>
      </c>
      <c r="E739" s="72" t="str">
        <f>+'[3]New Depr Rates'!E737</f>
        <v>No</v>
      </c>
      <c r="F739" s="72" t="str">
        <f>+'[3]New Depr Rates'!F737</f>
        <v>No</v>
      </c>
      <c r="G739" s="75">
        <f>+'[3]New Depr Rates'!G737</f>
        <v>0</v>
      </c>
      <c r="H739" s="72">
        <f>+'[3]New Depr Rates'!H737</f>
        <v>0</v>
      </c>
      <c r="I739" s="72">
        <f>+'[3]New Depr Rates'!I737</f>
        <v>0</v>
      </c>
      <c r="J739" s="72">
        <f>+'[3]New Depr Rates'!J737</f>
        <v>0</v>
      </c>
      <c r="K739" s="74">
        <f>+'[3]New Depr Rates'!K737</f>
        <v>44927</v>
      </c>
      <c r="L739" s="73">
        <f>+'[3]New Depr Rates'!L737</f>
        <v>1.2E-2</v>
      </c>
      <c r="M739" s="73">
        <f>+'[3]New Depr Rates'!M737</f>
        <v>0</v>
      </c>
      <c r="N739" s="73">
        <f>+'[3]New Depr Rates'!N737</f>
        <v>1.2E-2</v>
      </c>
    </row>
    <row r="740" spans="1:14" x14ac:dyDescent="0.2">
      <c r="A740" s="72" t="s">
        <v>1984</v>
      </c>
      <c r="B740" s="72" t="str">
        <f>+'[3]New Depr Rates'!B738</f>
        <v>E35099 (GIF) Easement, Hopkins</v>
      </c>
      <c r="C740" s="72">
        <f>+'[3]New Depr Rates'!C738</f>
        <v>0.5</v>
      </c>
      <c r="D740" s="72" t="str">
        <f>+'[3]New Depr Rates'!D738</f>
        <v>Monthly</v>
      </c>
      <c r="E740" s="72" t="str">
        <f>+'[3]New Depr Rates'!E738</f>
        <v>No</v>
      </c>
      <c r="F740" s="72" t="str">
        <f>+'[3]New Depr Rates'!F738</f>
        <v>No</v>
      </c>
      <c r="G740" s="75">
        <f>+'[3]New Depr Rates'!G738</f>
        <v>0</v>
      </c>
      <c r="H740" s="72">
        <f>+'[3]New Depr Rates'!H738</f>
        <v>0</v>
      </c>
      <c r="I740" s="72">
        <f>+'[3]New Depr Rates'!I738</f>
        <v>0</v>
      </c>
      <c r="J740" s="72">
        <f>+'[3]New Depr Rates'!J738</f>
        <v>0</v>
      </c>
      <c r="K740" s="74">
        <f>+'[3]New Depr Rates'!K738</f>
        <v>44927</v>
      </c>
      <c r="L740" s="73">
        <f>+'[3]New Depr Rates'!L738</f>
        <v>1.2E-2</v>
      </c>
      <c r="M740" s="73">
        <f>+'[3]New Depr Rates'!M738</f>
        <v>0</v>
      </c>
      <c r="N740" s="73">
        <f>+'[3]New Depr Rates'!N738</f>
        <v>1.2E-2</v>
      </c>
    </row>
    <row r="741" spans="1:14" x14ac:dyDescent="0.2">
      <c r="A741" s="72" t="s">
        <v>1983</v>
      </c>
      <c r="B741" s="72" t="str">
        <f>+'[3]New Depr Rates'!B739</f>
        <v>E35099 (GIF) Easement, LSR</v>
      </c>
      <c r="C741" s="72">
        <f>+'[3]New Depr Rates'!C739</f>
        <v>0.5</v>
      </c>
      <c r="D741" s="72" t="str">
        <f>+'[3]New Depr Rates'!D739</f>
        <v>Monthly</v>
      </c>
      <c r="E741" s="72" t="str">
        <f>+'[3]New Depr Rates'!E739</f>
        <v>No</v>
      </c>
      <c r="F741" s="72" t="str">
        <f>+'[3]New Depr Rates'!F739</f>
        <v>No</v>
      </c>
      <c r="G741" s="75">
        <f>+'[3]New Depr Rates'!G739</f>
        <v>0</v>
      </c>
      <c r="H741" s="72">
        <f>+'[3]New Depr Rates'!H739</f>
        <v>0</v>
      </c>
      <c r="I741" s="72">
        <f>+'[3]New Depr Rates'!I739</f>
        <v>0</v>
      </c>
      <c r="J741" s="72">
        <f>+'[3]New Depr Rates'!J739</f>
        <v>0</v>
      </c>
      <c r="K741" s="74">
        <f>+'[3]New Depr Rates'!K739</f>
        <v>44927</v>
      </c>
      <c r="L741" s="73">
        <f>+'[3]New Depr Rates'!L739</f>
        <v>1.2E-2</v>
      </c>
      <c r="M741" s="73">
        <f>+'[3]New Depr Rates'!M739</f>
        <v>0</v>
      </c>
      <c r="N741" s="73">
        <f>+'[3]New Depr Rates'!N739</f>
        <v>1.2E-2</v>
      </c>
    </row>
    <row r="742" spans="1:14" x14ac:dyDescent="0.2">
      <c r="A742" s="72" t="s">
        <v>1982</v>
      </c>
      <c r="B742" s="72" t="str">
        <f>+'[3]New Depr Rates'!B740</f>
        <v>E35099 (GIF) Easement, PoisonSpring</v>
      </c>
      <c r="C742" s="72">
        <f>+'[3]New Depr Rates'!C740</f>
        <v>0.5</v>
      </c>
      <c r="D742" s="72" t="str">
        <f>+'[3]New Depr Rates'!D740</f>
        <v>Monthly</v>
      </c>
      <c r="E742" s="72" t="str">
        <f>+'[3]New Depr Rates'!E740</f>
        <v>No</v>
      </c>
      <c r="F742" s="72" t="str">
        <f>+'[3]New Depr Rates'!F740</f>
        <v>No</v>
      </c>
      <c r="G742" s="75">
        <f>+'[3]New Depr Rates'!G740</f>
        <v>0</v>
      </c>
      <c r="H742" s="72">
        <f>+'[3]New Depr Rates'!H740</f>
        <v>0</v>
      </c>
      <c r="I742" s="72">
        <f>+'[3]New Depr Rates'!I740</f>
        <v>0</v>
      </c>
      <c r="J742" s="72">
        <f>+'[3]New Depr Rates'!J740</f>
        <v>0</v>
      </c>
      <c r="K742" s="74">
        <f>+'[3]New Depr Rates'!K740</f>
        <v>44927</v>
      </c>
      <c r="L742" s="73">
        <f>+'[3]New Depr Rates'!L740</f>
        <v>1.2E-2</v>
      </c>
      <c r="M742" s="73">
        <f>+'[3]New Depr Rates'!M740</f>
        <v>0</v>
      </c>
      <c r="N742" s="73">
        <f>+'[3]New Depr Rates'!N740</f>
        <v>1.2E-2</v>
      </c>
    </row>
    <row r="743" spans="1:14" x14ac:dyDescent="0.2">
      <c r="A743" s="72" t="s">
        <v>1980</v>
      </c>
      <c r="B743" s="72" t="str">
        <f>+'[3]New Depr Rates'!B741</f>
        <v>E35099 (GIF) Easement, Upper Baker</v>
      </c>
      <c r="C743" s="72">
        <f>+'[3]New Depr Rates'!C741</f>
        <v>0.5</v>
      </c>
      <c r="D743" s="72" t="str">
        <f>+'[3]New Depr Rates'!D741</f>
        <v>Monthly</v>
      </c>
      <c r="E743" s="72" t="str">
        <f>+'[3]New Depr Rates'!E741</f>
        <v>No</v>
      </c>
      <c r="F743" s="72" t="str">
        <f>+'[3]New Depr Rates'!F741</f>
        <v>No</v>
      </c>
      <c r="G743" s="75">
        <f>+'[3]New Depr Rates'!G741</f>
        <v>0</v>
      </c>
      <c r="H743" s="72">
        <f>+'[3]New Depr Rates'!H741</f>
        <v>0</v>
      </c>
      <c r="I743" s="72">
        <f>+'[3]New Depr Rates'!I741</f>
        <v>0</v>
      </c>
      <c r="J743" s="72">
        <f>+'[3]New Depr Rates'!J741</f>
        <v>0</v>
      </c>
      <c r="K743" s="74">
        <f>+'[3]New Depr Rates'!K741</f>
        <v>44927</v>
      </c>
      <c r="L743" s="73">
        <f>+'[3]New Depr Rates'!L741</f>
        <v>1.2E-2</v>
      </c>
      <c r="M743" s="73">
        <f>+'[3]New Depr Rates'!M741</f>
        <v>0</v>
      </c>
      <c r="N743" s="73">
        <f>+'[3]New Depr Rates'!N741</f>
        <v>1.2E-2</v>
      </c>
    </row>
    <row r="744" spans="1:14" x14ac:dyDescent="0.2">
      <c r="A744" s="72" t="s">
        <v>1979</v>
      </c>
      <c r="B744" s="72" t="str">
        <f>+'[3]New Depr Rates'!B742</f>
        <v>E35099 (GIF) Easement, Wild Horse</v>
      </c>
      <c r="C744" s="72">
        <f>+'[3]New Depr Rates'!C742</f>
        <v>0.5</v>
      </c>
      <c r="D744" s="72" t="str">
        <f>+'[3]New Depr Rates'!D742</f>
        <v>Monthly</v>
      </c>
      <c r="E744" s="72" t="str">
        <f>+'[3]New Depr Rates'!E742</f>
        <v>No</v>
      </c>
      <c r="F744" s="72" t="str">
        <f>+'[3]New Depr Rates'!F742</f>
        <v>No</v>
      </c>
      <c r="G744" s="75">
        <f>+'[3]New Depr Rates'!G742</f>
        <v>0</v>
      </c>
      <c r="H744" s="72">
        <f>+'[3]New Depr Rates'!H742</f>
        <v>0</v>
      </c>
      <c r="I744" s="72">
        <f>+'[3]New Depr Rates'!I742</f>
        <v>0</v>
      </c>
      <c r="J744" s="72">
        <f>+'[3]New Depr Rates'!J742</f>
        <v>0</v>
      </c>
      <c r="K744" s="74">
        <f>+'[3]New Depr Rates'!K742</f>
        <v>44927</v>
      </c>
      <c r="L744" s="73">
        <f>+'[3]New Depr Rates'!L742</f>
        <v>1.2E-2</v>
      </c>
      <c r="M744" s="73">
        <f>+'[3]New Depr Rates'!M742</f>
        <v>0</v>
      </c>
      <c r="N744" s="73">
        <f>+'[3]New Depr Rates'!N742</f>
        <v>1.2E-2</v>
      </c>
    </row>
    <row r="745" spans="1:14" x14ac:dyDescent="0.2">
      <c r="A745" s="72" t="s">
        <v>1977</v>
      </c>
      <c r="B745" s="72" t="str">
        <f>+'[3]New Depr Rates'!B743</f>
        <v>E352 TSM Str/Impv, 3rd AC Line</v>
      </c>
      <c r="C745" s="72">
        <f>+'[3]New Depr Rates'!C743</f>
        <v>0.5</v>
      </c>
      <c r="D745" s="72" t="str">
        <f>+'[3]New Depr Rates'!D743</f>
        <v>Monthly</v>
      </c>
      <c r="E745" s="72" t="str">
        <f>+'[3]New Depr Rates'!E743</f>
        <v>No</v>
      </c>
      <c r="F745" s="72" t="str">
        <f>+'[3]New Depr Rates'!F743</f>
        <v>No</v>
      </c>
      <c r="G745" s="75">
        <f>+'[3]New Depr Rates'!G743</f>
        <v>-0.05</v>
      </c>
      <c r="H745" s="72">
        <f>+'[3]New Depr Rates'!H743</f>
        <v>0</v>
      </c>
      <c r="I745" s="72">
        <f>+'[3]New Depr Rates'!I743</f>
        <v>0</v>
      </c>
      <c r="J745" s="72">
        <f>+'[3]New Depr Rates'!J743</f>
        <v>0</v>
      </c>
      <c r="K745" s="74">
        <f>+'[3]New Depr Rates'!K743</f>
        <v>44927</v>
      </c>
      <c r="L745" s="73">
        <f>+'[3]New Depr Rates'!L743</f>
        <v>1.4857142857142857E-2</v>
      </c>
      <c r="M745" s="73">
        <f>+'[3]New Depr Rates'!M743</f>
        <v>7.4285714285714406E-4</v>
      </c>
      <c r="N745" s="73">
        <f>+'[3]New Depr Rates'!N743</f>
        <v>1.5600000000000001E-2</v>
      </c>
    </row>
    <row r="746" spans="1:14" x14ac:dyDescent="0.2">
      <c r="A746" s="72" t="s">
        <v>1978</v>
      </c>
      <c r="B746" s="72" t="str">
        <f>+'[3]New Depr Rates'!B744</f>
        <v>E352 TSM Str/Impv, 3rd AC Line</v>
      </c>
      <c r="C746" s="72">
        <f>+'[3]New Depr Rates'!C744</f>
        <v>0.5</v>
      </c>
      <c r="D746" s="72" t="str">
        <f>+'[3]New Depr Rates'!D744</f>
        <v>Monthly</v>
      </c>
      <c r="E746" s="72" t="str">
        <f>+'[3]New Depr Rates'!E744</f>
        <v>No</v>
      </c>
      <c r="F746" s="72" t="str">
        <f>+'[3]New Depr Rates'!F744</f>
        <v>No</v>
      </c>
      <c r="G746" s="75">
        <f>+'[3]New Depr Rates'!G744</f>
        <v>-0.05</v>
      </c>
      <c r="H746" s="72">
        <f>+'[3]New Depr Rates'!H744</f>
        <v>0</v>
      </c>
      <c r="I746" s="72">
        <f>+'[3]New Depr Rates'!I744</f>
        <v>0</v>
      </c>
      <c r="J746" s="72">
        <f>+'[3]New Depr Rates'!J744</f>
        <v>0</v>
      </c>
      <c r="K746" s="74">
        <f>+'[3]New Depr Rates'!K744</f>
        <v>44927</v>
      </c>
      <c r="L746" s="73">
        <f>+'[3]New Depr Rates'!L744</f>
        <v>1.4857142857142857E-2</v>
      </c>
      <c r="M746" s="73">
        <f>+'[3]New Depr Rates'!M744</f>
        <v>7.4285714285714406E-4</v>
      </c>
      <c r="N746" s="73">
        <f>+'[3]New Depr Rates'!N744</f>
        <v>1.5600000000000001E-2</v>
      </c>
    </row>
    <row r="747" spans="1:14" x14ac:dyDescent="0.2">
      <c r="A747" s="72" t="s">
        <v>1976</v>
      </c>
      <c r="B747" s="72" t="str">
        <f>+'[3]New Depr Rates'!B745</f>
        <v>E352 TSM Str/Impv, Zero rate</v>
      </c>
      <c r="C747" s="72">
        <f>+'[3]New Depr Rates'!C745</f>
        <v>0.5</v>
      </c>
      <c r="D747" s="72" t="str">
        <f>+'[3]New Depr Rates'!D745</f>
        <v>Monthly</v>
      </c>
      <c r="E747" s="72" t="str">
        <f>+'[3]New Depr Rates'!E745</f>
        <v>No</v>
      </c>
      <c r="F747" s="72" t="str">
        <f>+'[3]New Depr Rates'!F745</f>
        <v>No</v>
      </c>
      <c r="G747" s="75">
        <f>+'[3]New Depr Rates'!G745</f>
        <v>0</v>
      </c>
      <c r="H747" s="72">
        <f>+'[3]New Depr Rates'!H745</f>
        <v>0</v>
      </c>
      <c r="I747" s="72">
        <f>+'[3]New Depr Rates'!I745</f>
        <v>0</v>
      </c>
      <c r="J747" s="72">
        <f>+'[3]New Depr Rates'!J745</f>
        <v>0</v>
      </c>
      <c r="K747" s="74">
        <f>+'[3]New Depr Rates'!K745</f>
        <v>43101</v>
      </c>
      <c r="L747" s="73">
        <f>+'[3]New Depr Rates'!L745</f>
        <v>0</v>
      </c>
      <c r="M747" s="73">
        <f>+'[3]New Depr Rates'!M745</f>
        <v>0</v>
      </c>
      <c r="N747" s="73">
        <f>+'[3]New Depr Rates'!N745</f>
        <v>0</v>
      </c>
    </row>
    <row r="748" spans="1:14" x14ac:dyDescent="0.2">
      <c r="A748" s="72" t="s">
        <v>1973</v>
      </c>
      <c r="B748" s="72" t="str">
        <f>+'[3]New Depr Rates'!B746</f>
        <v>E352 TSM Str/Impv, Colstrip 3-4 Com</v>
      </c>
      <c r="C748" s="72">
        <f>+'[3]New Depr Rates'!C746</f>
        <v>0.5</v>
      </c>
      <c r="D748" s="72" t="str">
        <f>+'[3]New Depr Rates'!D746</f>
        <v>Monthly</v>
      </c>
      <c r="E748" s="72" t="str">
        <f>+'[3]New Depr Rates'!E746</f>
        <v>No</v>
      </c>
      <c r="F748" s="72" t="str">
        <f>+'[3]New Depr Rates'!F746</f>
        <v>No</v>
      </c>
      <c r="G748" s="75">
        <f>+'[3]New Depr Rates'!G746</f>
        <v>-0.05</v>
      </c>
      <c r="H748" s="72">
        <f>+'[3]New Depr Rates'!H746</f>
        <v>0</v>
      </c>
      <c r="I748" s="72">
        <f>+'[3]New Depr Rates'!I746</f>
        <v>0</v>
      </c>
      <c r="J748" s="72">
        <f>+'[3]New Depr Rates'!J746</f>
        <v>0</v>
      </c>
      <c r="K748" s="74">
        <f>+'[3]New Depr Rates'!K746</f>
        <v>44927</v>
      </c>
      <c r="L748" s="73">
        <f>+'[3]New Depr Rates'!L746</f>
        <v>1.4857142857142857E-2</v>
      </c>
      <c r="M748" s="73">
        <f>+'[3]New Depr Rates'!M746</f>
        <v>7.4285714285714406E-4</v>
      </c>
      <c r="N748" s="73">
        <f>+'[3]New Depr Rates'!N746</f>
        <v>1.5600000000000001E-2</v>
      </c>
    </row>
    <row r="749" spans="1:14" x14ac:dyDescent="0.2">
      <c r="A749" s="72" t="s">
        <v>1974</v>
      </c>
      <c r="B749" s="72" t="str">
        <f>+'[3]New Depr Rates'!B747</f>
        <v>E352 TSM Str/Impv, Colstrip 3-4 Com</v>
      </c>
      <c r="C749" s="72">
        <f>+'[3]New Depr Rates'!C747</f>
        <v>0.5</v>
      </c>
      <c r="D749" s="72" t="str">
        <f>+'[3]New Depr Rates'!D747</f>
        <v>Monthly</v>
      </c>
      <c r="E749" s="72" t="str">
        <f>+'[3]New Depr Rates'!E747</f>
        <v>No</v>
      </c>
      <c r="F749" s="72" t="str">
        <f>+'[3]New Depr Rates'!F747</f>
        <v>No</v>
      </c>
      <c r="G749" s="75">
        <f>+'[3]New Depr Rates'!G747</f>
        <v>-0.05</v>
      </c>
      <c r="H749" s="72">
        <f>+'[3]New Depr Rates'!H747</f>
        <v>0</v>
      </c>
      <c r="I749" s="72">
        <f>+'[3]New Depr Rates'!I747</f>
        <v>0</v>
      </c>
      <c r="J749" s="72">
        <f>+'[3]New Depr Rates'!J747</f>
        <v>0</v>
      </c>
      <c r="K749" s="74">
        <f>+'[3]New Depr Rates'!K747</f>
        <v>44927</v>
      </c>
      <c r="L749" s="73">
        <f>+'[3]New Depr Rates'!L747</f>
        <v>1.4857142857142857E-2</v>
      </c>
      <c r="M749" s="73">
        <f>+'[3]New Depr Rates'!M747</f>
        <v>7.4285714285714406E-4</v>
      </c>
      <c r="N749" s="73">
        <f>+'[3]New Depr Rates'!N747</f>
        <v>1.5600000000000001E-2</v>
      </c>
    </row>
    <row r="750" spans="1:14" x14ac:dyDescent="0.2">
      <c r="A750" s="72" t="s">
        <v>1969</v>
      </c>
      <c r="B750" s="72" t="str">
        <f>+'[3]New Depr Rates'!B748</f>
        <v>E352 TSM Str/Impv, Mint Farm</v>
      </c>
      <c r="C750" s="72">
        <f>+'[3]New Depr Rates'!C748</f>
        <v>0.5</v>
      </c>
      <c r="D750" s="72" t="str">
        <f>+'[3]New Depr Rates'!D748</f>
        <v>Monthly</v>
      </c>
      <c r="E750" s="72" t="str">
        <f>+'[3]New Depr Rates'!E748</f>
        <v>No</v>
      </c>
      <c r="F750" s="72" t="str">
        <f>+'[3]New Depr Rates'!F748</f>
        <v>No</v>
      </c>
      <c r="G750" s="75">
        <f>+'[3]New Depr Rates'!G748</f>
        <v>-0.05</v>
      </c>
      <c r="H750" s="72">
        <f>+'[3]New Depr Rates'!H748</f>
        <v>0</v>
      </c>
      <c r="I750" s="72">
        <f>+'[3]New Depr Rates'!I748</f>
        <v>0</v>
      </c>
      <c r="J750" s="72">
        <f>+'[3]New Depr Rates'!J748</f>
        <v>0</v>
      </c>
      <c r="K750" s="74">
        <f>+'[3]New Depr Rates'!K748</f>
        <v>44927</v>
      </c>
      <c r="L750" s="73">
        <f>+'[3]New Depr Rates'!L748</f>
        <v>1.4857142857142857E-2</v>
      </c>
      <c r="M750" s="73">
        <f>+'[3]New Depr Rates'!M748</f>
        <v>7.4285714285714406E-4</v>
      </c>
      <c r="N750" s="73">
        <f>+'[3]New Depr Rates'!N748</f>
        <v>1.5600000000000001E-2</v>
      </c>
    </row>
    <row r="751" spans="1:14" x14ac:dyDescent="0.2">
      <c r="A751" s="72" t="s">
        <v>1972</v>
      </c>
      <c r="B751" s="72" t="str">
        <f>+'[3]New Depr Rates'!B749</f>
        <v>E352 TSM Str/Impv, Mint Farm</v>
      </c>
      <c r="C751" s="72">
        <f>+'[3]New Depr Rates'!C749</f>
        <v>0.5</v>
      </c>
      <c r="D751" s="72" t="str">
        <f>+'[3]New Depr Rates'!D749</f>
        <v>Monthly</v>
      </c>
      <c r="E751" s="72" t="str">
        <f>+'[3]New Depr Rates'!E749</f>
        <v>No</v>
      </c>
      <c r="F751" s="72" t="str">
        <f>+'[3]New Depr Rates'!F749</f>
        <v>No</v>
      </c>
      <c r="G751" s="75">
        <f>+'[3]New Depr Rates'!G749</f>
        <v>-0.05</v>
      </c>
      <c r="H751" s="72">
        <f>+'[3]New Depr Rates'!H749</f>
        <v>0</v>
      </c>
      <c r="I751" s="72">
        <f>+'[3]New Depr Rates'!I749</f>
        <v>0</v>
      </c>
      <c r="J751" s="72">
        <f>+'[3]New Depr Rates'!J749</f>
        <v>0</v>
      </c>
      <c r="K751" s="74">
        <f>+'[3]New Depr Rates'!K749</f>
        <v>44927</v>
      </c>
      <c r="L751" s="73">
        <f>+'[3]New Depr Rates'!L749</f>
        <v>1.4857142857142857E-2</v>
      </c>
      <c r="M751" s="73">
        <f>+'[3]New Depr Rates'!M749</f>
        <v>7.4285714285714406E-4</v>
      </c>
      <c r="N751" s="73">
        <f>+'[3]New Depr Rates'!N749</f>
        <v>1.5600000000000001E-2</v>
      </c>
    </row>
    <row r="752" spans="1:14" x14ac:dyDescent="0.2">
      <c r="A752" s="72" t="s">
        <v>1971</v>
      </c>
      <c r="B752" s="72" t="str">
        <f>+'[3]New Depr Rates'!B750</f>
        <v>E352 TSM Str/Impv, Mint Farm</v>
      </c>
      <c r="C752" s="72">
        <f>+'[3]New Depr Rates'!C750</f>
        <v>0.5</v>
      </c>
      <c r="D752" s="72" t="str">
        <f>+'[3]New Depr Rates'!D750</f>
        <v>Monthly</v>
      </c>
      <c r="E752" s="72" t="str">
        <f>+'[3]New Depr Rates'!E750</f>
        <v>No</v>
      </c>
      <c r="F752" s="72" t="str">
        <f>+'[3]New Depr Rates'!F750</f>
        <v>No</v>
      </c>
      <c r="G752" s="75">
        <f>+'[3]New Depr Rates'!G750</f>
        <v>-0.05</v>
      </c>
      <c r="H752" s="72">
        <f>+'[3]New Depr Rates'!H750</f>
        <v>0</v>
      </c>
      <c r="I752" s="72">
        <f>+'[3]New Depr Rates'!I750</f>
        <v>0</v>
      </c>
      <c r="J752" s="72">
        <f>+'[3]New Depr Rates'!J750</f>
        <v>0</v>
      </c>
      <c r="K752" s="74">
        <f>+'[3]New Depr Rates'!K750</f>
        <v>44927</v>
      </c>
      <c r="L752" s="73">
        <f>+'[3]New Depr Rates'!L750</f>
        <v>1.4857142857142857E-2</v>
      </c>
      <c r="M752" s="73">
        <f>+'[3]New Depr Rates'!M750</f>
        <v>7.4285714285714406E-4</v>
      </c>
      <c r="N752" s="73">
        <f>+'[3]New Depr Rates'!N750</f>
        <v>1.5600000000000001E-2</v>
      </c>
    </row>
    <row r="753" spans="1:14" x14ac:dyDescent="0.2">
      <c r="A753" s="72" t="s">
        <v>1970</v>
      </c>
      <c r="B753" s="72" t="str">
        <f>+'[3]New Depr Rates'!B751</f>
        <v>E352 TSM Str/Impv, Mint Farm</v>
      </c>
      <c r="C753" s="72">
        <f>+'[3]New Depr Rates'!C751</f>
        <v>0.5</v>
      </c>
      <c r="D753" s="72" t="str">
        <f>+'[3]New Depr Rates'!D751</f>
        <v>Monthly</v>
      </c>
      <c r="E753" s="72" t="str">
        <f>+'[3]New Depr Rates'!E751</f>
        <v>No</v>
      </c>
      <c r="F753" s="72" t="str">
        <f>+'[3]New Depr Rates'!F751</f>
        <v>No</v>
      </c>
      <c r="G753" s="75">
        <f>+'[3]New Depr Rates'!G751</f>
        <v>-0.05</v>
      </c>
      <c r="H753" s="72">
        <f>+'[3]New Depr Rates'!H751</f>
        <v>0</v>
      </c>
      <c r="I753" s="72">
        <f>+'[3]New Depr Rates'!I751</f>
        <v>0</v>
      </c>
      <c r="J753" s="72">
        <f>+'[3]New Depr Rates'!J751</f>
        <v>0</v>
      </c>
      <c r="K753" s="74">
        <f>+'[3]New Depr Rates'!K751</f>
        <v>44927</v>
      </c>
      <c r="L753" s="73">
        <f>+'[3]New Depr Rates'!L751</f>
        <v>1.4857142857142857E-2</v>
      </c>
      <c r="M753" s="73">
        <f>+'[3]New Depr Rates'!M751</f>
        <v>7.4285714285714406E-4</v>
      </c>
      <c r="N753" s="73">
        <f>+'[3]New Depr Rates'!N751</f>
        <v>1.5600000000000001E-2</v>
      </c>
    </row>
    <row r="754" spans="1:14" x14ac:dyDescent="0.2">
      <c r="A754" s="72" t="s">
        <v>1968</v>
      </c>
      <c r="B754" s="72" t="str">
        <f>+'[3]New Depr Rates'!B752</f>
        <v>E352 TSM Structures &amp; Improvements</v>
      </c>
      <c r="C754" s="72">
        <f>+'[3]New Depr Rates'!C752</f>
        <v>0.5</v>
      </c>
      <c r="D754" s="72" t="str">
        <f>+'[3]New Depr Rates'!D752</f>
        <v>Monthly</v>
      </c>
      <c r="E754" s="72" t="str">
        <f>+'[3]New Depr Rates'!E752</f>
        <v>No</v>
      </c>
      <c r="F754" s="72" t="str">
        <f>+'[3]New Depr Rates'!F752</f>
        <v>No</v>
      </c>
      <c r="G754" s="75">
        <f>+'[3]New Depr Rates'!G752</f>
        <v>-0.05</v>
      </c>
      <c r="H754" s="72">
        <f>+'[3]New Depr Rates'!H752</f>
        <v>0</v>
      </c>
      <c r="I754" s="72">
        <f>+'[3]New Depr Rates'!I752</f>
        <v>0</v>
      </c>
      <c r="J754" s="72">
        <f>+'[3]New Depr Rates'!J752</f>
        <v>0</v>
      </c>
      <c r="K754" s="74">
        <f>+'[3]New Depr Rates'!K752</f>
        <v>44927</v>
      </c>
      <c r="L754" s="73">
        <f>+'[3]New Depr Rates'!L752</f>
        <v>1.4857142857142857E-2</v>
      </c>
      <c r="M754" s="73">
        <f>+'[3]New Depr Rates'!M752</f>
        <v>7.4285714285714406E-4</v>
      </c>
      <c r="N754" s="73">
        <f>+'[3]New Depr Rates'!N752</f>
        <v>1.5600000000000001E-2</v>
      </c>
    </row>
    <row r="755" spans="1:14" x14ac:dyDescent="0.2">
      <c r="A755" s="72" t="s">
        <v>130</v>
      </c>
      <c r="B755" s="72" t="str">
        <f>+'[3]New Depr Rates'!B753</f>
        <v>E352 TSM Structures &amp; Improvements</v>
      </c>
      <c r="C755" s="72">
        <f>+'[3]New Depr Rates'!C753</f>
        <v>0.5</v>
      </c>
      <c r="D755" s="72" t="str">
        <f>+'[3]New Depr Rates'!D753</f>
        <v>Monthly</v>
      </c>
      <c r="E755" s="72" t="str">
        <f>+'[3]New Depr Rates'!E753</f>
        <v>No</v>
      </c>
      <c r="F755" s="72" t="str">
        <f>+'[3]New Depr Rates'!F753</f>
        <v>No</v>
      </c>
      <c r="G755" s="75">
        <f>+'[3]New Depr Rates'!G753</f>
        <v>-0.05</v>
      </c>
      <c r="H755" s="72">
        <f>+'[3]New Depr Rates'!H753</f>
        <v>0</v>
      </c>
      <c r="I755" s="72">
        <f>+'[3]New Depr Rates'!I753</f>
        <v>0</v>
      </c>
      <c r="J755" s="72">
        <f>+'[3]New Depr Rates'!J753</f>
        <v>0</v>
      </c>
      <c r="K755" s="74">
        <f>+'[3]New Depr Rates'!K753</f>
        <v>44927</v>
      </c>
      <c r="L755" s="73">
        <f>+'[3]New Depr Rates'!L753</f>
        <v>1.4857142857142857E-2</v>
      </c>
      <c r="M755" s="73">
        <f>+'[3]New Depr Rates'!M753</f>
        <v>7.4285714285714406E-4</v>
      </c>
      <c r="N755" s="73">
        <f>+'[3]New Depr Rates'!N753</f>
        <v>1.5600000000000001E-2</v>
      </c>
    </row>
    <row r="756" spans="1:14" x14ac:dyDescent="0.2">
      <c r="A756" s="72" t="s">
        <v>1966</v>
      </c>
      <c r="B756" s="72" t="str">
        <f>+'[3]New Depr Rates'!B754</f>
        <v>Non-Depreciable - Other than land</v>
      </c>
      <c r="C756" s="72">
        <f>+'[3]New Depr Rates'!C754</f>
        <v>0.5</v>
      </c>
      <c r="D756" s="72" t="str">
        <f>+'[3]New Depr Rates'!D754</f>
        <v>Monthly</v>
      </c>
      <c r="E756" s="72" t="str">
        <f>+'[3]New Depr Rates'!E754</f>
        <v>No</v>
      </c>
      <c r="F756" s="72" t="str">
        <f>+'[3]New Depr Rates'!F754</f>
        <v>No</v>
      </c>
      <c r="G756" s="75">
        <f>+'[3]New Depr Rates'!G754</f>
        <v>0</v>
      </c>
      <c r="H756" s="72">
        <f>+'[3]New Depr Rates'!H754</f>
        <v>0</v>
      </c>
      <c r="I756" s="72">
        <f>+'[3]New Depr Rates'!I754</f>
        <v>0</v>
      </c>
      <c r="J756" s="72">
        <f>+'[3]New Depr Rates'!J754</f>
        <v>0</v>
      </c>
      <c r="K756" s="74">
        <f>+'[3]New Depr Rates'!K754</f>
        <v>41730</v>
      </c>
      <c r="L756" s="73">
        <f>+'[3]New Depr Rates'!L754</f>
        <v>0</v>
      </c>
      <c r="M756" s="73">
        <f>+'[3]New Depr Rates'!M754</f>
        <v>0</v>
      </c>
      <c r="N756" s="73">
        <f>+'[3]New Depr Rates'!N754</f>
        <v>0</v>
      </c>
    </row>
    <row r="757" spans="1:14" x14ac:dyDescent="0.2">
      <c r="A757" s="72" t="s">
        <v>1965</v>
      </c>
      <c r="B757" s="72" t="str">
        <f>+'[3]New Depr Rates'!B755</f>
        <v>E3526 TSM Structures &amp; Improvemt</v>
      </c>
      <c r="C757" s="72">
        <f>+'[3]New Depr Rates'!C755</f>
        <v>0.5</v>
      </c>
      <c r="D757" s="72" t="str">
        <f>+'[3]New Depr Rates'!D755</f>
        <v>Monthly</v>
      </c>
      <c r="E757" s="72" t="str">
        <f>+'[3]New Depr Rates'!E755</f>
        <v>No</v>
      </c>
      <c r="F757" s="72" t="str">
        <f>+'[3]New Depr Rates'!F755</f>
        <v>No</v>
      </c>
      <c r="G757" s="75">
        <f>+'[3]New Depr Rates'!G755</f>
        <v>-0.05</v>
      </c>
      <c r="H757" s="72">
        <f>+'[3]New Depr Rates'!H755</f>
        <v>0</v>
      </c>
      <c r="I757" s="72">
        <f>+'[3]New Depr Rates'!I755</f>
        <v>0</v>
      </c>
      <c r="J757" s="72">
        <f>+'[3]New Depr Rates'!J755</f>
        <v>0</v>
      </c>
      <c r="K757" s="74">
        <f>+'[3]New Depr Rates'!K755</f>
        <v>44927</v>
      </c>
      <c r="L757" s="73">
        <f>+'[3]New Depr Rates'!L755</f>
        <v>1.3809523809523808E-2</v>
      </c>
      <c r="M757" s="73">
        <f>+'[3]New Depr Rates'!M755</f>
        <v>6.9047619047619101E-4</v>
      </c>
      <c r="N757" s="73">
        <f>+'[3]New Depr Rates'!N755</f>
        <v>1.4499999999999999E-2</v>
      </c>
    </row>
    <row r="758" spans="1:14" x14ac:dyDescent="0.2">
      <c r="A758" s="72" t="s">
        <v>1964</v>
      </c>
      <c r="B758" s="72" t="str">
        <f>+'[3]New Depr Rates'!B756</f>
        <v>E3526 TSM Structures &amp; Improvemt</v>
      </c>
      <c r="C758" s="72">
        <f>+'[3]New Depr Rates'!C756</f>
        <v>0.5</v>
      </c>
      <c r="D758" s="72" t="str">
        <f>+'[3]New Depr Rates'!D756</f>
        <v>Monthly</v>
      </c>
      <c r="E758" s="72" t="str">
        <f>+'[3]New Depr Rates'!E756</f>
        <v>No</v>
      </c>
      <c r="F758" s="72" t="str">
        <f>+'[3]New Depr Rates'!F756</f>
        <v>No</v>
      </c>
      <c r="G758" s="75">
        <f>+'[3]New Depr Rates'!G756</f>
        <v>-0.05</v>
      </c>
      <c r="H758" s="72">
        <f>+'[3]New Depr Rates'!H756</f>
        <v>0</v>
      </c>
      <c r="I758" s="72">
        <f>+'[3]New Depr Rates'!I756</f>
        <v>0</v>
      </c>
      <c r="J758" s="72">
        <f>+'[3]New Depr Rates'!J756</f>
        <v>0</v>
      </c>
      <c r="K758" s="74">
        <f>+'[3]New Depr Rates'!K756</f>
        <v>44927</v>
      </c>
      <c r="L758" s="73">
        <f>+'[3]New Depr Rates'!L756</f>
        <v>1.3809523809523808E-2</v>
      </c>
      <c r="M758" s="73">
        <f>+'[3]New Depr Rates'!M756</f>
        <v>6.9047619047619101E-4</v>
      </c>
      <c r="N758" s="73">
        <f>+'[3]New Depr Rates'!N756</f>
        <v>1.4499999999999999E-2</v>
      </c>
    </row>
    <row r="759" spans="1:14" x14ac:dyDescent="0.2">
      <c r="A759" s="72" t="s">
        <v>1962</v>
      </c>
      <c r="B759" s="72" t="str">
        <f>+'[3]New Depr Rates'!B757</f>
        <v>E3527 TSM Structures &amp; Improvemt</v>
      </c>
      <c r="C759" s="72">
        <f>+'[3]New Depr Rates'!C757</f>
        <v>0.5</v>
      </c>
      <c r="D759" s="72" t="str">
        <f>+'[3]New Depr Rates'!D757</f>
        <v>Monthly</v>
      </c>
      <c r="E759" s="72" t="str">
        <f>+'[3]New Depr Rates'!E757</f>
        <v>No</v>
      </c>
      <c r="F759" s="72" t="str">
        <f>+'[3]New Depr Rates'!F757</f>
        <v>No</v>
      </c>
      <c r="G759" s="75">
        <f>+'[3]New Depr Rates'!G757</f>
        <v>-0.05</v>
      </c>
      <c r="H759" s="72">
        <f>+'[3]New Depr Rates'!H757</f>
        <v>0</v>
      </c>
      <c r="I759" s="72">
        <f>+'[3]New Depr Rates'!I757</f>
        <v>0</v>
      </c>
      <c r="J759" s="72">
        <f>+'[3]New Depr Rates'!J757</f>
        <v>0</v>
      </c>
      <c r="K759" s="74">
        <f>+'[3]New Depr Rates'!K757</f>
        <v>44927</v>
      </c>
      <c r="L759" s="73">
        <f>+'[3]New Depr Rates'!L757</f>
        <v>1.5904761904761904E-2</v>
      </c>
      <c r="M759" s="73">
        <f>+'[3]New Depr Rates'!M757</f>
        <v>7.9523809523809538E-4</v>
      </c>
      <c r="N759" s="73">
        <f>+'[3]New Depr Rates'!N757</f>
        <v>1.67E-2</v>
      </c>
    </row>
    <row r="760" spans="1:14" x14ac:dyDescent="0.2">
      <c r="A760" s="72" t="s">
        <v>1961</v>
      </c>
      <c r="B760" s="72" t="str">
        <f>+'[3]New Depr Rates'!B758</f>
        <v>E3527 TSM Structures &amp; Improvemt</v>
      </c>
      <c r="C760" s="72">
        <f>+'[3]New Depr Rates'!C758</f>
        <v>0.5</v>
      </c>
      <c r="D760" s="72" t="str">
        <f>+'[3]New Depr Rates'!D758</f>
        <v>Monthly</v>
      </c>
      <c r="E760" s="72" t="str">
        <f>+'[3]New Depr Rates'!E758</f>
        <v>No</v>
      </c>
      <c r="F760" s="72" t="str">
        <f>+'[3]New Depr Rates'!F758</f>
        <v>No</v>
      </c>
      <c r="G760" s="75">
        <f>+'[3]New Depr Rates'!G758</f>
        <v>-0.05</v>
      </c>
      <c r="H760" s="72">
        <f>+'[3]New Depr Rates'!H758</f>
        <v>0</v>
      </c>
      <c r="I760" s="72">
        <f>+'[3]New Depr Rates'!I758</f>
        <v>0</v>
      </c>
      <c r="J760" s="72">
        <f>+'[3]New Depr Rates'!J758</f>
        <v>0</v>
      </c>
      <c r="K760" s="74">
        <f>+'[3]New Depr Rates'!K758</f>
        <v>44927</v>
      </c>
      <c r="L760" s="73">
        <f>+'[3]New Depr Rates'!L758</f>
        <v>1.5904761904761904E-2</v>
      </c>
      <c r="M760" s="73">
        <f>+'[3]New Depr Rates'!M758</f>
        <v>7.9523809523809538E-4</v>
      </c>
      <c r="N760" s="73">
        <f>+'[3]New Depr Rates'!N758</f>
        <v>1.67E-2</v>
      </c>
    </row>
    <row r="761" spans="1:14" x14ac:dyDescent="0.2">
      <c r="A761" s="72" t="s">
        <v>1960</v>
      </c>
      <c r="B761" s="72" t="str">
        <f>+'[3]New Depr Rates'!B759</f>
        <v>E3527 TSM Structures &amp; Improvemt</v>
      </c>
      <c r="C761" s="72">
        <f>+'[3]New Depr Rates'!C759</f>
        <v>0.5</v>
      </c>
      <c r="D761" s="72" t="str">
        <f>+'[3]New Depr Rates'!D759</f>
        <v>Monthly</v>
      </c>
      <c r="E761" s="72" t="str">
        <f>+'[3]New Depr Rates'!E759</f>
        <v>No</v>
      </c>
      <c r="F761" s="72" t="str">
        <f>+'[3]New Depr Rates'!F759</f>
        <v>No</v>
      </c>
      <c r="G761" s="75">
        <f>+'[3]New Depr Rates'!G759</f>
        <v>-0.05</v>
      </c>
      <c r="H761" s="72">
        <f>+'[3]New Depr Rates'!H759</f>
        <v>0</v>
      </c>
      <c r="I761" s="72">
        <f>+'[3]New Depr Rates'!I759</f>
        <v>0</v>
      </c>
      <c r="J761" s="72">
        <f>+'[3]New Depr Rates'!J759</f>
        <v>0</v>
      </c>
      <c r="K761" s="74">
        <f>+'[3]New Depr Rates'!K759</f>
        <v>44927</v>
      </c>
      <c r="L761" s="73">
        <f>+'[3]New Depr Rates'!L759</f>
        <v>1.5904761904761904E-2</v>
      </c>
      <c r="M761" s="73">
        <f>+'[3]New Depr Rates'!M759</f>
        <v>7.9523809523809538E-4</v>
      </c>
      <c r="N761" s="73">
        <f>+'[3]New Depr Rates'!N759</f>
        <v>1.67E-2</v>
      </c>
    </row>
    <row r="762" spans="1:14" x14ac:dyDescent="0.2">
      <c r="A762" s="72" t="s">
        <v>1959</v>
      </c>
      <c r="B762" s="72" t="str">
        <f>+'[3]New Depr Rates'!B760</f>
        <v>E3527 TSM Str/Impv, Baker Common</v>
      </c>
      <c r="C762" s="72">
        <f>+'[3]New Depr Rates'!C760</f>
        <v>0.5</v>
      </c>
      <c r="D762" s="72" t="str">
        <f>+'[3]New Depr Rates'!D760</f>
        <v>Monthly</v>
      </c>
      <c r="E762" s="72" t="str">
        <f>+'[3]New Depr Rates'!E760</f>
        <v>No</v>
      </c>
      <c r="F762" s="72" t="str">
        <f>+'[3]New Depr Rates'!F760</f>
        <v>No</v>
      </c>
      <c r="G762" s="75">
        <f>+'[3]New Depr Rates'!G760</f>
        <v>-0.05</v>
      </c>
      <c r="H762" s="72">
        <f>+'[3]New Depr Rates'!H760</f>
        <v>0</v>
      </c>
      <c r="I762" s="72">
        <f>+'[3]New Depr Rates'!I760</f>
        <v>0</v>
      </c>
      <c r="J762" s="72">
        <f>+'[3]New Depr Rates'!J760</f>
        <v>0</v>
      </c>
      <c r="K762" s="74">
        <f>+'[3]New Depr Rates'!K760</f>
        <v>44927</v>
      </c>
      <c r="L762" s="73">
        <f>+'[3]New Depr Rates'!L760</f>
        <v>1.5904761904761904E-2</v>
      </c>
      <c r="M762" s="73">
        <f>+'[3]New Depr Rates'!M760</f>
        <v>7.9523809523809538E-4</v>
      </c>
      <c r="N762" s="73">
        <f>+'[3]New Depr Rates'!N760</f>
        <v>1.67E-2</v>
      </c>
    </row>
    <row r="763" spans="1:14" x14ac:dyDescent="0.2">
      <c r="A763" s="72" t="s">
        <v>1958</v>
      </c>
      <c r="B763" s="72" t="str">
        <f>+'[3]New Depr Rates'!B761</f>
        <v>E3527 TSM Structures &amp; Improvemt</v>
      </c>
      <c r="C763" s="72">
        <f>+'[3]New Depr Rates'!C761</f>
        <v>0.5</v>
      </c>
      <c r="D763" s="72" t="str">
        <f>+'[3]New Depr Rates'!D761</f>
        <v>Monthly</v>
      </c>
      <c r="E763" s="72" t="str">
        <f>+'[3]New Depr Rates'!E761</f>
        <v>No</v>
      </c>
      <c r="F763" s="72" t="str">
        <f>+'[3]New Depr Rates'!F761</f>
        <v>No</v>
      </c>
      <c r="G763" s="75">
        <f>+'[3]New Depr Rates'!G761</f>
        <v>-0.05</v>
      </c>
      <c r="H763" s="72">
        <f>+'[3]New Depr Rates'!H761</f>
        <v>0</v>
      </c>
      <c r="I763" s="72">
        <f>+'[3]New Depr Rates'!I761</f>
        <v>0</v>
      </c>
      <c r="J763" s="72">
        <f>+'[3]New Depr Rates'!J761</f>
        <v>0</v>
      </c>
      <c r="K763" s="74">
        <f>+'[3]New Depr Rates'!K761</f>
        <v>44927</v>
      </c>
      <c r="L763" s="73">
        <f>+'[3]New Depr Rates'!L761</f>
        <v>1.5904761904761904E-2</v>
      </c>
      <c r="M763" s="73">
        <f>+'[3]New Depr Rates'!M761</f>
        <v>7.9523809523809538E-4</v>
      </c>
      <c r="N763" s="73">
        <f>+'[3]New Depr Rates'!N761</f>
        <v>1.67E-2</v>
      </c>
    </row>
    <row r="764" spans="1:14" x14ac:dyDescent="0.2">
      <c r="A764" s="72" t="s">
        <v>1957</v>
      </c>
      <c r="B764" s="72" t="str">
        <f>+'[3]New Depr Rates'!B762</f>
        <v>E3527 TSM Structures &amp; Improvemt</v>
      </c>
      <c r="C764" s="72">
        <f>+'[3]New Depr Rates'!C762</f>
        <v>0.5</v>
      </c>
      <c r="D764" s="72" t="str">
        <f>+'[3]New Depr Rates'!D762</f>
        <v>Monthly</v>
      </c>
      <c r="E764" s="72" t="str">
        <f>+'[3]New Depr Rates'!E762</f>
        <v>No</v>
      </c>
      <c r="F764" s="72" t="str">
        <f>+'[3]New Depr Rates'!F762</f>
        <v>No</v>
      </c>
      <c r="G764" s="75">
        <f>+'[3]New Depr Rates'!G762</f>
        <v>-0.05</v>
      </c>
      <c r="H764" s="72">
        <f>+'[3]New Depr Rates'!H762</f>
        <v>0</v>
      </c>
      <c r="I764" s="72">
        <f>+'[3]New Depr Rates'!I762</f>
        <v>0</v>
      </c>
      <c r="J764" s="72">
        <f>+'[3]New Depr Rates'!J762</f>
        <v>0</v>
      </c>
      <c r="K764" s="74">
        <f>+'[3]New Depr Rates'!K762</f>
        <v>44927</v>
      </c>
      <c r="L764" s="73">
        <f>+'[3]New Depr Rates'!L762</f>
        <v>1.5904761904761904E-2</v>
      </c>
      <c r="M764" s="73">
        <f>+'[3]New Depr Rates'!M762</f>
        <v>7.9523809523809538E-4</v>
      </c>
      <c r="N764" s="73">
        <f>+'[3]New Depr Rates'!N762</f>
        <v>1.67E-2</v>
      </c>
    </row>
    <row r="765" spans="1:14" x14ac:dyDescent="0.2">
      <c r="A765" s="72" t="s">
        <v>1955</v>
      </c>
      <c r="B765" s="72" t="str">
        <f>+'[3]New Depr Rates'!B763</f>
        <v>E3529 (GIF) Struc/Improv, Fredonia</v>
      </c>
      <c r="C765" s="72">
        <f>+'[3]New Depr Rates'!C763</f>
        <v>0.5</v>
      </c>
      <c r="D765" s="72" t="str">
        <f>+'[3]New Depr Rates'!D763</f>
        <v>Monthly</v>
      </c>
      <c r="E765" s="72" t="str">
        <f>+'[3]New Depr Rates'!E763</f>
        <v>No</v>
      </c>
      <c r="F765" s="72" t="str">
        <f>+'[3]New Depr Rates'!F763</f>
        <v>No</v>
      </c>
      <c r="G765" s="75">
        <f>+'[3]New Depr Rates'!G763</f>
        <v>-0.05</v>
      </c>
      <c r="H765" s="72">
        <f>+'[3]New Depr Rates'!H763</f>
        <v>0</v>
      </c>
      <c r="I765" s="72">
        <f>+'[3]New Depr Rates'!I763</f>
        <v>0</v>
      </c>
      <c r="J765" s="72">
        <f>+'[3]New Depr Rates'!J763</f>
        <v>0</v>
      </c>
      <c r="K765" s="74">
        <f>+'[3]New Depr Rates'!K763</f>
        <v>44927</v>
      </c>
      <c r="L765" s="73">
        <f>+'[3]New Depr Rates'!L763</f>
        <v>1.3714285714285714E-2</v>
      </c>
      <c r="M765" s="73">
        <f>+'[3]New Depr Rates'!M763</f>
        <v>6.8571428571428603E-4</v>
      </c>
      <c r="N765" s="73">
        <f>+'[3]New Depr Rates'!N763</f>
        <v>1.44E-2</v>
      </c>
    </row>
    <row r="766" spans="1:14" x14ac:dyDescent="0.2">
      <c r="A766" s="72" t="s">
        <v>1954</v>
      </c>
      <c r="B766" s="72" t="str">
        <f>+'[3]New Depr Rates'!B764</f>
        <v>E3529 (GIF) Struc/Improv, Fredonia</v>
      </c>
      <c r="C766" s="72">
        <f>+'[3]New Depr Rates'!C764</f>
        <v>0.5</v>
      </c>
      <c r="D766" s="72" t="str">
        <f>+'[3]New Depr Rates'!D764</f>
        <v>Monthly</v>
      </c>
      <c r="E766" s="72" t="str">
        <f>+'[3]New Depr Rates'!E764</f>
        <v>No</v>
      </c>
      <c r="F766" s="72" t="str">
        <f>+'[3]New Depr Rates'!F764</f>
        <v>No</v>
      </c>
      <c r="G766" s="75">
        <f>+'[3]New Depr Rates'!G764</f>
        <v>-0.05</v>
      </c>
      <c r="H766" s="72">
        <f>+'[3]New Depr Rates'!H764</f>
        <v>0</v>
      </c>
      <c r="I766" s="72">
        <f>+'[3]New Depr Rates'!I764</f>
        <v>0</v>
      </c>
      <c r="J766" s="72">
        <f>+'[3]New Depr Rates'!J764</f>
        <v>0</v>
      </c>
      <c r="K766" s="74">
        <f>+'[3]New Depr Rates'!K764</f>
        <v>44927</v>
      </c>
      <c r="L766" s="73">
        <f>+'[3]New Depr Rates'!L764</f>
        <v>1.3714285714285714E-2</v>
      </c>
      <c r="M766" s="73">
        <f>+'[3]New Depr Rates'!M764</f>
        <v>6.8571428571428603E-4</v>
      </c>
      <c r="N766" s="73">
        <f>+'[3]New Depr Rates'!N764</f>
        <v>1.44E-2</v>
      </c>
    </row>
    <row r="767" spans="1:14" x14ac:dyDescent="0.2">
      <c r="A767" s="72" t="s">
        <v>1951</v>
      </c>
      <c r="B767" s="72" t="str">
        <f>+'[3]New Depr Rates'!B765</f>
        <v>E3529 (GIF) Struc/Improv, Ferndale</v>
      </c>
      <c r="C767" s="72">
        <f>+'[3]New Depr Rates'!C765</f>
        <v>0.5</v>
      </c>
      <c r="D767" s="72" t="str">
        <f>+'[3]New Depr Rates'!D765</f>
        <v>Monthly</v>
      </c>
      <c r="E767" s="72" t="str">
        <f>+'[3]New Depr Rates'!E765</f>
        <v>No</v>
      </c>
      <c r="F767" s="72" t="str">
        <f>+'[3]New Depr Rates'!F765</f>
        <v>No</v>
      </c>
      <c r="G767" s="75">
        <f>+'[3]New Depr Rates'!G765</f>
        <v>-0.05</v>
      </c>
      <c r="H767" s="72">
        <f>+'[3]New Depr Rates'!H765</f>
        <v>0</v>
      </c>
      <c r="I767" s="72">
        <f>+'[3]New Depr Rates'!I765</f>
        <v>0</v>
      </c>
      <c r="J767" s="72">
        <f>+'[3]New Depr Rates'!J765</f>
        <v>0</v>
      </c>
      <c r="K767" s="74">
        <f>+'[3]New Depr Rates'!K765</f>
        <v>44927</v>
      </c>
      <c r="L767" s="73">
        <f>+'[3]New Depr Rates'!L765</f>
        <v>1.3714285714285714E-2</v>
      </c>
      <c r="M767" s="73">
        <f>+'[3]New Depr Rates'!M765</f>
        <v>6.8571428571428603E-4</v>
      </c>
      <c r="N767" s="73">
        <f>+'[3]New Depr Rates'!N765</f>
        <v>1.44E-2</v>
      </c>
    </row>
    <row r="768" spans="1:14" x14ac:dyDescent="0.2">
      <c r="A768" s="72" t="s">
        <v>1952</v>
      </c>
      <c r="B768" s="72" t="str">
        <f>+'[3]New Depr Rates'!B766</f>
        <v>E3529 (GIF) Struc/Improv, Ferndale</v>
      </c>
      <c r="C768" s="72">
        <f>+'[3]New Depr Rates'!C766</f>
        <v>0.5</v>
      </c>
      <c r="D768" s="72" t="str">
        <f>+'[3]New Depr Rates'!D766</f>
        <v>Monthly</v>
      </c>
      <c r="E768" s="72" t="str">
        <f>+'[3]New Depr Rates'!E766</f>
        <v>No</v>
      </c>
      <c r="F768" s="72" t="str">
        <f>+'[3]New Depr Rates'!F766</f>
        <v>No</v>
      </c>
      <c r="G768" s="75">
        <f>+'[3]New Depr Rates'!G766</f>
        <v>-0.05</v>
      </c>
      <c r="H768" s="72">
        <f>+'[3]New Depr Rates'!H766</f>
        <v>0</v>
      </c>
      <c r="I768" s="72">
        <f>+'[3]New Depr Rates'!I766</f>
        <v>0</v>
      </c>
      <c r="J768" s="72">
        <f>+'[3]New Depr Rates'!J766</f>
        <v>0</v>
      </c>
      <c r="K768" s="74">
        <f>+'[3]New Depr Rates'!K766</f>
        <v>44927</v>
      </c>
      <c r="L768" s="73">
        <f>+'[3]New Depr Rates'!L766</f>
        <v>1.3714285714285714E-2</v>
      </c>
      <c r="M768" s="73">
        <f>+'[3]New Depr Rates'!M766</f>
        <v>6.8571428571428603E-4</v>
      </c>
      <c r="N768" s="73">
        <f>+'[3]New Depr Rates'!N766</f>
        <v>1.44E-2</v>
      </c>
    </row>
    <row r="769" spans="1:14" x14ac:dyDescent="0.2">
      <c r="A769" s="72" t="s">
        <v>232</v>
      </c>
      <c r="B769" s="72" t="str">
        <f>+'[3]New Depr Rates'!B767</f>
        <v>E3529 (GIF) Struc/Improv, LSR</v>
      </c>
      <c r="C769" s="72">
        <f>+'[3]New Depr Rates'!C767</f>
        <v>0.5</v>
      </c>
      <c r="D769" s="72" t="str">
        <f>+'[3]New Depr Rates'!D767</f>
        <v>Monthly</v>
      </c>
      <c r="E769" s="72" t="str">
        <f>+'[3]New Depr Rates'!E767</f>
        <v>No</v>
      </c>
      <c r="F769" s="72" t="str">
        <f>+'[3]New Depr Rates'!F767</f>
        <v>No</v>
      </c>
      <c r="G769" s="75">
        <f>+'[3]New Depr Rates'!G767</f>
        <v>-0.05</v>
      </c>
      <c r="H769" s="72">
        <f>+'[3]New Depr Rates'!H767</f>
        <v>0</v>
      </c>
      <c r="I769" s="72">
        <f>+'[3]New Depr Rates'!I767</f>
        <v>0</v>
      </c>
      <c r="J769" s="72">
        <f>+'[3]New Depr Rates'!J767</f>
        <v>0</v>
      </c>
      <c r="K769" s="74">
        <f>+'[3]New Depr Rates'!K767</f>
        <v>44927</v>
      </c>
      <c r="L769" s="73">
        <f>+'[3]New Depr Rates'!L767</f>
        <v>1.3714285714285714E-2</v>
      </c>
      <c r="M769" s="73">
        <f>+'[3]New Depr Rates'!M767</f>
        <v>6.8571428571428603E-4</v>
      </c>
      <c r="N769" s="73">
        <f>+'[3]New Depr Rates'!N767</f>
        <v>1.44E-2</v>
      </c>
    </row>
    <row r="770" spans="1:14" x14ac:dyDescent="0.2">
      <c r="A770" s="72" t="s">
        <v>1950</v>
      </c>
      <c r="B770" s="72" t="str">
        <f>+'[3]New Depr Rates'!B768</f>
        <v>E3529 (GIF) Struc/Improv, LSR</v>
      </c>
      <c r="C770" s="72">
        <f>+'[3]New Depr Rates'!C768</f>
        <v>0.5</v>
      </c>
      <c r="D770" s="72" t="str">
        <f>+'[3]New Depr Rates'!D768</f>
        <v>Monthly</v>
      </c>
      <c r="E770" s="72" t="str">
        <f>+'[3]New Depr Rates'!E768</f>
        <v>No</v>
      </c>
      <c r="F770" s="72" t="str">
        <f>+'[3]New Depr Rates'!F768</f>
        <v>No</v>
      </c>
      <c r="G770" s="75">
        <f>+'[3]New Depr Rates'!G768</f>
        <v>-0.05</v>
      </c>
      <c r="H770" s="72">
        <f>+'[3]New Depr Rates'!H768</f>
        <v>0</v>
      </c>
      <c r="I770" s="72">
        <f>+'[3]New Depr Rates'!I768</f>
        <v>0</v>
      </c>
      <c r="J770" s="72">
        <f>+'[3]New Depr Rates'!J768</f>
        <v>0</v>
      </c>
      <c r="K770" s="74">
        <f>+'[3]New Depr Rates'!K768</f>
        <v>44927</v>
      </c>
      <c r="L770" s="73">
        <f>+'[3]New Depr Rates'!L768</f>
        <v>1.3714285714285714E-2</v>
      </c>
      <c r="M770" s="73">
        <f>+'[3]New Depr Rates'!M768</f>
        <v>6.8571428571428603E-4</v>
      </c>
      <c r="N770" s="73">
        <f>+'[3]New Depr Rates'!N768</f>
        <v>1.44E-2</v>
      </c>
    </row>
    <row r="771" spans="1:14" x14ac:dyDescent="0.2">
      <c r="A771" s="72" t="s">
        <v>1948</v>
      </c>
      <c r="B771" s="72" t="str">
        <f>+'[3]New Depr Rates'!B769</f>
        <v>E3529 (GIF) Struc/Improv, Mint Farm</v>
      </c>
      <c r="C771" s="72">
        <f>+'[3]New Depr Rates'!C769</f>
        <v>0.5</v>
      </c>
      <c r="D771" s="72" t="str">
        <f>+'[3]New Depr Rates'!D769</f>
        <v>Monthly</v>
      </c>
      <c r="E771" s="72" t="str">
        <f>+'[3]New Depr Rates'!E769</f>
        <v>No</v>
      </c>
      <c r="F771" s="72" t="str">
        <f>+'[3]New Depr Rates'!F769</f>
        <v>No</v>
      </c>
      <c r="G771" s="75">
        <f>+'[3]New Depr Rates'!G769</f>
        <v>-0.05</v>
      </c>
      <c r="H771" s="72">
        <f>+'[3]New Depr Rates'!H769</f>
        <v>0</v>
      </c>
      <c r="I771" s="72">
        <f>+'[3]New Depr Rates'!I769</f>
        <v>0</v>
      </c>
      <c r="J771" s="72">
        <f>+'[3]New Depr Rates'!J769</f>
        <v>0</v>
      </c>
      <c r="K771" s="74">
        <f>+'[3]New Depr Rates'!K769</f>
        <v>44927</v>
      </c>
      <c r="L771" s="73">
        <f>+'[3]New Depr Rates'!L769</f>
        <v>1.3714285714285714E-2</v>
      </c>
      <c r="M771" s="73">
        <f>+'[3]New Depr Rates'!M769</f>
        <v>6.8571428571428603E-4</v>
      </c>
      <c r="N771" s="73">
        <f>+'[3]New Depr Rates'!N769</f>
        <v>1.44E-2</v>
      </c>
    </row>
    <row r="772" spans="1:14" x14ac:dyDescent="0.2">
      <c r="A772" s="72" t="s">
        <v>1949</v>
      </c>
      <c r="B772" s="72" t="str">
        <f>+'[3]New Depr Rates'!B770</f>
        <v>E3529 (GIF) Struc/Improv, Mint Farm</v>
      </c>
      <c r="C772" s="72">
        <f>+'[3]New Depr Rates'!C770</f>
        <v>0.5</v>
      </c>
      <c r="D772" s="72" t="str">
        <f>+'[3]New Depr Rates'!D770</f>
        <v>Monthly</v>
      </c>
      <c r="E772" s="72" t="str">
        <f>+'[3]New Depr Rates'!E770</f>
        <v>No</v>
      </c>
      <c r="F772" s="72" t="str">
        <f>+'[3]New Depr Rates'!F770</f>
        <v>No</v>
      </c>
      <c r="G772" s="75">
        <f>+'[3]New Depr Rates'!G770</f>
        <v>-0.05</v>
      </c>
      <c r="H772" s="72">
        <f>+'[3]New Depr Rates'!H770</f>
        <v>0</v>
      </c>
      <c r="I772" s="72">
        <f>+'[3]New Depr Rates'!I770</f>
        <v>0</v>
      </c>
      <c r="J772" s="72">
        <f>+'[3]New Depr Rates'!J770</f>
        <v>0</v>
      </c>
      <c r="K772" s="74">
        <f>+'[3]New Depr Rates'!K770</f>
        <v>44927</v>
      </c>
      <c r="L772" s="73">
        <f>+'[3]New Depr Rates'!L770</f>
        <v>1.3714285714285714E-2</v>
      </c>
      <c r="M772" s="73">
        <f>+'[3]New Depr Rates'!M770</f>
        <v>6.8571428571428603E-4</v>
      </c>
      <c r="N772" s="73">
        <f>+'[3]New Depr Rates'!N770</f>
        <v>1.44E-2</v>
      </c>
    </row>
    <row r="773" spans="1:14" x14ac:dyDescent="0.2">
      <c r="A773" s="72" t="s">
        <v>1947</v>
      </c>
      <c r="B773" s="72" t="str">
        <f>+'[3]New Depr Rates'!B771</f>
        <v>E3529 (GIF) Struc/Impro, Snoq#1@plt</v>
      </c>
      <c r="C773" s="72">
        <f>+'[3]New Depr Rates'!C771</f>
        <v>0.5</v>
      </c>
      <c r="D773" s="72" t="str">
        <f>+'[3]New Depr Rates'!D771</f>
        <v>Monthly</v>
      </c>
      <c r="E773" s="72" t="str">
        <f>+'[3]New Depr Rates'!E771</f>
        <v>No</v>
      </c>
      <c r="F773" s="72" t="str">
        <f>+'[3]New Depr Rates'!F771</f>
        <v>No</v>
      </c>
      <c r="G773" s="75">
        <f>+'[3]New Depr Rates'!G771</f>
        <v>-0.05</v>
      </c>
      <c r="H773" s="72">
        <f>+'[3]New Depr Rates'!H771</f>
        <v>0</v>
      </c>
      <c r="I773" s="72">
        <f>+'[3]New Depr Rates'!I771</f>
        <v>0</v>
      </c>
      <c r="J773" s="72">
        <f>+'[3]New Depr Rates'!J771</f>
        <v>0</v>
      </c>
      <c r="K773" s="74">
        <f>+'[3]New Depr Rates'!K771</f>
        <v>44927</v>
      </c>
      <c r="L773" s="73">
        <f>+'[3]New Depr Rates'!L771</f>
        <v>1.3714285714285714E-2</v>
      </c>
      <c r="M773" s="73">
        <f>+'[3]New Depr Rates'!M771</f>
        <v>6.8571428571428603E-4</v>
      </c>
      <c r="N773" s="73">
        <f>+'[3]New Depr Rates'!N771</f>
        <v>1.44E-2</v>
      </c>
    </row>
    <row r="774" spans="1:14" x14ac:dyDescent="0.2">
      <c r="A774" s="72" t="s">
        <v>1945</v>
      </c>
      <c r="B774" s="72" t="str">
        <f>+'[3]New Depr Rates'!B772</f>
        <v>E3529 (GIF) Struc/Impro, Snoq#2@plt</v>
      </c>
      <c r="C774" s="72">
        <f>+'[3]New Depr Rates'!C772</f>
        <v>0.5</v>
      </c>
      <c r="D774" s="72" t="str">
        <f>+'[3]New Depr Rates'!D772</f>
        <v>Monthly</v>
      </c>
      <c r="E774" s="72" t="str">
        <f>+'[3]New Depr Rates'!E772</f>
        <v>No</v>
      </c>
      <c r="F774" s="72" t="str">
        <f>+'[3]New Depr Rates'!F772</f>
        <v>No</v>
      </c>
      <c r="G774" s="75">
        <f>+'[3]New Depr Rates'!G772</f>
        <v>-0.05</v>
      </c>
      <c r="H774" s="72">
        <f>+'[3]New Depr Rates'!H772</f>
        <v>0</v>
      </c>
      <c r="I774" s="72">
        <f>+'[3]New Depr Rates'!I772</f>
        <v>0</v>
      </c>
      <c r="J774" s="72">
        <f>+'[3]New Depr Rates'!J772</f>
        <v>0</v>
      </c>
      <c r="K774" s="74">
        <f>+'[3]New Depr Rates'!K772</f>
        <v>44927</v>
      </c>
      <c r="L774" s="73">
        <f>+'[3]New Depr Rates'!L772</f>
        <v>1.3714285714285714E-2</v>
      </c>
      <c r="M774" s="73">
        <f>+'[3]New Depr Rates'!M772</f>
        <v>6.8571428571428603E-4</v>
      </c>
      <c r="N774" s="73">
        <f>+'[3]New Depr Rates'!N772</f>
        <v>1.44E-2</v>
      </c>
    </row>
    <row r="775" spans="1:14" x14ac:dyDescent="0.2">
      <c r="A775" s="72" t="s">
        <v>1942</v>
      </c>
      <c r="B775" s="72" t="str">
        <f>+'[3]New Depr Rates'!B773</f>
        <v>E3529 (GIF) Struc/Improv, Whitehorn</v>
      </c>
      <c r="C775" s="72">
        <f>+'[3]New Depr Rates'!C773</f>
        <v>0.5</v>
      </c>
      <c r="D775" s="72" t="str">
        <f>+'[3]New Depr Rates'!D773</f>
        <v>Monthly</v>
      </c>
      <c r="E775" s="72" t="str">
        <f>+'[3]New Depr Rates'!E773</f>
        <v>No</v>
      </c>
      <c r="F775" s="72" t="str">
        <f>+'[3]New Depr Rates'!F773</f>
        <v>No</v>
      </c>
      <c r="G775" s="75">
        <f>+'[3]New Depr Rates'!G773</f>
        <v>-0.05</v>
      </c>
      <c r="H775" s="72">
        <f>+'[3]New Depr Rates'!H773</f>
        <v>0</v>
      </c>
      <c r="I775" s="72">
        <f>+'[3]New Depr Rates'!I773</f>
        <v>0</v>
      </c>
      <c r="J775" s="72">
        <f>+'[3]New Depr Rates'!J773</f>
        <v>0</v>
      </c>
      <c r="K775" s="74">
        <f>+'[3]New Depr Rates'!K773</f>
        <v>44927</v>
      </c>
      <c r="L775" s="73">
        <f>+'[3]New Depr Rates'!L773</f>
        <v>1.3714285714285714E-2</v>
      </c>
      <c r="M775" s="73">
        <f>+'[3]New Depr Rates'!M773</f>
        <v>6.8571428571428603E-4</v>
      </c>
      <c r="N775" s="73">
        <f>+'[3]New Depr Rates'!N773</f>
        <v>1.44E-2</v>
      </c>
    </row>
    <row r="776" spans="1:14" x14ac:dyDescent="0.2">
      <c r="A776" s="72" t="s">
        <v>1943</v>
      </c>
      <c r="B776" s="72" t="str">
        <f>+'[3]New Depr Rates'!B774</f>
        <v>E3529 (GIF) Struc/Improv, Whitehorn</v>
      </c>
      <c r="C776" s="72">
        <f>+'[3]New Depr Rates'!C774</f>
        <v>0.5</v>
      </c>
      <c r="D776" s="72" t="str">
        <f>+'[3]New Depr Rates'!D774</f>
        <v>Monthly</v>
      </c>
      <c r="E776" s="72" t="str">
        <f>+'[3]New Depr Rates'!E774</f>
        <v>No</v>
      </c>
      <c r="F776" s="72" t="str">
        <f>+'[3]New Depr Rates'!F774</f>
        <v>No</v>
      </c>
      <c r="G776" s="75">
        <f>+'[3]New Depr Rates'!G774</f>
        <v>-0.05</v>
      </c>
      <c r="H776" s="72">
        <f>+'[3]New Depr Rates'!H774</f>
        <v>0</v>
      </c>
      <c r="I776" s="72">
        <f>+'[3]New Depr Rates'!I774</f>
        <v>0</v>
      </c>
      <c r="J776" s="72">
        <f>+'[3]New Depr Rates'!J774</f>
        <v>0</v>
      </c>
      <c r="K776" s="74">
        <f>+'[3]New Depr Rates'!K774</f>
        <v>44927</v>
      </c>
      <c r="L776" s="73">
        <f>+'[3]New Depr Rates'!L774</f>
        <v>1.3714285714285714E-2</v>
      </c>
      <c r="M776" s="73">
        <f>+'[3]New Depr Rates'!M774</f>
        <v>6.8571428571428603E-4</v>
      </c>
      <c r="N776" s="73">
        <f>+'[3]New Depr Rates'!N774</f>
        <v>1.44E-2</v>
      </c>
    </row>
    <row r="777" spans="1:14" x14ac:dyDescent="0.2">
      <c r="A777" s="72" t="s">
        <v>1941</v>
      </c>
      <c r="B777" s="72" t="str">
        <f>+'[3]New Depr Rates'!B775</f>
        <v>Non-Depreciable - Other than land</v>
      </c>
      <c r="C777" s="72">
        <f>+'[3]New Depr Rates'!C775</f>
        <v>0.5</v>
      </c>
      <c r="D777" s="72" t="str">
        <f>+'[3]New Depr Rates'!D775</f>
        <v>Monthly</v>
      </c>
      <c r="E777" s="72" t="str">
        <f>+'[3]New Depr Rates'!E775</f>
        <v>No</v>
      </c>
      <c r="F777" s="72" t="str">
        <f>+'[3]New Depr Rates'!F775</f>
        <v>No</v>
      </c>
      <c r="G777" s="75">
        <f>+'[3]New Depr Rates'!G775</f>
        <v>0</v>
      </c>
      <c r="H777" s="72">
        <f>+'[3]New Depr Rates'!H775</f>
        <v>0</v>
      </c>
      <c r="I777" s="72">
        <f>+'[3]New Depr Rates'!I775</f>
        <v>0</v>
      </c>
      <c r="J777" s="72">
        <f>+'[3]New Depr Rates'!J775</f>
        <v>0</v>
      </c>
      <c r="K777" s="74">
        <f>+'[3]New Depr Rates'!K775</f>
        <v>41730</v>
      </c>
      <c r="L777" s="73">
        <f>+'[3]New Depr Rates'!L775</f>
        <v>0</v>
      </c>
      <c r="M777" s="73">
        <f>+'[3]New Depr Rates'!M775</f>
        <v>0</v>
      </c>
      <c r="N777" s="73">
        <f>+'[3]New Depr Rates'!N775</f>
        <v>0</v>
      </c>
    </row>
    <row r="778" spans="1:14" x14ac:dyDescent="0.2">
      <c r="A778" s="72" t="s">
        <v>1940</v>
      </c>
      <c r="B778" s="72" t="str">
        <f>+'[3]New Depr Rates'!B776</f>
        <v>E353 TSM Sta Eq, Hopkins sub@plant</v>
      </c>
      <c r="C778" s="72">
        <f>+'[3]New Depr Rates'!C776</f>
        <v>0.5</v>
      </c>
      <c r="D778" s="72" t="str">
        <f>+'[3]New Depr Rates'!D776</f>
        <v>Monthly</v>
      </c>
      <c r="E778" s="72" t="str">
        <f>+'[3]New Depr Rates'!E776</f>
        <v>No</v>
      </c>
      <c r="F778" s="72" t="str">
        <f>+'[3]New Depr Rates'!F776</f>
        <v>No</v>
      </c>
      <c r="G778" s="75">
        <f>+'[3]New Depr Rates'!G776</f>
        <v>-0.1</v>
      </c>
      <c r="H778" s="72">
        <f>+'[3]New Depr Rates'!H776</f>
        <v>0</v>
      </c>
      <c r="I778" s="72">
        <f>+'[3]New Depr Rates'!I776</f>
        <v>0</v>
      </c>
      <c r="J778" s="72">
        <f>+'[3]New Depr Rates'!J776</f>
        <v>0</v>
      </c>
      <c r="K778" s="74">
        <f>+'[3]New Depr Rates'!K776</f>
        <v>44927</v>
      </c>
      <c r="L778" s="73">
        <f>+'[3]New Depr Rates'!L776</f>
        <v>2.1818181818181816E-2</v>
      </c>
      <c r="M778" s="73">
        <f>+'[3]New Depr Rates'!M776</f>
        <v>2.1818181818181841E-3</v>
      </c>
      <c r="N778" s="73">
        <f>+'[3]New Depr Rates'!N776</f>
        <v>2.4E-2</v>
      </c>
    </row>
    <row r="779" spans="1:14" x14ac:dyDescent="0.2">
      <c r="A779" s="72" t="s">
        <v>1938</v>
      </c>
      <c r="B779" s="72" t="str">
        <f>+'[3]New Depr Rates'!B777</f>
        <v>E353 TSM Sta Eq, Fred 1/APC</v>
      </c>
      <c r="C779" s="72">
        <f>+'[3]New Depr Rates'!C777</f>
        <v>0.5</v>
      </c>
      <c r="D779" s="72" t="str">
        <f>+'[3]New Depr Rates'!D777</f>
        <v>Monthly</v>
      </c>
      <c r="E779" s="72" t="str">
        <f>+'[3]New Depr Rates'!E777</f>
        <v>No</v>
      </c>
      <c r="F779" s="72" t="str">
        <f>+'[3]New Depr Rates'!F777</f>
        <v>No</v>
      </c>
      <c r="G779" s="75">
        <f>+'[3]New Depr Rates'!G777</f>
        <v>-0.1</v>
      </c>
      <c r="H779" s="72">
        <f>+'[3]New Depr Rates'!H777</f>
        <v>0</v>
      </c>
      <c r="I779" s="72">
        <f>+'[3]New Depr Rates'!I777</f>
        <v>0</v>
      </c>
      <c r="J779" s="72">
        <f>+'[3]New Depr Rates'!J777</f>
        <v>0</v>
      </c>
      <c r="K779" s="74">
        <f>+'[3]New Depr Rates'!K777</f>
        <v>44927</v>
      </c>
      <c r="L779" s="73">
        <f>+'[3]New Depr Rates'!L777</f>
        <v>2.1818181818181816E-2</v>
      </c>
      <c r="M779" s="73">
        <f>+'[3]New Depr Rates'!M777</f>
        <v>2.1818181818181841E-3</v>
      </c>
      <c r="N779" s="73">
        <f>+'[3]New Depr Rates'!N777</f>
        <v>2.4E-2</v>
      </c>
    </row>
    <row r="780" spans="1:14" x14ac:dyDescent="0.2">
      <c r="A780" s="72" t="s">
        <v>1937</v>
      </c>
      <c r="B780" s="72" t="str">
        <f>+'[3]New Depr Rates'!B778</f>
        <v>E353 TSM Sta Eq, LSR</v>
      </c>
      <c r="C780" s="72">
        <f>+'[3]New Depr Rates'!C778</f>
        <v>0.5</v>
      </c>
      <c r="D780" s="72" t="str">
        <f>+'[3]New Depr Rates'!D778</f>
        <v>Monthly</v>
      </c>
      <c r="E780" s="72" t="str">
        <f>+'[3]New Depr Rates'!E778</f>
        <v>No</v>
      </c>
      <c r="F780" s="72" t="str">
        <f>+'[3]New Depr Rates'!F778</f>
        <v>No</v>
      </c>
      <c r="G780" s="75">
        <f>+'[3]New Depr Rates'!G778</f>
        <v>-0.1</v>
      </c>
      <c r="H780" s="72">
        <f>+'[3]New Depr Rates'!H778</f>
        <v>0</v>
      </c>
      <c r="I780" s="72">
        <f>+'[3]New Depr Rates'!I778</f>
        <v>0</v>
      </c>
      <c r="J780" s="72">
        <f>+'[3]New Depr Rates'!J778</f>
        <v>0</v>
      </c>
      <c r="K780" s="74">
        <f>+'[3]New Depr Rates'!K778</f>
        <v>44927</v>
      </c>
      <c r="L780" s="73">
        <f>+'[3]New Depr Rates'!L778</f>
        <v>2.1818181818181816E-2</v>
      </c>
      <c r="M780" s="73">
        <f>+'[3]New Depr Rates'!M778</f>
        <v>2.1818181818181841E-3</v>
      </c>
      <c r="N780" s="73">
        <f>+'[3]New Depr Rates'!N778</f>
        <v>2.4E-2</v>
      </c>
    </row>
    <row r="781" spans="1:14" x14ac:dyDescent="0.2">
      <c r="A781" s="72" t="s">
        <v>1936</v>
      </c>
      <c r="B781" s="72" t="str">
        <f>+'[3]New Depr Rates'!B779</f>
        <v>E353 TSM Sta Eq, LSR</v>
      </c>
      <c r="C781" s="72">
        <f>+'[3]New Depr Rates'!C779</f>
        <v>0.5</v>
      </c>
      <c r="D781" s="72" t="str">
        <f>+'[3]New Depr Rates'!D779</f>
        <v>Monthly</v>
      </c>
      <c r="E781" s="72" t="str">
        <f>+'[3]New Depr Rates'!E779</f>
        <v>No</v>
      </c>
      <c r="F781" s="72" t="str">
        <f>+'[3]New Depr Rates'!F779</f>
        <v>No</v>
      </c>
      <c r="G781" s="75">
        <f>+'[3]New Depr Rates'!G779</f>
        <v>-0.1</v>
      </c>
      <c r="H781" s="72">
        <f>+'[3]New Depr Rates'!H779</f>
        <v>0</v>
      </c>
      <c r="I781" s="72">
        <f>+'[3]New Depr Rates'!I779</f>
        <v>0</v>
      </c>
      <c r="J781" s="72">
        <f>+'[3]New Depr Rates'!J779</f>
        <v>0</v>
      </c>
      <c r="K781" s="74">
        <f>+'[3]New Depr Rates'!K779</f>
        <v>44927</v>
      </c>
      <c r="L781" s="73">
        <f>+'[3]New Depr Rates'!L779</f>
        <v>2.1818181818181816E-2</v>
      </c>
      <c r="M781" s="73">
        <f>+'[3]New Depr Rates'!M779</f>
        <v>2.1818181818181841E-3</v>
      </c>
      <c r="N781" s="73">
        <f>+'[3]New Depr Rates'!N779</f>
        <v>2.4E-2</v>
      </c>
    </row>
    <row r="782" spans="1:14" x14ac:dyDescent="0.2">
      <c r="A782" s="72" t="s">
        <v>233</v>
      </c>
      <c r="B782" s="72" t="str">
        <f>+'[3]New Depr Rates'!B780</f>
        <v>E353 TSM Station Eq, 3rd AC Line</v>
      </c>
      <c r="C782" s="72">
        <f>+'[3]New Depr Rates'!C780</f>
        <v>0.5</v>
      </c>
      <c r="D782" s="72" t="str">
        <f>+'[3]New Depr Rates'!D780</f>
        <v>Monthly</v>
      </c>
      <c r="E782" s="72" t="str">
        <f>+'[3]New Depr Rates'!E780</f>
        <v>No</v>
      </c>
      <c r="F782" s="72" t="str">
        <f>+'[3]New Depr Rates'!F780</f>
        <v>No</v>
      </c>
      <c r="G782" s="75">
        <f>+'[3]New Depr Rates'!G780</f>
        <v>-0.1</v>
      </c>
      <c r="H782" s="72">
        <f>+'[3]New Depr Rates'!H780</f>
        <v>0</v>
      </c>
      <c r="I782" s="72">
        <f>+'[3]New Depr Rates'!I780</f>
        <v>0</v>
      </c>
      <c r="J782" s="72">
        <f>+'[3]New Depr Rates'!J780</f>
        <v>0</v>
      </c>
      <c r="K782" s="74">
        <f>+'[3]New Depr Rates'!K780</f>
        <v>44927</v>
      </c>
      <c r="L782" s="73">
        <f>+'[3]New Depr Rates'!L780</f>
        <v>2.1818181818181816E-2</v>
      </c>
      <c r="M782" s="73">
        <f>+'[3]New Depr Rates'!M780</f>
        <v>2.1818181818181841E-3</v>
      </c>
      <c r="N782" s="73">
        <f>+'[3]New Depr Rates'!N780</f>
        <v>2.4E-2</v>
      </c>
    </row>
    <row r="783" spans="1:14" x14ac:dyDescent="0.2">
      <c r="A783" s="72" t="s">
        <v>1934</v>
      </c>
      <c r="B783" s="72" t="str">
        <f>+'[3]New Depr Rates'!B781</f>
        <v>E353 TSM Station Eq, 3rd AC Line</v>
      </c>
      <c r="C783" s="72">
        <f>+'[3]New Depr Rates'!C781</f>
        <v>0.5</v>
      </c>
      <c r="D783" s="72" t="str">
        <f>+'[3]New Depr Rates'!D781</f>
        <v>Monthly</v>
      </c>
      <c r="E783" s="72" t="str">
        <f>+'[3]New Depr Rates'!E781</f>
        <v>No</v>
      </c>
      <c r="F783" s="72" t="str">
        <f>+'[3]New Depr Rates'!F781</f>
        <v>No</v>
      </c>
      <c r="G783" s="75">
        <f>+'[3]New Depr Rates'!G781</f>
        <v>-0.1</v>
      </c>
      <c r="H783" s="72">
        <f>+'[3]New Depr Rates'!H781</f>
        <v>0</v>
      </c>
      <c r="I783" s="72">
        <f>+'[3]New Depr Rates'!I781</f>
        <v>0</v>
      </c>
      <c r="J783" s="72">
        <f>+'[3]New Depr Rates'!J781</f>
        <v>0</v>
      </c>
      <c r="K783" s="74">
        <f>+'[3]New Depr Rates'!K781</f>
        <v>44927</v>
      </c>
      <c r="L783" s="73">
        <f>+'[3]New Depr Rates'!L781</f>
        <v>2.1818181818181816E-2</v>
      </c>
      <c r="M783" s="73">
        <f>+'[3]New Depr Rates'!M781</f>
        <v>2.1818181818181841E-3</v>
      </c>
      <c r="N783" s="73">
        <f>+'[3]New Depr Rates'!N781</f>
        <v>2.4E-2</v>
      </c>
    </row>
    <row r="784" spans="1:14" x14ac:dyDescent="0.2">
      <c r="A784" s="72" t="s">
        <v>1932</v>
      </c>
      <c r="B784" s="72" t="str">
        <f>+'[3]New Depr Rates'!B782</f>
        <v>E353 TSM Station Eq, Zero rate</v>
      </c>
      <c r="C784" s="72">
        <f>+'[3]New Depr Rates'!C782</f>
        <v>0.5</v>
      </c>
      <c r="D784" s="72" t="str">
        <f>+'[3]New Depr Rates'!D782</f>
        <v>Monthly</v>
      </c>
      <c r="E784" s="72" t="str">
        <f>+'[3]New Depr Rates'!E782</f>
        <v>No</v>
      </c>
      <c r="F784" s="72" t="str">
        <f>+'[3]New Depr Rates'!F782</f>
        <v>No</v>
      </c>
      <c r="G784" s="75">
        <f>+'[3]New Depr Rates'!G782</f>
        <v>0</v>
      </c>
      <c r="H784" s="72">
        <f>+'[3]New Depr Rates'!H782</f>
        <v>0</v>
      </c>
      <c r="I784" s="72">
        <f>+'[3]New Depr Rates'!I782</f>
        <v>0</v>
      </c>
      <c r="J784" s="72">
        <f>+'[3]New Depr Rates'!J782</f>
        <v>0</v>
      </c>
      <c r="K784" s="74">
        <f>+'[3]New Depr Rates'!K782</f>
        <v>43101</v>
      </c>
      <c r="L784" s="73">
        <f>+'[3]New Depr Rates'!L782</f>
        <v>0</v>
      </c>
      <c r="M784" s="73">
        <f>+'[3]New Depr Rates'!M782</f>
        <v>0</v>
      </c>
      <c r="N784" s="73">
        <f>+'[3]New Depr Rates'!N782</f>
        <v>0</v>
      </c>
    </row>
    <row r="785" spans="1:14" x14ac:dyDescent="0.2">
      <c r="A785" s="72" t="s">
        <v>1931</v>
      </c>
      <c r="B785" s="72" t="str">
        <f>+'[3]New Depr Rates'!B783</f>
        <v>E353 TSM Station Eq, Colstrip 1-2</v>
      </c>
      <c r="C785" s="72">
        <f>+'[3]New Depr Rates'!C783</f>
        <v>0.5</v>
      </c>
      <c r="D785" s="72" t="str">
        <f>+'[3]New Depr Rates'!D783</f>
        <v>Monthly</v>
      </c>
      <c r="E785" s="72" t="str">
        <f>+'[3]New Depr Rates'!E783</f>
        <v>No</v>
      </c>
      <c r="F785" s="72" t="str">
        <f>+'[3]New Depr Rates'!F783</f>
        <v>No</v>
      </c>
      <c r="G785" s="75">
        <f>+'[3]New Depr Rates'!G783</f>
        <v>-0.1</v>
      </c>
      <c r="H785" s="72">
        <f>+'[3]New Depr Rates'!H783</f>
        <v>0</v>
      </c>
      <c r="I785" s="72">
        <f>+'[3]New Depr Rates'!I783</f>
        <v>0</v>
      </c>
      <c r="J785" s="72">
        <f>+'[3]New Depr Rates'!J783</f>
        <v>0</v>
      </c>
      <c r="K785" s="74">
        <f>+'[3]New Depr Rates'!K783</f>
        <v>44927</v>
      </c>
      <c r="L785" s="73">
        <f>+'[3]New Depr Rates'!L783</f>
        <v>2.1818181818181816E-2</v>
      </c>
      <c r="M785" s="73">
        <f>+'[3]New Depr Rates'!M783</f>
        <v>2.1818181818181841E-3</v>
      </c>
      <c r="N785" s="73">
        <f>+'[3]New Depr Rates'!N783</f>
        <v>2.4E-2</v>
      </c>
    </row>
    <row r="786" spans="1:14" x14ac:dyDescent="0.2">
      <c r="A786" s="72" t="s">
        <v>47</v>
      </c>
      <c r="B786" s="72" t="str">
        <f>+'[3]New Depr Rates'!B784</f>
        <v>E353 TSM Station Eq, Colstrip 3-4</v>
      </c>
      <c r="C786" s="72">
        <f>+'[3]New Depr Rates'!C784</f>
        <v>0.5</v>
      </c>
      <c r="D786" s="72" t="str">
        <f>+'[3]New Depr Rates'!D784</f>
        <v>Monthly</v>
      </c>
      <c r="E786" s="72" t="str">
        <f>+'[3]New Depr Rates'!E784</f>
        <v>No</v>
      </c>
      <c r="F786" s="72" t="str">
        <f>+'[3]New Depr Rates'!F784</f>
        <v>No</v>
      </c>
      <c r="G786" s="75">
        <f>+'[3]New Depr Rates'!G784</f>
        <v>-0.1</v>
      </c>
      <c r="H786" s="72">
        <f>+'[3]New Depr Rates'!H784</f>
        <v>0</v>
      </c>
      <c r="I786" s="72">
        <f>+'[3]New Depr Rates'!I784</f>
        <v>0</v>
      </c>
      <c r="J786" s="72">
        <f>+'[3]New Depr Rates'!J784</f>
        <v>0</v>
      </c>
      <c r="K786" s="74">
        <f>+'[3]New Depr Rates'!K784</f>
        <v>44927</v>
      </c>
      <c r="L786" s="73">
        <f>+'[3]New Depr Rates'!L784</f>
        <v>2.1818181818181816E-2</v>
      </c>
      <c r="M786" s="73">
        <f>+'[3]New Depr Rates'!M784</f>
        <v>2.1818181818181841E-3</v>
      </c>
      <c r="N786" s="73">
        <f>+'[3]New Depr Rates'!N784</f>
        <v>2.4E-2</v>
      </c>
    </row>
    <row r="787" spans="1:14" x14ac:dyDescent="0.2">
      <c r="A787" s="72" t="s">
        <v>1930</v>
      </c>
      <c r="B787" s="72" t="str">
        <f>+'[3]New Depr Rates'!B785</f>
        <v>E353 TSM Station Eq, Colstrip 3-4</v>
      </c>
      <c r="C787" s="72">
        <f>+'[3]New Depr Rates'!C785</f>
        <v>0.5</v>
      </c>
      <c r="D787" s="72" t="str">
        <f>+'[3]New Depr Rates'!D785</f>
        <v>Monthly</v>
      </c>
      <c r="E787" s="72" t="str">
        <f>+'[3]New Depr Rates'!E785</f>
        <v>No</v>
      </c>
      <c r="F787" s="72" t="str">
        <f>+'[3]New Depr Rates'!F785</f>
        <v>No</v>
      </c>
      <c r="G787" s="75">
        <f>+'[3]New Depr Rates'!G785</f>
        <v>-0.1</v>
      </c>
      <c r="H787" s="72">
        <f>+'[3]New Depr Rates'!H785</f>
        <v>0</v>
      </c>
      <c r="I787" s="72">
        <f>+'[3]New Depr Rates'!I785</f>
        <v>0</v>
      </c>
      <c r="J787" s="72">
        <f>+'[3]New Depr Rates'!J785</f>
        <v>0</v>
      </c>
      <c r="K787" s="74">
        <f>+'[3]New Depr Rates'!K785</f>
        <v>44927</v>
      </c>
      <c r="L787" s="73">
        <f>+'[3]New Depr Rates'!L785</f>
        <v>2.1818181818181816E-2</v>
      </c>
      <c r="M787" s="73">
        <f>+'[3]New Depr Rates'!M785</f>
        <v>2.1818181818181841E-3</v>
      </c>
      <c r="N787" s="73">
        <f>+'[3]New Depr Rates'!N785</f>
        <v>2.4E-2</v>
      </c>
    </row>
    <row r="788" spans="1:14" x14ac:dyDescent="0.2">
      <c r="A788" s="72" t="s">
        <v>1928</v>
      </c>
      <c r="B788" s="72" t="str">
        <f>+'[3]New Depr Rates'!B786</f>
        <v>E353 TSM Station Eq, Colstrip 1-2</v>
      </c>
      <c r="C788" s="72">
        <f>+'[3]New Depr Rates'!C786</f>
        <v>0.5</v>
      </c>
      <c r="D788" s="72" t="str">
        <f>+'[3]New Depr Rates'!D786</f>
        <v>Monthly</v>
      </c>
      <c r="E788" s="72" t="str">
        <f>+'[3]New Depr Rates'!E786</f>
        <v>No</v>
      </c>
      <c r="F788" s="72" t="str">
        <f>+'[3]New Depr Rates'!F786</f>
        <v>No</v>
      </c>
      <c r="G788" s="75">
        <f>+'[3]New Depr Rates'!G786</f>
        <v>-0.1</v>
      </c>
      <c r="H788" s="72">
        <f>+'[3]New Depr Rates'!H786</f>
        <v>0</v>
      </c>
      <c r="I788" s="72">
        <f>+'[3]New Depr Rates'!I786</f>
        <v>0</v>
      </c>
      <c r="J788" s="72">
        <f>+'[3]New Depr Rates'!J786</f>
        <v>0</v>
      </c>
      <c r="K788" s="74">
        <f>+'[3]New Depr Rates'!K786</f>
        <v>44927</v>
      </c>
      <c r="L788" s="73">
        <f>+'[3]New Depr Rates'!L786</f>
        <v>2.1818181818181816E-2</v>
      </c>
      <c r="M788" s="73">
        <f>+'[3]New Depr Rates'!M786</f>
        <v>2.1818181818181841E-3</v>
      </c>
      <c r="N788" s="73">
        <f>+'[3]New Depr Rates'!N786</f>
        <v>2.4E-2</v>
      </c>
    </row>
    <row r="789" spans="1:14" x14ac:dyDescent="0.2">
      <c r="A789" s="72" t="s">
        <v>1926</v>
      </c>
      <c r="B789" s="72" t="str">
        <f>+'[3]New Depr Rates'!B787</f>
        <v>E353 TSM Station Equipment</v>
      </c>
      <c r="C789" s="72">
        <f>+'[3]New Depr Rates'!C787</f>
        <v>0.5</v>
      </c>
      <c r="D789" s="72" t="str">
        <f>+'[3]New Depr Rates'!D787</f>
        <v>Monthly</v>
      </c>
      <c r="E789" s="72" t="str">
        <f>+'[3]New Depr Rates'!E787</f>
        <v>No</v>
      </c>
      <c r="F789" s="72" t="str">
        <f>+'[3]New Depr Rates'!F787</f>
        <v>No</v>
      </c>
      <c r="G789" s="75">
        <f>+'[3]New Depr Rates'!G787</f>
        <v>-0.1</v>
      </c>
      <c r="H789" s="72">
        <f>+'[3]New Depr Rates'!H787</f>
        <v>0</v>
      </c>
      <c r="I789" s="72">
        <f>+'[3]New Depr Rates'!I787</f>
        <v>0</v>
      </c>
      <c r="J789" s="72">
        <f>+'[3]New Depr Rates'!J787</f>
        <v>0</v>
      </c>
      <c r="K789" s="74">
        <f>+'[3]New Depr Rates'!K787</f>
        <v>44927</v>
      </c>
      <c r="L789" s="73">
        <f>+'[3]New Depr Rates'!L787</f>
        <v>2.1818181818181816E-2</v>
      </c>
      <c r="M789" s="73">
        <f>+'[3]New Depr Rates'!M787</f>
        <v>2.1818181818181841E-3</v>
      </c>
      <c r="N789" s="73">
        <f>+'[3]New Depr Rates'!N787</f>
        <v>2.4E-2</v>
      </c>
    </row>
    <row r="790" spans="1:14" x14ac:dyDescent="0.2">
      <c r="A790" s="72" t="s">
        <v>1924</v>
      </c>
      <c r="B790" s="72" t="str">
        <f>+'[3]New Depr Rates'!B788</f>
        <v>E353 TSM Sta Eq, Fred 1/APC</v>
      </c>
      <c r="C790" s="72">
        <f>+'[3]New Depr Rates'!C788</f>
        <v>0.5</v>
      </c>
      <c r="D790" s="72" t="str">
        <f>+'[3]New Depr Rates'!D788</f>
        <v>Monthly</v>
      </c>
      <c r="E790" s="72" t="str">
        <f>+'[3]New Depr Rates'!E788</f>
        <v>No</v>
      </c>
      <c r="F790" s="72" t="str">
        <f>+'[3]New Depr Rates'!F788</f>
        <v>No</v>
      </c>
      <c r="G790" s="75">
        <f>+'[3]New Depr Rates'!G788</f>
        <v>-0.1</v>
      </c>
      <c r="H790" s="72">
        <f>+'[3]New Depr Rates'!H788</f>
        <v>0</v>
      </c>
      <c r="I790" s="72">
        <f>+'[3]New Depr Rates'!I788</f>
        <v>0</v>
      </c>
      <c r="J790" s="72">
        <f>+'[3]New Depr Rates'!J788</f>
        <v>0</v>
      </c>
      <c r="K790" s="74">
        <f>+'[3]New Depr Rates'!K788</f>
        <v>44927</v>
      </c>
      <c r="L790" s="73">
        <f>+'[3]New Depr Rates'!L788</f>
        <v>2.1818181818181816E-2</v>
      </c>
      <c r="M790" s="73">
        <f>+'[3]New Depr Rates'!M788</f>
        <v>2.1818181818181841E-3</v>
      </c>
      <c r="N790" s="73">
        <f>+'[3]New Depr Rates'!N788</f>
        <v>2.4E-2</v>
      </c>
    </row>
    <row r="791" spans="1:14" x14ac:dyDescent="0.2">
      <c r="A791" s="72" t="s">
        <v>1925</v>
      </c>
      <c r="B791" s="72" t="str">
        <f>+'[3]New Depr Rates'!B789</f>
        <v>E353 TSM Sta Eq, Fred 1/APC</v>
      </c>
      <c r="C791" s="72">
        <f>+'[3]New Depr Rates'!C789</f>
        <v>0.5</v>
      </c>
      <c r="D791" s="72" t="str">
        <f>+'[3]New Depr Rates'!D789</f>
        <v>Monthly</v>
      </c>
      <c r="E791" s="72" t="str">
        <f>+'[3]New Depr Rates'!E789</f>
        <v>No</v>
      </c>
      <c r="F791" s="72" t="str">
        <f>+'[3]New Depr Rates'!F789</f>
        <v>No</v>
      </c>
      <c r="G791" s="75">
        <f>+'[3]New Depr Rates'!G789</f>
        <v>-0.1</v>
      </c>
      <c r="H791" s="72">
        <f>+'[3]New Depr Rates'!H789</f>
        <v>0</v>
      </c>
      <c r="I791" s="72">
        <f>+'[3]New Depr Rates'!I789</f>
        <v>0</v>
      </c>
      <c r="J791" s="72">
        <f>+'[3]New Depr Rates'!J789</f>
        <v>0</v>
      </c>
      <c r="K791" s="74">
        <f>+'[3]New Depr Rates'!K789</f>
        <v>44927</v>
      </c>
      <c r="L791" s="73">
        <f>+'[3]New Depr Rates'!L789</f>
        <v>2.1818181818181816E-2</v>
      </c>
      <c r="M791" s="73">
        <f>+'[3]New Depr Rates'!M789</f>
        <v>2.1818181818181841E-3</v>
      </c>
      <c r="N791" s="73">
        <f>+'[3]New Depr Rates'!N789</f>
        <v>2.4E-2</v>
      </c>
    </row>
    <row r="792" spans="1:14" x14ac:dyDescent="0.2">
      <c r="A792" s="72" t="s">
        <v>1923</v>
      </c>
      <c r="B792" s="72" t="str">
        <f>+'[3]New Depr Rates'!B790</f>
        <v>E353 TSM Sta Eq, Fredonia 1&amp;2 OP</v>
      </c>
      <c r="C792" s="72">
        <f>+'[3]New Depr Rates'!C790</f>
        <v>0.5</v>
      </c>
      <c r="D792" s="72" t="str">
        <f>+'[3]New Depr Rates'!D790</f>
        <v>Monthly</v>
      </c>
      <c r="E792" s="72" t="str">
        <f>+'[3]New Depr Rates'!E790</f>
        <v>No</v>
      </c>
      <c r="F792" s="72" t="str">
        <f>+'[3]New Depr Rates'!F790</f>
        <v>No</v>
      </c>
      <c r="G792" s="75">
        <f>+'[3]New Depr Rates'!G790</f>
        <v>-0.1</v>
      </c>
      <c r="H792" s="72">
        <f>+'[3]New Depr Rates'!H790</f>
        <v>0</v>
      </c>
      <c r="I792" s="72">
        <f>+'[3]New Depr Rates'!I790</f>
        <v>0</v>
      </c>
      <c r="J792" s="72">
        <f>+'[3]New Depr Rates'!J790</f>
        <v>0</v>
      </c>
      <c r="K792" s="74">
        <f>+'[3]New Depr Rates'!K790</f>
        <v>44927</v>
      </c>
      <c r="L792" s="73">
        <f>+'[3]New Depr Rates'!L790</f>
        <v>2.1818181818181816E-2</v>
      </c>
      <c r="M792" s="73">
        <f>+'[3]New Depr Rates'!M790</f>
        <v>2.1818181818181841E-3</v>
      </c>
      <c r="N792" s="73">
        <f>+'[3]New Depr Rates'!N790</f>
        <v>2.4E-2</v>
      </c>
    </row>
    <row r="793" spans="1:14" x14ac:dyDescent="0.2">
      <c r="A793" s="72" t="s">
        <v>1922</v>
      </c>
      <c r="B793" s="72" t="str">
        <f>+'[3]New Depr Rates'!B791</f>
        <v>E353 TSM Station Eq, Zero rate</v>
      </c>
      <c r="C793" s="72">
        <f>+'[3]New Depr Rates'!C791</f>
        <v>0.5</v>
      </c>
      <c r="D793" s="72" t="str">
        <f>+'[3]New Depr Rates'!D791</f>
        <v>Monthly</v>
      </c>
      <c r="E793" s="72" t="str">
        <f>+'[3]New Depr Rates'!E791</f>
        <v>No</v>
      </c>
      <c r="F793" s="72" t="str">
        <f>+'[3]New Depr Rates'!F791</f>
        <v>No</v>
      </c>
      <c r="G793" s="75">
        <f>+'[3]New Depr Rates'!G791</f>
        <v>0</v>
      </c>
      <c r="H793" s="72">
        <f>+'[3]New Depr Rates'!H791</f>
        <v>0</v>
      </c>
      <c r="I793" s="72">
        <f>+'[3]New Depr Rates'!I791</f>
        <v>0</v>
      </c>
      <c r="J793" s="72">
        <f>+'[3]New Depr Rates'!J791</f>
        <v>0</v>
      </c>
      <c r="K793" s="74">
        <f>+'[3]New Depr Rates'!K791</f>
        <v>43101</v>
      </c>
      <c r="L793" s="73">
        <f>+'[3]New Depr Rates'!L791</f>
        <v>0</v>
      </c>
      <c r="M793" s="73">
        <f>+'[3]New Depr Rates'!M791</f>
        <v>0</v>
      </c>
      <c r="N793" s="73">
        <f>+'[3]New Depr Rates'!N791</f>
        <v>0</v>
      </c>
    </row>
    <row r="794" spans="1:14" x14ac:dyDescent="0.2">
      <c r="A794" s="72" t="s">
        <v>1919</v>
      </c>
      <c r="B794" s="72" t="str">
        <f>+'[3]New Depr Rates'!B792</f>
        <v>E353 TSM Sta Eq, Mint Farm</v>
      </c>
      <c r="C794" s="72">
        <f>+'[3]New Depr Rates'!C792</f>
        <v>0.5</v>
      </c>
      <c r="D794" s="72" t="str">
        <f>+'[3]New Depr Rates'!D792</f>
        <v>Monthly</v>
      </c>
      <c r="E794" s="72" t="str">
        <f>+'[3]New Depr Rates'!E792</f>
        <v>No</v>
      </c>
      <c r="F794" s="72" t="str">
        <f>+'[3]New Depr Rates'!F792</f>
        <v>No</v>
      </c>
      <c r="G794" s="75">
        <f>+'[3]New Depr Rates'!G792</f>
        <v>-0.1</v>
      </c>
      <c r="H794" s="72">
        <f>+'[3]New Depr Rates'!H792</f>
        <v>0</v>
      </c>
      <c r="I794" s="72">
        <f>+'[3]New Depr Rates'!I792</f>
        <v>0</v>
      </c>
      <c r="J794" s="72">
        <f>+'[3]New Depr Rates'!J792</f>
        <v>0</v>
      </c>
      <c r="K794" s="74">
        <f>+'[3]New Depr Rates'!K792</f>
        <v>44927</v>
      </c>
      <c r="L794" s="73">
        <f>+'[3]New Depr Rates'!L792</f>
        <v>2.1818181818181816E-2</v>
      </c>
      <c r="M794" s="73">
        <f>+'[3]New Depr Rates'!M792</f>
        <v>2.1818181818181841E-3</v>
      </c>
      <c r="N794" s="73">
        <f>+'[3]New Depr Rates'!N792</f>
        <v>2.4E-2</v>
      </c>
    </row>
    <row r="795" spans="1:14" x14ac:dyDescent="0.2">
      <c r="A795" s="72" t="s">
        <v>1921</v>
      </c>
      <c r="B795" s="72" t="str">
        <f>+'[3]New Depr Rates'!B793</f>
        <v>E353 TSM Sta Eq, Mint Farm</v>
      </c>
      <c r="C795" s="72">
        <f>+'[3]New Depr Rates'!C793</f>
        <v>0.5</v>
      </c>
      <c r="D795" s="72" t="str">
        <f>+'[3]New Depr Rates'!D793</f>
        <v>Monthly</v>
      </c>
      <c r="E795" s="72" t="str">
        <f>+'[3]New Depr Rates'!E793</f>
        <v>No</v>
      </c>
      <c r="F795" s="72" t="str">
        <f>+'[3]New Depr Rates'!F793</f>
        <v>No</v>
      </c>
      <c r="G795" s="75">
        <f>+'[3]New Depr Rates'!G793</f>
        <v>-0.1</v>
      </c>
      <c r="H795" s="72">
        <f>+'[3]New Depr Rates'!H793</f>
        <v>0</v>
      </c>
      <c r="I795" s="72">
        <f>+'[3]New Depr Rates'!I793</f>
        <v>0</v>
      </c>
      <c r="J795" s="72">
        <f>+'[3]New Depr Rates'!J793</f>
        <v>0</v>
      </c>
      <c r="K795" s="74">
        <f>+'[3]New Depr Rates'!K793</f>
        <v>44927</v>
      </c>
      <c r="L795" s="73">
        <f>+'[3]New Depr Rates'!L793</f>
        <v>2.1818181818181816E-2</v>
      </c>
      <c r="M795" s="73">
        <f>+'[3]New Depr Rates'!M793</f>
        <v>2.1818181818181841E-3</v>
      </c>
      <c r="N795" s="73">
        <f>+'[3]New Depr Rates'!N793</f>
        <v>2.4E-2</v>
      </c>
    </row>
    <row r="796" spans="1:14" x14ac:dyDescent="0.2">
      <c r="A796" s="72" t="s">
        <v>1920</v>
      </c>
      <c r="B796" s="72" t="str">
        <f>+'[3]New Depr Rates'!B794</f>
        <v>E353 TSM Sta Eq, Mint Farm</v>
      </c>
      <c r="C796" s="72">
        <f>+'[3]New Depr Rates'!C794</f>
        <v>0.5</v>
      </c>
      <c r="D796" s="72" t="str">
        <f>+'[3]New Depr Rates'!D794</f>
        <v>Monthly</v>
      </c>
      <c r="E796" s="72" t="str">
        <f>+'[3]New Depr Rates'!E794</f>
        <v>No</v>
      </c>
      <c r="F796" s="72" t="str">
        <f>+'[3]New Depr Rates'!F794</f>
        <v>No</v>
      </c>
      <c r="G796" s="75">
        <f>+'[3]New Depr Rates'!G794</f>
        <v>-0.1</v>
      </c>
      <c r="H796" s="72">
        <f>+'[3]New Depr Rates'!H794</f>
        <v>0</v>
      </c>
      <c r="I796" s="72">
        <f>+'[3]New Depr Rates'!I794</f>
        <v>0</v>
      </c>
      <c r="J796" s="72">
        <f>+'[3]New Depr Rates'!J794</f>
        <v>0</v>
      </c>
      <c r="K796" s="74">
        <f>+'[3]New Depr Rates'!K794</f>
        <v>44927</v>
      </c>
      <c r="L796" s="73">
        <f>+'[3]New Depr Rates'!L794</f>
        <v>2.1818181818181816E-2</v>
      </c>
      <c r="M796" s="73">
        <f>+'[3]New Depr Rates'!M794</f>
        <v>2.1818181818181841E-3</v>
      </c>
      <c r="N796" s="73">
        <f>+'[3]New Depr Rates'!N794</f>
        <v>2.4E-2</v>
      </c>
    </row>
    <row r="797" spans="1:14" x14ac:dyDescent="0.2">
      <c r="A797" s="72" t="s">
        <v>1918</v>
      </c>
      <c r="B797" s="72" t="str">
        <f>+'[3]New Depr Rates'!B795</f>
        <v>E353 TSM Station Eq, Snoqualmie 1</v>
      </c>
      <c r="C797" s="72">
        <f>+'[3]New Depr Rates'!C795</f>
        <v>0.5</v>
      </c>
      <c r="D797" s="72" t="str">
        <f>+'[3]New Depr Rates'!D795</f>
        <v>Monthly</v>
      </c>
      <c r="E797" s="72" t="str">
        <f>+'[3]New Depr Rates'!E795</f>
        <v>No</v>
      </c>
      <c r="F797" s="72" t="str">
        <f>+'[3]New Depr Rates'!F795</f>
        <v>No</v>
      </c>
      <c r="G797" s="75">
        <f>+'[3]New Depr Rates'!G795</f>
        <v>-0.1</v>
      </c>
      <c r="H797" s="72">
        <f>+'[3]New Depr Rates'!H795</f>
        <v>0</v>
      </c>
      <c r="I797" s="72">
        <f>+'[3]New Depr Rates'!I795</f>
        <v>0</v>
      </c>
      <c r="J797" s="72">
        <f>+'[3]New Depr Rates'!J795</f>
        <v>0</v>
      </c>
      <c r="K797" s="74">
        <f>+'[3]New Depr Rates'!K795</f>
        <v>44927</v>
      </c>
      <c r="L797" s="73">
        <f>+'[3]New Depr Rates'!L795</f>
        <v>2.1818181818181816E-2</v>
      </c>
      <c r="M797" s="73">
        <f>+'[3]New Depr Rates'!M795</f>
        <v>2.1818181818181841E-3</v>
      </c>
      <c r="N797" s="73">
        <f>+'[3]New Depr Rates'!N795</f>
        <v>2.4E-2</v>
      </c>
    </row>
    <row r="798" spans="1:14" x14ac:dyDescent="0.2">
      <c r="A798" s="72" t="s">
        <v>1916</v>
      </c>
      <c r="B798" s="72" t="str">
        <f>+'[3]New Depr Rates'!B796</f>
        <v>E353 TSM Station Eq, Zero rate</v>
      </c>
      <c r="C798" s="72">
        <f>+'[3]New Depr Rates'!C796</f>
        <v>0.5</v>
      </c>
      <c r="D798" s="72" t="str">
        <f>+'[3]New Depr Rates'!D796</f>
        <v>Monthly</v>
      </c>
      <c r="E798" s="72" t="str">
        <f>+'[3]New Depr Rates'!E796</f>
        <v>No</v>
      </c>
      <c r="F798" s="72" t="str">
        <f>+'[3]New Depr Rates'!F796</f>
        <v>No</v>
      </c>
      <c r="G798" s="75">
        <f>+'[3]New Depr Rates'!G796</f>
        <v>0</v>
      </c>
      <c r="H798" s="72">
        <f>+'[3]New Depr Rates'!H796</f>
        <v>0</v>
      </c>
      <c r="I798" s="72">
        <f>+'[3]New Depr Rates'!I796</f>
        <v>0</v>
      </c>
      <c r="J798" s="72">
        <f>+'[3]New Depr Rates'!J796</f>
        <v>0</v>
      </c>
      <c r="K798" s="74">
        <f>+'[3]New Depr Rates'!K796</f>
        <v>43101</v>
      </c>
      <c r="L798" s="73">
        <f>+'[3]New Depr Rates'!L796</f>
        <v>0</v>
      </c>
      <c r="M798" s="73">
        <f>+'[3]New Depr Rates'!M796</f>
        <v>0</v>
      </c>
      <c r="N798" s="73">
        <f>+'[3]New Depr Rates'!N796</f>
        <v>0</v>
      </c>
    </row>
    <row r="799" spans="1:14" x14ac:dyDescent="0.2">
      <c r="A799" s="72" t="s">
        <v>1915</v>
      </c>
      <c r="B799" s="72" t="str">
        <f>+'[3]New Depr Rates'!B797</f>
        <v>E353 TSM Station Eq, Zero rate</v>
      </c>
      <c r="C799" s="72">
        <f>+'[3]New Depr Rates'!C797</f>
        <v>0.5</v>
      </c>
      <c r="D799" s="72" t="str">
        <f>+'[3]New Depr Rates'!D797</f>
        <v>Monthly</v>
      </c>
      <c r="E799" s="72" t="str">
        <f>+'[3]New Depr Rates'!E797</f>
        <v>No</v>
      </c>
      <c r="F799" s="72" t="str">
        <f>+'[3]New Depr Rates'!F797</f>
        <v>No</v>
      </c>
      <c r="G799" s="75">
        <f>+'[3]New Depr Rates'!G797</f>
        <v>0</v>
      </c>
      <c r="H799" s="72">
        <f>+'[3]New Depr Rates'!H797</f>
        <v>0</v>
      </c>
      <c r="I799" s="72">
        <f>+'[3]New Depr Rates'!I797</f>
        <v>0</v>
      </c>
      <c r="J799" s="72">
        <f>+'[3]New Depr Rates'!J797</f>
        <v>0</v>
      </c>
      <c r="K799" s="74">
        <f>+'[3]New Depr Rates'!K797</f>
        <v>43101</v>
      </c>
      <c r="L799" s="73">
        <f>+'[3]New Depr Rates'!L797</f>
        <v>0</v>
      </c>
      <c r="M799" s="73">
        <f>+'[3]New Depr Rates'!M797</f>
        <v>0</v>
      </c>
      <c r="N799" s="73">
        <f>+'[3]New Depr Rates'!N797</f>
        <v>0</v>
      </c>
    </row>
    <row r="800" spans="1:14" x14ac:dyDescent="0.2">
      <c r="A800" s="72" t="s">
        <v>1913</v>
      </c>
      <c r="B800" s="72" t="str">
        <f>+'[3]New Depr Rates'!B798</f>
        <v>E353 TSM Station Eq, WildHorse Wind</v>
      </c>
      <c r="C800" s="72">
        <f>+'[3]New Depr Rates'!C798</f>
        <v>0.5</v>
      </c>
      <c r="D800" s="72" t="str">
        <f>+'[3]New Depr Rates'!D798</f>
        <v>Monthly</v>
      </c>
      <c r="E800" s="72" t="str">
        <f>+'[3]New Depr Rates'!E798</f>
        <v>No</v>
      </c>
      <c r="F800" s="72" t="str">
        <f>+'[3]New Depr Rates'!F798</f>
        <v>No</v>
      </c>
      <c r="G800" s="75">
        <f>+'[3]New Depr Rates'!G798</f>
        <v>-0.1</v>
      </c>
      <c r="H800" s="72">
        <f>+'[3]New Depr Rates'!H798</f>
        <v>0</v>
      </c>
      <c r="I800" s="72">
        <f>+'[3]New Depr Rates'!I798</f>
        <v>0</v>
      </c>
      <c r="J800" s="72">
        <f>+'[3]New Depr Rates'!J798</f>
        <v>0</v>
      </c>
      <c r="K800" s="74">
        <f>+'[3]New Depr Rates'!K798</f>
        <v>44927</v>
      </c>
      <c r="L800" s="73">
        <f>+'[3]New Depr Rates'!L798</f>
        <v>2.1818181818181816E-2</v>
      </c>
      <c r="M800" s="73">
        <f>+'[3]New Depr Rates'!M798</f>
        <v>2.1818181818181841E-3</v>
      </c>
      <c r="N800" s="73">
        <f>+'[3]New Depr Rates'!N798</f>
        <v>2.4E-2</v>
      </c>
    </row>
    <row r="801" spans="1:14" x14ac:dyDescent="0.2">
      <c r="A801" s="72" t="s">
        <v>1912</v>
      </c>
      <c r="B801" s="72" t="str">
        <f>+'[3]New Depr Rates'!B799</f>
        <v>E353 TSM Station Eq, WildHorse Wind</v>
      </c>
      <c r="C801" s="72">
        <f>+'[3]New Depr Rates'!C799</f>
        <v>0.5</v>
      </c>
      <c r="D801" s="72" t="str">
        <f>+'[3]New Depr Rates'!D799</f>
        <v>Monthly</v>
      </c>
      <c r="E801" s="72" t="str">
        <f>+'[3]New Depr Rates'!E799</f>
        <v>No</v>
      </c>
      <c r="F801" s="72" t="str">
        <f>+'[3]New Depr Rates'!F799</f>
        <v>No</v>
      </c>
      <c r="G801" s="75">
        <f>+'[3]New Depr Rates'!G799</f>
        <v>-0.1</v>
      </c>
      <c r="H801" s="72">
        <f>+'[3]New Depr Rates'!H799</f>
        <v>0</v>
      </c>
      <c r="I801" s="72">
        <f>+'[3]New Depr Rates'!I799</f>
        <v>0</v>
      </c>
      <c r="J801" s="72">
        <f>+'[3]New Depr Rates'!J799</f>
        <v>0</v>
      </c>
      <c r="K801" s="74">
        <f>+'[3]New Depr Rates'!K799</f>
        <v>44927</v>
      </c>
      <c r="L801" s="73">
        <f>+'[3]New Depr Rates'!L799</f>
        <v>2.1818181818181816E-2</v>
      </c>
      <c r="M801" s="73">
        <f>+'[3]New Depr Rates'!M799</f>
        <v>2.1818181818181841E-3</v>
      </c>
      <c r="N801" s="73">
        <f>+'[3]New Depr Rates'!N799</f>
        <v>2.4E-2</v>
      </c>
    </row>
    <row r="802" spans="1:14" x14ac:dyDescent="0.2">
      <c r="A802" s="72" t="s">
        <v>1911</v>
      </c>
      <c r="B802" s="72" t="str">
        <f>+'[3]New Depr Rates'!B800</f>
        <v>E353 TSM Station Eq, Wild Horse-WR</v>
      </c>
      <c r="C802" s="72">
        <f>+'[3]New Depr Rates'!C800</f>
        <v>0.5</v>
      </c>
      <c r="D802" s="72" t="str">
        <f>+'[3]New Depr Rates'!D800</f>
        <v>Monthly</v>
      </c>
      <c r="E802" s="72" t="str">
        <f>+'[3]New Depr Rates'!E800</f>
        <v>No</v>
      </c>
      <c r="F802" s="72" t="str">
        <f>+'[3]New Depr Rates'!F800</f>
        <v>No</v>
      </c>
      <c r="G802" s="75">
        <f>+'[3]New Depr Rates'!G800</f>
        <v>-0.1</v>
      </c>
      <c r="H802" s="72">
        <f>+'[3]New Depr Rates'!H800</f>
        <v>0</v>
      </c>
      <c r="I802" s="72">
        <f>+'[3]New Depr Rates'!I800</f>
        <v>0</v>
      </c>
      <c r="J802" s="72">
        <f>+'[3]New Depr Rates'!J800</f>
        <v>0</v>
      </c>
      <c r="K802" s="74">
        <f>+'[3]New Depr Rates'!K800</f>
        <v>44927</v>
      </c>
      <c r="L802" s="73">
        <f>+'[3]New Depr Rates'!L800</f>
        <v>2.1818181818181816E-2</v>
      </c>
      <c r="M802" s="73">
        <f>+'[3]New Depr Rates'!M800</f>
        <v>2.1818181818181841E-3</v>
      </c>
      <c r="N802" s="73">
        <f>+'[3]New Depr Rates'!N800</f>
        <v>2.4E-2</v>
      </c>
    </row>
    <row r="803" spans="1:14" x14ac:dyDescent="0.2">
      <c r="A803" s="72" t="s">
        <v>1909</v>
      </c>
      <c r="B803" s="72" t="str">
        <f>+'[3]New Depr Rates'!B801</f>
        <v>E353 TSM Station Eq, WindRidge-NonP</v>
      </c>
      <c r="C803" s="72">
        <f>+'[3]New Depr Rates'!C801</f>
        <v>0.5</v>
      </c>
      <c r="D803" s="72" t="str">
        <f>+'[3]New Depr Rates'!D801</f>
        <v>Monthly</v>
      </c>
      <c r="E803" s="72" t="str">
        <f>+'[3]New Depr Rates'!E801</f>
        <v>No</v>
      </c>
      <c r="F803" s="72" t="str">
        <f>+'[3]New Depr Rates'!F801</f>
        <v>No</v>
      </c>
      <c r="G803" s="75">
        <f>+'[3]New Depr Rates'!G801</f>
        <v>-0.1</v>
      </c>
      <c r="H803" s="72">
        <f>+'[3]New Depr Rates'!H801</f>
        <v>0</v>
      </c>
      <c r="I803" s="72">
        <f>+'[3]New Depr Rates'!I801</f>
        <v>0</v>
      </c>
      <c r="J803" s="72">
        <f>+'[3]New Depr Rates'!J801</f>
        <v>0</v>
      </c>
      <c r="K803" s="74">
        <f>+'[3]New Depr Rates'!K801</f>
        <v>44927</v>
      </c>
      <c r="L803" s="73">
        <f>+'[3]New Depr Rates'!L801</f>
        <v>2.1818181818181816E-2</v>
      </c>
      <c r="M803" s="73">
        <f>+'[3]New Depr Rates'!M801</f>
        <v>2.1818181818181841E-3</v>
      </c>
      <c r="N803" s="73">
        <f>+'[3]New Depr Rates'!N801</f>
        <v>2.4E-2</v>
      </c>
    </row>
    <row r="804" spans="1:14" x14ac:dyDescent="0.2">
      <c r="A804" s="72" t="s">
        <v>106</v>
      </c>
      <c r="B804" s="72" t="str">
        <f>+'[3]New Depr Rates'!B802</f>
        <v>E353 TSM Station Eq, WindRidge-NonP</v>
      </c>
      <c r="C804" s="72">
        <f>+'[3]New Depr Rates'!C802</f>
        <v>0.5</v>
      </c>
      <c r="D804" s="72" t="str">
        <f>+'[3]New Depr Rates'!D802</f>
        <v>Monthly</v>
      </c>
      <c r="E804" s="72" t="str">
        <f>+'[3]New Depr Rates'!E802</f>
        <v>No</v>
      </c>
      <c r="F804" s="72" t="str">
        <f>+'[3]New Depr Rates'!F802</f>
        <v>No</v>
      </c>
      <c r="G804" s="75">
        <f>+'[3]New Depr Rates'!G802</f>
        <v>-0.1</v>
      </c>
      <c r="H804" s="72">
        <f>+'[3]New Depr Rates'!H802</f>
        <v>0</v>
      </c>
      <c r="I804" s="72">
        <f>+'[3]New Depr Rates'!I802</f>
        <v>0</v>
      </c>
      <c r="J804" s="72">
        <f>+'[3]New Depr Rates'!J802</f>
        <v>0</v>
      </c>
      <c r="K804" s="74">
        <f>+'[3]New Depr Rates'!K802</f>
        <v>44927</v>
      </c>
      <c r="L804" s="73">
        <f>+'[3]New Depr Rates'!L802</f>
        <v>2.1818181818181816E-2</v>
      </c>
      <c r="M804" s="73">
        <f>+'[3]New Depr Rates'!M802</f>
        <v>2.1818181818181841E-3</v>
      </c>
      <c r="N804" s="73">
        <f>+'[3]New Depr Rates'!N802</f>
        <v>2.4E-2</v>
      </c>
    </row>
    <row r="805" spans="1:14" x14ac:dyDescent="0.2">
      <c r="A805" s="72" t="s">
        <v>107</v>
      </c>
      <c r="B805" s="72" t="str">
        <f>+'[3]New Depr Rates'!B803</f>
        <v>E353 TSM Station Equipment</v>
      </c>
      <c r="C805" s="72">
        <f>+'[3]New Depr Rates'!C803</f>
        <v>0.5</v>
      </c>
      <c r="D805" s="72" t="str">
        <f>+'[3]New Depr Rates'!D803</f>
        <v>Monthly</v>
      </c>
      <c r="E805" s="72" t="str">
        <f>+'[3]New Depr Rates'!E803</f>
        <v>No</v>
      </c>
      <c r="F805" s="72" t="str">
        <f>+'[3]New Depr Rates'!F803</f>
        <v>No</v>
      </c>
      <c r="G805" s="75">
        <f>+'[3]New Depr Rates'!G803</f>
        <v>-0.1</v>
      </c>
      <c r="H805" s="72">
        <f>+'[3]New Depr Rates'!H803</f>
        <v>0</v>
      </c>
      <c r="I805" s="72">
        <f>+'[3]New Depr Rates'!I803</f>
        <v>0</v>
      </c>
      <c r="J805" s="72">
        <f>+'[3]New Depr Rates'!J803</f>
        <v>0</v>
      </c>
      <c r="K805" s="74">
        <f>+'[3]New Depr Rates'!K803</f>
        <v>44927</v>
      </c>
      <c r="L805" s="73">
        <f>+'[3]New Depr Rates'!L803</f>
        <v>2.1818181818181816E-2</v>
      </c>
      <c r="M805" s="73">
        <f>+'[3]New Depr Rates'!M803</f>
        <v>2.1818181818181841E-3</v>
      </c>
      <c r="N805" s="73">
        <f>+'[3]New Depr Rates'!N803</f>
        <v>2.4E-2</v>
      </c>
    </row>
    <row r="806" spans="1:14" x14ac:dyDescent="0.2">
      <c r="A806" s="72" t="s">
        <v>1907</v>
      </c>
      <c r="B806" s="72" t="str">
        <f>+'[3]New Depr Rates'!B804</f>
        <v>E353 TSM Station Equipment</v>
      </c>
      <c r="C806" s="72">
        <f>+'[3]New Depr Rates'!C804</f>
        <v>0.5</v>
      </c>
      <c r="D806" s="72" t="str">
        <f>+'[3]New Depr Rates'!D804</f>
        <v>Monthly</v>
      </c>
      <c r="E806" s="72" t="str">
        <f>+'[3]New Depr Rates'!E804</f>
        <v>No</v>
      </c>
      <c r="F806" s="72" t="str">
        <f>+'[3]New Depr Rates'!F804</f>
        <v>No</v>
      </c>
      <c r="G806" s="75">
        <f>+'[3]New Depr Rates'!G804</f>
        <v>-0.1</v>
      </c>
      <c r="H806" s="72">
        <f>+'[3]New Depr Rates'!H804</f>
        <v>0</v>
      </c>
      <c r="I806" s="72">
        <f>+'[3]New Depr Rates'!I804</f>
        <v>0</v>
      </c>
      <c r="J806" s="72">
        <f>+'[3]New Depr Rates'!J804</f>
        <v>0</v>
      </c>
      <c r="K806" s="74">
        <f>+'[3]New Depr Rates'!K804</f>
        <v>44927</v>
      </c>
      <c r="L806" s="73">
        <f>+'[3]New Depr Rates'!L804</f>
        <v>2.1818181818181816E-2</v>
      </c>
      <c r="M806" s="73">
        <f>+'[3]New Depr Rates'!M804</f>
        <v>2.1818181818181841E-3</v>
      </c>
      <c r="N806" s="73">
        <f>+'[3]New Depr Rates'!N804</f>
        <v>2.4E-2</v>
      </c>
    </row>
    <row r="807" spans="1:14" x14ac:dyDescent="0.2">
      <c r="A807" s="72" t="s">
        <v>1906</v>
      </c>
      <c r="B807" s="72" t="str">
        <f>+'[3]New Depr Rates'!B805</f>
        <v>E353 TSM Station Eq, WildHrse Expan</v>
      </c>
      <c r="C807" s="72">
        <f>+'[3]New Depr Rates'!C805</f>
        <v>0.5</v>
      </c>
      <c r="D807" s="72" t="str">
        <f>+'[3]New Depr Rates'!D805</f>
        <v>Monthly</v>
      </c>
      <c r="E807" s="72" t="str">
        <f>+'[3]New Depr Rates'!E805</f>
        <v>No</v>
      </c>
      <c r="F807" s="72" t="str">
        <f>+'[3]New Depr Rates'!F805</f>
        <v>No</v>
      </c>
      <c r="G807" s="75">
        <f>+'[3]New Depr Rates'!G805</f>
        <v>-0.1</v>
      </c>
      <c r="H807" s="72">
        <f>+'[3]New Depr Rates'!H805</f>
        <v>0</v>
      </c>
      <c r="I807" s="72">
        <f>+'[3]New Depr Rates'!I805</f>
        <v>0</v>
      </c>
      <c r="J807" s="72">
        <f>+'[3]New Depr Rates'!J805</f>
        <v>0</v>
      </c>
      <c r="K807" s="74">
        <f>+'[3]New Depr Rates'!K805</f>
        <v>44927</v>
      </c>
      <c r="L807" s="73">
        <f>+'[3]New Depr Rates'!L805</f>
        <v>2.1818181818181816E-2</v>
      </c>
      <c r="M807" s="73">
        <f>+'[3]New Depr Rates'!M805</f>
        <v>2.1818181818181841E-3</v>
      </c>
      <c r="N807" s="73">
        <f>+'[3]New Depr Rates'!N805</f>
        <v>2.4E-2</v>
      </c>
    </row>
    <row r="808" spans="1:14" x14ac:dyDescent="0.2">
      <c r="A808" s="72" t="s">
        <v>1905</v>
      </c>
      <c r="B808" s="72" t="str">
        <f>+'[3]New Depr Rates'!B806</f>
        <v>E353 TSM Station Eq, WildHrse Expan</v>
      </c>
      <c r="C808" s="72">
        <f>+'[3]New Depr Rates'!C806</f>
        <v>0.5</v>
      </c>
      <c r="D808" s="72" t="str">
        <f>+'[3]New Depr Rates'!D806</f>
        <v>Monthly</v>
      </c>
      <c r="E808" s="72" t="str">
        <f>+'[3]New Depr Rates'!E806</f>
        <v>No</v>
      </c>
      <c r="F808" s="72" t="str">
        <f>+'[3]New Depr Rates'!F806</f>
        <v>No</v>
      </c>
      <c r="G808" s="75">
        <f>+'[3]New Depr Rates'!G806</f>
        <v>-0.1</v>
      </c>
      <c r="H808" s="72">
        <f>+'[3]New Depr Rates'!H806</f>
        <v>0</v>
      </c>
      <c r="I808" s="72">
        <f>+'[3]New Depr Rates'!I806</f>
        <v>0</v>
      </c>
      <c r="J808" s="72">
        <f>+'[3]New Depr Rates'!J806</f>
        <v>0</v>
      </c>
      <c r="K808" s="74">
        <f>+'[3]New Depr Rates'!K806</f>
        <v>44927</v>
      </c>
      <c r="L808" s="73">
        <f>+'[3]New Depr Rates'!L806</f>
        <v>2.1818181818181816E-2</v>
      </c>
      <c r="M808" s="73">
        <f>+'[3]New Depr Rates'!M806</f>
        <v>2.1818181818181841E-3</v>
      </c>
      <c r="N808" s="73">
        <f>+'[3]New Depr Rates'!N806</f>
        <v>2.4E-2</v>
      </c>
    </row>
    <row r="809" spans="1:14" x14ac:dyDescent="0.2">
      <c r="A809" s="72" t="s">
        <v>1904</v>
      </c>
      <c r="B809" s="72" t="str">
        <f>+'[3]New Depr Rates'!B807</f>
        <v>E353 TSM Station Eq, WildHrse Expan</v>
      </c>
      <c r="C809" s="72">
        <f>+'[3]New Depr Rates'!C807</f>
        <v>0.5</v>
      </c>
      <c r="D809" s="72" t="str">
        <f>+'[3]New Depr Rates'!D807</f>
        <v>Monthly</v>
      </c>
      <c r="E809" s="72" t="str">
        <f>+'[3]New Depr Rates'!E807</f>
        <v>No</v>
      </c>
      <c r="F809" s="72" t="str">
        <f>+'[3]New Depr Rates'!F807</f>
        <v>No</v>
      </c>
      <c r="G809" s="75">
        <f>+'[3]New Depr Rates'!G807</f>
        <v>-0.1</v>
      </c>
      <c r="H809" s="72">
        <f>+'[3]New Depr Rates'!H807</f>
        <v>0</v>
      </c>
      <c r="I809" s="72">
        <f>+'[3]New Depr Rates'!I807</f>
        <v>0</v>
      </c>
      <c r="J809" s="72">
        <f>+'[3]New Depr Rates'!J807</f>
        <v>0</v>
      </c>
      <c r="K809" s="74">
        <f>+'[3]New Depr Rates'!K807</f>
        <v>44927</v>
      </c>
      <c r="L809" s="73">
        <f>+'[3]New Depr Rates'!L807</f>
        <v>2.1818181818181816E-2</v>
      </c>
      <c r="M809" s="73">
        <f>+'[3]New Depr Rates'!M807</f>
        <v>2.1818181818181841E-3</v>
      </c>
      <c r="N809" s="73">
        <f>+'[3]New Depr Rates'!N807</f>
        <v>2.4E-2</v>
      </c>
    </row>
    <row r="810" spans="1:14" x14ac:dyDescent="0.2">
      <c r="A810" s="72" t="s">
        <v>1903</v>
      </c>
      <c r="B810" s="72" t="str">
        <f>+'[3]New Depr Rates'!B808</f>
        <v>E353 TSM Station Eq, WildHrse Expan</v>
      </c>
      <c r="C810" s="72">
        <f>+'[3]New Depr Rates'!C808</f>
        <v>0.5</v>
      </c>
      <c r="D810" s="72" t="str">
        <f>+'[3]New Depr Rates'!D808</f>
        <v>Monthly</v>
      </c>
      <c r="E810" s="72" t="str">
        <f>+'[3]New Depr Rates'!E808</f>
        <v>No</v>
      </c>
      <c r="F810" s="72" t="str">
        <f>+'[3]New Depr Rates'!F808</f>
        <v>No</v>
      </c>
      <c r="G810" s="75">
        <f>+'[3]New Depr Rates'!G808</f>
        <v>-0.1</v>
      </c>
      <c r="H810" s="72">
        <f>+'[3]New Depr Rates'!H808</f>
        <v>0</v>
      </c>
      <c r="I810" s="72">
        <f>+'[3]New Depr Rates'!I808</f>
        <v>0</v>
      </c>
      <c r="J810" s="72">
        <f>+'[3]New Depr Rates'!J808</f>
        <v>0</v>
      </c>
      <c r="K810" s="74">
        <f>+'[3]New Depr Rates'!K808</f>
        <v>44927</v>
      </c>
      <c r="L810" s="73">
        <f>+'[3]New Depr Rates'!L808</f>
        <v>2.1818181818181816E-2</v>
      </c>
      <c r="M810" s="73">
        <f>+'[3]New Depr Rates'!M808</f>
        <v>2.1818181818181841E-3</v>
      </c>
      <c r="N810" s="73">
        <f>+'[3]New Depr Rates'!N808</f>
        <v>2.4E-2</v>
      </c>
    </row>
    <row r="811" spans="1:14" x14ac:dyDescent="0.2">
      <c r="A811" s="72" t="s">
        <v>1901</v>
      </c>
      <c r="B811" s="72" t="str">
        <f>+'[3]New Depr Rates'!B809</f>
        <v>E353 TSM Station Eq, WildHorse Wind</v>
      </c>
      <c r="C811" s="72">
        <f>+'[3]New Depr Rates'!C809</f>
        <v>0.5</v>
      </c>
      <c r="D811" s="72" t="str">
        <f>+'[3]New Depr Rates'!D809</f>
        <v>Monthly</v>
      </c>
      <c r="E811" s="72" t="str">
        <f>+'[3]New Depr Rates'!E809</f>
        <v>No</v>
      </c>
      <c r="F811" s="72" t="str">
        <f>+'[3]New Depr Rates'!F809</f>
        <v>No</v>
      </c>
      <c r="G811" s="75">
        <f>+'[3]New Depr Rates'!G809</f>
        <v>-0.1</v>
      </c>
      <c r="H811" s="72">
        <f>+'[3]New Depr Rates'!H809</f>
        <v>0</v>
      </c>
      <c r="I811" s="72">
        <f>+'[3]New Depr Rates'!I809</f>
        <v>0</v>
      </c>
      <c r="J811" s="72">
        <f>+'[3]New Depr Rates'!J809</f>
        <v>0</v>
      </c>
      <c r="K811" s="74">
        <f>+'[3]New Depr Rates'!K809</f>
        <v>44927</v>
      </c>
      <c r="L811" s="73">
        <f>+'[3]New Depr Rates'!L809</f>
        <v>2.1818181818181816E-2</v>
      </c>
      <c r="M811" s="73">
        <f>+'[3]New Depr Rates'!M809</f>
        <v>2.1818181818181841E-3</v>
      </c>
      <c r="N811" s="73">
        <f>+'[3]New Depr Rates'!N809</f>
        <v>2.4E-2</v>
      </c>
    </row>
    <row r="812" spans="1:14" x14ac:dyDescent="0.2">
      <c r="A812" s="72" t="s">
        <v>1900</v>
      </c>
      <c r="B812" s="72" t="str">
        <f>+'[3]New Depr Rates'!B810</f>
        <v>E353 TSM Station Eq, WildHorse Wind</v>
      </c>
      <c r="C812" s="72">
        <f>+'[3]New Depr Rates'!C810</f>
        <v>0.5</v>
      </c>
      <c r="D812" s="72" t="str">
        <f>+'[3]New Depr Rates'!D810</f>
        <v>Monthly</v>
      </c>
      <c r="E812" s="72" t="str">
        <f>+'[3]New Depr Rates'!E810</f>
        <v>No</v>
      </c>
      <c r="F812" s="72" t="str">
        <f>+'[3]New Depr Rates'!F810</f>
        <v>No</v>
      </c>
      <c r="G812" s="75">
        <f>+'[3]New Depr Rates'!G810</f>
        <v>-0.1</v>
      </c>
      <c r="H812" s="72">
        <f>+'[3]New Depr Rates'!H810</f>
        <v>0</v>
      </c>
      <c r="I812" s="72">
        <f>+'[3]New Depr Rates'!I810</f>
        <v>0</v>
      </c>
      <c r="J812" s="72">
        <f>+'[3]New Depr Rates'!J810</f>
        <v>0</v>
      </c>
      <c r="K812" s="74">
        <f>+'[3]New Depr Rates'!K810</f>
        <v>44927</v>
      </c>
      <c r="L812" s="73">
        <f>+'[3]New Depr Rates'!L810</f>
        <v>2.1818181818181816E-2</v>
      </c>
      <c r="M812" s="73">
        <f>+'[3]New Depr Rates'!M810</f>
        <v>2.1818181818181841E-3</v>
      </c>
      <c r="N812" s="73">
        <f>+'[3]New Depr Rates'!N810</f>
        <v>2.4E-2</v>
      </c>
    </row>
    <row r="813" spans="1:14" x14ac:dyDescent="0.2">
      <c r="A813" s="72" t="s">
        <v>1898</v>
      </c>
      <c r="B813" s="72" t="str">
        <f>+'[3]New Depr Rates'!B811</f>
        <v>E3536 TSM Sub Eq, Baker Common</v>
      </c>
      <c r="C813" s="72">
        <f>+'[3]New Depr Rates'!C811</f>
        <v>0.5</v>
      </c>
      <c r="D813" s="72" t="str">
        <f>+'[3]New Depr Rates'!D811</f>
        <v>Monthly</v>
      </c>
      <c r="E813" s="72" t="str">
        <f>+'[3]New Depr Rates'!E811</f>
        <v>No</v>
      </c>
      <c r="F813" s="72" t="str">
        <f>+'[3]New Depr Rates'!F811</f>
        <v>No</v>
      </c>
      <c r="G813" s="75">
        <f>+'[3]New Depr Rates'!G811</f>
        <v>-0.1</v>
      </c>
      <c r="H813" s="72">
        <f>+'[3]New Depr Rates'!H811</f>
        <v>0</v>
      </c>
      <c r="I813" s="72">
        <f>+'[3]New Depr Rates'!I811</f>
        <v>0</v>
      </c>
      <c r="J813" s="72">
        <f>+'[3]New Depr Rates'!J811</f>
        <v>0</v>
      </c>
      <c r="K813" s="74">
        <f>+'[3]New Depr Rates'!K811</f>
        <v>44927</v>
      </c>
      <c r="L813" s="73">
        <f>+'[3]New Depr Rates'!L811</f>
        <v>2.2818181818181814E-2</v>
      </c>
      <c r="M813" s="73">
        <f>+'[3]New Depr Rates'!M811</f>
        <v>2.2818181818181835E-3</v>
      </c>
      <c r="N813" s="73">
        <f>+'[3]New Depr Rates'!N811</f>
        <v>2.5099999999999997E-2</v>
      </c>
    </row>
    <row r="814" spans="1:14" x14ac:dyDescent="0.2">
      <c r="A814" s="72" t="s">
        <v>1896</v>
      </c>
      <c r="B814" s="72" t="str">
        <f>+'[3]New Depr Rates'!B812</f>
        <v>E3536 TSM Sub Eq, Encogen</v>
      </c>
      <c r="C814" s="72">
        <f>+'[3]New Depr Rates'!C812</f>
        <v>0.5</v>
      </c>
      <c r="D814" s="72" t="str">
        <f>+'[3]New Depr Rates'!D812</f>
        <v>Monthly</v>
      </c>
      <c r="E814" s="72" t="str">
        <f>+'[3]New Depr Rates'!E812</f>
        <v>No</v>
      </c>
      <c r="F814" s="72" t="str">
        <f>+'[3]New Depr Rates'!F812</f>
        <v>No</v>
      </c>
      <c r="G814" s="75">
        <f>+'[3]New Depr Rates'!G812</f>
        <v>-0.1</v>
      </c>
      <c r="H814" s="72">
        <f>+'[3]New Depr Rates'!H812</f>
        <v>0</v>
      </c>
      <c r="I814" s="72">
        <f>+'[3]New Depr Rates'!I812</f>
        <v>0</v>
      </c>
      <c r="J814" s="72">
        <f>+'[3]New Depr Rates'!J812</f>
        <v>0</v>
      </c>
      <c r="K814" s="74">
        <f>+'[3]New Depr Rates'!K812</f>
        <v>44927</v>
      </c>
      <c r="L814" s="73">
        <f>+'[3]New Depr Rates'!L812</f>
        <v>2.2818181818181814E-2</v>
      </c>
      <c r="M814" s="73">
        <f>+'[3]New Depr Rates'!M812</f>
        <v>2.2818181818181835E-3</v>
      </c>
      <c r="N814" s="73">
        <f>+'[3]New Depr Rates'!N812</f>
        <v>2.5099999999999997E-2</v>
      </c>
    </row>
    <row r="815" spans="1:14" x14ac:dyDescent="0.2">
      <c r="A815" s="72" t="s">
        <v>1895</v>
      </c>
      <c r="B815" s="72" t="str">
        <f>+'[3]New Depr Rates'!B813</f>
        <v>E3536 TSM Sub Eq, Encogen</v>
      </c>
      <c r="C815" s="72">
        <f>+'[3]New Depr Rates'!C813</f>
        <v>0.5</v>
      </c>
      <c r="D815" s="72" t="str">
        <f>+'[3]New Depr Rates'!D813</f>
        <v>Monthly</v>
      </c>
      <c r="E815" s="72" t="str">
        <f>+'[3]New Depr Rates'!E813</f>
        <v>No</v>
      </c>
      <c r="F815" s="72" t="str">
        <f>+'[3]New Depr Rates'!F813</f>
        <v>No</v>
      </c>
      <c r="G815" s="75">
        <f>+'[3]New Depr Rates'!G813</f>
        <v>-0.1</v>
      </c>
      <c r="H815" s="72">
        <f>+'[3]New Depr Rates'!H813</f>
        <v>0</v>
      </c>
      <c r="I815" s="72">
        <f>+'[3]New Depr Rates'!I813</f>
        <v>0</v>
      </c>
      <c r="J815" s="72">
        <f>+'[3]New Depr Rates'!J813</f>
        <v>0</v>
      </c>
      <c r="K815" s="74">
        <f>+'[3]New Depr Rates'!K813</f>
        <v>44927</v>
      </c>
      <c r="L815" s="73">
        <f>+'[3]New Depr Rates'!L813</f>
        <v>2.2818181818181814E-2</v>
      </c>
      <c r="M815" s="73">
        <f>+'[3]New Depr Rates'!M813</f>
        <v>2.2818181818181835E-3</v>
      </c>
      <c r="N815" s="73">
        <f>+'[3]New Depr Rates'!N813</f>
        <v>2.5099999999999997E-2</v>
      </c>
    </row>
    <row r="816" spans="1:14" x14ac:dyDescent="0.2">
      <c r="A816" s="72" t="s">
        <v>1893</v>
      </c>
      <c r="B816" s="72" t="str">
        <f>+'[3]New Depr Rates'!B814</f>
        <v>E3536 TSM Sub Eq, Fredonia 3&amp;4 OP</v>
      </c>
      <c r="C816" s="72">
        <f>+'[3]New Depr Rates'!C814</f>
        <v>0.5</v>
      </c>
      <c r="D816" s="72" t="str">
        <f>+'[3]New Depr Rates'!D814</f>
        <v>Monthly</v>
      </c>
      <c r="E816" s="72" t="str">
        <f>+'[3]New Depr Rates'!E814</f>
        <v>No</v>
      </c>
      <c r="F816" s="72" t="str">
        <f>+'[3]New Depr Rates'!F814</f>
        <v>No</v>
      </c>
      <c r="G816" s="75">
        <f>+'[3]New Depr Rates'!G814</f>
        <v>-0.1</v>
      </c>
      <c r="H816" s="72">
        <f>+'[3]New Depr Rates'!H814</f>
        <v>0</v>
      </c>
      <c r="I816" s="72">
        <f>+'[3]New Depr Rates'!I814</f>
        <v>0</v>
      </c>
      <c r="J816" s="72">
        <f>+'[3]New Depr Rates'!J814</f>
        <v>0</v>
      </c>
      <c r="K816" s="74">
        <f>+'[3]New Depr Rates'!K814</f>
        <v>44927</v>
      </c>
      <c r="L816" s="73">
        <f>+'[3]New Depr Rates'!L814</f>
        <v>2.2818181818181814E-2</v>
      </c>
      <c r="M816" s="73">
        <f>+'[3]New Depr Rates'!M814</f>
        <v>2.2818181818181835E-3</v>
      </c>
      <c r="N816" s="73">
        <f>+'[3]New Depr Rates'!N814</f>
        <v>2.5099999999999997E-2</v>
      </c>
    </row>
    <row r="817" spans="1:14" x14ac:dyDescent="0.2">
      <c r="A817" s="72" t="s">
        <v>1892</v>
      </c>
      <c r="B817" s="72" t="str">
        <f>+'[3]New Depr Rates'!B815</f>
        <v>E3536 TSM Sub Eq, Fredonia 3&amp;4 OP</v>
      </c>
      <c r="C817" s="72">
        <f>+'[3]New Depr Rates'!C815</f>
        <v>0.5</v>
      </c>
      <c r="D817" s="72" t="str">
        <f>+'[3]New Depr Rates'!D815</f>
        <v>Monthly</v>
      </c>
      <c r="E817" s="72" t="str">
        <f>+'[3]New Depr Rates'!E815</f>
        <v>No</v>
      </c>
      <c r="F817" s="72" t="str">
        <f>+'[3]New Depr Rates'!F815</f>
        <v>No</v>
      </c>
      <c r="G817" s="75">
        <f>+'[3]New Depr Rates'!G815</f>
        <v>-0.1</v>
      </c>
      <c r="H817" s="72">
        <f>+'[3]New Depr Rates'!H815</f>
        <v>0</v>
      </c>
      <c r="I817" s="72">
        <f>+'[3]New Depr Rates'!I815</f>
        <v>0</v>
      </c>
      <c r="J817" s="72">
        <f>+'[3]New Depr Rates'!J815</f>
        <v>0</v>
      </c>
      <c r="K817" s="74">
        <f>+'[3]New Depr Rates'!K815</f>
        <v>44927</v>
      </c>
      <c r="L817" s="73">
        <f>+'[3]New Depr Rates'!L815</f>
        <v>2.2818181818181814E-2</v>
      </c>
      <c r="M817" s="73">
        <f>+'[3]New Depr Rates'!M815</f>
        <v>2.2818181818181835E-3</v>
      </c>
      <c r="N817" s="73">
        <f>+'[3]New Depr Rates'!N815</f>
        <v>2.5099999999999997E-2</v>
      </c>
    </row>
    <row r="818" spans="1:14" x14ac:dyDescent="0.2">
      <c r="A818" s="72" t="s">
        <v>1890</v>
      </c>
      <c r="B818" s="72" t="str">
        <f>+'[3]New Depr Rates'!B816</f>
        <v>E3536 TSM Sub Eq, Goldendale</v>
      </c>
      <c r="C818" s="72">
        <f>+'[3]New Depr Rates'!C816</f>
        <v>0.5</v>
      </c>
      <c r="D818" s="72" t="str">
        <f>+'[3]New Depr Rates'!D816</f>
        <v>Monthly</v>
      </c>
      <c r="E818" s="72" t="str">
        <f>+'[3]New Depr Rates'!E816</f>
        <v>No</v>
      </c>
      <c r="F818" s="72" t="str">
        <f>+'[3]New Depr Rates'!F816</f>
        <v>No</v>
      </c>
      <c r="G818" s="75">
        <f>+'[3]New Depr Rates'!G816</f>
        <v>-0.1</v>
      </c>
      <c r="H818" s="72">
        <f>+'[3]New Depr Rates'!H816</f>
        <v>0</v>
      </c>
      <c r="I818" s="72">
        <f>+'[3]New Depr Rates'!I816</f>
        <v>0</v>
      </c>
      <c r="J818" s="72">
        <f>+'[3]New Depr Rates'!J816</f>
        <v>0</v>
      </c>
      <c r="K818" s="74">
        <f>+'[3]New Depr Rates'!K816</f>
        <v>44927</v>
      </c>
      <c r="L818" s="73">
        <f>+'[3]New Depr Rates'!L816</f>
        <v>2.2818181818181814E-2</v>
      </c>
      <c r="M818" s="73">
        <f>+'[3]New Depr Rates'!M816</f>
        <v>2.2818181818181835E-3</v>
      </c>
      <c r="N818" s="73">
        <f>+'[3]New Depr Rates'!N816</f>
        <v>2.5099999999999997E-2</v>
      </c>
    </row>
    <row r="819" spans="1:14" x14ac:dyDescent="0.2">
      <c r="A819" s="72" t="s">
        <v>1889</v>
      </c>
      <c r="B819" s="72" t="str">
        <f>+'[3]New Depr Rates'!B817</f>
        <v>E3536 TSM Sub Eq, Goldendale</v>
      </c>
      <c r="C819" s="72">
        <f>+'[3]New Depr Rates'!C817</f>
        <v>0.5</v>
      </c>
      <c r="D819" s="72" t="str">
        <f>+'[3]New Depr Rates'!D817</f>
        <v>Monthly</v>
      </c>
      <c r="E819" s="72" t="str">
        <f>+'[3]New Depr Rates'!E817</f>
        <v>No</v>
      </c>
      <c r="F819" s="72" t="str">
        <f>+'[3]New Depr Rates'!F817</f>
        <v>No</v>
      </c>
      <c r="G819" s="75">
        <f>+'[3]New Depr Rates'!G817</f>
        <v>-0.1</v>
      </c>
      <c r="H819" s="72">
        <f>+'[3]New Depr Rates'!H817</f>
        <v>0</v>
      </c>
      <c r="I819" s="72">
        <f>+'[3]New Depr Rates'!I817</f>
        <v>0</v>
      </c>
      <c r="J819" s="72">
        <f>+'[3]New Depr Rates'!J817</f>
        <v>0</v>
      </c>
      <c r="K819" s="74">
        <f>+'[3]New Depr Rates'!K817</f>
        <v>44927</v>
      </c>
      <c r="L819" s="73">
        <f>+'[3]New Depr Rates'!L817</f>
        <v>2.2818181818181814E-2</v>
      </c>
      <c r="M819" s="73">
        <f>+'[3]New Depr Rates'!M817</f>
        <v>2.2818181818181835E-3</v>
      </c>
      <c r="N819" s="73">
        <f>+'[3]New Depr Rates'!N817</f>
        <v>2.5099999999999997E-2</v>
      </c>
    </row>
    <row r="820" spans="1:14" x14ac:dyDescent="0.2">
      <c r="A820" s="72" t="s">
        <v>1887</v>
      </c>
      <c r="B820" s="72" t="str">
        <f>+'[3]New Depr Rates'!B818</f>
        <v>E3536 TSM Sub Eq, Hopkins Ridge</v>
      </c>
      <c r="C820" s="72">
        <f>+'[3]New Depr Rates'!C818</f>
        <v>0.5</v>
      </c>
      <c r="D820" s="72" t="str">
        <f>+'[3]New Depr Rates'!D818</f>
        <v>Monthly</v>
      </c>
      <c r="E820" s="72" t="str">
        <f>+'[3]New Depr Rates'!E818</f>
        <v>No</v>
      </c>
      <c r="F820" s="72" t="str">
        <f>+'[3]New Depr Rates'!F818</f>
        <v>No</v>
      </c>
      <c r="G820" s="75">
        <f>+'[3]New Depr Rates'!G818</f>
        <v>-0.1</v>
      </c>
      <c r="H820" s="72">
        <f>+'[3]New Depr Rates'!H818</f>
        <v>0</v>
      </c>
      <c r="I820" s="72">
        <f>+'[3]New Depr Rates'!I818</f>
        <v>0</v>
      </c>
      <c r="J820" s="72">
        <f>+'[3]New Depr Rates'!J818</f>
        <v>0</v>
      </c>
      <c r="K820" s="74">
        <f>+'[3]New Depr Rates'!K818</f>
        <v>44927</v>
      </c>
      <c r="L820" s="73">
        <f>+'[3]New Depr Rates'!L818</f>
        <v>2.2818181818181814E-2</v>
      </c>
      <c r="M820" s="73">
        <f>+'[3]New Depr Rates'!M818</f>
        <v>2.2818181818181835E-3</v>
      </c>
      <c r="N820" s="73">
        <f>+'[3]New Depr Rates'!N818</f>
        <v>2.5099999999999997E-2</v>
      </c>
    </row>
    <row r="821" spans="1:14" x14ac:dyDescent="0.2">
      <c r="A821" s="72" t="s">
        <v>1886</v>
      </c>
      <c r="B821" s="72" t="str">
        <f>+'[3]New Depr Rates'!B819</f>
        <v>E3536 TSM Sub Eq, Hopkins Ridge Exp</v>
      </c>
      <c r="C821" s="72">
        <f>+'[3]New Depr Rates'!C819</f>
        <v>0.5</v>
      </c>
      <c r="D821" s="72" t="str">
        <f>+'[3]New Depr Rates'!D819</f>
        <v>Monthly</v>
      </c>
      <c r="E821" s="72" t="str">
        <f>+'[3]New Depr Rates'!E819</f>
        <v>No</v>
      </c>
      <c r="F821" s="72" t="str">
        <f>+'[3]New Depr Rates'!F819</f>
        <v>No</v>
      </c>
      <c r="G821" s="75">
        <f>+'[3]New Depr Rates'!G819</f>
        <v>-0.1</v>
      </c>
      <c r="H821" s="72">
        <f>+'[3]New Depr Rates'!H819</f>
        <v>0</v>
      </c>
      <c r="I821" s="72">
        <f>+'[3]New Depr Rates'!I819</f>
        <v>0</v>
      </c>
      <c r="J821" s="72">
        <f>+'[3]New Depr Rates'!J819</f>
        <v>0</v>
      </c>
      <c r="K821" s="74">
        <f>+'[3]New Depr Rates'!K819</f>
        <v>44927</v>
      </c>
      <c r="L821" s="73">
        <f>+'[3]New Depr Rates'!L819</f>
        <v>2.2818181818181814E-2</v>
      </c>
      <c r="M821" s="73">
        <f>+'[3]New Depr Rates'!M819</f>
        <v>2.2818181818181835E-3</v>
      </c>
      <c r="N821" s="73">
        <f>+'[3]New Depr Rates'!N819</f>
        <v>2.5099999999999997E-2</v>
      </c>
    </row>
    <row r="822" spans="1:14" x14ac:dyDescent="0.2">
      <c r="A822" s="72" t="s">
        <v>1884</v>
      </c>
      <c r="B822" s="72" t="str">
        <f>+'[3]New Depr Rates'!B820</f>
        <v>E3536 TSM Sub Eq, Hopkins Ridge</v>
      </c>
      <c r="C822" s="72">
        <f>+'[3]New Depr Rates'!C820</f>
        <v>0.5</v>
      </c>
      <c r="D822" s="72" t="str">
        <f>+'[3]New Depr Rates'!D820</f>
        <v>Monthly</v>
      </c>
      <c r="E822" s="72" t="str">
        <f>+'[3]New Depr Rates'!E820</f>
        <v>No</v>
      </c>
      <c r="F822" s="72" t="str">
        <f>+'[3]New Depr Rates'!F820</f>
        <v>No</v>
      </c>
      <c r="G822" s="75">
        <f>+'[3]New Depr Rates'!G820</f>
        <v>-0.1</v>
      </c>
      <c r="H822" s="72">
        <f>+'[3]New Depr Rates'!H820</f>
        <v>0</v>
      </c>
      <c r="I822" s="72">
        <f>+'[3]New Depr Rates'!I820</f>
        <v>0</v>
      </c>
      <c r="J822" s="72">
        <f>+'[3]New Depr Rates'!J820</f>
        <v>0</v>
      </c>
      <c r="K822" s="74">
        <f>+'[3]New Depr Rates'!K820</f>
        <v>44927</v>
      </c>
      <c r="L822" s="73">
        <f>+'[3]New Depr Rates'!L820</f>
        <v>2.2818181818181814E-2</v>
      </c>
      <c r="M822" s="73">
        <f>+'[3]New Depr Rates'!M820</f>
        <v>2.2818181818181835E-3</v>
      </c>
      <c r="N822" s="73">
        <f>+'[3]New Depr Rates'!N820</f>
        <v>2.5099999999999997E-2</v>
      </c>
    </row>
    <row r="823" spans="1:14" x14ac:dyDescent="0.2">
      <c r="A823" s="72" t="s">
        <v>1882</v>
      </c>
      <c r="B823" s="72" t="str">
        <f>+'[3]New Depr Rates'!B821</f>
        <v>E3536 TSM Sub Eq, Lower Baker</v>
      </c>
      <c r="C823" s="72">
        <f>+'[3]New Depr Rates'!C821</f>
        <v>0.5</v>
      </c>
      <c r="D823" s="72" t="str">
        <f>+'[3]New Depr Rates'!D821</f>
        <v>Monthly</v>
      </c>
      <c r="E823" s="72" t="str">
        <f>+'[3]New Depr Rates'!E821</f>
        <v>No</v>
      </c>
      <c r="F823" s="72" t="str">
        <f>+'[3]New Depr Rates'!F821</f>
        <v>No</v>
      </c>
      <c r="G823" s="75">
        <f>+'[3]New Depr Rates'!G821</f>
        <v>-0.1</v>
      </c>
      <c r="H823" s="72">
        <f>+'[3]New Depr Rates'!H821</f>
        <v>0</v>
      </c>
      <c r="I823" s="72">
        <f>+'[3]New Depr Rates'!I821</f>
        <v>0</v>
      </c>
      <c r="J823" s="72">
        <f>+'[3]New Depr Rates'!J821</f>
        <v>0</v>
      </c>
      <c r="K823" s="74">
        <f>+'[3]New Depr Rates'!K821</f>
        <v>44927</v>
      </c>
      <c r="L823" s="73">
        <f>+'[3]New Depr Rates'!L821</f>
        <v>2.2818181818181814E-2</v>
      </c>
      <c r="M823" s="73">
        <f>+'[3]New Depr Rates'!M821</f>
        <v>2.2818181818181835E-3</v>
      </c>
      <c r="N823" s="73">
        <f>+'[3]New Depr Rates'!N821</f>
        <v>2.5099999999999997E-2</v>
      </c>
    </row>
    <row r="824" spans="1:14" x14ac:dyDescent="0.2">
      <c r="A824" s="72" t="s">
        <v>1881</v>
      </c>
      <c r="B824" s="72" t="str">
        <f>+'[3]New Depr Rates'!B822</f>
        <v>E3536 TSM Sub Eq, Lower Baker</v>
      </c>
      <c r="C824" s="72">
        <f>+'[3]New Depr Rates'!C822</f>
        <v>0.5</v>
      </c>
      <c r="D824" s="72" t="str">
        <f>+'[3]New Depr Rates'!D822</f>
        <v>Monthly</v>
      </c>
      <c r="E824" s="72" t="str">
        <f>+'[3]New Depr Rates'!E822</f>
        <v>No</v>
      </c>
      <c r="F824" s="72" t="str">
        <f>+'[3]New Depr Rates'!F822</f>
        <v>No</v>
      </c>
      <c r="G824" s="75">
        <f>+'[3]New Depr Rates'!G822</f>
        <v>-0.1</v>
      </c>
      <c r="H824" s="72">
        <f>+'[3]New Depr Rates'!H822</f>
        <v>0</v>
      </c>
      <c r="I824" s="72">
        <f>+'[3]New Depr Rates'!I822</f>
        <v>0</v>
      </c>
      <c r="J824" s="72">
        <f>+'[3]New Depr Rates'!J822</f>
        <v>0</v>
      </c>
      <c r="K824" s="74">
        <f>+'[3]New Depr Rates'!K822</f>
        <v>44927</v>
      </c>
      <c r="L824" s="73">
        <f>+'[3]New Depr Rates'!L822</f>
        <v>2.2818181818181814E-2</v>
      </c>
      <c r="M824" s="73">
        <f>+'[3]New Depr Rates'!M822</f>
        <v>2.2818181818181835E-3</v>
      </c>
      <c r="N824" s="73">
        <f>+'[3]New Depr Rates'!N822</f>
        <v>2.5099999999999997E-2</v>
      </c>
    </row>
    <row r="825" spans="1:14" x14ac:dyDescent="0.2">
      <c r="A825" s="72" t="s">
        <v>1879</v>
      </c>
      <c r="B825" s="72" t="str">
        <f>+'[3]New Depr Rates'!B823</f>
        <v>E3536 TSM Sub Eq, Mint F sub@plant</v>
      </c>
      <c r="C825" s="72">
        <f>+'[3]New Depr Rates'!C823</f>
        <v>0.5</v>
      </c>
      <c r="D825" s="72" t="str">
        <f>+'[3]New Depr Rates'!D823</f>
        <v>Monthly</v>
      </c>
      <c r="E825" s="72" t="str">
        <f>+'[3]New Depr Rates'!E823</f>
        <v>No</v>
      </c>
      <c r="F825" s="72" t="str">
        <f>+'[3]New Depr Rates'!F823</f>
        <v>No</v>
      </c>
      <c r="G825" s="75">
        <f>+'[3]New Depr Rates'!G823</f>
        <v>-0.1</v>
      </c>
      <c r="H825" s="72">
        <f>+'[3]New Depr Rates'!H823</f>
        <v>0</v>
      </c>
      <c r="I825" s="72">
        <f>+'[3]New Depr Rates'!I823</f>
        <v>0</v>
      </c>
      <c r="J825" s="72">
        <f>+'[3]New Depr Rates'!J823</f>
        <v>0</v>
      </c>
      <c r="K825" s="74">
        <f>+'[3]New Depr Rates'!K823</f>
        <v>44927</v>
      </c>
      <c r="L825" s="73">
        <f>+'[3]New Depr Rates'!L823</f>
        <v>2.2818181818181814E-2</v>
      </c>
      <c r="M825" s="73">
        <f>+'[3]New Depr Rates'!M823</f>
        <v>2.2818181818181835E-3</v>
      </c>
      <c r="N825" s="73">
        <f>+'[3]New Depr Rates'!N823</f>
        <v>2.5099999999999997E-2</v>
      </c>
    </row>
    <row r="826" spans="1:14" x14ac:dyDescent="0.2">
      <c r="A826" s="72" t="s">
        <v>1878</v>
      </c>
      <c r="B826" s="72" t="str">
        <f>+'[3]New Depr Rates'!B824</f>
        <v>E3536 TSM Sub Eq, Mint F sub@plant</v>
      </c>
      <c r="C826" s="72">
        <f>+'[3]New Depr Rates'!C824</f>
        <v>0.5</v>
      </c>
      <c r="D826" s="72" t="str">
        <f>+'[3]New Depr Rates'!D824</f>
        <v>Monthly</v>
      </c>
      <c r="E826" s="72" t="str">
        <f>+'[3]New Depr Rates'!E824</f>
        <v>No</v>
      </c>
      <c r="F826" s="72" t="str">
        <f>+'[3]New Depr Rates'!F824</f>
        <v>No</v>
      </c>
      <c r="G826" s="75">
        <f>+'[3]New Depr Rates'!G824</f>
        <v>-0.1</v>
      </c>
      <c r="H826" s="72">
        <f>+'[3]New Depr Rates'!H824</f>
        <v>0</v>
      </c>
      <c r="I826" s="72">
        <f>+'[3]New Depr Rates'!I824</f>
        <v>0</v>
      </c>
      <c r="J826" s="72">
        <f>+'[3]New Depr Rates'!J824</f>
        <v>0</v>
      </c>
      <c r="K826" s="74">
        <f>+'[3]New Depr Rates'!K824</f>
        <v>44927</v>
      </c>
      <c r="L826" s="73">
        <f>+'[3]New Depr Rates'!L824</f>
        <v>2.2818181818181814E-2</v>
      </c>
      <c r="M826" s="73">
        <f>+'[3]New Depr Rates'!M824</f>
        <v>2.2818181818181835E-3</v>
      </c>
      <c r="N826" s="73">
        <f>+'[3]New Depr Rates'!N824</f>
        <v>2.5099999999999997E-2</v>
      </c>
    </row>
    <row r="827" spans="1:14" x14ac:dyDescent="0.2">
      <c r="A827" s="72" t="s">
        <v>1876</v>
      </c>
      <c r="B827" s="72" t="str">
        <f>+'[3]New Depr Rates'!B825</f>
        <v>E3536 TSM Sub Eq, Snoqualmie 1</v>
      </c>
      <c r="C827" s="72">
        <f>+'[3]New Depr Rates'!C825</f>
        <v>0.5</v>
      </c>
      <c r="D827" s="72" t="str">
        <f>+'[3]New Depr Rates'!D825</f>
        <v>Monthly</v>
      </c>
      <c r="E827" s="72" t="str">
        <f>+'[3]New Depr Rates'!E825</f>
        <v>No</v>
      </c>
      <c r="F827" s="72" t="str">
        <f>+'[3]New Depr Rates'!F825</f>
        <v>No</v>
      </c>
      <c r="G827" s="75">
        <f>+'[3]New Depr Rates'!G825</f>
        <v>-0.1</v>
      </c>
      <c r="H827" s="72">
        <f>+'[3]New Depr Rates'!H825</f>
        <v>0</v>
      </c>
      <c r="I827" s="72">
        <f>+'[3]New Depr Rates'!I825</f>
        <v>0</v>
      </c>
      <c r="J827" s="72">
        <f>+'[3]New Depr Rates'!J825</f>
        <v>0</v>
      </c>
      <c r="K827" s="74">
        <f>+'[3]New Depr Rates'!K825</f>
        <v>44927</v>
      </c>
      <c r="L827" s="73">
        <f>+'[3]New Depr Rates'!L825</f>
        <v>2.2818181818181814E-2</v>
      </c>
      <c r="M827" s="73">
        <f>+'[3]New Depr Rates'!M825</f>
        <v>2.2818181818181835E-3</v>
      </c>
      <c r="N827" s="73">
        <f>+'[3]New Depr Rates'!N825</f>
        <v>2.5099999999999997E-2</v>
      </c>
    </row>
    <row r="828" spans="1:14" x14ac:dyDescent="0.2">
      <c r="A828" s="72" t="s">
        <v>1875</v>
      </c>
      <c r="B828" s="72" t="str">
        <f>+'[3]New Depr Rates'!B826</f>
        <v>E3536 TSM Sub Eq, Snoqualmie 1</v>
      </c>
      <c r="C828" s="72">
        <f>+'[3]New Depr Rates'!C826</f>
        <v>0.5</v>
      </c>
      <c r="D828" s="72" t="str">
        <f>+'[3]New Depr Rates'!D826</f>
        <v>Monthly</v>
      </c>
      <c r="E828" s="72" t="str">
        <f>+'[3]New Depr Rates'!E826</f>
        <v>No</v>
      </c>
      <c r="F828" s="72" t="str">
        <f>+'[3]New Depr Rates'!F826</f>
        <v>No</v>
      </c>
      <c r="G828" s="75">
        <f>+'[3]New Depr Rates'!G826</f>
        <v>-0.1</v>
      </c>
      <c r="H828" s="72">
        <f>+'[3]New Depr Rates'!H826</f>
        <v>0</v>
      </c>
      <c r="I828" s="72">
        <f>+'[3]New Depr Rates'!I826</f>
        <v>0</v>
      </c>
      <c r="J828" s="72">
        <f>+'[3]New Depr Rates'!J826</f>
        <v>0</v>
      </c>
      <c r="K828" s="74">
        <f>+'[3]New Depr Rates'!K826</f>
        <v>44927</v>
      </c>
      <c r="L828" s="73">
        <f>+'[3]New Depr Rates'!L826</f>
        <v>2.2818181818181814E-2</v>
      </c>
      <c r="M828" s="73">
        <f>+'[3]New Depr Rates'!M826</f>
        <v>2.2818181818181835E-3</v>
      </c>
      <c r="N828" s="73">
        <f>+'[3]New Depr Rates'!N826</f>
        <v>2.5099999999999997E-2</v>
      </c>
    </row>
    <row r="829" spans="1:14" x14ac:dyDescent="0.2">
      <c r="A829" s="72" t="s">
        <v>1873</v>
      </c>
      <c r="B829" s="72" t="str">
        <f>+'[3]New Depr Rates'!B827</f>
        <v>E3536 TSM Sub Eq, Snoqualmie 2</v>
      </c>
      <c r="C829" s="72">
        <f>+'[3]New Depr Rates'!C827</f>
        <v>0.5</v>
      </c>
      <c r="D829" s="72" t="str">
        <f>+'[3]New Depr Rates'!D827</f>
        <v>Monthly</v>
      </c>
      <c r="E829" s="72" t="str">
        <f>+'[3]New Depr Rates'!E827</f>
        <v>No</v>
      </c>
      <c r="F829" s="72" t="str">
        <f>+'[3]New Depr Rates'!F827</f>
        <v>No</v>
      </c>
      <c r="G829" s="75">
        <f>+'[3]New Depr Rates'!G827</f>
        <v>-0.1</v>
      </c>
      <c r="H829" s="72">
        <f>+'[3]New Depr Rates'!H827</f>
        <v>0</v>
      </c>
      <c r="I829" s="72">
        <f>+'[3]New Depr Rates'!I827</f>
        <v>0</v>
      </c>
      <c r="J829" s="72">
        <f>+'[3]New Depr Rates'!J827</f>
        <v>0</v>
      </c>
      <c r="K829" s="74">
        <f>+'[3]New Depr Rates'!K827</f>
        <v>44927</v>
      </c>
      <c r="L829" s="73">
        <f>+'[3]New Depr Rates'!L827</f>
        <v>2.2818181818181814E-2</v>
      </c>
      <c r="M829" s="73">
        <f>+'[3]New Depr Rates'!M827</f>
        <v>2.2818181818181835E-3</v>
      </c>
      <c r="N829" s="73">
        <f>+'[3]New Depr Rates'!N827</f>
        <v>2.5099999999999997E-2</v>
      </c>
    </row>
    <row r="830" spans="1:14" x14ac:dyDescent="0.2">
      <c r="A830" s="72" t="s">
        <v>1872</v>
      </c>
      <c r="B830" s="72" t="str">
        <f>+'[3]New Depr Rates'!B828</f>
        <v>E3536 TSM Sub Eq, Snoqualmie 2</v>
      </c>
      <c r="C830" s="72">
        <f>+'[3]New Depr Rates'!C828</f>
        <v>0.5</v>
      </c>
      <c r="D830" s="72" t="str">
        <f>+'[3]New Depr Rates'!D828</f>
        <v>Monthly</v>
      </c>
      <c r="E830" s="72" t="str">
        <f>+'[3]New Depr Rates'!E828</f>
        <v>No</v>
      </c>
      <c r="F830" s="72" t="str">
        <f>+'[3]New Depr Rates'!F828</f>
        <v>No</v>
      </c>
      <c r="G830" s="75">
        <f>+'[3]New Depr Rates'!G828</f>
        <v>-0.1</v>
      </c>
      <c r="H830" s="72">
        <f>+'[3]New Depr Rates'!H828</f>
        <v>0</v>
      </c>
      <c r="I830" s="72">
        <f>+'[3]New Depr Rates'!I828</f>
        <v>0</v>
      </c>
      <c r="J830" s="72">
        <f>+'[3]New Depr Rates'!J828</f>
        <v>0</v>
      </c>
      <c r="K830" s="74">
        <f>+'[3]New Depr Rates'!K828</f>
        <v>44927</v>
      </c>
      <c r="L830" s="73">
        <f>+'[3]New Depr Rates'!L828</f>
        <v>2.2818181818181814E-2</v>
      </c>
      <c r="M830" s="73">
        <f>+'[3]New Depr Rates'!M828</f>
        <v>2.2818181818181835E-3</v>
      </c>
      <c r="N830" s="73">
        <f>+'[3]New Depr Rates'!N828</f>
        <v>2.5099999999999997E-2</v>
      </c>
    </row>
    <row r="831" spans="1:14" x14ac:dyDescent="0.2">
      <c r="A831" s="72" t="s">
        <v>1870</v>
      </c>
      <c r="B831" s="72" t="str">
        <f>+'[3]New Depr Rates'!B829</f>
        <v>E3536 TSM Sub Eq, Sumas</v>
      </c>
      <c r="C831" s="72">
        <f>+'[3]New Depr Rates'!C829</f>
        <v>0.5</v>
      </c>
      <c r="D831" s="72" t="str">
        <f>+'[3]New Depr Rates'!D829</f>
        <v>Monthly</v>
      </c>
      <c r="E831" s="72" t="str">
        <f>+'[3]New Depr Rates'!E829</f>
        <v>No</v>
      </c>
      <c r="F831" s="72" t="str">
        <f>+'[3]New Depr Rates'!F829</f>
        <v>No</v>
      </c>
      <c r="G831" s="75">
        <f>+'[3]New Depr Rates'!G829</f>
        <v>-0.1</v>
      </c>
      <c r="H831" s="72">
        <f>+'[3]New Depr Rates'!H829</f>
        <v>0</v>
      </c>
      <c r="I831" s="72">
        <f>+'[3]New Depr Rates'!I829</f>
        <v>0</v>
      </c>
      <c r="J831" s="72">
        <f>+'[3]New Depr Rates'!J829</f>
        <v>0</v>
      </c>
      <c r="K831" s="74">
        <f>+'[3]New Depr Rates'!K829</f>
        <v>44927</v>
      </c>
      <c r="L831" s="73">
        <f>+'[3]New Depr Rates'!L829</f>
        <v>2.2818181818181814E-2</v>
      </c>
      <c r="M831" s="73">
        <f>+'[3]New Depr Rates'!M829</f>
        <v>2.2818181818181835E-3</v>
      </c>
      <c r="N831" s="73">
        <f>+'[3]New Depr Rates'!N829</f>
        <v>2.5099999999999997E-2</v>
      </c>
    </row>
    <row r="832" spans="1:14" x14ac:dyDescent="0.2">
      <c r="A832" s="72" t="s">
        <v>1869</v>
      </c>
      <c r="B832" s="72" t="str">
        <f>+'[3]New Depr Rates'!B830</f>
        <v>E3536 TSM Sub Eq, Sumas</v>
      </c>
      <c r="C832" s="72">
        <f>+'[3]New Depr Rates'!C830</f>
        <v>0.5</v>
      </c>
      <c r="D832" s="72" t="str">
        <f>+'[3]New Depr Rates'!D830</f>
        <v>Monthly</v>
      </c>
      <c r="E832" s="72" t="str">
        <f>+'[3]New Depr Rates'!E830</f>
        <v>No</v>
      </c>
      <c r="F832" s="72" t="str">
        <f>+'[3]New Depr Rates'!F830</f>
        <v>No</v>
      </c>
      <c r="G832" s="75">
        <f>+'[3]New Depr Rates'!G830</f>
        <v>-0.1</v>
      </c>
      <c r="H832" s="72">
        <f>+'[3]New Depr Rates'!H830</f>
        <v>0</v>
      </c>
      <c r="I832" s="72">
        <f>+'[3]New Depr Rates'!I830</f>
        <v>0</v>
      </c>
      <c r="J832" s="72">
        <f>+'[3]New Depr Rates'!J830</f>
        <v>0</v>
      </c>
      <c r="K832" s="74">
        <f>+'[3]New Depr Rates'!K830</f>
        <v>44927</v>
      </c>
      <c r="L832" s="73">
        <f>+'[3]New Depr Rates'!L830</f>
        <v>2.2818181818181814E-2</v>
      </c>
      <c r="M832" s="73">
        <f>+'[3]New Depr Rates'!M830</f>
        <v>2.2818181818181835E-3</v>
      </c>
      <c r="N832" s="73">
        <f>+'[3]New Depr Rates'!N830</f>
        <v>2.5099999999999997E-2</v>
      </c>
    </row>
    <row r="833" spans="1:14" x14ac:dyDescent="0.2">
      <c r="A833" s="72" t="s">
        <v>1868</v>
      </c>
      <c r="B833" s="72" t="str">
        <f>+'[3]New Depr Rates'!B831</f>
        <v>E3536 TSM Sub Eq, Sumas</v>
      </c>
      <c r="C833" s="72">
        <f>+'[3]New Depr Rates'!C831</f>
        <v>0.5</v>
      </c>
      <c r="D833" s="72" t="str">
        <f>+'[3]New Depr Rates'!D831</f>
        <v>Monthly</v>
      </c>
      <c r="E833" s="72" t="str">
        <f>+'[3]New Depr Rates'!E831</f>
        <v>No</v>
      </c>
      <c r="F833" s="72" t="str">
        <f>+'[3]New Depr Rates'!F831</f>
        <v>No</v>
      </c>
      <c r="G833" s="75">
        <f>+'[3]New Depr Rates'!G831</f>
        <v>-0.1</v>
      </c>
      <c r="H833" s="72">
        <f>+'[3]New Depr Rates'!H831</f>
        <v>0</v>
      </c>
      <c r="I833" s="72">
        <f>+'[3]New Depr Rates'!I831</f>
        <v>0</v>
      </c>
      <c r="J833" s="72">
        <f>+'[3]New Depr Rates'!J831</f>
        <v>0</v>
      </c>
      <c r="K833" s="74">
        <f>+'[3]New Depr Rates'!K831</f>
        <v>44927</v>
      </c>
      <c r="L833" s="73">
        <f>+'[3]New Depr Rates'!L831</f>
        <v>2.2818181818181814E-2</v>
      </c>
      <c r="M833" s="73">
        <f>+'[3]New Depr Rates'!M831</f>
        <v>2.2818181818181835E-3</v>
      </c>
      <c r="N833" s="73">
        <f>+'[3]New Depr Rates'!N831</f>
        <v>2.5099999999999997E-2</v>
      </c>
    </row>
    <row r="834" spans="1:14" x14ac:dyDescent="0.2">
      <c r="A834" s="72" t="s">
        <v>1867</v>
      </c>
      <c r="B834" s="72" t="str">
        <f>+'[3]New Depr Rates'!B832</f>
        <v>E3536 TSM Sub Eq, Sumas</v>
      </c>
      <c r="C834" s="72">
        <f>+'[3]New Depr Rates'!C832</f>
        <v>0.5</v>
      </c>
      <c r="D834" s="72" t="str">
        <f>+'[3]New Depr Rates'!D832</f>
        <v>Monthly</v>
      </c>
      <c r="E834" s="72" t="str">
        <f>+'[3]New Depr Rates'!E832</f>
        <v>No</v>
      </c>
      <c r="F834" s="72" t="str">
        <f>+'[3]New Depr Rates'!F832</f>
        <v>No</v>
      </c>
      <c r="G834" s="75">
        <f>+'[3]New Depr Rates'!G832</f>
        <v>-0.1</v>
      </c>
      <c r="H834" s="72">
        <f>+'[3]New Depr Rates'!H832</f>
        <v>0</v>
      </c>
      <c r="I834" s="72">
        <f>+'[3]New Depr Rates'!I832</f>
        <v>0</v>
      </c>
      <c r="J834" s="72">
        <f>+'[3]New Depr Rates'!J832</f>
        <v>0</v>
      </c>
      <c r="K834" s="74">
        <f>+'[3]New Depr Rates'!K832</f>
        <v>44927</v>
      </c>
      <c r="L834" s="73">
        <f>+'[3]New Depr Rates'!L832</f>
        <v>2.2818181818181814E-2</v>
      </c>
      <c r="M834" s="73">
        <f>+'[3]New Depr Rates'!M832</f>
        <v>2.2818181818181835E-3</v>
      </c>
      <c r="N834" s="73">
        <f>+'[3]New Depr Rates'!N832</f>
        <v>2.5099999999999997E-2</v>
      </c>
    </row>
    <row r="835" spans="1:14" x14ac:dyDescent="0.2">
      <c r="A835" s="72" t="s">
        <v>1865</v>
      </c>
      <c r="B835" s="72" t="str">
        <f>+'[3]New Depr Rates'!B833</f>
        <v>E3536 TSM Sub Eq, Upper Baker</v>
      </c>
      <c r="C835" s="72">
        <f>+'[3]New Depr Rates'!C833</f>
        <v>0.5</v>
      </c>
      <c r="D835" s="72" t="str">
        <f>+'[3]New Depr Rates'!D833</f>
        <v>Monthly</v>
      </c>
      <c r="E835" s="72" t="str">
        <f>+'[3]New Depr Rates'!E833</f>
        <v>No</v>
      </c>
      <c r="F835" s="72" t="str">
        <f>+'[3]New Depr Rates'!F833</f>
        <v>No</v>
      </c>
      <c r="G835" s="75">
        <f>+'[3]New Depr Rates'!G833</f>
        <v>-0.1</v>
      </c>
      <c r="H835" s="72">
        <f>+'[3]New Depr Rates'!H833</f>
        <v>0</v>
      </c>
      <c r="I835" s="72">
        <f>+'[3]New Depr Rates'!I833</f>
        <v>0</v>
      </c>
      <c r="J835" s="72">
        <f>+'[3]New Depr Rates'!J833</f>
        <v>0</v>
      </c>
      <c r="K835" s="74">
        <f>+'[3]New Depr Rates'!K833</f>
        <v>44927</v>
      </c>
      <c r="L835" s="73">
        <f>+'[3]New Depr Rates'!L833</f>
        <v>2.2818181818181814E-2</v>
      </c>
      <c r="M835" s="73">
        <f>+'[3]New Depr Rates'!M833</f>
        <v>2.2818181818181835E-3</v>
      </c>
      <c r="N835" s="73">
        <f>+'[3]New Depr Rates'!N833</f>
        <v>2.5099999999999997E-2</v>
      </c>
    </row>
    <row r="836" spans="1:14" x14ac:dyDescent="0.2">
      <c r="A836" s="72" t="s">
        <v>1864</v>
      </c>
      <c r="B836" s="72" t="str">
        <f>+'[3]New Depr Rates'!B834</f>
        <v>E3536 TSM Sub Eq, Upper Baker</v>
      </c>
      <c r="C836" s="72">
        <f>+'[3]New Depr Rates'!C834</f>
        <v>0.5</v>
      </c>
      <c r="D836" s="72" t="str">
        <f>+'[3]New Depr Rates'!D834</f>
        <v>Monthly</v>
      </c>
      <c r="E836" s="72" t="str">
        <f>+'[3]New Depr Rates'!E834</f>
        <v>No</v>
      </c>
      <c r="F836" s="72" t="str">
        <f>+'[3]New Depr Rates'!F834</f>
        <v>No</v>
      </c>
      <c r="G836" s="75">
        <f>+'[3]New Depr Rates'!G834</f>
        <v>-0.1</v>
      </c>
      <c r="H836" s="72">
        <f>+'[3]New Depr Rates'!H834</f>
        <v>0</v>
      </c>
      <c r="I836" s="72">
        <f>+'[3]New Depr Rates'!I834</f>
        <v>0</v>
      </c>
      <c r="J836" s="72">
        <f>+'[3]New Depr Rates'!J834</f>
        <v>0</v>
      </c>
      <c r="K836" s="74">
        <f>+'[3]New Depr Rates'!K834</f>
        <v>44927</v>
      </c>
      <c r="L836" s="73">
        <f>+'[3]New Depr Rates'!L834</f>
        <v>2.2818181818181814E-2</v>
      </c>
      <c r="M836" s="73">
        <f>+'[3]New Depr Rates'!M834</f>
        <v>2.2818181818181835E-3</v>
      </c>
      <c r="N836" s="73">
        <f>+'[3]New Depr Rates'!N834</f>
        <v>2.5099999999999997E-2</v>
      </c>
    </row>
    <row r="837" spans="1:14" x14ac:dyDescent="0.2">
      <c r="A837" s="72" t="s">
        <v>1862</v>
      </c>
      <c r="B837" s="72" t="str">
        <f>+'[3]New Depr Rates'!B835</f>
        <v>E3536 TSM Sub Eq, Wild Horse Solar</v>
      </c>
      <c r="C837" s="72">
        <f>+'[3]New Depr Rates'!C835</f>
        <v>0.5</v>
      </c>
      <c r="D837" s="72" t="str">
        <f>+'[3]New Depr Rates'!D835</f>
        <v>Monthly</v>
      </c>
      <c r="E837" s="72" t="str">
        <f>+'[3]New Depr Rates'!E835</f>
        <v>No</v>
      </c>
      <c r="F837" s="72" t="str">
        <f>+'[3]New Depr Rates'!F835</f>
        <v>No</v>
      </c>
      <c r="G837" s="75">
        <f>+'[3]New Depr Rates'!G835</f>
        <v>-0.1</v>
      </c>
      <c r="H837" s="72">
        <f>+'[3]New Depr Rates'!H835</f>
        <v>0</v>
      </c>
      <c r="I837" s="72">
        <f>+'[3]New Depr Rates'!I835</f>
        <v>0</v>
      </c>
      <c r="J837" s="72">
        <f>+'[3]New Depr Rates'!J835</f>
        <v>0</v>
      </c>
      <c r="K837" s="74">
        <f>+'[3]New Depr Rates'!K835</f>
        <v>44927</v>
      </c>
      <c r="L837" s="73">
        <f>+'[3]New Depr Rates'!L835</f>
        <v>2.2818181818181814E-2</v>
      </c>
      <c r="M837" s="73">
        <f>+'[3]New Depr Rates'!M835</f>
        <v>2.2818181818181835E-3</v>
      </c>
      <c r="N837" s="73">
        <f>+'[3]New Depr Rates'!N835</f>
        <v>2.5099999999999997E-2</v>
      </c>
    </row>
    <row r="838" spans="1:14" x14ac:dyDescent="0.2">
      <c r="A838" s="72" t="s">
        <v>1861</v>
      </c>
      <c r="B838" s="72" t="str">
        <f>+'[3]New Depr Rates'!B836</f>
        <v>E3536 TSM Sub Eq, Wild Horse Solar</v>
      </c>
      <c r="C838" s="72">
        <f>+'[3]New Depr Rates'!C836</f>
        <v>0.5</v>
      </c>
      <c r="D838" s="72" t="str">
        <f>+'[3]New Depr Rates'!D836</f>
        <v>Monthly</v>
      </c>
      <c r="E838" s="72" t="str">
        <f>+'[3]New Depr Rates'!E836</f>
        <v>No</v>
      </c>
      <c r="F838" s="72" t="str">
        <f>+'[3]New Depr Rates'!F836</f>
        <v>No</v>
      </c>
      <c r="G838" s="75">
        <f>+'[3]New Depr Rates'!G836</f>
        <v>-0.1</v>
      </c>
      <c r="H838" s="72">
        <f>+'[3]New Depr Rates'!H836</f>
        <v>0</v>
      </c>
      <c r="I838" s="72">
        <f>+'[3]New Depr Rates'!I836</f>
        <v>0</v>
      </c>
      <c r="J838" s="72">
        <f>+'[3]New Depr Rates'!J836</f>
        <v>0</v>
      </c>
      <c r="K838" s="74">
        <f>+'[3]New Depr Rates'!K836</f>
        <v>44927</v>
      </c>
      <c r="L838" s="73">
        <f>+'[3]New Depr Rates'!L836</f>
        <v>2.2818181818181814E-2</v>
      </c>
      <c r="M838" s="73">
        <f>+'[3]New Depr Rates'!M836</f>
        <v>2.2818181818181835E-3</v>
      </c>
      <c r="N838" s="73">
        <f>+'[3]New Depr Rates'!N836</f>
        <v>2.5099999999999997E-2</v>
      </c>
    </row>
    <row r="839" spans="1:14" x14ac:dyDescent="0.2">
      <c r="A839" s="72" t="s">
        <v>108</v>
      </c>
      <c r="B839" s="72" t="str">
        <f>+'[3]New Depr Rates'!B837</f>
        <v>E3536 TSM Substation Equipment</v>
      </c>
      <c r="C839" s="72">
        <f>+'[3]New Depr Rates'!C837</f>
        <v>0.5</v>
      </c>
      <c r="D839" s="72" t="str">
        <f>+'[3]New Depr Rates'!D837</f>
        <v>Monthly</v>
      </c>
      <c r="E839" s="72" t="str">
        <f>+'[3]New Depr Rates'!E837</f>
        <v>No</v>
      </c>
      <c r="F839" s="72" t="str">
        <f>+'[3]New Depr Rates'!F837</f>
        <v>No</v>
      </c>
      <c r="G839" s="75">
        <f>+'[3]New Depr Rates'!G837</f>
        <v>-0.1</v>
      </c>
      <c r="H839" s="72">
        <f>+'[3]New Depr Rates'!H837</f>
        <v>0</v>
      </c>
      <c r="I839" s="72">
        <f>+'[3]New Depr Rates'!I837</f>
        <v>0</v>
      </c>
      <c r="J839" s="72">
        <f>+'[3]New Depr Rates'!J837</f>
        <v>0</v>
      </c>
      <c r="K839" s="74">
        <f>+'[3]New Depr Rates'!K837</f>
        <v>44927</v>
      </c>
      <c r="L839" s="73">
        <f>+'[3]New Depr Rates'!L837</f>
        <v>2.2818181818181814E-2</v>
      </c>
      <c r="M839" s="73">
        <f>+'[3]New Depr Rates'!M837</f>
        <v>2.2818181818181835E-3</v>
      </c>
      <c r="N839" s="73">
        <f>+'[3]New Depr Rates'!N837</f>
        <v>2.5099999999999997E-2</v>
      </c>
    </row>
    <row r="840" spans="1:14" x14ac:dyDescent="0.2">
      <c r="A840" s="72" t="s">
        <v>1859</v>
      </c>
      <c r="B840" s="72" t="str">
        <f>+'[3]New Depr Rates'!B838</f>
        <v>E3536 TSM Substation Equipment</v>
      </c>
      <c r="C840" s="72">
        <f>+'[3]New Depr Rates'!C838</f>
        <v>0.5</v>
      </c>
      <c r="D840" s="72" t="str">
        <f>+'[3]New Depr Rates'!D838</f>
        <v>Monthly</v>
      </c>
      <c r="E840" s="72" t="str">
        <f>+'[3]New Depr Rates'!E838</f>
        <v>No</v>
      </c>
      <c r="F840" s="72" t="str">
        <f>+'[3]New Depr Rates'!F838</f>
        <v>No</v>
      </c>
      <c r="G840" s="75">
        <f>+'[3]New Depr Rates'!G838</f>
        <v>-0.1</v>
      </c>
      <c r="H840" s="72">
        <f>+'[3]New Depr Rates'!H838</f>
        <v>0</v>
      </c>
      <c r="I840" s="72">
        <f>+'[3]New Depr Rates'!I838</f>
        <v>0</v>
      </c>
      <c r="J840" s="72">
        <f>+'[3]New Depr Rates'!J838</f>
        <v>0</v>
      </c>
      <c r="K840" s="74">
        <f>+'[3]New Depr Rates'!K838</f>
        <v>44927</v>
      </c>
      <c r="L840" s="73">
        <f>+'[3]New Depr Rates'!L838</f>
        <v>2.2818181818181814E-2</v>
      </c>
      <c r="M840" s="73">
        <f>+'[3]New Depr Rates'!M838</f>
        <v>2.2818181818181835E-3</v>
      </c>
      <c r="N840" s="73">
        <f>+'[3]New Depr Rates'!N838</f>
        <v>2.5099999999999997E-2</v>
      </c>
    </row>
    <row r="841" spans="1:14" x14ac:dyDescent="0.2">
      <c r="A841" s="72" t="s">
        <v>1858</v>
      </c>
      <c r="B841" s="72" t="str">
        <f>+'[3]New Depr Rates'!B839</f>
        <v>E3537 TSM Substation Equipment</v>
      </c>
      <c r="C841" s="72">
        <f>+'[3]New Depr Rates'!C839</f>
        <v>0.5</v>
      </c>
      <c r="D841" s="72" t="str">
        <f>+'[3]New Depr Rates'!D839</f>
        <v>Monthly</v>
      </c>
      <c r="E841" s="72" t="str">
        <f>+'[3]New Depr Rates'!E839</f>
        <v>No</v>
      </c>
      <c r="F841" s="72" t="str">
        <f>+'[3]New Depr Rates'!F839</f>
        <v>No</v>
      </c>
      <c r="G841" s="75">
        <f>+'[3]New Depr Rates'!G839</f>
        <v>-0.1</v>
      </c>
      <c r="H841" s="72">
        <f>+'[3]New Depr Rates'!H839</f>
        <v>0</v>
      </c>
      <c r="I841" s="72">
        <f>+'[3]New Depr Rates'!I839</f>
        <v>0</v>
      </c>
      <c r="J841" s="72">
        <f>+'[3]New Depr Rates'!J839</f>
        <v>0</v>
      </c>
      <c r="K841" s="74">
        <f>+'[3]New Depr Rates'!K839</f>
        <v>44927</v>
      </c>
      <c r="L841" s="73">
        <f>+'[3]New Depr Rates'!L839</f>
        <v>2.4545454545454547E-2</v>
      </c>
      <c r="M841" s="73">
        <f>+'[3]New Depr Rates'!M839</f>
        <v>2.4545454545454558E-3</v>
      </c>
      <c r="N841" s="73">
        <f>+'[3]New Depr Rates'!N839</f>
        <v>2.7000000000000003E-2</v>
      </c>
    </row>
    <row r="842" spans="1:14" x14ac:dyDescent="0.2">
      <c r="A842" s="72" t="s">
        <v>1857</v>
      </c>
      <c r="B842" s="72" t="str">
        <f>+'[3]New Depr Rates'!B840</f>
        <v>E3537 TSM Substation Equipment</v>
      </c>
      <c r="C842" s="72">
        <f>+'[3]New Depr Rates'!C840</f>
        <v>0.5</v>
      </c>
      <c r="D842" s="72" t="str">
        <f>+'[3]New Depr Rates'!D840</f>
        <v>Monthly</v>
      </c>
      <c r="E842" s="72" t="str">
        <f>+'[3]New Depr Rates'!E840</f>
        <v>No</v>
      </c>
      <c r="F842" s="72" t="str">
        <f>+'[3]New Depr Rates'!F840</f>
        <v>No</v>
      </c>
      <c r="G842" s="75">
        <f>+'[3]New Depr Rates'!G840</f>
        <v>-0.1</v>
      </c>
      <c r="H842" s="72">
        <f>+'[3]New Depr Rates'!H840</f>
        <v>0</v>
      </c>
      <c r="I842" s="72">
        <f>+'[3]New Depr Rates'!I840</f>
        <v>0</v>
      </c>
      <c r="J842" s="72">
        <f>+'[3]New Depr Rates'!J840</f>
        <v>0</v>
      </c>
      <c r="K842" s="74">
        <f>+'[3]New Depr Rates'!K840</f>
        <v>44927</v>
      </c>
      <c r="L842" s="73">
        <f>+'[3]New Depr Rates'!L840</f>
        <v>2.4545454545454547E-2</v>
      </c>
      <c r="M842" s="73">
        <f>+'[3]New Depr Rates'!M840</f>
        <v>2.4545454545454558E-3</v>
      </c>
      <c r="N842" s="73">
        <f>+'[3]New Depr Rates'!N840</f>
        <v>2.7000000000000003E-2</v>
      </c>
    </row>
    <row r="843" spans="1:14" x14ac:dyDescent="0.2">
      <c r="A843" s="72" t="s">
        <v>1856</v>
      </c>
      <c r="B843" s="72" t="str">
        <f>+'[3]New Depr Rates'!B841</f>
        <v>E3537 TSM Substation Equipment</v>
      </c>
      <c r="C843" s="72">
        <f>+'[3]New Depr Rates'!C841</f>
        <v>0.5</v>
      </c>
      <c r="D843" s="72" t="str">
        <f>+'[3]New Depr Rates'!D841</f>
        <v>Monthly</v>
      </c>
      <c r="E843" s="72" t="str">
        <f>+'[3]New Depr Rates'!E841</f>
        <v>No</v>
      </c>
      <c r="F843" s="72" t="str">
        <f>+'[3]New Depr Rates'!F841</f>
        <v>No</v>
      </c>
      <c r="G843" s="75">
        <f>+'[3]New Depr Rates'!G841</f>
        <v>-0.1</v>
      </c>
      <c r="H843" s="72">
        <f>+'[3]New Depr Rates'!H841</f>
        <v>0</v>
      </c>
      <c r="I843" s="72">
        <f>+'[3]New Depr Rates'!I841</f>
        <v>0</v>
      </c>
      <c r="J843" s="72">
        <f>+'[3]New Depr Rates'!J841</f>
        <v>0</v>
      </c>
      <c r="K843" s="74">
        <f>+'[3]New Depr Rates'!K841</f>
        <v>44927</v>
      </c>
      <c r="L843" s="73">
        <f>+'[3]New Depr Rates'!L841</f>
        <v>2.4545454545454547E-2</v>
      </c>
      <c r="M843" s="73">
        <f>+'[3]New Depr Rates'!M841</f>
        <v>2.4545454545454558E-3</v>
      </c>
      <c r="N843" s="73">
        <f>+'[3]New Depr Rates'!N841</f>
        <v>2.7000000000000003E-2</v>
      </c>
    </row>
    <row r="844" spans="1:14" x14ac:dyDescent="0.2">
      <c r="A844" s="72" t="s">
        <v>1855</v>
      </c>
      <c r="B844" s="72" t="str">
        <f>+'[3]New Depr Rates'!B842</f>
        <v>E3537 TSM Substation Equipment</v>
      </c>
      <c r="C844" s="72">
        <f>+'[3]New Depr Rates'!C842</f>
        <v>0.5</v>
      </c>
      <c r="D844" s="72" t="str">
        <f>+'[3]New Depr Rates'!D842</f>
        <v>Monthly</v>
      </c>
      <c r="E844" s="72" t="str">
        <f>+'[3]New Depr Rates'!E842</f>
        <v>No</v>
      </c>
      <c r="F844" s="72" t="str">
        <f>+'[3]New Depr Rates'!F842</f>
        <v>No</v>
      </c>
      <c r="G844" s="75">
        <f>+'[3]New Depr Rates'!G842</f>
        <v>-0.1</v>
      </c>
      <c r="H844" s="72">
        <f>+'[3]New Depr Rates'!H842</f>
        <v>0</v>
      </c>
      <c r="I844" s="72">
        <f>+'[3]New Depr Rates'!I842</f>
        <v>0</v>
      </c>
      <c r="J844" s="72">
        <f>+'[3]New Depr Rates'!J842</f>
        <v>0</v>
      </c>
      <c r="K844" s="74">
        <f>+'[3]New Depr Rates'!K842</f>
        <v>44927</v>
      </c>
      <c r="L844" s="73">
        <f>+'[3]New Depr Rates'!L842</f>
        <v>2.4545454545454547E-2</v>
      </c>
      <c r="M844" s="73">
        <f>+'[3]New Depr Rates'!M842</f>
        <v>2.4545454545454558E-3</v>
      </c>
      <c r="N844" s="73">
        <f>+'[3]New Depr Rates'!N842</f>
        <v>2.7000000000000003E-2</v>
      </c>
    </row>
    <row r="845" spans="1:14" x14ac:dyDescent="0.2">
      <c r="A845" s="72" t="s">
        <v>1854</v>
      </c>
      <c r="B845" s="72" t="str">
        <f>+'[3]New Depr Rates'!B843</f>
        <v>E3537 TSM Substation Equipment</v>
      </c>
      <c r="C845" s="72">
        <f>+'[3]New Depr Rates'!C843</f>
        <v>0.5</v>
      </c>
      <c r="D845" s="72" t="str">
        <f>+'[3]New Depr Rates'!D843</f>
        <v>Monthly</v>
      </c>
      <c r="E845" s="72" t="str">
        <f>+'[3]New Depr Rates'!E843</f>
        <v>No</v>
      </c>
      <c r="F845" s="72" t="str">
        <f>+'[3]New Depr Rates'!F843</f>
        <v>No</v>
      </c>
      <c r="G845" s="75">
        <f>+'[3]New Depr Rates'!G843</f>
        <v>-0.1</v>
      </c>
      <c r="H845" s="72">
        <f>+'[3]New Depr Rates'!H843</f>
        <v>0</v>
      </c>
      <c r="I845" s="72">
        <f>+'[3]New Depr Rates'!I843</f>
        <v>0</v>
      </c>
      <c r="J845" s="72">
        <f>+'[3]New Depr Rates'!J843</f>
        <v>0</v>
      </c>
      <c r="K845" s="74">
        <f>+'[3]New Depr Rates'!K843</f>
        <v>44927</v>
      </c>
      <c r="L845" s="73">
        <f>+'[3]New Depr Rates'!L843</f>
        <v>2.4545454545454547E-2</v>
      </c>
      <c r="M845" s="73">
        <f>+'[3]New Depr Rates'!M843</f>
        <v>2.4545454545454558E-3</v>
      </c>
      <c r="N845" s="73">
        <f>+'[3]New Depr Rates'!N843</f>
        <v>2.7000000000000003E-2</v>
      </c>
    </row>
    <row r="846" spans="1:14" x14ac:dyDescent="0.2">
      <c r="A846" s="72" t="s">
        <v>1853</v>
      </c>
      <c r="B846" s="72" t="str">
        <f>+'[3]New Depr Rates'!B844</f>
        <v>E3537 TSM Substation Equipment</v>
      </c>
      <c r="C846" s="72">
        <f>+'[3]New Depr Rates'!C844</f>
        <v>0.5</v>
      </c>
      <c r="D846" s="72" t="str">
        <f>+'[3]New Depr Rates'!D844</f>
        <v>Monthly</v>
      </c>
      <c r="E846" s="72" t="str">
        <f>+'[3]New Depr Rates'!E844</f>
        <v>No</v>
      </c>
      <c r="F846" s="72" t="str">
        <f>+'[3]New Depr Rates'!F844</f>
        <v>No</v>
      </c>
      <c r="G846" s="75">
        <f>+'[3]New Depr Rates'!G844</f>
        <v>-0.1</v>
      </c>
      <c r="H846" s="72">
        <f>+'[3]New Depr Rates'!H844</f>
        <v>0</v>
      </c>
      <c r="I846" s="72">
        <f>+'[3]New Depr Rates'!I844</f>
        <v>0</v>
      </c>
      <c r="J846" s="72">
        <f>+'[3]New Depr Rates'!J844</f>
        <v>0</v>
      </c>
      <c r="K846" s="74">
        <f>+'[3]New Depr Rates'!K844</f>
        <v>44927</v>
      </c>
      <c r="L846" s="73">
        <f>+'[3]New Depr Rates'!L844</f>
        <v>2.4545454545454547E-2</v>
      </c>
      <c r="M846" s="73">
        <f>+'[3]New Depr Rates'!M844</f>
        <v>2.4545454545454558E-3</v>
      </c>
      <c r="N846" s="73">
        <f>+'[3]New Depr Rates'!N844</f>
        <v>2.7000000000000003E-2</v>
      </c>
    </row>
    <row r="847" spans="1:14" x14ac:dyDescent="0.2">
      <c r="A847" s="72" t="s">
        <v>1852</v>
      </c>
      <c r="B847" s="72" t="str">
        <f>+'[3]New Depr Rates'!B845</f>
        <v>E3537 TSM Substation Equipment</v>
      </c>
      <c r="C847" s="72">
        <f>+'[3]New Depr Rates'!C845</f>
        <v>0.5</v>
      </c>
      <c r="D847" s="72" t="str">
        <f>+'[3]New Depr Rates'!D845</f>
        <v>Monthly</v>
      </c>
      <c r="E847" s="72" t="str">
        <f>+'[3]New Depr Rates'!E845</f>
        <v>No</v>
      </c>
      <c r="F847" s="72" t="str">
        <f>+'[3]New Depr Rates'!F845</f>
        <v>No</v>
      </c>
      <c r="G847" s="75">
        <f>+'[3]New Depr Rates'!G845</f>
        <v>-0.1</v>
      </c>
      <c r="H847" s="72">
        <f>+'[3]New Depr Rates'!H845</f>
        <v>0</v>
      </c>
      <c r="I847" s="72">
        <f>+'[3]New Depr Rates'!I845</f>
        <v>0</v>
      </c>
      <c r="J847" s="72">
        <f>+'[3]New Depr Rates'!J845</f>
        <v>0</v>
      </c>
      <c r="K847" s="74">
        <f>+'[3]New Depr Rates'!K845</f>
        <v>44927</v>
      </c>
      <c r="L847" s="73">
        <f>+'[3]New Depr Rates'!L845</f>
        <v>2.4545454545454547E-2</v>
      </c>
      <c r="M847" s="73">
        <f>+'[3]New Depr Rates'!M845</f>
        <v>2.4545454545454558E-3</v>
      </c>
      <c r="N847" s="73">
        <f>+'[3]New Depr Rates'!N845</f>
        <v>2.7000000000000003E-2</v>
      </c>
    </row>
    <row r="848" spans="1:14" x14ac:dyDescent="0.2">
      <c r="A848" s="72" t="s">
        <v>1851</v>
      </c>
      <c r="B848" s="72" t="str">
        <f>+'[3]New Depr Rates'!B846</f>
        <v>E3537 TSM Substation Equipment</v>
      </c>
      <c r="C848" s="72">
        <f>+'[3]New Depr Rates'!C846</f>
        <v>0.5</v>
      </c>
      <c r="D848" s="72" t="str">
        <f>+'[3]New Depr Rates'!D846</f>
        <v>Monthly</v>
      </c>
      <c r="E848" s="72" t="str">
        <f>+'[3]New Depr Rates'!E846</f>
        <v>No</v>
      </c>
      <c r="F848" s="72" t="str">
        <f>+'[3]New Depr Rates'!F846</f>
        <v>No</v>
      </c>
      <c r="G848" s="75">
        <f>+'[3]New Depr Rates'!G846</f>
        <v>-0.1</v>
      </c>
      <c r="H848" s="72">
        <f>+'[3]New Depr Rates'!H846</f>
        <v>0</v>
      </c>
      <c r="I848" s="72">
        <f>+'[3]New Depr Rates'!I846</f>
        <v>0</v>
      </c>
      <c r="J848" s="72">
        <f>+'[3]New Depr Rates'!J846</f>
        <v>0</v>
      </c>
      <c r="K848" s="74">
        <f>+'[3]New Depr Rates'!K846</f>
        <v>44927</v>
      </c>
      <c r="L848" s="73">
        <f>+'[3]New Depr Rates'!L846</f>
        <v>2.4545454545454547E-2</v>
      </c>
      <c r="M848" s="73">
        <f>+'[3]New Depr Rates'!M846</f>
        <v>2.4545454545454558E-3</v>
      </c>
      <c r="N848" s="73">
        <f>+'[3]New Depr Rates'!N846</f>
        <v>2.7000000000000003E-2</v>
      </c>
    </row>
    <row r="849" spans="1:14" x14ac:dyDescent="0.2">
      <c r="A849" s="72" t="s">
        <v>1850</v>
      </c>
      <c r="B849" s="72" t="str">
        <f>+'[3]New Depr Rates'!B847</f>
        <v>E3537 TSM Substation Equipment</v>
      </c>
      <c r="C849" s="72">
        <f>+'[3]New Depr Rates'!C847</f>
        <v>0.5</v>
      </c>
      <c r="D849" s="72" t="str">
        <f>+'[3]New Depr Rates'!D847</f>
        <v>Monthly</v>
      </c>
      <c r="E849" s="72" t="str">
        <f>+'[3]New Depr Rates'!E847</f>
        <v>No</v>
      </c>
      <c r="F849" s="72" t="str">
        <f>+'[3]New Depr Rates'!F847</f>
        <v>No</v>
      </c>
      <c r="G849" s="75">
        <f>+'[3]New Depr Rates'!G847</f>
        <v>-0.1</v>
      </c>
      <c r="H849" s="72">
        <f>+'[3]New Depr Rates'!H847</f>
        <v>0</v>
      </c>
      <c r="I849" s="72">
        <f>+'[3]New Depr Rates'!I847</f>
        <v>0</v>
      </c>
      <c r="J849" s="72">
        <f>+'[3]New Depr Rates'!J847</f>
        <v>0</v>
      </c>
      <c r="K849" s="74">
        <f>+'[3]New Depr Rates'!K847</f>
        <v>44927</v>
      </c>
      <c r="L849" s="73">
        <f>+'[3]New Depr Rates'!L847</f>
        <v>2.4545454545454547E-2</v>
      </c>
      <c r="M849" s="73">
        <f>+'[3]New Depr Rates'!M847</f>
        <v>2.4545454545454558E-3</v>
      </c>
      <c r="N849" s="73">
        <f>+'[3]New Depr Rates'!N847</f>
        <v>2.7000000000000003E-2</v>
      </c>
    </row>
    <row r="850" spans="1:14" x14ac:dyDescent="0.2">
      <c r="A850" s="72" t="s">
        <v>1849</v>
      </c>
      <c r="B850" s="72" t="str">
        <f>+'[3]New Depr Rates'!B848</f>
        <v>E3537 TSM Substation Equipment</v>
      </c>
      <c r="C850" s="72">
        <f>+'[3]New Depr Rates'!C848</f>
        <v>0.5</v>
      </c>
      <c r="D850" s="72" t="str">
        <f>+'[3]New Depr Rates'!D848</f>
        <v>Monthly</v>
      </c>
      <c r="E850" s="72" t="str">
        <f>+'[3]New Depr Rates'!E848</f>
        <v>No</v>
      </c>
      <c r="F850" s="72" t="str">
        <f>+'[3]New Depr Rates'!F848</f>
        <v>No</v>
      </c>
      <c r="G850" s="75">
        <f>+'[3]New Depr Rates'!G848</f>
        <v>-0.1</v>
      </c>
      <c r="H850" s="72">
        <f>+'[3]New Depr Rates'!H848</f>
        <v>0</v>
      </c>
      <c r="I850" s="72">
        <f>+'[3]New Depr Rates'!I848</f>
        <v>0</v>
      </c>
      <c r="J850" s="72">
        <f>+'[3]New Depr Rates'!J848</f>
        <v>0</v>
      </c>
      <c r="K850" s="74">
        <f>+'[3]New Depr Rates'!K848</f>
        <v>44927</v>
      </c>
      <c r="L850" s="73">
        <f>+'[3]New Depr Rates'!L848</f>
        <v>2.4545454545454547E-2</v>
      </c>
      <c r="M850" s="73">
        <f>+'[3]New Depr Rates'!M848</f>
        <v>2.4545454545454558E-3</v>
      </c>
      <c r="N850" s="73">
        <f>+'[3]New Depr Rates'!N848</f>
        <v>2.7000000000000003E-2</v>
      </c>
    </row>
    <row r="851" spans="1:14" x14ac:dyDescent="0.2">
      <c r="A851" s="72" t="s">
        <v>1848</v>
      </c>
      <c r="B851" s="72" t="str">
        <f>+'[3]New Depr Rates'!B849</f>
        <v>E3537 TSM Substation Equipment</v>
      </c>
      <c r="C851" s="72">
        <f>+'[3]New Depr Rates'!C849</f>
        <v>0.5</v>
      </c>
      <c r="D851" s="72" t="str">
        <f>+'[3]New Depr Rates'!D849</f>
        <v>Monthly</v>
      </c>
      <c r="E851" s="72" t="str">
        <f>+'[3]New Depr Rates'!E849</f>
        <v>No</v>
      </c>
      <c r="F851" s="72" t="str">
        <f>+'[3]New Depr Rates'!F849</f>
        <v>No</v>
      </c>
      <c r="G851" s="75">
        <f>+'[3]New Depr Rates'!G849</f>
        <v>-0.1</v>
      </c>
      <c r="H851" s="72">
        <f>+'[3]New Depr Rates'!H849</f>
        <v>0</v>
      </c>
      <c r="I851" s="72">
        <f>+'[3]New Depr Rates'!I849</f>
        <v>0</v>
      </c>
      <c r="J851" s="72">
        <f>+'[3]New Depr Rates'!J849</f>
        <v>0</v>
      </c>
      <c r="K851" s="74">
        <f>+'[3]New Depr Rates'!K849</f>
        <v>44927</v>
      </c>
      <c r="L851" s="73">
        <f>+'[3]New Depr Rates'!L849</f>
        <v>2.4545454545454547E-2</v>
      </c>
      <c r="M851" s="73">
        <f>+'[3]New Depr Rates'!M849</f>
        <v>2.4545454545454558E-3</v>
      </c>
      <c r="N851" s="73">
        <f>+'[3]New Depr Rates'!N849</f>
        <v>2.7000000000000003E-2</v>
      </c>
    </row>
    <row r="852" spans="1:14" x14ac:dyDescent="0.2">
      <c r="A852" s="72" t="s">
        <v>1847</v>
      </c>
      <c r="B852" s="72" t="str">
        <f>+'[3]New Depr Rates'!B850</f>
        <v>E3537 TSM Substation Equipment</v>
      </c>
      <c r="C852" s="72">
        <f>+'[3]New Depr Rates'!C850</f>
        <v>0.5</v>
      </c>
      <c r="D852" s="72" t="str">
        <f>+'[3]New Depr Rates'!D850</f>
        <v>Monthly</v>
      </c>
      <c r="E852" s="72" t="str">
        <f>+'[3]New Depr Rates'!E850</f>
        <v>No</v>
      </c>
      <c r="F852" s="72" t="str">
        <f>+'[3]New Depr Rates'!F850</f>
        <v>No</v>
      </c>
      <c r="G852" s="75">
        <f>+'[3]New Depr Rates'!G850</f>
        <v>-0.1</v>
      </c>
      <c r="H852" s="72">
        <f>+'[3]New Depr Rates'!H850</f>
        <v>0</v>
      </c>
      <c r="I852" s="72">
        <f>+'[3]New Depr Rates'!I850</f>
        <v>0</v>
      </c>
      <c r="J852" s="72">
        <f>+'[3]New Depr Rates'!J850</f>
        <v>0</v>
      </c>
      <c r="K852" s="74">
        <f>+'[3]New Depr Rates'!K850</f>
        <v>44927</v>
      </c>
      <c r="L852" s="73">
        <f>+'[3]New Depr Rates'!L850</f>
        <v>2.4545454545454547E-2</v>
      </c>
      <c r="M852" s="73">
        <f>+'[3]New Depr Rates'!M850</f>
        <v>2.4545454545454558E-3</v>
      </c>
      <c r="N852" s="73">
        <f>+'[3]New Depr Rates'!N850</f>
        <v>2.7000000000000003E-2</v>
      </c>
    </row>
    <row r="853" spans="1:14" x14ac:dyDescent="0.2">
      <c r="A853" s="72" t="s">
        <v>1846</v>
      </c>
      <c r="B853" s="72" t="str">
        <f>+'[3]New Depr Rates'!B851</f>
        <v>E3537 TSM Substation Equipment</v>
      </c>
      <c r="C853" s="72">
        <f>+'[3]New Depr Rates'!C851</f>
        <v>0.5</v>
      </c>
      <c r="D853" s="72" t="str">
        <f>+'[3]New Depr Rates'!D851</f>
        <v>Monthly</v>
      </c>
      <c r="E853" s="72" t="str">
        <f>+'[3]New Depr Rates'!E851</f>
        <v>No</v>
      </c>
      <c r="F853" s="72" t="str">
        <f>+'[3]New Depr Rates'!F851</f>
        <v>No</v>
      </c>
      <c r="G853" s="75">
        <f>+'[3]New Depr Rates'!G851</f>
        <v>-0.1</v>
      </c>
      <c r="H853" s="72">
        <f>+'[3]New Depr Rates'!H851</f>
        <v>0</v>
      </c>
      <c r="I853" s="72">
        <f>+'[3]New Depr Rates'!I851</f>
        <v>0</v>
      </c>
      <c r="J853" s="72">
        <f>+'[3]New Depr Rates'!J851</f>
        <v>0</v>
      </c>
      <c r="K853" s="74">
        <f>+'[3]New Depr Rates'!K851</f>
        <v>44927</v>
      </c>
      <c r="L853" s="73">
        <f>+'[3]New Depr Rates'!L851</f>
        <v>2.4545454545454547E-2</v>
      </c>
      <c r="M853" s="73">
        <f>+'[3]New Depr Rates'!M851</f>
        <v>2.4545454545454558E-3</v>
      </c>
      <c r="N853" s="73">
        <f>+'[3]New Depr Rates'!N851</f>
        <v>2.7000000000000003E-2</v>
      </c>
    </row>
    <row r="854" spans="1:14" x14ac:dyDescent="0.2">
      <c r="A854" s="72" t="s">
        <v>1845</v>
      </c>
      <c r="B854" s="72" t="str">
        <f>+'[3]New Depr Rates'!B852</f>
        <v>E3537 TSM Substation Equipment</v>
      </c>
      <c r="C854" s="72">
        <f>+'[3]New Depr Rates'!C852</f>
        <v>0.5</v>
      </c>
      <c r="D854" s="72" t="str">
        <f>+'[3]New Depr Rates'!D852</f>
        <v>Monthly</v>
      </c>
      <c r="E854" s="72" t="str">
        <f>+'[3]New Depr Rates'!E852</f>
        <v>No</v>
      </c>
      <c r="F854" s="72" t="str">
        <f>+'[3]New Depr Rates'!F852</f>
        <v>No</v>
      </c>
      <c r="G854" s="75">
        <f>+'[3]New Depr Rates'!G852</f>
        <v>-0.1</v>
      </c>
      <c r="H854" s="72">
        <f>+'[3]New Depr Rates'!H852</f>
        <v>0</v>
      </c>
      <c r="I854" s="72">
        <f>+'[3]New Depr Rates'!I852</f>
        <v>0</v>
      </c>
      <c r="J854" s="72">
        <f>+'[3]New Depr Rates'!J852</f>
        <v>0</v>
      </c>
      <c r="K854" s="74">
        <f>+'[3]New Depr Rates'!K852</f>
        <v>44927</v>
      </c>
      <c r="L854" s="73">
        <f>+'[3]New Depr Rates'!L852</f>
        <v>2.4545454545454547E-2</v>
      </c>
      <c r="M854" s="73">
        <f>+'[3]New Depr Rates'!M852</f>
        <v>2.4545454545454558E-3</v>
      </c>
      <c r="N854" s="73">
        <f>+'[3]New Depr Rates'!N852</f>
        <v>2.7000000000000003E-2</v>
      </c>
    </row>
    <row r="855" spans="1:14" x14ac:dyDescent="0.2">
      <c r="A855" s="72" t="s">
        <v>1844</v>
      </c>
      <c r="B855" s="72" t="str">
        <f>+'[3]New Depr Rates'!B853</f>
        <v>E3537 TSM Substation Equipment</v>
      </c>
      <c r="C855" s="72">
        <f>+'[3]New Depr Rates'!C853</f>
        <v>0.5</v>
      </c>
      <c r="D855" s="72" t="str">
        <f>+'[3]New Depr Rates'!D853</f>
        <v>Monthly</v>
      </c>
      <c r="E855" s="72" t="str">
        <f>+'[3]New Depr Rates'!E853</f>
        <v>No</v>
      </c>
      <c r="F855" s="72" t="str">
        <f>+'[3]New Depr Rates'!F853</f>
        <v>No</v>
      </c>
      <c r="G855" s="75">
        <f>+'[3]New Depr Rates'!G853</f>
        <v>-0.1</v>
      </c>
      <c r="H855" s="72">
        <f>+'[3]New Depr Rates'!H853</f>
        <v>0</v>
      </c>
      <c r="I855" s="72">
        <f>+'[3]New Depr Rates'!I853</f>
        <v>0</v>
      </c>
      <c r="J855" s="72">
        <f>+'[3]New Depr Rates'!J853</f>
        <v>0</v>
      </c>
      <c r="K855" s="74">
        <f>+'[3]New Depr Rates'!K853</f>
        <v>44927</v>
      </c>
      <c r="L855" s="73">
        <f>+'[3]New Depr Rates'!L853</f>
        <v>2.4545454545454547E-2</v>
      </c>
      <c r="M855" s="73">
        <f>+'[3]New Depr Rates'!M853</f>
        <v>2.4545454545454558E-3</v>
      </c>
      <c r="N855" s="73">
        <f>+'[3]New Depr Rates'!N853</f>
        <v>2.7000000000000003E-2</v>
      </c>
    </row>
    <row r="856" spans="1:14" x14ac:dyDescent="0.2">
      <c r="A856" s="72" t="s">
        <v>1843</v>
      </c>
      <c r="B856" s="72" t="str">
        <f>+'[3]New Depr Rates'!B854</f>
        <v>E3537 TSM Substation Equipment</v>
      </c>
      <c r="C856" s="72">
        <f>+'[3]New Depr Rates'!C854</f>
        <v>0.5</v>
      </c>
      <c r="D856" s="72" t="str">
        <f>+'[3]New Depr Rates'!D854</f>
        <v>Monthly</v>
      </c>
      <c r="E856" s="72" t="str">
        <f>+'[3]New Depr Rates'!E854</f>
        <v>No</v>
      </c>
      <c r="F856" s="72" t="str">
        <f>+'[3]New Depr Rates'!F854</f>
        <v>No</v>
      </c>
      <c r="G856" s="75">
        <f>+'[3]New Depr Rates'!G854</f>
        <v>-0.1</v>
      </c>
      <c r="H856" s="72">
        <f>+'[3]New Depr Rates'!H854</f>
        <v>0</v>
      </c>
      <c r="I856" s="72">
        <f>+'[3]New Depr Rates'!I854</f>
        <v>0</v>
      </c>
      <c r="J856" s="72">
        <f>+'[3]New Depr Rates'!J854</f>
        <v>0</v>
      </c>
      <c r="K856" s="74">
        <f>+'[3]New Depr Rates'!K854</f>
        <v>44927</v>
      </c>
      <c r="L856" s="73">
        <f>+'[3]New Depr Rates'!L854</f>
        <v>2.4545454545454547E-2</v>
      </c>
      <c r="M856" s="73">
        <f>+'[3]New Depr Rates'!M854</f>
        <v>2.4545454545454558E-3</v>
      </c>
      <c r="N856" s="73">
        <f>+'[3]New Depr Rates'!N854</f>
        <v>2.7000000000000003E-2</v>
      </c>
    </row>
    <row r="857" spans="1:14" x14ac:dyDescent="0.2">
      <c r="A857" s="72" t="s">
        <v>1842</v>
      </c>
      <c r="B857" s="72" t="str">
        <f>+'[3]New Depr Rates'!B855</f>
        <v>E3537 TSM Substation Equipment</v>
      </c>
      <c r="C857" s="72">
        <f>+'[3]New Depr Rates'!C855</f>
        <v>0.5</v>
      </c>
      <c r="D857" s="72" t="str">
        <f>+'[3]New Depr Rates'!D855</f>
        <v>Monthly</v>
      </c>
      <c r="E857" s="72" t="str">
        <f>+'[3]New Depr Rates'!E855</f>
        <v>No</v>
      </c>
      <c r="F857" s="72" t="str">
        <f>+'[3]New Depr Rates'!F855</f>
        <v>No</v>
      </c>
      <c r="G857" s="75">
        <f>+'[3]New Depr Rates'!G855</f>
        <v>-0.1</v>
      </c>
      <c r="H857" s="72">
        <f>+'[3]New Depr Rates'!H855</f>
        <v>0</v>
      </c>
      <c r="I857" s="72">
        <f>+'[3]New Depr Rates'!I855</f>
        <v>0</v>
      </c>
      <c r="J857" s="72">
        <f>+'[3]New Depr Rates'!J855</f>
        <v>0</v>
      </c>
      <c r="K857" s="74">
        <f>+'[3]New Depr Rates'!K855</f>
        <v>44927</v>
      </c>
      <c r="L857" s="73">
        <f>+'[3]New Depr Rates'!L855</f>
        <v>2.4545454545454547E-2</v>
      </c>
      <c r="M857" s="73">
        <f>+'[3]New Depr Rates'!M855</f>
        <v>2.4545454545454558E-3</v>
      </c>
      <c r="N857" s="73">
        <f>+'[3]New Depr Rates'!N855</f>
        <v>2.7000000000000003E-2</v>
      </c>
    </row>
    <row r="858" spans="1:14" x14ac:dyDescent="0.2">
      <c r="A858" s="72" t="s">
        <v>1841</v>
      </c>
      <c r="B858" s="72" t="str">
        <f>+'[3]New Depr Rates'!B856</f>
        <v>E3537 TSM Substation Equipment</v>
      </c>
      <c r="C858" s="72">
        <f>+'[3]New Depr Rates'!C856</f>
        <v>0.5</v>
      </c>
      <c r="D858" s="72" t="str">
        <f>+'[3]New Depr Rates'!D856</f>
        <v>Monthly</v>
      </c>
      <c r="E858" s="72" t="str">
        <f>+'[3]New Depr Rates'!E856</f>
        <v>No</v>
      </c>
      <c r="F858" s="72" t="str">
        <f>+'[3]New Depr Rates'!F856</f>
        <v>No</v>
      </c>
      <c r="G858" s="75">
        <f>+'[3]New Depr Rates'!G856</f>
        <v>-0.1</v>
      </c>
      <c r="H858" s="72">
        <f>+'[3]New Depr Rates'!H856</f>
        <v>0</v>
      </c>
      <c r="I858" s="72">
        <f>+'[3]New Depr Rates'!I856</f>
        <v>0</v>
      </c>
      <c r="J858" s="72">
        <f>+'[3]New Depr Rates'!J856</f>
        <v>0</v>
      </c>
      <c r="K858" s="74">
        <f>+'[3]New Depr Rates'!K856</f>
        <v>44927</v>
      </c>
      <c r="L858" s="73">
        <f>+'[3]New Depr Rates'!L856</f>
        <v>2.4545454545454547E-2</v>
      </c>
      <c r="M858" s="73">
        <f>+'[3]New Depr Rates'!M856</f>
        <v>2.4545454545454558E-3</v>
      </c>
      <c r="N858" s="73">
        <f>+'[3]New Depr Rates'!N856</f>
        <v>2.7000000000000003E-2</v>
      </c>
    </row>
    <row r="859" spans="1:14" x14ac:dyDescent="0.2">
      <c r="A859" s="72" t="s">
        <v>1840</v>
      </c>
      <c r="B859" s="72" t="str">
        <f>+'[3]New Depr Rates'!B857</f>
        <v>E3537 TSM Sub Eq, Sumas</v>
      </c>
      <c r="C859" s="72">
        <f>+'[3]New Depr Rates'!C857</f>
        <v>0.5</v>
      </c>
      <c r="D859" s="72" t="str">
        <f>+'[3]New Depr Rates'!D857</f>
        <v>Monthly</v>
      </c>
      <c r="E859" s="72" t="str">
        <f>+'[3]New Depr Rates'!E857</f>
        <v>No</v>
      </c>
      <c r="F859" s="72" t="str">
        <f>+'[3]New Depr Rates'!F857</f>
        <v>No</v>
      </c>
      <c r="G859" s="75">
        <f>+'[3]New Depr Rates'!G857</f>
        <v>-0.1</v>
      </c>
      <c r="H859" s="72">
        <f>+'[3]New Depr Rates'!H857</f>
        <v>0</v>
      </c>
      <c r="I859" s="72">
        <f>+'[3]New Depr Rates'!I857</f>
        <v>0</v>
      </c>
      <c r="J859" s="72">
        <f>+'[3]New Depr Rates'!J857</f>
        <v>0</v>
      </c>
      <c r="K859" s="74">
        <f>+'[3]New Depr Rates'!K857</f>
        <v>44927</v>
      </c>
      <c r="L859" s="73">
        <f>+'[3]New Depr Rates'!L857</f>
        <v>2.4545454545454547E-2</v>
      </c>
      <c r="M859" s="73">
        <f>+'[3]New Depr Rates'!M857</f>
        <v>2.4545454545454558E-3</v>
      </c>
      <c r="N859" s="73">
        <f>+'[3]New Depr Rates'!N857</f>
        <v>2.7000000000000003E-2</v>
      </c>
    </row>
    <row r="860" spans="1:14" x14ac:dyDescent="0.2">
      <c r="A860" s="72" t="s">
        <v>1839</v>
      </c>
      <c r="B860" s="72" t="str">
        <f>+'[3]New Depr Rates'!B858</f>
        <v>E3537 TSM Sub Eq, Sumas</v>
      </c>
      <c r="C860" s="72">
        <f>+'[3]New Depr Rates'!C858</f>
        <v>0.5</v>
      </c>
      <c r="D860" s="72" t="str">
        <f>+'[3]New Depr Rates'!D858</f>
        <v>Monthly</v>
      </c>
      <c r="E860" s="72" t="str">
        <f>+'[3]New Depr Rates'!E858</f>
        <v>No</v>
      </c>
      <c r="F860" s="72" t="str">
        <f>+'[3]New Depr Rates'!F858</f>
        <v>No</v>
      </c>
      <c r="G860" s="75">
        <f>+'[3]New Depr Rates'!G858</f>
        <v>-0.1</v>
      </c>
      <c r="H860" s="72">
        <f>+'[3]New Depr Rates'!H858</f>
        <v>0</v>
      </c>
      <c r="I860" s="72">
        <f>+'[3]New Depr Rates'!I858</f>
        <v>0</v>
      </c>
      <c r="J860" s="72">
        <f>+'[3]New Depr Rates'!J858</f>
        <v>0</v>
      </c>
      <c r="K860" s="74">
        <f>+'[3]New Depr Rates'!K858</f>
        <v>44927</v>
      </c>
      <c r="L860" s="73">
        <f>+'[3]New Depr Rates'!L858</f>
        <v>2.4545454545454547E-2</v>
      </c>
      <c r="M860" s="73">
        <f>+'[3]New Depr Rates'!M858</f>
        <v>2.4545454545454558E-3</v>
      </c>
      <c r="N860" s="73">
        <f>+'[3]New Depr Rates'!N858</f>
        <v>2.7000000000000003E-2</v>
      </c>
    </row>
    <row r="861" spans="1:14" x14ac:dyDescent="0.2">
      <c r="A861" s="72" t="s">
        <v>1838</v>
      </c>
      <c r="B861" s="72" t="str">
        <f>+'[3]New Depr Rates'!B859</f>
        <v>E3537 TSM Sub Eq, Baker Common</v>
      </c>
      <c r="C861" s="72">
        <f>+'[3]New Depr Rates'!C859</f>
        <v>0.5</v>
      </c>
      <c r="D861" s="72" t="str">
        <f>+'[3]New Depr Rates'!D859</f>
        <v>Monthly</v>
      </c>
      <c r="E861" s="72" t="str">
        <f>+'[3]New Depr Rates'!E859</f>
        <v>No</v>
      </c>
      <c r="F861" s="72" t="str">
        <f>+'[3]New Depr Rates'!F859</f>
        <v>No</v>
      </c>
      <c r="G861" s="75">
        <f>+'[3]New Depr Rates'!G859</f>
        <v>-0.1</v>
      </c>
      <c r="H861" s="72">
        <f>+'[3]New Depr Rates'!H859</f>
        <v>0</v>
      </c>
      <c r="I861" s="72">
        <f>+'[3]New Depr Rates'!I859</f>
        <v>0</v>
      </c>
      <c r="J861" s="72">
        <f>+'[3]New Depr Rates'!J859</f>
        <v>0</v>
      </c>
      <c r="K861" s="74">
        <f>+'[3]New Depr Rates'!K859</f>
        <v>44927</v>
      </c>
      <c r="L861" s="73">
        <f>+'[3]New Depr Rates'!L859</f>
        <v>2.4545454545454547E-2</v>
      </c>
      <c r="M861" s="73">
        <f>+'[3]New Depr Rates'!M859</f>
        <v>2.4545454545454558E-3</v>
      </c>
      <c r="N861" s="73">
        <f>+'[3]New Depr Rates'!N859</f>
        <v>2.7000000000000003E-2</v>
      </c>
    </row>
    <row r="862" spans="1:14" x14ac:dyDescent="0.2">
      <c r="A862" s="72" t="s">
        <v>1836</v>
      </c>
      <c r="B862" s="72" t="str">
        <f>+'[3]New Depr Rates'!B860</f>
        <v>E3537 TSM Sub Eq, Encogen</v>
      </c>
      <c r="C862" s="72">
        <f>+'[3]New Depr Rates'!C860</f>
        <v>0.5</v>
      </c>
      <c r="D862" s="72" t="str">
        <f>+'[3]New Depr Rates'!D860</f>
        <v>Monthly</v>
      </c>
      <c r="E862" s="72" t="str">
        <f>+'[3]New Depr Rates'!E860</f>
        <v>No</v>
      </c>
      <c r="F862" s="72" t="str">
        <f>+'[3]New Depr Rates'!F860</f>
        <v>No</v>
      </c>
      <c r="G862" s="75">
        <f>+'[3]New Depr Rates'!G860</f>
        <v>-0.1</v>
      </c>
      <c r="H862" s="72">
        <f>+'[3]New Depr Rates'!H860</f>
        <v>0</v>
      </c>
      <c r="I862" s="72">
        <f>+'[3]New Depr Rates'!I860</f>
        <v>0</v>
      </c>
      <c r="J862" s="72">
        <f>+'[3]New Depr Rates'!J860</f>
        <v>0</v>
      </c>
      <c r="K862" s="74">
        <f>+'[3]New Depr Rates'!K860</f>
        <v>44927</v>
      </c>
      <c r="L862" s="73">
        <f>+'[3]New Depr Rates'!L860</f>
        <v>2.4545454545454547E-2</v>
      </c>
      <c r="M862" s="73">
        <f>+'[3]New Depr Rates'!M860</f>
        <v>2.4545454545454558E-3</v>
      </c>
      <c r="N862" s="73">
        <f>+'[3]New Depr Rates'!N860</f>
        <v>2.7000000000000003E-2</v>
      </c>
    </row>
    <row r="863" spans="1:14" x14ac:dyDescent="0.2">
      <c r="A863" s="72" t="s">
        <v>1835</v>
      </c>
      <c r="B863" s="72" t="str">
        <f>+'[3]New Depr Rates'!B861</f>
        <v>E3537 TSM Sub Eq, Encogen</v>
      </c>
      <c r="C863" s="72">
        <f>+'[3]New Depr Rates'!C861</f>
        <v>0.5</v>
      </c>
      <c r="D863" s="72" t="str">
        <f>+'[3]New Depr Rates'!D861</f>
        <v>Monthly</v>
      </c>
      <c r="E863" s="72" t="str">
        <f>+'[3]New Depr Rates'!E861</f>
        <v>No</v>
      </c>
      <c r="F863" s="72" t="str">
        <f>+'[3]New Depr Rates'!F861</f>
        <v>No</v>
      </c>
      <c r="G863" s="75">
        <f>+'[3]New Depr Rates'!G861</f>
        <v>-0.1</v>
      </c>
      <c r="H863" s="72">
        <f>+'[3]New Depr Rates'!H861</f>
        <v>0</v>
      </c>
      <c r="I863" s="72">
        <f>+'[3]New Depr Rates'!I861</f>
        <v>0</v>
      </c>
      <c r="J863" s="72">
        <f>+'[3]New Depr Rates'!J861</f>
        <v>0</v>
      </c>
      <c r="K863" s="74">
        <f>+'[3]New Depr Rates'!K861</f>
        <v>44927</v>
      </c>
      <c r="L863" s="73">
        <f>+'[3]New Depr Rates'!L861</f>
        <v>2.4545454545454547E-2</v>
      </c>
      <c r="M863" s="73">
        <f>+'[3]New Depr Rates'!M861</f>
        <v>2.4545454545454558E-3</v>
      </c>
      <c r="N863" s="73">
        <f>+'[3]New Depr Rates'!N861</f>
        <v>2.7000000000000003E-2</v>
      </c>
    </row>
    <row r="864" spans="1:14" x14ac:dyDescent="0.2">
      <c r="A864" s="72" t="s">
        <v>1833</v>
      </c>
      <c r="B864" s="72" t="str">
        <f>+'[3]New Depr Rates'!B862</f>
        <v>E3537 TSM Sub Eq, Fredonia 3&amp;4 OP</v>
      </c>
      <c r="C864" s="72">
        <f>+'[3]New Depr Rates'!C862</f>
        <v>0.5</v>
      </c>
      <c r="D864" s="72" t="str">
        <f>+'[3]New Depr Rates'!D862</f>
        <v>Monthly</v>
      </c>
      <c r="E864" s="72" t="str">
        <f>+'[3]New Depr Rates'!E862</f>
        <v>No</v>
      </c>
      <c r="F864" s="72" t="str">
        <f>+'[3]New Depr Rates'!F862</f>
        <v>No</v>
      </c>
      <c r="G864" s="75">
        <f>+'[3]New Depr Rates'!G862</f>
        <v>-0.1</v>
      </c>
      <c r="H864" s="72">
        <f>+'[3]New Depr Rates'!H862</f>
        <v>0</v>
      </c>
      <c r="I864" s="72">
        <f>+'[3]New Depr Rates'!I862</f>
        <v>0</v>
      </c>
      <c r="J864" s="72">
        <f>+'[3]New Depr Rates'!J862</f>
        <v>0</v>
      </c>
      <c r="K864" s="74">
        <f>+'[3]New Depr Rates'!K862</f>
        <v>44927</v>
      </c>
      <c r="L864" s="73">
        <f>+'[3]New Depr Rates'!L862</f>
        <v>2.4545454545454547E-2</v>
      </c>
      <c r="M864" s="73">
        <f>+'[3]New Depr Rates'!M862</f>
        <v>2.4545454545454558E-3</v>
      </c>
      <c r="N864" s="73">
        <f>+'[3]New Depr Rates'!N862</f>
        <v>2.7000000000000003E-2</v>
      </c>
    </row>
    <row r="865" spans="1:14" x14ac:dyDescent="0.2">
      <c r="A865" s="72" t="s">
        <v>1832</v>
      </c>
      <c r="B865" s="72" t="str">
        <f>+'[3]New Depr Rates'!B863</f>
        <v>E3537 TSM Sub Eq, Fredonia 3&amp;4 OP</v>
      </c>
      <c r="C865" s="72">
        <f>+'[3]New Depr Rates'!C863</f>
        <v>0.5</v>
      </c>
      <c r="D865" s="72" t="str">
        <f>+'[3]New Depr Rates'!D863</f>
        <v>Monthly</v>
      </c>
      <c r="E865" s="72" t="str">
        <f>+'[3]New Depr Rates'!E863</f>
        <v>No</v>
      </c>
      <c r="F865" s="72" t="str">
        <f>+'[3]New Depr Rates'!F863</f>
        <v>No</v>
      </c>
      <c r="G865" s="75">
        <f>+'[3]New Depr Rates'!G863</f>
        <v>-0.1</v>
      </c>
      <c r="H865" s="72">
        <f>+'[3]New Depr Rates'!H863</f>
        <v>0</v>
      </c>
      <c r="I865" s="72">
        <f>+'[3]New Depr Rates'!I863</f>
        <v>0</v>
      </c>
      <c r="J865" s="72">
        <f>+'[3]New Depr Rates'!J863</f>
        <v>0</v>
      </c>
      <c r="K865" s="74">
        <f>+'[3]New Depr Rates'!K863</f>
        <v>44927</v>
      </c>
      <c r="L865" s="73">
        <f>+'[3]New Depr Rates'!L863</f>
        <v>2.4545454545454547E-2</v>
      </c>
      <c r="M865" s="73">
        <f>+'[3]New Depr Rates'!M863</f>
        <v>2.4545454545454558E-3</v>
      </c>
      <c r="N865" s="73">
        <f>+'[3]New Depr Rates'!N863</f>
        <v>2.7000000000000003E-2</v>
      </c>
    </row>
    <row r="866" spans="1:14" x14ac:dyDescent="0.2">
      <c r="A866" s="72" t="s">
        <v>1830</v>
      </c>
      <c r="B866" s="72" t="str">
        <f>+'[3]New Depr Rates'!B864</f>
        <v>E3537 TSM Sub Eq, Goldendale</v>
      </c>
      <c r="C866" s="72">
        <f>+'[3]New Depr Rates'!C864</f>
        <v>0.5</v>
      </c>
      <c r="D866" s="72" t="str">
        <f>+'[3]New Depr Rates'!D864</f>
        <v>Monthly</v>
      </c>
      <c r="E866" s="72" t="str">
        <f>+'[3]New Depr Rates'!E864</f>
        <v>No</v>
      </c>
      <c r="F866" s="72" t="str">
        <f>+'[3]New Depr Rates'!F864</f>
        <v>No</v>
      </c>
      <c r="G866" s="75">
        <f>+'[3]New Depr Rates'!G864</f>
        <v>-0.1</v>
      </c>
      <c r="H866" s="72">
        <f>+'[3]New Depr Rates'!H864</f>
        <v>0</v>
      </c>
      <c r="I866" s="72">
        <f>+'[3]New Depr Rates'!I864</f>
        <v>0</v>
      </c>
      <c r="J866" s="72">
        <f>+'[3]New Depr Rates'!J864</f>
        <v>0</v>
      </c>
      <c r="K866" s="74">
        <f>+'[3]New Depr Rates'!K864</f>
        <v>44927</v>
      </c>
      <c r="L866" s="73">
        <f>+'[3]New Depr Rates'!L864</f>
        <v>2.4545454545454547E-2</v>
      </c>
      <c r="M866" s="73">
        <f>+'[3]New Depr Rates'!M864</f>
        <v>2.4545454545454558E-3</v>
      </c>
      <c r="N866" s="73">
        <f>+'[3]New Depr Rates'!N864</f>
        <v>2.7000000000000003E-2</v>
      </c>
    </row>
    <row r="867" spans="1:14" x14ac:dyDescent="0.2">
      <c r="A867" s="72" t="s">
        <v>1829</v>
      </c>
      <c r="B867" s="72" t="str">
        <f>+'[3]New Depr Rates'!B865</f>
        <v>E3537 TSM Sub Eq, Goldendale</v>
      </c>
      <c r="C867" s="72">
        <f>+'[3]New Depr Rates'!C865</f>
        <v>0.5</v>
      </c>
      <c r="D867" s="72" t="str">
        <f>+'[3]New Depr Rates'!D865</f>
        <v>Monthly</v>
      </c>
      <c r="E867" s="72" t="str">
        <f>+'[3]New Depr Rates'!E865</f>
        <v>No</v>
      </c>
      <c r="F867" s="72" t="str">
        <f>+'[3]New Depr Rates'!F865</f>
        <v>No</v>
      </c>
      <c r="G867" s="75">
        <f>+'[3]New Depr Rates'!G865</f>
        <v>-0.1</v>
      </c>
      <c r="H867" s="72">
        <f>+'[3]New Depr Rates'!H865</f>
        <v>0</v>
      </c>
      <c r="I867" s="72">
        <f>+'[3]New Depr Rates'!I865</f>
        <v>0</v>
      </c>
      <c r="J867" s="72">
        <f>+'[3]New Depr Rates'!J865</f>
        <v>0</v>
      </c>
      <c r="K867" s="74">
        <f>+'[3]New Depr Rates'!K865</f>
        <v>44927</v>
      </c>
      <c r="L867" s="73">
        <f>+'[3]New Depr Rates'!L865</f>
        <v>2.4545454545454547E-2</v>
      </c>
      <c r="M867" s="73">
        <f>+'[3]New Depr Rates'!M865</f>
        <v>2.4545454545454558E-3</v>
      </c>
      <c r="N867" s="73">
        <f>+'[3]New Depr Rates'!N865</f>
        <v>2.7000000000000003E-2</v>
      </c>
    </row>
    <row r="868" spans="1:14" x14ac:dyDescent="0.2">
      <c r="A868" s="72" t="s">
        <v>1828</v>
      </c>
      <c r="B868" s="72" t="str">
        <f>+'[3]New Depr Rates'!B866</f>
        <v>E3537 TSM Sub Eq, Goldendale</v>
      </c>
      <c r="C868" s="72">
        <f>+'[3]New Depr Rates'!C866</f>
        <v>0.5</v>
      </c>
      <c r="D868" s="72" t="str">
        <f>+'[3]New Depr Rates'!D866</f>
        <v>Monthly</v>
      </c>
      <c r="E868" s="72" t="str">
        <f>+'[3]New Depr Rates'!E866</f>
        <v>No</v>
      </c>
      <c r="F868" s="72" t="str">
        <f>+'[3]New Depr Rates'!F866</f>
        <v>No</v>
      </c>
      <c r="G868" s="75">
        <f>+'[3]New Depr Rates'!G866</f>
        <v>-0.1</v>
      </c>
      <c r="H868" s="72">
        <f>+'[3]New Depr Rates'!H866</f>
        <v>0</v>
      </c>
      <c r="I868" s="72">
        <f>+'[3]New Depr Rates'!I866</f>
        <v>0</v>
      </c>
      <c r="J868" s="72">
        <f>+'[3]New Depr Rates'!J866</f>
        <v>0</v>
      </c>
      <c r="K868" s="74">
        <f>+'[3]New Depr Rates'!K866</f>
        <v>44927</v>
      </c>
      <c r="L868" s="73">
        <f>+'[3]New Depr Rates'!L866</f>
        <v>2.4545454545454547E-2</v>
      </c>
      <c r="M868" s="73">
        <f>+'[3]New Depr Rates'!M866</f>
        <v>2.4545454545454558E-3</v>
      </c>
      <c r="N868" s="73">
        <f>+'[3]New Depr Rates'!N866</f>
        <v>2.7000000000000003E-2</v>
      </c>
    </row>
    <row r="869" spans="1:14" x14ac:dyDescent="0.2">
      <c r="A869" s="72" t="s">
        <v>1827</v>
      </c>
      <c r="B869" s="72" t="str">
        <f>+'[3]New Depr Rates'!B867</f>
        <v>E3537 TSM Sub Eq, Goldendale</v>
      </c>
      <c r="C869" s="72">
        <f>+'[3]New Depr Rates'!C867</f>
        <v>0.5</v>
      </c>
      <c r="D869" s="72" t="str">
        <f>+'[3]New Depr Rates'!D867</f>
        <v>Monthly</v>
      </c>
      <c r="E869" s="72" t="str">
        <f>+'[3]New Depr Rates'!E867</f>
        <v>No</v>
      </c>
      <c r="F869" s="72" t="str">
        <f>+'[3]New Depr Rates'!F867</f>
        <v>No</v>
      </c>
      <c r="G869" s="75">
        <f>+'[3]New Depr Rates'!G867</f>
        <v>-0.1</v>
      </c>
      <c r="H869" s="72">
        <f>+'[3]New Depr Rates'!H867</f>
        <v>0</v>
      </c>
      <c r="I869" s="72">
        <f>+'[3]New Depr Rates'!I867</f>
        <v>0</v>
      </c>
      <c r="J869" s="72">
        <f>+'[3]New Depr Rates'!J867</f>
        <v>0</v>
      </c>
      <c r="K869" s="74">
        <f>+'[3]New Depr Rates'!K867</f>
        <v>44927</v>
      </c>
      <c r="L869" s="73">
        <f>+'[3]New Depr Rates'!L867</f>
        <v>2.4545454545454547E-2</v>
      </c>
      <c r="M869" s="73">
        <f>+'[3]New Depr Rates'!M867</f>
        <v>2.4545454545454558E-3</v>
      </c>
      <c r="N869" s="73">
        <f>+'[3]New Depr Rates'!N867</f>
        <v>2.7000000000000003E-2</v>
      </c>
    </row>
    <row r="870" spans="1:14" x14ac:dyDescent="0.2">
      <c r="A870" s="72" t="s">
        <v>1825</v>
      </c>
      <c r="B870" s="72" t="str">
        <f>+'[3]New Depr Rates'!B868</f>
        <v>E3537 TSM Sub Eq, Hopkins Ridge Exp</v>
      </c>
      <c r="C870" s="72">
        <f>+'[3]New Depr Rates'!C868</f>
        <v>0.5</v>
      </c>
      <c r="D870" s="72" t="str">
        <f>+'[3]New Depr Rates'!D868</f>
        <v>Monthly</v>
      </c>
      <c r="E870" s="72" t="str">
        <f>+'[3]New Depr Rates'!E868</f>
        <v>No</v>
      </c>
      <c r="F870" s="72" t="str">
        <f>+'[3]New Depr Rates'!F868</f>
        <v>No</v>
      </c>
      <c r="G870" s="75">
        <f>+'[3]New Depr Rates'!G868</f>
        <v>-0.1</v>
      </c>
      <c r="H870" s="72">
        <f>+'[3]New Depr Rates'!H868</f>
        <v>0</v>
      </c>
      <c r="I870" s="72">
        <f>+'[3]New Depr Rates'!I868</f>
        <v>0</v>
      </c>
      <c r="J870" s="72">
        <f>+'[3]New Depr Rates'!J868</f>
        <v>0</v>
      </c>
      <c r="K870" s="74">
        <f>+'[3]New Depr Rates'!K868</f>
        <v>44927</v>
      </c>
      <c r="L870" s="73">
        <f>+'[3]New Depr Rates'!L868</f>
        <v>2.4545454545454547E-2</v>
      </c>
      <c r="M870" s="73">
        <f>+'[3]New Depr Rates'!M868</f>
        <v>2.4545454545454558E-3</v>
      </c>
      <c r="N870" s="73">
        <f>+'[3]New Depr Rates'!N868</f>
        <v>2.7000000000000003E-2</v>
      </c>
    </row>
    <row r="871" spans="1:14" x14ac:dyDescent="0.2">
      <c r="A871" s="72" t="s">
        <v>1824</v>
      </c>
      <c r="B871" s="72" t="str">
        <f>+'[3]New Depr Rates'!B869</f>
        <v>E3537 TSM Sub Eq, Hopkins Ridge</v>
      </c>
      <c r="C871" s="72">
        <f>+'[3]New Depr Rates'!C869</f>
        <v>0.5</v>
      </c>
      <c r="D871" s="72" t="str">
        <f>+'[3]New Depr Rates'!D869</f>
        <v>Monthly</v>
      </c>
      <c r="E871" s="72" t="str">
        <f>+'[3]New Depr Rates'!E869</f>
        <v>No</v>
      </c>
      <c r="F871" s="72" t="str">
        <f>+'[3]New Depr Rates'!F869</f>
        <v>No</v>
      </c>
      <c r="G871" s="75">
        <f>+'[3]New Depr Rates'!G869</f>
        <v>-0.1</v>
      </c>
      <c r="H871" s="72">
        <f>+'[3]New Depr Rates'!H869</f>
        <v>0</v>
      </c>
      <c r="I871" s="72">
        <f>+'[3]New Depr Rates'!I869</f>
        <v>0</v>
      </c>
      <c r="J871" s="72">
        <f>+'[3]New Depr Rates'!J869</f>
        <v>0</v>
      </c>
      <c r="K871" s="74">
        <f>+'[3]New Depr Rates'!K869</f>
        <v>44927</v>
      </c>
      <c r="L871" s="73">
        <f>+'[3]New Depr Rates'!L869</f>
        <v>2.4545454545454547E-2</v>
      </c>
      <c r="M871" s="73">
        <f>+'[3]New Depr Rates'!M869</f>
        <v>2.4545454545454558E-3</v>
      </c>
      <c r="N871" s="73">
        <f>+'[3]New Depr Rates'!N869</f>
        <v>2.7000000000000003E-2</v>
      </c>
    </row>
    <row r="872" spans="1:14" x14ac:dyDescent="0.2">
      <c r="A872" s="72" t="s">
        <v>1823</v>
      </c>
      <c r="B872" s="72" t="str">
        <f>+'[3]New Depr Rates'!B870</f>
        <v>E3537 TSM Sub Eq, Hopkins Ridge Exp</v>
      </c>
      <c r="C872" s="72">
        <f>+'[3]New Depr Rates'!C870</f>
        <v>0.5</v>
      </c>
      <c r="D872" s="72" t="str">
        <f>+'[3]New Depr Rates'!D870</f>
        <v>Monthly</v>
      </c>
      <c r="E872" s="72" t="str">
        <f>+'[3]New Depr Rates'!E870</f>
        <v>No</v>
      </c>
      <c r="F872" s="72" t="str">
        <f>+'[3]New Depr Rates'!F870</f>
        <v>No</v>
      </c>
      <c r="G872" s="75">
        <f>+'[3]New Depr Rates'!G870</f>
        <v>-0.1</v>
      </c>
      <c r="H872" s="72">
        <f>+'[3]New Depr Rates'!H870</f>
        <v>0</v>
      </c>
      <c r="I872" s="72">
        <f>+'[3]New Depr Rates'!I870</f>
        <v>0</v>
      </c>
      <c r="J872" s="72">
        <f>+'[3]New Depr Rates'!J870</f>
        <v>0</v>
      </c>
      <c r="K872" s="74">
        <f>+'[3]New Depr Rates'!K870</f>
        <v>44927</v>
      </c>
      <c r="L872" s="73">
        <f>+'[3]New Depr Rates'!L870</f>
        <v>2.4545454545454547E-2</v>
      </c>
      <c r="M872" s="73">
        <f>+'[3]New Depr Rates'!M870</f>
        <v>2.4545454545454558E-3</v>
      </c>
      <c r="N872" s="73">
        <f>+'[3]New Depr Rates'!N870</f>
        <v>2.7000000000000003E-2</v>
      </c>
    </row>
    <row r="873" spans="1:14" x14ac:dyDescent="0.2">
      <c r="A873" s="72" t="s">
        <v>1821</v>
      </c>
      <c r="B873" s="72" t="str">
        <f>+'[3]New Depr Rates'!B871</f>
        <v>E3537 TSM Sub Eq, Hopkins Ridge</v>
      </c>
      <c r="C873" s="72">
        <f>+'[3]New Depr Rates'!C871</f>
        <v>0.5</v>
      </c>
      <c r="D873" s="72" t="str">
        <f>+'[3]New Depr Rates'!D871</f>
        <v>Monthly</v>
      </c>
      <c r="E873" s="72" t="str">
        <f>+'[3]New Depr Rates'!E871</f>
        <v>No</v>
      </c>
      <c r="F873" s="72" t="str">
        <f>+'[3]New Depr Rates'!F871</f>
        <v>No</v>
      </c>
      <c r="G873" s="75">
        <f>+'[3]New Depr Rates'!G871</f>
        <v>-0.1</v>
      </c>
      <c r="H873" s="72">
        <f>+'[3]New Depr Rates'!H871</f>
        <v>0</v>
      </c>
      <c r="I873" s="72">
        <f>+'[3]New Depr Rates'!I871</f>
        <v>0</v>
      </c>
      <c r="J873" s="72">
        <f>+'[3]New Depr Rates'!J871</f>
        <v>0</v>
      </c>
      <c r="K873" s="74">
        <f>+'[3]New Depr Rates'!K871</f>
        <v>44927</v>
      </c>
      <c r="L873" s="73">
        <f>+'[3]New Depr Rates'!L871</f>
        <v>2.4545454545454547E-2</v>
      </c>
      <c r="M873" s="73">
        <f>+'[3]New Depr Rates'!M871</f>
        <v>2.4545454545454558E-3</v>
      </c>
      <c r="N873" s="73">
        <f>+'[3]New Depr Rates'!N871</f>
        <v>2.7000000000000003E-2</v>
      </c>
    </row>
    <row r="874" spans="1:14" x14ac:dyDescent="0.2">
      <c r="A874" s="72" t="s">
        <v>1819</v>
      </c>
      <c r="B874" s="72" t="str">
        <f>+'[3]New Depr Rates'!B872</f>
        <v>E3537 TSM Sub Eq, Lower Baker</v>
      </c>
      <c r="C874" s="72">
        <f>+'[3]New Depr Rates'!C872</f>
        <v>0.5</v>
      </c>
      <c r="D874" s="72" t="str">
        <f>+'[3]New Depr Rates'!D872</f>
        <v>Monthly</v>
      </c>
      <c r="E874" s="72" t="str">
        <f>+'[3]New Depr Rates'!E872</f>
        <v>No</v>
      </c>
      <c r="F874" s="72" t="str">
        <f>+'[3]New Depr Rates'!F872</f>
        <v>No</v>
      </c>
      <c r="G874" s="75">
        <f>+'[3]New Depr Rates'!G872</f>
        <v>-0.1</v>
      </c>
      <c r="H874" s="72">
        <f>+'[3]New Depr Rates'!H872</f>
        <v>0</v>
      </c>
      <c r="I874" s="72">
        <f>+'[3]New Depr Rates'!I872</f>
        <v>0</v>
      </c>
      <c r="J874" s="72">
        <f>+'[3]New Depr Rates'!J872</f>
        <v>0</v>
      </c>
      <c r="K874" s="74">
        <f>+'[3]New Depr Rates'!K872</f>
        <v>44927</v>
      </c>
      <c r="L874" s="73">
        <f>+'[3]New Depr Rates'!L872</f>
        <v>2.4545454545454547E-2</v>
      </c>
      <c r="M874" s="73">
        <f>+'[3]New Depr Rates'!M872</f>
        <v>2.4545454545454558E-3</v>
      </c>
      <c r="N874" s="73">
        <f>+'[3]New Depr Rates'!N872</f>
        <v>2.7000000000000003E-2</v>
      </c>
    </row>
    <row r="875" spans="1:14" x14ac:dyDescent="0.2">
      <c r="A875" s="72" t="s">
        <v>1818</v>
      </c>
      <c r="B875" s="72" t="str">
        <f>+'[3]New Depr Rates'!B873</f>
        <v>E3537 TSM Sub Eq, Lower Baker</v>
      </c>
      <c r="C875" s="72">
        <f>+'[3]New Depr Rates'!C873</f>
        <v>0.5</v>
      </c>
      <c r="D875" s="72" t="str">
        <f>+'[3]New Depr Rates'!D873</f>
        <v>Monthly</v>
      </c>
      <c r="E875" s="72" t="str">
        <f>+'[3]New Depr Rates'!E873</f>
        <v>No</v>
      </c>
      <c r="F875" s="72" t="str">
        <f>+'[3]New Depr Rates'!F873</f>
        <v>No</v>
      </c>
      <c r="G875" s="75">
        <f>+'[3]New Depr Rates'!G873</f>
        <v>-0.1</v>
      </c>
      <c r="H875" s="72">
        <f>+'[3]New Depr Rates'!H873</f>
        <v>0</v>
      </c>
      <c r="I875" s="72">
        <f>+'[3]New Depr Rates'!I873</f>
        <v>0</v>
      </c>
      <c r="J875" s="72">
        <f>+'[3]New Depr Rates'!J873</f>
        <v>0</v>
      </c>
      <c r="K875" s="74">
        <f>+'[3]New Depr Rates'!K873</f>
        <v>44927</v>
      </c>
      <c r="L875" s="73">
        <f>+'[3]New Depr Rates'!L873</f>
        <v>2.4545454545454547E-2</v>
      </c>
      <c r="M875" s="73">
        <f>+'[3]New Depr Rates'!M873</f>
        <v>2.4545454545454558E-3</v>
      </c>
      <c r="N875" s="73">
        <f>+'[3]New Depr Rates'!N873</f>
        <v>2.7000000000000003E-2</v>
      </c>
    </row>
    <row r="876" spans="1:14" x14ac:dyDescent="0.2">
      <c r="A876" s="72" t="s">
        <v>1816</v>
      </c>
      <c r="B876" s="72" t="str">
        <f>+'[3]New Depr Rates'!B874</f>
        <v>E3537 TSM Sub Eq, Mint F sub@plant</v>
      </c>
      <c r="C876" s="72">
        <f>+'[3]New Depr Rates'!C874</f>
        <v>0.5</v>
      </c>
      <c r="D876" s="72" t="str">
        <f>+'[3]New Depr Rates'!D874</f>
        <v>Monthly</v>
      </c>
      <c r="E876" s="72" t="str">
        <f>+'[3]New Depr Rates'!E874</f>
        <v>No</v>
      </c>
      <c r="F876" s="72" t="str">
        <f>+'[3]New Depr Rates'!F874</f>
        <v>No</v>
      </c>
      <c r="G876" s="75">
        <f>+'[3]New Depr Rates'!G874</f>
        <v>-0.1</v>
      </c>
      <c r="H876" s="72">
        <f>+'[3]New Depr Rates'!H874</f>
        <v>0</v>
      </c>
      <c r="I876" s="72">
        <f>+'[3]New Depr Rates'!I874</f>
        <v>0</v>
      </c>
      <c r="J876" s="72">
        <f>+'[3]New Depr Rates'!J874</f>
        <v>0</v>
      </c>
      <c r="K876" s="74">
        <f>+'[3]New Depr Rates'!K874</f>
        <v>44927</v>
      </c>
      <c r="L876" s="73">
        <f>+'[3]New Depr Rates'!L874</f>
        <v>2.4545454545454547E-2</v>
      </c>
      <c r="M876" s="73">
        <f>+'[3]New Depr Rates'!M874</f>
        <v>2.4545454545454558E-3</v>
      </c>
      <c r="N876" s="73">
        <f>+'[3]New Depr Rates'!N874</f>
        <v>2.7000000000000003E-2</v>
      </c>
    </row>
    <row r="877" spans="1:14" x14ac:dyDescent="0.2">
      <c r="A877" s="72" t="s">
        <v>1815</v>
      </c>
      <c r="B877" s="72" t="str">
        <f>+'[3]New Depr Rates'!B875</f>
        <v>E3537 TSM Sub Eq, Mint F sub@plant</v>
      </c>
      <c r="C877" s="72">
        <f>+'[3]New Depr Rates'!C875</f>
        <v>0.5</v>
      </c>
      <c r="D877" s="72" t="str">
        <f>+'[3]New Depr Rates'!D875</f>
        <v>Monthly</v>
      </c>
      <c r="E877" s="72" t="str">
        <f>+'[3]New Depr Rates'!E875</f>
        <v>No</v>
      </c>
      <c r="F877" s="72" t="str">
        <f>+'[3]New Depr Rates'!F875</f>
        <v>No</v>
      </c>
      <c r="G877" s="75">
        <f>+'[3]New Depr Rates'!G875</f>
        <v>-0.1</v>
      </c>
      <c r="H877" s="72">
        <f>+'[3]New Depr Rates'!H875</f>
        <v>0</v>
      </c>
      <c r="I877" s="72">
        <f>+'[3]New Depr Rates'!I875</f>
        <v>0</v>
      </c>
      <c r="J877" s="72">
        <f>+'[3]New Depr Rates'!J875</f>
        <v>0</v>
      </c>
      <c r="K877" s="74">
        <f>+'[3]New Depr Rates'!K875</f>
        <v>44927</v>
      </c>
      <c r="L877" s="73">
        <f>+'[3]New Depr Rates'!L875</f>
        <v>2.4545454545454547E-2</v>
      </c>
      <c r="M877" s="73">
        <f>+'[3]New Depr Rates'!M875</f>
        <v>2.4545454545454558E-3</v>
      </c>
      <c r="N877" s="73">
        <f>+'[3]New Depr Rates'!N875</f>
        <v>2.7000000000000003E-2</v>
      </c>
    </row>
    <row r="878" spans="1:14" x14ac:dyDescent="0.2">
      <c r="A878" s="72" t="s">
        <v>1814</v>
      </c>
      <c r="B878" s="72" t="str">
        <f>+'[3]New Depr Rates'!B876</f>
        <v>E3537 TSM Sub Eq, Mint F sub@plant</v>
      </c>
      <c r="C878" s="72">
        <f>+'[3]New Depr Rates'!C876</f>
        <v>0.5</v>
      </c>
      <c r="D878" s="72" t="str">
        <f>+'[3]New Depr Rates'!D876</f>
        <v>Monthly</v>
      </c>
      <c r="E878" s="72" t="str">
        <f>+'[3]New Depr Rates'!E876</f>
        <v>No</v>
      </c>
      <c r="F878" s="72" t="str">
        <f>+'[3]New Depr Rates'!F876</f>
        <v>No</v>
      </c>
      <c r="G878" s="75">
        <f>+'[3]New Depr Rates'!G876</f>
        <v>-0.1</v>
      </c>
      <c r="H878" s="72">
        <f>+'[3]New Depr Rates'!H876</f>
        <v>0</v>
      </c>
      <c r="I878" s="72">
        <f>+'[3]New Depr Rates'!I876</f>
        <v>0</v>
      </c>
      <c r="J878" s="72">
        <f>+'[3]New Depr Rates'!J876</f>
        <v>0</v>
      </c>
      <c r="K878" s="74">
        <f>+'[3]New Depr Rates'!K876</f>
        <v>44927</v>
      </c>
      <c r="L878" s="73">
        <f>+'[3]New Depr Rates'!L876</f>
        <v>2.4545454545454547E-2</v>
      </c>
      <c r="M878" s="73">
        <f>+'[3]New Depr Rates'!M876</f>
        <v>2.4545454545454558E-3</v>
      </c>
      <c r="N878" s="73">
        <f>+'[3]New Depr Rates'!N876</f>
        <v>2.7000000000000003E-2</v>
      </c>
    </row>
    <row r="879" spans="1:14" x14ac:dyDescent="0.2">
      <c r="A879" s="72" t="s">
        <v>1813</v>
      </c>
      <c r="B879" s="72" t="str">
        <f>+'[3]New Depr Rates'!B877</f>
        <v>E3537 TSM Sub Eq, Mint F sub@plant</v>
      </c>
      <c r="C879" s="72">
        <f>+'[3]New Depr Rates'!C877</f>
        <v>0.5</v>
      </c>
      <c r="D879" s="72" t="str">
        <f>+'[3]New Depr Rates'!D877</f>
        <v>Monthly</v>
      </c>
      <c r="E879" s="72" t="str">
        <f>+'[3]New Depr Rates'!E877</f>
        <v>No</v>
      </c>
      <c r="F879" s="72" t="str">
        <f>+'[3]New Depr Rates'!F877</f>
        <v>No</v>
      </c>
      <c r="G879" s="75">
        <f>+'[3]New Depr Rates'!G877</f>
        <v>-0.1</v>
      </c>
      <c r="H879" s="72">
        <f>+'[3]New Depr Rates'!H877</f>
        <v>0</v>
      </c>
      <c r="I879" s="72">
        <f>+'[3]New Depr Rates'!I877</f>
        <v>0</v>
      </c>
      <c r="J879" s="72">
        <f>+'[3]New Depr Rates'!J877</f>
        <v>0</v>
      </c>
      <c r="K879" s="74">
        <f>+'[3]New Depr Rates'!K877</f>
        <v>44927</v>
      </c>
      <c r="L879" s="73">
        <f>+'[3]New Depr Rates'!L877</f>
        <v>2.4545454545454547E-2</v>
      </c>
      <c r="M879" s="73">
        <f>+'[3]New Depr Rates'!M877</f>
        <v>2.4545454545454558E-3</v>
      </c>
      <c r="N879" s="73">
        <f>+'[3]New Depr Rates'!N877</f>
        <v>2.7000000000000003E-2</v>
      </c>
    </row>
    <row r="880" spans="1:14" x14ac:dyDescent="0.2">
      <c r="A880" s="72" t="s">
        <v>1811</v>
      </c>
      <c r="B880" s="72" t="str">
        <f>+'[3]New Depr Rates'!B878</f>
        <v>E3537 TSM Sub Eq, Snoqualmie 1</v>
      </c>
      <c r="C880" s="72">
        <f>+'[3]New Depr Rates'!C878</f>
        <v>0.5</v>
      </c>
      <c r="D880" s="72" t="str">
        <f>+'[3]New Depr Rates'!D878</f>
        <v>Monthly</v>
      </c>
      <c r="E880" s="72" t="str">
        <f>+'[3]New Depr Rates'!E878</f>
        <v>No</v>
      </c>
      <c r="F880" s="72" t="str">
        <f>+'[3]New Depr Rates'!F878</f>
        <v>No</v>
      </c>
      <c r="G880" s="75">
        <f>+'[3]New Depr Rates'!G878</f>
        <v>-0.1</v>
      </c>
      <c r="H880" s="72">
        <f>+'[3]New Depr Rates'!H878</f>
        <v>0</v>
      </c>
      <c r="I880" s="72">
        <f>+'[3]New Depr Rates'!I878</f>
        <v>0</v>
      </c>
      <c r="J880" s="72">
        <f>+'[3]New Depr Rates'!J878</f>
        <v>0</v>
      </c>
      <c r="K880" s="74">
        <f>+'[3]New Depr Rates'!K878</f>
        <v>44927</v>
      </c>
      <c r="L880" s="73">
        <f>+'[3]New Depr Rates'!L878</f>
        <v>2.4545454545454547E-2</v>
      </c>
      <c r="M880" s="73">
        <f>+'[3]New Depr Rates'!M878</f>
        <v>2.4545454545454558E-3</v>
      </c>
      <c r="N880" s="73">
        <f>+'[3]New Depr Rates'!N878</f>
        <v>2.7000000000000003E-2</v>
      </c>
    </row>
    <row r="881" spans="1:14" x14ac:dyDescent="0.2">
      <c r="A881" s="72" t="s">
        <v>1810</v>
      </c>
      <c r="B881" s="72" t="str">
        <f>+'[3]New Depr Rates'!B879</f>
        <v>E3537 TSM Sub Eq, Snoqualmie 1</v>
      </c>
      <c r="C881" s="72">
        <f>+'[3]New Depr Rates'!C879</f>
        <v>0.5</v>
      </c>
      <c r="D881" s="72" t="str">
        <f>+'[3]New Depr Rates'!D879</f>
        <v>Monthly</v>
      </c>
      <c r="E881" s="72" t="str">
        <f>+'[3]New Depr Rates'!E879</f>
        <v>No</v>
      </c>
      <c r="F881" s="72" t="str">
        <f>+'[3]New Depr Rates'!F879</f>
        <v>No</v>
      </c>
      <c r="G881" s="75">
        <f>+'[3]New Depr Rates'!G879</f>
        <v>-0.1</v>
      </c>
      <c r="H881" s="72">
        <f>+'[3]New Depr Rates'!H879</f>
        <v>0</v>
      </c>
      <c r="I881" s="72">
        <f>+'[3]New Depr Rates'!I879</f>
        <v>0</v>
      </c>
      <c r="J881" s="72">
        <f>+'[3]New Depr Rates'!J879</f>
        <v>0</v>
      </c>
      <c r="K881" s="74">
        <f>+'[3]New Depr Rates'!K879</f>
        <v>44927</v>
      </c>
      <c r="L881" s="73">
        <f>+'[3]New Depr Rates'!L879</f>
        <v>2.4545454545454547E-2</v>
      </c>
      <c r="M881" s="73">
        <f>+'[3]New Depr Rates'!M879</f>
        <v>2.4545454545454558E-3</v>
      </c>
      <c r="N881" s="73">
        <f>+'[3]New Depr Rates'!N879</f>
        <v>2.7000000000000003E-2</v>
      </c>
    </row>
    <row r="882" spans="1:14" x14ac:dyDescent="0.2">
      <c r="A882" s="72" t="s">
        <v>1808</v>
      </c>
      <c r="B882" s="72" t="str">
        <f>+'[3]New Depr Rates'!B880</f>
        <v>E3537 TSM Sub Eq, Snoqualmie 2</v>
      </c>
      <c r="C882" s="72">
        <f>+'[3]New Depr Rates'!C880</f>
        <v>0.5</v>
      </c>
      <c r="D882" s="72" t="str">
        <f>+'[3]New Depr Rates'!D880</f>
        <v>Monthly</v>
      </c>
      <c r="E882" s="72" t="str">
        <f>+'[3]New Depr Rates'!E880</f>
        <v>No</v>
      </c>
      <c r="F882" s="72" t="str">
        <f>+'[3]New Depr Rates'!F880</f>
        <v>No</v>
      </c>
      <c r="G882" s="75">
        <f>+'[3]New Depr Rates'!G880</f>
        <v>-0.1</v>
      </c>
      <c r="H882" s="72">
        <f>+'[3]New Depr Rates'!H880</f>
        <v>0</v>
      </c>
      <c r="I882" s="72">
        <f>+'[3]New Depr Rates'!I880</f>
        <v>0</v>
      </c>
      <c r="J882" s="72">
        <f>+'[3]New Depr Rates'!J880</f>
        <v>0</v>
      </c>
      <c r="K882" s="74">
        <f>+'[3]New Depr Rates'!K880</f>
        <v>44927</v>
      </c>
      <c r="L882" s="73">
        <f>+'[3]New Depr Rates'!L880</f>
        <v>2.4545454545454547E-2</v>
      </c>
      <c r="M882" s="73">
        <f>+'[3]New Depr Rates'!M880</f>
        <v>2.4545454545454558E-3</v>
      </c>
      <c r="N882" s="73">
        <f>+'[3]New Depr Rates'!N880</f>
        <v>2.7000000000000003E-2</v>
      </c>
    </row>
    <row r="883" spans="1:14" x14ac:dyDescent="0.2">
      <c r="A883" s="72" t="s">
        <v>1807</v>
      </c>
      <c r="B883" s="72" t="str">
        <f>+'[3]New Depr Rates'!B881</f>
        <v>E3537 TSM Sub Eq, Snoqualmie 2</v>
      </c>
      <c r="C883" s="72">
        <f>+'[3]New Depr Rates'!C881</f>
        <v>0.5</v>
      </c>
      <c r="D883" s="72" t="str">
        <f>+'[3]New Depr Rates'!D881</f>
        <v>Monthly</v>
      </c>
      <c r="E883" s="72" t="str">
        <f>+'[3]New Depr Rates'!E881</f>
        <v>No</v>
      </c>
      <c r="F883" s="72" t="str">
        <f>+'[3]New Depr Rates'!F881</f>
        <v>No</v>
      </c>
      <c r="G883" s="75">
        <f>+'[3]New Depr Rates'!G881</f>
        <v>-0.1</v>
      </c>
      <c r="H883" s="72">
        <f>+'[3]New Depr Rates'!H881</f>
        <v>0</v>
      </c>
      <c r="I883" s="72">
        <f>+'[3]New Depr Rates'!I881</f>
        <v>0</v>
      </c>
      <c r="J883" s="72">
        <f>+'[3]New Depr Rates'!J881</f>
        <v>0</v>
      </c>
      <c r="K883" s="74">
        <f>+'[3]New Depr Rates'!K881</f>
        <v>44927</v>
      </c>
      <c r="L883" s="73">
        <f>+'[3]New Depr Rates'!L881</f>
        <v>2.4545454545454547E-2</v>
      </c>
      <c r="M883" s="73">
        <f>+'[3]New Depr Rates'!M881</f>
        <v>2.4545454545454558E-3</v>
      </c>
      <c r="N883" s="73">
        <f>+'[3]New Depr Rates'!N881</f>
        <v>2.7000000000000003E-2</v>
      </c>
    </row>
    <row r="884" spans="1:14" x14ac:dyDescent="0.2">
      <c r="A884" s="72" t="s">
        <v>1805</v>
      </c>
      <c r="B884" s="72" t="str">
        <f>+'[3]New Depr Rates'!B882</f>
        <v>E3537 TSM Sub Eq, Sumas</v>
      </c>
      <c r="C884" s="72">
        <f>+'[3]New Depr Rates'!C882</f>
        <v>0.5</v>
      </c>
      <c r="D884" s="72" t="str">
        <f>+'[3]New Depr Rates'!D882</f>
        <v>Monthly</v>
      </c>
      <c r="E884" s="72" t="str">
        <f>+'[3]New Depr Rates'!E882</f>
        <v>No</v>
      </c>
      <c r="F884" s="72" t="str">
        <f>+'[3]New Depr Rates'!F882</f>
        <v>No</v>
      </c>
      <c r="G884" s="75">
        <f>+'[3]New Depr Rates'!G882</f>
        <v>-0.1</v>
      </c>
      <c r="H884" s="72">
        <f>+'[3]New Depr Rates'!H882</f>
        <v>0</v>
      </c>
      <c r="I884" s="72">
        <f>+'[3]New Depr Rates'!I882</f>
        <v>0</v>
      </c>
      <c r="J884" s="72">
        <f>+'[3]New Depr Rates'!J882</f>
        <v>0</v>
      </c>
      <c r="K884" s="74">
        <f>+'[3]New Depr Rates'!K882</f>
        <v>44927</v>
      </c>
      <c r="L884" s="73">
        <f>+'[3]New Depr Rates'!L882</f>
        <v>2.4545454545454547E-2</v>
      </c>
      <c r="M884" s="73">
        <f>+'[3]New Depr Rates'!M882</f>
        <v>2.4545454545454558E-3</v>
      </c>
      <c r="N884" s="73">
        <f>+'[3]New Depr Rates'!N882</f>
        <v>2.7000000000000003E-2</v>
      </c>
    </row>
    <row r="885" spans="1:14" x14ac:dyDescent="0.2">
      <c r="A885" s="72" t="s">
        <v>1804</v>
      </c>
      <c r="B885" s="72" t="str">
        <f>+'[3]New Depr Rates'!B883</f>
        <v>E3537 TSM Sub Eq, Sumas</v>
      </c>
      <c r="C885" s="72">
        <f>+'[3]New Depr Rates'!C883</f>
        <v>0.5</v>
      </c>
      <c r="D885" s="72" t="str">
        <f>+'[3]New Depr Rates'!D883</f>
        <v>Monthly</v>
      </c>
      <c r="E885" s="72" t="str">
        <f>+'[3]New Depr Rates'!E883</f>
        <v>No</v>
      </c>
      <c r="F885" s="72" t="str">
        <f>+'[3]New Depr Rates'!F883</f>
        <v>No</v>
      </c>
      <c r="G885" s="75">
        <f>+'[3]New Depr Rates'!G883</f>
        <v>-0.1</v>
      </c>
      <c r="H885" s="72">
        <f>+'[3]New Depr Rates'!H883</f>
        <v>0</v>
      </c>
      <c r="I885" s="72">
        <f>+'[3]New Depr Rates'!I883</f>
        <v>0</v>
      </c>
      <c r="J885" s="72">
        <f>+'[3]New Depr Rates'!J883</f>
        <v>0</v>
      </c>
      <c r="K885" s="74">
        <f>+'[3]New Depr Rates'!K883</f>
        <v>44927</v>
      </c>
      <c r="L885" s="73">
        <f>+'[3]New Depr Rates'!L883</f>
        <v>2.4545454545454547E-2</v>
      </c>
      <c r="M885" s="73">
        <f>+'[3]New Depr Rates'!M883</f>
        <v>2.4545454545454558E-3</v>
      </c>
      <c r="N885" s="73">
        <f>+'[3]New Depr Rates'!N883</f>
        <v>2.7000000000000003E-2</v>
      </c>
    </row>
    <row r="886" spans="1:14" x14ac:dyDescent="0.2">
      <c r="A886" s="72" t="s">
        <v>1803</v>
      </c>
      <c r="B886" s="72" t="str">
        <f>+'[3]New Depr Rates'!B884</f>
        <v>E3537 TSM Sub Eq, Upper Baker</v>
      </c>
      <c r="C886" s="72">
        <f>+'[3]New Depr Rates'!C884</f>
        <v>0.5</v>
      </c>
      <c r="D886" s="72" t="str">
        <f>+'[3]New Depr Rates'!D884</f>
        <v>Monthly</v>
      </c>
      <c r="E886" s="72" t="str">
        <f>+'[3]New Depr Rates'!E884</f>
        <v>No</v>
      </c>
      <c r="F886" s="72" t="str">
        <f>+'[3]New Depr Rates'!F884</f>
        <v>No</v>
      </c>
      <c r="G886" s="75">
        <f>+'[3]New Depr Rates'!G884</f>
        <v>-0.1</v>
      </c>
      <c r="H886" s="72">
        <f>+'[3]New Depr Rates'!H884</f>
        <v>0</v>
      </c>
      <c r="I886" s="72">
        <f>+'[3]New Depr Rates'!I884</f>
        <v>0</v>
      </c>
      <c r="J886" s="72">
        <f>+'[3]New Depr Rates'!J884</f>
        <v>0</v>
      </c>
      <c r="K886" s="74">
        <f>+'[3]New Depr Rates'!K884</f>
        <v>44927</v>
      </c>
      <c r="L886" s="73">
        <f>+'[3]New Depr Rates'!L884</f>
        <v>2.4545454545454547E-2</v>
      </c>
      <c r="M886" s="73">
        <f>+'[3]New Depr Rates'!M884</f>
        <v>2.4545454545454558E-3</v>
      </c>
      <c r="N886" s="73">
        <f>+'[3]New Depr Rates'!N884</f>
        <v>2.7000000000000003E-2</v>
      </c>
    </row>
    <row r="887" spans="1:14" x14ac:dyDescent="0.2">
      <c r="A887" s="72" t="s">
        <v>1802</v>
      </c>
      <c r="B887" s="72" t="str">
        <f>+'[3]New Depr Rates'!B885</f>
        <v>E3537 TSM Sub Eq, Upper Baker</v>
      </c>
      <c r="C887" s="72">
        <f>+'[3]New Depr Rates'!C885</f>
        <v>0.5</v>
      </c>
      <c r="D887" s="72" t="str">
        <f>+'[3]New Depr Rates'!D885</f>
        <v>Monthly</v>
      </c>
      <c r="E887" s="72" t="str">
        <f>+'[3]New Depr Rates'!E885</f>
        <v>No</v>
      </c>
      <c r="F887" s="72" t="str">
        <f>+'[3]New Depr Rates'!F885</f>
        <v>No</v>
      </c>
      <c r="G887" s="75">
        <f>+'[3]New Depr Rates'!G885</f>
        <v>-0.1</v>
      </c>
      <c r="H887" s="72">
        <f>+'[3]New Depr Rates'!H885</f>
        <v>0</v>
      </c>
      <c r="I887" s="72">
        <f>+'[3]New Depr Rates'!I885</f>
        <v>0</v>
      </c>
      <c r="J887" s="72">
        <f>+'[3]New Depr Rates'!J885</f>
        <v>0</v>
      </c>
      <c r="K887" s="74">
        <f>+'[3]New Depr Rates'!K885</f>
        <v>44927</v>
      </c>
      <c r="L887" s="73">
        <f>+'[3]New Depr Rates'!L885</f>
        <v>2.4545454545454547E-2</v>
      </c>
      <c r="M887" s="73">
        <f>+'[3]New Depr Rates'!M885</f>
        <v>2.4545454545454558E-3</v>
      </c>
      <c r="N887" s="73">
        <f>+'[3]New Depr Rates'!N885</f>
        <v>2.7000000000000003E-2</v>
      </c>
    </row>
    <row r="888" spans="1:14" x14ac:dyDescent="0.2">
      <c r="A888" s="72" t="s">
        <v>1800</v>
      </c>
      <c r="B888" s="72" t="str">
        <f>+'[3]New Depr Rates'!B886</f>
        <v>E3537 TSM Sub Eq, Wild Horse Solar</v>
      </c>
      <c r="C888" s="72">
        <f>+'[3]New Depr Rates'!C886</f>
        <v>0.5</v>
      </c>
      <c r="D888" s="72" t="str">
        <f>+'[3]New Depr Rates'!D886</f>
        <v>Monthly</v>
      </c>
      <c r="E888" s="72" t="str">
        <f>+'[3]New Depr Rates'!E886</f>
        <v>No</v>
      </c>
      <c r="F888" s="72" t="str">
        <f>+'[3]New Depr Rates'!F886</f>
        <v>No</v>
      </c>
      <c r="G888" s="75">
        <f>+'[3]New Depr Rates'!G886</f>
        <v>-0.1</v>
      </c>
      <c r="H888" s="72">
        <f>+'[3]New Depr Rates'!H886</f>
        <v>0</v>
      </c>
      <c r="I888" s="72">
        <f>+'[3]New Depr Rates'!I886</f>
        <v>0</v>
      </c>
      <c r="J888" s="72">
        <f>+'[3]New Depr Rates'!J886</f>
        <v>0</v>
      </c>
      <c r="K888" s="74">
        <f>+'[3]New Depr Rates'!K886</f>
        <v>44927</v>
      </c>
      <c r="L888" s="73">
        <f>+'[3]New Depr Rates'!L886</f>
        <v>2.4545454545454547E-2</v>
      </c>
      <c r="M888" s="73">
        <f>+'[3]New Depr Rates'!M886</f>
        <v>2.4545454545454558E-3</v>
      </c>
      <c r="N888" s="73">
        <f>+'[3]New Depr Rates'!N886</f>
        <v>2.7000000000000003E-2</v>
      </c>
    </row>
    <row r="889" spans="1:14" x14ac:dyDescent="0.2">
      <c r="A889" s="72" t="s">
        <v>1799</v>
      </c>
      <c r="B889" s="72" t="str">
        <f>+'[3]New Depr Rates'!B887</f>
        <v>E3537 TSM Sub Eq, Wild Horse Solar</v>
      </c>
      <c r="C889" s="72">
        <f>+'[3]New Depr Rates'!C887</f>
        <v>0.5</v>
      </c>
      <c r="D889" s="72" t="str">
        <f>+'[3]New Depr Rates'!D887</f>
        <v>Monthly</v>
      </c>
      <c r="E889" s="72" t="str">
        <f>+'[3]New Depr Rates'!E887</f>
        <v>No</v>
      </c>
      <c r="F889" s="72" t="str">
        <f>+'[3]New Depr Rates'!F887</f>
        <v>No</v>
      </c>
      <c r="G889" s="75">
        <f>+'[3]New Depr Rates'!G887</f>
        <v>-0.1</v>
      </c>
      <c r="H889" s="72">
        <f>+'[3]New Depr Rates'!H887</f>
        <v>0</v>
      </c>
      <c r="I889" s="72">
        <f>+'[3]New Depr Rates'!I887</f>
        <v>0</v>
      </c>
      <c r="J889" s="72">
        <f>+'[3]New Depr Rates'!J887</f>
        <v>0</v>
      </c>
      <c r="K889" s="74">
        <f>+'[3]New Depr Rates'!K887</f>
        <v>44927</v>
      </c>
      <c r="L889" s="73">
        <f>+'[3]New Depr Rates'!L887</f>
        <v>2.4545454545454547E-2</v>
      </c>
      <c r="M889" s="73">
        <f>+'[3]New Depr Rates'!M887</f>
        <v>2.4545454545454558E-3</v>
      </c>
      <c r="N889" s="73">
        <f>+'[3]New Depr Rates'!N887</f>
        <v>2.7000000000000003E-2</v>
      </c>
    </row>
    <row r="890" spans="1:14" x14ac:dyDescent="0.2">
      <c r="A890" s="72" t="s">
        <v>1797</v>
      </c>
      <c r="B890" s="72" t="str">
        <f>+'[3]New Depr Rates'!B888</f>
        <v>E3537 TSM Sub Eq, Sumas</v>
      </c>
      <c r="C890" s="72">
        <f>+'[3]New Depr Rates'!C888</f>
        <v>0.5</v>
      </c>
      <c r="D890" s="72" t="str">
        <f>+'[3]New Depr Rates'!D888</f>
        <v>Monthly</v>
      </c>
      <c r="E890" s="72" t="str">
        <f>+'[3]New Depr Rates'!E888</f>
        <v>No</v>
      </c>
      <c r="F890" s="72" t="str">
        <f>+'[3]New Depr Rates'!F888</f>
        <v>No</v>
      </c>
      <c r="G890" s="75">
        <f>+'[3]New Depr Rates'!G888</f>
        <v>-0.1</v>
      </c>
      <c r="H890" s="72">
        <f>+'[3]New Depr Rates'!H888</f>
        <v>0</v>
      </c>
      <c r="I890" s="72">
        <f>+'[3]New Depr Rates'!I888</f>
        <v>0</v>
      </c>
      <c r="J890" s="72">
        <f>+'[3]New Depr Rates'!J888</f>
        <v>0</v>
      </c>
      <c r="K890" s="74">
        <f>+'[3]New Depr Rates'!K888</f>
        <v>44927</v>
      </c>
      <c r="L890" s="73">
        <f>+'[3]New Depr Rates'!L888</f>
        <v>2.4545454545454547E-2</v>
      </c>
      <c r="M890" s="73">
        <f>+'[3]New Depr Rates'!M888</f>
        <v>2.4545454545454558E-3</v>
      </c>
      <c r="N890" s="73">
        <f>+'[3]New Depr Rates'!N888</f>
        <v>2.7000000000000003E-2</v>
      </c>
    </row>
    <row r="891" spans="1:14" x14ac:dyDescent="0.2">
      <c r="A891" s="72" t="s">
        <v>1796</v>
      </c>
      <c r="B891" s="72" t="str">
        <f>+'[3]New Depr Rates'!B889</f>
        <v>E3537 TSM Sub Eq, Sumas</v>
      </c>
      <c r="C891" s="72">
        <f>+'[3]New Depr Rates'!C889</f>
        <v>0.5</v>
      </c>
      <c r="D891" s="72" t="str">
        <f>+'[3]New Depr Rates'!D889</f>
        <v>Monthly</v>
      </c>
      <c r="E891" s="72" t="str">
        <f>+'[3]New Depr Rates'!E889</f>
        <v>No</v>
      </c>
      <c r="F891" s="72" t="str">
        <f>+'[3]New Depr Rates'!F889</f>
        <v>No</v>
      </c>
      <c r="G891" s="75">
        <f>+'[3]New Depr Rates'!G889</f>
        <v>-0.1</v>
      </c>
      <c r="H891" s="72">
        <f>+'[3]New Depr Rates'!H889</f>
        <v>0</v>
      </c>
      <c r="I891" s="72">
        <f>+'[3]New Depr Rates'!I889</f>
        <v>0</v>
      </c>
      <c r="J891" s="72">
        <f>+'[3]New Depr Rates'!J889</f>
        <v>0</v>
      </c>
      <c r="K891" s="74">
        <f>+'[3]New Depr Rates'!K889</f>
        <v>44927</v>
      </c>
      <c r="L891" s="73">
        <f>+'[3]New Depr Rates'!L889</f>
        <v>2.4545454545454547E-2</v>
      </c>
      <c r="M891" s="73">
        <f>+'[3]New Depr Rates'!M889</f>
        <v>2.4545454545454558E-3</v>
      </c>
      <c r="N891" s="73">
        <f>+'[3]New Depr Rates'!N889</f>
        <v>2.7000000000000003E-2</v>
      </c>
    </row>
    <row r="892" spans="1:14" x14ac:dyDescent="0.2">
      <c r="A892" s="72" t="s">
        <v>1795</v>
      </c>
      <c r="B892" s="72" t="str">
        <f>+'[3]New Depr Rates'!B890</f>
        <v>E3537 TSM Sub Eq, Sumas</v>
      </c>
      <c r="C892" s="72">
        <f>+'[3]New Depr Rates'!C890</f>
        <v>0.5</v>
      </c>
      <c r="D892" s="72" t="str">
        <f>+'[3]New Depr Rates'!D890</f>
        <v>Monthly</v>
      </c>
      <c r="E892" s="72" t="str">
        <f>+'[3]New Depr Rates'!E890</f>
        <v>No</v>
      </c>
      <c r="F892" s="72" t="str">
        <f>+'[3]New Depr Rates'!F890</f>
        <v>No</v>
      </c>
      <c r="G892" s="75">
        <f>+'[3]New Depr Rates'!G890</f>
        <v>-0.1</v>
      </c>
      <c r="H892" s="72">
        <f>+'[3]New Depr Rates'!H890</f>
        <v>0</v>
      </c>
      <c r="I892" s="72">
        <f>+'[3]New Depr Rates'!I890</f>
        <v>0</v>
      </c>
      <c r="J892" s="72">
        <f>+'[3]New Depr Rates'!J890</f>
        <v>0</v>
      </c>
      <c r="K892" s="74">
        <f>+'[3]New Depr Rates'!K890</f>
        <v>44927</v>
      </c>
      <c r="L892" s="73">
        <f>+'[3]New Depr Rates'!L890</f>
        <v>2.4545454545454547E-2</v>
      </c>
      <c r="M892" s="73">
        <f>+'[3]New Depr Rates'!M890</f>
        <v>2.4545454545454558E-3</v>
      </c>
      <c r="N892" s="73">
        <f>+'[3]New Depr Rates'!N890</f>
        <v>2.7000000000000003E-2</v>
      </c>
    </row>
    <row r="893" spans="1:14" x14ac:dyDescent="0.2">
      <c r="A893" s="72" t="s">
        <v>1794</v>
      </c>
      <c r="B893" s="72" t="str">
        <f>+'[3]New Depr Rates'!B891</f>
        <v>E3537 TSM Sub Eq, Sumas</v>
      </c>
      <c r="C893" s="72">
        <f>+'[3]New Depr Rates'!C891</f>
        <v>0.5</v>
      </c>
      <c r="D893" s="72" t="str">
        <f>+'[3]New Depr Rates'!D891</f>
        <v>Monthly</v>
      </c>
      <c r="E893" s="72" t="str">
        <f>+'[3]New Depr Rates'!E891</f>
        <v>No</v>
      </c>
      <c r="F893" s="72" t="str">
        <f>+'[3]New Depr Rates'!F891</f>
        <v>No</v>
      </c>
      <c r="G893" s="75">
        <f>+'[3]New Depr Rates'!G891</f>
        <v>-0.1</v>
      </c>
      <c r="H893" s="72">
        <f>+'[3]New Depr Rates'!H891</f>
        <v>0</v>
      </c>
      <c r="I893" s="72">
        <f>+'[3]New Depr Rates'!I891</f>
        <v>0</v>
      </c>
      <c r="J893" s="72">
        <f>+'[3]New Depr Rates'!J891</f>
        <v>0</v>
      </c>
      <c r="K893" s="74">
        <f>+'[3]New Depr Rates'!K891</f>
        <v>44927</v>
      </c>
      <c r="L893" s="73">
        <f>+'[3]New Depr Rates'!L891</f>
        <v>2.4545454545454547E-2</v>
      </c>
      <c r="M893" s="73">
        <f>+'[3]New Depr Rates'!M891</f>
        <v>2.4545454545454558E-3</v>
      </c>
      <c r="N893" s="73">
        <f>+'[3]New Depr Rates'!N891</f>
        <v>2.7000000000000003E-2</v>
      </c>
    </row>
    <row r="894" spans="1:14" x14ac:dyDescent="0.2">
      <c r="A894" s="72" t="s">
        <v>119</v>
      </c>
      <c r="B894" s="72" t="str">
        <f>+'[3]New Depr Rates'!B892</f>
        <v>E3537 TSM Substation Equipment</v>
      </c>
      <c r="C894" s="72">
        <f>+'[3]New Depr Rates'!C892</f>
        <v>0.5</v>
      </c>
      <c r="D894" s="72" t="str">
        <f>+'[3]New Depr Rates'!D892</f>
        <v>Monthly</v>
      </c>
      <c r="E894" s="72" t="str">
        <f>+'[3]New Depr Rates'!E892</f>
        <v>No</v>
      </c>
      <c r="F894" s="72" t="str">
        <f>+'[3]New Depr Rates'!F892</f>
        <v>No</v>
      </c>
      <c r="G894" s="75">
        <f>+'[3]New Depr Rates'!G892</f>
        <v>-0.1</v>
      </c>
      <c r="H894" s="72">
        <f>+'[3]New Depr Rates'!H892</f>
        <v>0</v>
      </c>
      <c r="I894" s="72">
        <f>+'[3]New Depr Rates'!I892</f>
        <v>0</v>
      </c>
      <c r="J894" s="72">
        <f>+'[3]New Depr Rates'!J892</f>
        <v>0</v>
      </c>
      <c r="K894" s="74">
        <f>+'[3]New Depr Rates'!K892</f>
        <v>44927</v>
      </c>
      <c r="L894" s="73">
        <f>+'[3]New Depr Rates'!L892</f>
        <v>2.4545454545454547E-2</v>
      </c>
      <c r="M894" s="73">
        <f>+'[3]New Depr Rates'!M892</f>
        <v>2.4545454545454558E-3</v>
      </c>
      <c r="N894" s="73">
        <f>+'[3]New Depr Rates'!N892</f>
        <v>2.7000000000000003E-2</v>
      </c>
    </row>
    <row r="895" spans="1:14" x14ac:dyDescent="0.2">
      <c r="A895" s="72" t="s">
        <v>1792</v>
      </c>
      <c r="B895" s="72" t="str">
        <f>+'[3]New Depr Rates'!B893</f>
        <v>E3537 TSM Substation Equipment</v>
      </c>
      <c r="C895" s="72">
        <f>+'[3]New Depr Rates'!C893</f>
        <v>0.5</v>
      </c>
      <c r="D895" s="72" t="str">
        <f>+'[3]New Depr Rates'!D893</f>
        <v>Monthly</v>
      </c>
      <c r="E895" s="72" t="str">
        <f>+'[3]New Depr Rates'!E893</f>
        <v>No</v>
      </c>
      <c r="F895" s="72" t="str">
        <f>+'[3]New Depr Rates'!F893</f>
        <v>No</v>
      </c>
      <c r="G895" s="75">
        <f>+'[3]New Depr Rates'!G893</f>
        <v>-0.1</v>
      </c>
      <c r="H895" s="72">
        <f>+'[3]New Depr Rates'!H893</f>
        <v>0</v>
      </c>
      <c r="I895" s="72">
        <f>+'[3]New Depr Rates'!I893</f>
        <v>0</v>
      </c>
      <c r="J895" s="72">
        <f>+'[3]New Depr Rates'!J893</f>
        <v>0</v>
      </c>
      <c r="K895" s="74">
        <f>+'[3]New Depr Rates'!K893</f>
        <v>44927</v>
      </c>
      <c r="L895" s="73">
        <f>+'[3]New Depr Rates'!L893</f>
        <v>2.4545454545454547E-2</v>
      </c>
      <c r="M895" s="73">
        <f>+'[3]New Depr Rates'!M893</f>
        <v>2.4545454545454558E-3</v>
      </c>
      <c r="N895" s="73">
        <f>+'[3]New Depr Rates'!N893</f>
        <v>2.7000000000000003E-2</v>
      </c>
    </row>
    <row r="896" spans="1:14" x14ac:dyDescent="0.2">
      <c r="A896" s="72" t="s">
        <v>1791</v>
      </c>
      <c r="B896" s="72" t="str">
        <f>+'[3]New Depr Rates'!B894</f>
        <v>E3538 (LIF) Substation Equipment</v>
      </c>
      <c r="C896" s="72">
        <f>+'[3]New Depr Rates'!C894</f>
        <v>0.5</v>
      </c>
      <c r="D896" s="72" t="str">
        <f>+'[3]New Depr Rates'!D894</f>
        <v>Monthly</v>
      </c>
      <c r="E896" s="72" t="str">
        <f>+'[3]New Depr Rates'!E894</f>
        <v>No</v>
      </c>
      <c r="F896" s="72" t="str">
        <f>+'[3]New Depr Rates'!F894</f>
        <v>No</v>
      </c>
      <c r="G896" s="75">
        <f>+'[3]New Depr Rates'!G894</f>
        <v>-0.1</v>
      </c>
      <c r="H896" s="72">
        <f>+'[3]New Depr Rates'!H894</f>
        <v>0</v>
      </c>
      <c r="I896" s="72">
        <f>+'[3]New Depr Rates'!I894</f>
        <v>0</v>
      </c>
      <c r="J896" s="72">
        <f>+'[3]New Depr Rates'!J894</f>
        <v>0</v>
      </c>
      <c r="K896" s="74">
        <f>+'[3]New Depr Rates'!K894</f>
        <v>44927</v>
      </c>
      <c r="L896" s="73">
        <f>+'[3]New Depr Rates'!L894</f>
        <v>2.1818181818181816E-2</v>
      </c>
      <c r="M896" s="73">
        <f>+'[3]New Depr Rates'!M894</f>
        <v>2.1818181818181841E-3</v>
      </c>
      <c r="N896" s="73">
        <f>+'[3]New Depr Rates'!N894</f>
        <v>2.4E-2</v>
      </c>
    </row>
    <row r="897" spans="1:14" x14ac:dyDescent="0.2">
      <c r="A897" s="72" t="s">
        <v>1790</v>
      </c>
      <c r="B897" s="72" t="str">
        <f>+'[3]New Depr Rates'!B895</f>
        <v>E3538 (LIF) Substation Equipment</v>
      </c>
      <c r="C897" s="72">
        <f>+'[3]New Depr Rates'!C895</f>
        <v>0.5</v>
      </c>
      <c r="D897" s="72" t="str">
        <f>+'[3]New Depr Rates'!D895</f>
        <v>Monthly</v>
      </c>
      <c r="E897" s="72" t="str">
        <f>+'[3]New Depr Rates'!E895</f>
        <v>No</v>
      </c>
      <c r="F897" s="72" t="str">
        <f>+'[3]New Depr Rates'!F895</f>
        <v>No</v>
      </c>
      <c r="G897" s="75">
        <f>+'[3]New Depr Rates'!G895</f>
        <v>-0.1</v>
      </c>
      <c r="H897" s="72">
        <f>+'[3]New Depr Rates'!H895</f>
        <v>0</v>
      </c>
      <c r="I897" s="72">
        <f>+'[3]New Depr Rates'!I895</f>
        <v>0</v>
      </c>
      <c r="J897" s="72">
        <f>+'[3]New Depr Rates'!J895</f>
        <v>0</v>
      </c>
      <c r="K897" s="74">
        <f>+'[3]New Depr Rates'!K895</f>
        <v>44927</v>
      </c>
      <c r="L897" s="73">
        <f>+'[3]New Depr Rates'!L895</f>
        <v>2.1818181818181816E-2</v>
      </c>
      <c r="M897" s="73">
        <f>+'[3]New Depr Rates'!M895</f>
        <v>2.1818181818181841E-3</v>
      </c>
      <c r="N897" s="73">
        <f>+'[3]New Depr Rates'!N895</f>
        <v>2.4E-2</v>
      </c>
    </row>
    <row r="898" spans="1:14" x14ac:dyDescent="0.2">
      <c r="A898" s="72" t="s">
        <v>1787</v>
      </c>
      <c r="B898" s="72" t="str">
        <f>+'[3]New Depr Rates'!B896</f>
        <v>E3539 (GIF) Sta Eq, Arco Central</v>
      </c>
      <c r="C898" s="72">
        <f>+'[3]New Depr Rates'!C896</f>
        <v>0.5</v>
      </c>
      <c r="D898" s="72" t="str">
        <f>+'[3]New Depr Rates'!D896</f>
        <v>Monthly</v>
      </c>
      <c r="E898" s="72" t="str">
        <f>+'[3]New Depr Rates'!E896</f>
        <v>No</v>
      </c>
      <c r="F898" s="72" t="str">
        <f>+'[3]New Depr Rates'!F896</f>
        <v>No</v>
      </c>
      <c r="G898" s="75">
        <f>+'[3]New Depr Rates'!G896</f>
        <v>-0.1</v>
      </c>
      <c r="H898" s="72">
        <f>+'[3]New Depr Rates'!H896</f>
        <v>0</v>
      </c>
      <c r="I898" s="72">
        <f>+'[3]New Depr Rates'!I896</f>
        <v>0</v>
      </c>
      <c r="J898" s="72">
        <f>+'[3]New Depr Rates'!J896</f>
        <v>0</v>
      </c>
      <c r="K898" s="74">
        <f>+'[3]New Depr Rates'!K896</f>
        <v>44927</v>
      </c>
      <c r="L898" s="73">
        <f>+'[3]New Depr Rates'!L896</f>
        <v>1.8999999999999996E-2</v>
      </c>
      <c r="M898" s="73">
        <f>+'[3]New Depr Rates'!M896</f>
        <v>1.9000000000000024E-3</v>
      </c>
      <c r="N898" s="73">
        <f>+'[3]New Depr Rates'!N896</f>
        <v>2.0899999999999998E-2</v>
      </c>
    </row>
    <row r="899" spans="1:14" x14ac:dyDescent="0.2">
      <c r="A899" s="72" t="s">
        <v>1788</v>
      </c>
      <c r="B899" s="72" t="str">
        <f>+'[3]New Depr Rates'!B897</f>
        <v>E3539 (GIF) Sta Eq, Arco Central</v>
      </c>
      <c r="C899" s="72">
        <f>+'[3]New Depr Rates'!C897</f>
        <v>0.5</v>
      </c>
      <c r="D899" s="72" t="str">
        <f>+'[3]New Depr Rates'!D897</f>
        <v>Monthly</v>
      </c>
      <c r="E899" s="72" t="str">
        <f>+'[3]New Depr Rates'!E897</f>
        <v>No</v>
      </c>
      <c r="F899" s="72" t="str">
        <f>+'[3]New Depr Rates'!F897</f>
        <v>No</v>
      </c>
      <c r="G899" s="75">
        <f>+'[3]New Depr Rates'!G897</f>
        <v>-0.1</v>
      </c>
      <c r="H899" s="72">
        <f>+'[3]New Depr Rates'!H897</f>
        <v>0</v>
      </c>
      <c r="I899" s="72">
        <f>+'[3]New Depr Rates'!I897</f>
        <v>0</v>
      </c>
      <c r="J899" s="72">
        <f>+'[3]New Depr Rates'!J897</f>
        <v>0</v>
      </c>
      <c r="K899" s="74">
        <f>+'[3]New Depr Rates'!K897</f>
        <v>44927</v>
      </c>
      <c r="L899" s="73">
        <f>+'[3]New Depr Rates'!L897</f>
        <v>1.8999999999999996E-2</v>
      </c>
      <c r="M899" s="73">
        <f>+'[3]New Depr Rates'!M897</f>
        <v>1.9000000000000024E-3</v>
      </c>
      <c r="N899" s="73">
        <f>+'[3]New Depr Rates'!N897</f>
        <v>2.0899999999999998E-2</v>
      </c>
    </row>
    <row r="900" spans="1:14" x14ac:dyDescent="0.2">
      <c r="A900" s="72" t="s">
        <v>1785</v>
      </c>
      <c r="B900" s="72" t="str">
        <f>+'[3]New Depr Rates'!B898</f>
        <v>E3539 (GIF) Sta Eq, Baker River Sw</v>
      </c>
      <c r="C900" s="72">
        <f>+'[3]New Depr Rates'!C898</f>
        <v>0.5</v>
      </c>
      <c r="D900" s="72" t="str">
        <f>+'[3]New Depr Rates'!D898</f>
        <v>Monthly</v>
      </c>
      <c r="E900" s="72" t="str">
        <f>+'[3]New Depr Rates'!E898</f>
        <v>No</v>
      </c>
      <c r="F900" s="72" t="str">
        <f>+'[3]New Depr Rates'!F898</f>
        <v>No</v>
      </c>
      <c r="G900" s="75">
        <f>+'[3]New Depr Rates'!G898</f>
        <v>-0.1</v>
      </c>
      <c r="H900" s="72">
        <f>+'[3]New Depr Rates'!H898</f>
        <v>0</v>
      </c>
      <c r="I900" s="72">
        <f>+'[3]New Depr Rates'!I898</f>
        <v>0</v>
      </c>
      <c r="J900" s="72">
        <f>+'[3]New Depr Rates'!J898</f>
        <v>0</v>
      </c>
      <c r="K900" s="74">
        <f>+'[3]New Depr Rates'!K898</f>
        <v>44927</v>
      </c>
      <c r="L900" s="73">
        <f>+'[3]New Depr Rates'!L898</f>
        <v>1.8999999999999996E-2</v>
      </c>
      <c r="M900" s="73">
        <f>+'[3]New Depr Rates'!M898</f>
        <v>1.9000000000000024E-3</v>
      </c>
      <c r="N900" s="73">
        <f>+'[3]New Depr Rates'!N898</f>
        <v>2.0899999999999998E-2</v>
      </c>
    </row>
    <row r="901" spans="1:14" x14ac:dyDescent="0.2">
      <c r="A901" s="72" t="s">
        <v>1786</v>
      </c>
      <c r="B901" s="72" t="str">
        <f>+'[3]New Depr Rates'!B899</f>
        <v>E3539 (GIF) Sta Eq, Baker River Sw</v>
      </c>
      <c r="C901" s="72">
        <f>+'[3]New Depr Rates'!C899</f>
        <v>0.5</v>
      </c>
      <c r="D901" s="72" t="str">
        <f>+'[3]New Depr Rates'!D899</f>
        <v>Monthly</v>
      </c>
      <c r="E901" s="72" t="str">
        <f>+'[3]New Depr Rates'!E899</f>
        <v>No</v>
      </c>
      <c r="F901" s="72" t="str">
        <f>+'[3]New Depr Rates'!F899</f>
        <v>No</v>
      </c>
      <c r="G901" s="75">
        <f>+'[3]New Depr Rates'!G899</f>
        <v>-0.1</v>
      </c>
      <c r="H901" s="72">
        <f>+'[3]New Depr Rates'!H899</f>
        <v>0</v>
      </c>
      <c r="I901" s="72">
        <f>+'[3]New Depr Rates'!I899</f>
        <v>0</v>
      </c>
      <c r="J901" s="72">
        <f>+'[3]New Depr Rates'!J899</f>
        <v>0</v>
      </c>
      <c r="K901" s="74">
        <f>+'[3]New Depr Rates'!K899</f>
        <v>44927</v>
      </c>
      <c r="L901" s="73">
        <f>+'[3]New Depr Rates'!L899</f>
        <v>1.8999999999999996E-2</v>
      </c>
      <c r="M901" s="73">
        <f>+'[3]New Depr Rates'!M899</f>
        <v>1.9000000000000024E-3</v>
      </c>
      <c r="N901" s="73">
        <f>+'[3]New Depr Rates'!N899</f>
        <v>2.0899999999999998E-2</v>
      </c>
    </row>
    <row r="902" spans="1:14" x14ac:dyDescent="0.2">
      <c r="A902" s="72" t="s">
        <v>1783</v>
      </c>
      <c r="B902" s="72" t="str">
        <f>+'[3]New Depr Rates'!B900</f>
        <v>E3539 (GIF) Sta Eq, Colstrip 1-2</v>
      </c>
      <c r="C902" s="72">
        <f>+'[3]New Depr Rates'!C900</f>
        <v>0.5</v>
      </c>
      <c r="D902" s="72" t="str">
        <f>+'[3]New Depr Rates'!D900</f>
        <v>Monthly</v>
      </c>
      <c r="E902" s="72" t="str">
        <f>+'[3]New Depr Rates'!E900</f>
        <v>No</v>
      </c>
      <c r="F902" s="72" t="str">
        <f>+'[3]New Depr Rates'!F900</f>
        <v>No</v>
      </c>
      <c r="G902" s="75">
        <f>+'[3]New Depr Rates'!G900</f>
        <v>-0.1</v>
      </c>
      <c r="H902" s="72">
        <f>+'[3]New Depr Rates'!H900</f>
        <v>0</v>
      </c>
      <c r="I902" s="72">
        <f>+'[3]New Depr Rates'!I900</f>
        <v>0</v>
      </c>
      <c r="J902" s="72">
        <f>+'[3]New Depr Rates'!J900</f>
        <v>0</v>
      </c>
      <c r="K902" s="74">
        <f>+'[3]New Depr Rates'!K900</f>
        <v>44927</v>
      </c>
      <c r="L902" s="73">
        <f>+'[3]New Depr Rates'!L900</f>
        <v>1.8999999999999996E-2</v>
      </c>
      <c r="M902" s="73">
        <f>+'[3]New Depr Rates'!M900</f>
        <v>1.9000000000000024E-3</v>
      </c>
      <c r="N902" s="73">
        <f>+'[3]New Depr Rates'!N900</f>
        <v>2.0899999999999998E-2</v>
      </c>
    </row>
    <row r="903" spans="1:14" x14ac:dyDescent="0.2">
      <c r="A903" s="72" t="s">
        <v>48</v>
      </c>
      <c r="B903" s="72" t="str">
        <f>+'[3]New Depr Rates'!B901</f>
        <v>E3539 (GIF) Sta Eq, Colstrip 3-4</v>
      </c>
      <c r="C903" s="72">
        <f>+'[3]New Depr Rates'!C901</f>
        <v>0.5</v>
      </c>
      <c r="D903" s="72" t="str">
        <f>+'[3]New Depr Rates'!D901</f>
        <v>Monthly</v>
      </c>
      <c r="E903" s="72" t="str">
        <f>+'[3]New Depr Rates'!E901</f>
        <v>No</v>
      </c>
      <c r="F903" s="72" t="str">
        <f>+'[3]New Depr Rates'!F901</f>
        <v>No</v>
      </c>
      <c r="G903" s="75">
        <f>+'[3]New Depr Rates'!G901</f>
        <v>-0.1</v>
      </c>
      <c r="H903" s="72">
        <f>+'[3]New Depr Rates'!H901</f>
        <v>0</v>
      </c>
      <c r="I903" s="72">
        <f>+'[3]New Depr Rates'!I901</f>
        <v>0</v>
      </c>
      <c r="J903" s="72">
        <f>+'[3]New Depr Rates'!J901</f>
        <v>0</v>
      </c>
      <c r="K903" s="74">
        <f>+'[3]New Depr Rates'!K901</f>
        <v>44927</v>
      </c>
      <c r="L903" s="73">
        <f>+'[3]New Depr Rates'!L901</f>
        <v>1.8999999999999996E-2</v>
      </c>
      <c r="M903" s="73">
        <f>+'[3]New Depr Rates'!M901</f>
        <v>1.9000000000000024E-3</v>
      </c>
      <c r="N903" s="73">
        <f>+'[3]New Depr Rates'!N901</f>
        <v>2.0899999999999998E-2</v>
      </c>
    </row>
    <row r="904" spans="1:14" x14ac:dyDescent="0.2">
      <c r="A904" s="72" t="s">
        <v>1784</v>
      </c>
      <c r="B904" s="72" t="str">
        <f>+'[3]New Depr Rates'!B902</f>
        <v>E3539 (GIF) Sta Eq, Colstrip 1-2</v>
      </c>
      <c r="C904" s="72">
        <f>+'[3]New Depr Rates'!C902</f>
        <v>0.5</v>
      </c>
      <c r="D904" s="72" t="str">
        <f>+'[3]New Depr Rates'!D902</f>
        <v>Monthly</v>
      </c>
      <c r="E904" s="72" t="str">
        <f>+'[3]New Depr Rates'!E902</f>
        <v>No</v>
      </c>
      <c r="F904" s="72" t="str">
        <f>+'[3]New Depr Rates'!F902</f>
        <v>No</v>
      </c>
      <c r="G904" s="75">
        <f>+'[3]New Depr Rates'!G902</f>
        <v>-0.1</v>
      </c>
      <c r="H904" s="72">
        <f>+'[3]New Depr Rates'!H902</f>
        <v>0</v>
      </c>
      <c r="I904" s="72">
        <f>+'[3]New Depr Rates'!I902</f>
        <v>0</v>
      </c>
      <c r="J904" s="72">
        <f>+'[3]New Depr Rates'!J902</f>
        <v>0</v>
      </c>
      <c r="K904" s="74">
        <f>+'[3]New Depr Rates'!K902</f>
        <v>44927</v>
      </c>
      <c r="L904" s="73">
        <f>+'[3]New Depr Rates'!L902</f>
        <v>1.8999999999999996E-2</v>
      </c>
      <c r="M904" s="73">
        <f>+'[3]New Depr Rates'!M902</f>
        <v>1.9000000000000024E-3</v>
      </c>
      <c r="N904" s="73">
        <f>+'[3]New Depr Rates'!N902</f>
        <v>2.0899999999999998E-2</v>
      </c>
    </row>
    <row r="905" spans="1:14" x14ac:dyDescent="0.2">
      <c r="A905" s="72" t="s">
        <v>1782</v>
      </c>
      <c r="B905" s="72" t="str">
        <f>+'[3]New Depr Rates'!B903</f>
        <v>E3539 (GIF) Sta Eq, Colstrip 3-4</v>
      </c>
      <c r="C905" s="72">
        <f>+'[3]New Depr Rates'!C903</f>
        <v>0.5</v>
      </c>
      <c r="D905" s="72" t="str">
        <f>+'[3]New Depr Rates'!D903</f>
        <v>Monthly</v>
      </c>
      <c r="E905" s="72" t="str">
        <f>+'[3]New Depr Rates'!E903</f>
        <v>No</v>
      </c>
      <c r="F905" s="72" t="str">
        <f>+'[3]New Depr Rates'!F903</f>
        <v>No</v>
      </c>
      <c r="G905" s="75">
        <f>+'[3]New Depr Rates'!G903</f>
        <v>-0.1</v>
      </c>
      <c r="H905" s="72">
        <f>+'[3]New Depr Rates'!H903</f>
        <v>0</v>
      </c>
      <c r="I905" s="72">
        <f>+'[3]New Depr Rates'!I903</f>
        <v>0</v>
      </c>
      <c r="J905" s="72">
        <f>+'[3]New Depr Rates'!J903</f>
        <v>0</v>
      </c>
      <c r="K905" s="74">
        <f>+'[3]New Depr Rates'!K903</f>
        <v>44927</v>
      </c>
      <c r="L905" s="73">
        <f>+'[3]New Depr Rates'!L903</f>
        <v>1.8999999999999996E-2</v>
      </c>
      <c r="M905" s="73">
        <f>+'[3]New Depr Rates'!M903</f>
        <v>1.9000000000000024E-3</v>
      </c>
      <c r="N905" s="73">
        <f>+'[3]New Depr Rates'!N903</f>
        <v>2.0899999999999998E-2</v>
      </c>
    </row>
    <row r="906" spans="1:14" x14ac:dyDescent="0.2">
      <c r="A906" s="72" t="s">
        <v>1780</v>
      </c>
      <c r="B906" s="72" t="str">
        <f>+'[3]New Depr Rates'!B904</f>
        <v>E3539 (GIF) Sta Eq, Electron Height</v>
      </c>
      <c r="C906" s="72">
        <f>+'[3]New Depr Rates'!C904</f>
        <v>0.5</v>
      </c>
      <c r="D906" s="72" t="str">
        <f>+'[3]New Depr Rates'!D904</f>
        <v>Monthly</v>
      </c>
      <c r="E906" s="72" t="str">
        <f>+'[3]New Depr Rates'!E904</f>
        <v>No</v>
      </c>
      <c r="F906" s="72" t="str">
        <f>+'[3]New Depr Rates'!F904</f>
        <v>No</v>
      </c>
      <c r="G906" s="75">
        <f>+'[3]New Depr Rates'!G904</f>
        <v>-0.1</v>
      </c>
      <c r="H906" s="72">
        <f>+'[3]New Depr Rates'!H904</f>
        <v>0</v>
      </c>
      <c r="I906" s="72">
        <f>+'[3]New Depr Rates'!I904</f>
        <v>0</v>
      </c>
      <c r="J906" s="72">
        <f>+'[3]New Depr Rates'!J904</f>
        <v>0</v>
      </c>
      <c r="K906" s="74">
        <f>+'[3]New Depr Rates'!K904</f>
        <v>44927</v>
      </c>
      <c r="L906" s="73">
        <f>+'[3]New Depr Rates'!L904</f>
        <v>1.8999999999999996E-2</v>
      </c>
      <c r="M906" s="73">
        <f>+'[3]New Depr Rates'!M904</f>
        <v>1.9000000000000024E-3</v>
      </c>
      <c r="N906" s="73">
        <f>+'[3]New Depr Rates'!N904</f>
        <v>2.0899999999999998E-2</v>
      </c>
    </row>
    <row r="907" spans="1:14" x14ac:dyDescent="0.2">
      <c r="A907" s="72" t="s">
        <v>1781</v>
      </c>
      <c r="B907" s="72" t="str">
        <f>+'[3]New Depr Rates'!B905</f>
        <v>E3539 (GIF) Sta Eq, Electron Height</v>
      </c>
      <c r="C907" s="72">
        <f>+'[3]New Depr Rates'!C905</f>
        <v>0.5</v>
      </c>
      <c r="D907" s="72" t="str">
        <f>+'[3]New Depr Rates'!D905</f>
        <v>Monthly</v>
      </c>
      <c r="E907" s="72" t="str">
        <f>+'[3]New Depr Rates'!E905</f>
        <v>No</v>
      </c>
      <c r="F907" s="72" t="str">
        <f>+'[3]New Depr Rates'!F905</f>
        <v>No</v>
      </c>
      <c r="G907" s="75">
        <f>+'[3]New Depr Rates'!G905</f>
        <v>-0.1</v>
      </c>
      <c r="H907" s="72">
        <f>+'[3]New Depr Rates'!H905</f>
        <v>0</v>
      </c>
      <c r="I907" s="72">
        <f>+'[3]New Depr Rates'!I905</f>
        <v>0</v>
      </c>
      <c r="J907" s="72">
        <f>+'[3]New Depr Rates'!J905</f>
        <v>0</v>
      </c>
      <c r="K907" s="74">
        <f>+'[3]New Depr Rates'!K905</f>
        <v>44927</v>
      </c>
      <c r="L907" s="73">
        <f>+'[3]New Depr Rates'!L905</f>
        <v>1.8999999999999996E-2</v>
      </c>
      <c r="M907" s="73">
        <f>+'[3]New Depr Rates'!M905</f>
        <v>1.9000000000000024E-3</v>
      </c>
      <c r="N907" s="73">
        <f>+'[3]New Depr Rates'!N905</f>
        <v>2.0899999999999998E-2</v>
      </c>
    </row>
    <row r="908" spans="1:14" x14ac:dyDescent="0.2">
      <c r="A908" s="72" t="s">
        <v>1779</v>
      </c>
      <c r="B908" s="72" t="str">
        <f>+'[3]New Depr Rates'!B906</f>
        <v>E3539 (GIF) Sta Eq, Electron</v>
      </c>
      <c r="C908" s="72">
        <f>+'[3]New Depr Rates'!C906</f>
        <v>0.5</v>
      </c>
      <c r="D908" s="72" t="str">
        <f>+'[3]New Depr Rates'!D906</f>
        <v>Monthly</v>
      </c>
      <c r="E908" s="72" t="str">
        <f>+'[3]New Depr Rates'!E906</f>
        <v>No</v>
      </c>
      <c r="F908" s="72" t="str">
        <f>+'[3]New Depr Rates'!F906</f>
        <v>No</v>
      </c>
      <c r="G908" s="75">
        <f>+'[3]New Depr Rates'!G906</f>
        <v>0</v>
      </c>
      <c r="H908" s="72">
        <f>+'[3]New Depr Rates'!H906</f>
        <v>0</v>
      </c>
      <c r="I908" s="72">
        <f>+'[3]New Depr Rates'!I906</f>
        <v>0</v>
      </c>
      <c r="J908" s="72">
        <f>+'[3]New Depr Rates'!J906</f>
        <v>0</v>
      </c>
      <c r="K908" s="74">
        <f>+'[3]New Depr Rates'!K906</f>
        <v>43101</v>
      </c>
      <c r="L908" s="73">
        <f>+'[3]New Depr Rates'!L906</f>
        <v>0</v>
      </c>
      <c r="M908" s="73">
        <f>+'[3]New Depr Rates'!M906</f>
        <v>0</v>
      </c>
      <c r="N908" s="73">
        <f>+'[3]New Depr Rates'!N906</f>
        <v>0</v>
      </c>
    </row>
    <row r="909" spans="1:14" x14ac:dyDescent="0.2">
      <c r="A909" s="72" t="s">
        <v>1776</v>
      </c>
      <c r="B909" s="72" t="str">
        <f>+'[3]New Depr Rates'!B907</f>
        <v>E3539 (GIF) Sta Eq, Encogen</v>
      </c>
      <c r="C909" s="72">
        <f>+'[3]New Depr Rates'!C907</f>
        <v>0.5</v>
      </c>
      <c r="D909" s="72" t="str">
        <f>+'[3]New Depr Rates'!D907</f>
        <v>Monthly</v>
      </c>
      <c r="E909" s="72" t="str">
        <f>+'[3]New Depr Rates'!E907</f>
        <v>No</v>
      </c>
      <c r="F909" s="72" t="str">
        <f>+'[3]New Depr Rates'!F907</f>
        <v>No</v>
      </c>
      <c r="G909" s="75">
        <f>+'[3]New Depr Rates'!G907</f>
        <v>-0.1</v>
      </c>
      <c r="H909" s="72">
        <f>+'[3]New Depr Rates'!H907</f>
        <v>0</v>
      </c>
      <c r="I909" s="72">
        <f>+'[3]New Depr Rates'!I907</f>
        <v>0</v>
      </c>
      <c r="J909" s="72">
        <f>+'[3]New Depr Rates'!J907</f>
        <v>0</v>
      </c>
      <c r="K909" s="74">
        <f>+'[3]New Depr Rates'!K907</f>
        <v>44927</v>
      </c>
      <c r="L909" s="73">
        <f>+'[3]New Depr Rates'!L907</f>
        <v>1.8999999999999996E-2</v>
      </c>
      <c r="M909" s="73">
        <f>+'[3]New Depr Rates'!M907</f>
        <v>1.9000000000000024E-3</v>
      </c>
      <c r="N909" s="73">
        <f>+'[3]New Depr Rates'!N907</f>
        <v>2.0899999999999998E-2</v>
      </c>
    </row>
    <row r="910" spans="1:14" x14ac:dyDescent="0.2">
      <c r="A910" s="72" t="s">
        <v>1777</v>
      </c>
      <c r="B910" s="72" t="str">
        <f>+'[3]New Depr Rates'!B908</f>
        <v>E3539 (GIF) Sta Eq, Encogen</v>
      </c>
      <c r="C910" s="72">
        <f>+'[3]New Depr Rates'!C908</f>
        <v>0.5</v>
      </c>
      <c r="D910" s="72" t="str">
        <f>+'[3]New Depr Rates'!D908</f>
        <v>Monthly</v>
      </c>
      <c r="E910" s="72" t="str">
        <f>+'[3]New Depr Rates'!E908</f>
        <v>No</v>
      </c>
      <c r="F910" s="72" t="str">
        <f>+'[3]New Depr Rates'!F908</f>
        <v>No</v>
      </c>
      <c r="G910" s="75">
        <f>+'[3]New Depr Rates'!G908</f>
        <v>-0.1</v>
      </c>
      <c r="H910" s="72">
        <f>+'[3]New Depr Rates'!H908</f>
        <v>0</v>
      </c>
      <c r="I910" s="72">
        <f>+'[3]New Depr Rates'!I908</f>
        <v>0</v>
      </c>
      <c r="J910" s="72">
        <f>+'[3]New Depr Rates'!J908</f>
        <v>0</v>
      </c>
      <c r="K910" s="74">
        <f>+'[3]New Depr Rates'!K908</f>
        <v>44927</v>
      </c>
      <c r="L910" s="73">
        <f>+'[3]New Depr Rates'!L908</f>
        <v>1.8999999999999996E-2</v>
      </c>
      <c r="M910" s="73">
        <f>+'[3]New Depr Rates'!M908</f>
        <v>1.9000000000000024E-3</v>
      </c>
      <c r="N910" s="73">
        <f>+'[3]New Depr Rates'!N908</f>
        <v>2.0899999999999998E-2</v>
      </c>
    </row>
    <row r="911" spans="1:14" x14ac:dyDescent="0.2">
      <c r="A911" s="72" t="s">
        <v>1774</v>
      </c>
      <c r="B911" s="72" t="str">
        <f>+'[3]New Depr Rates'!B909</f>
        <v>E3539 (GIF) Sta Eq, Ferndale</v>
      </c>
      <c r="C911" s="72">
        <f>+'[3]New Depr Rates'!C909</f>
        <v>0.5</v>
      </c>
      <c r="D911" s="72" t="str">
        <f>+'[3]New Depr Rates'!D909</f>
        <v>Monthly</v>
      </c>
      <c r="E911" s="72" t="str">
        <f>+'[3]New Depr Rates'!E909</f>
        <v>No</v>
      </c>
      <c r="F911" s="72" t="str">
        <f>+'[3]New Depr Rates'!F909</f>
        <v>No</v>
      </c>
      <c r="G911" s="75">
        <f>+'[3]New Depr Rates'!G909</f>
        <v>-0.1</v>
      </c>
      <c r="H911" s="72">
        <f>+'[3]New Depr Rates'!H909</f>
        <v>0</v>
      </c>
      <c r="I911" s="72">
        <f>+'[3]New Depr Rates'!I909</f>
        <v>0</v>
      </c>
      <c r="J911" s="72">
        <f>+'[3]New Depr Rates'!J909</f>
        <v>0</v>
      </c>
      <c r="K911" s="74">
        <f>+'[3]New Depr Rates'!K909</f>
        <v>44927</v>
      </c>
      <c r="L911" s="73">
        <f>+'[3]New Depr Rates'!L909</f>
        <v>1.8999999999999996E-2</v>
      </c>
      <c r="M911" s="73">
        <f>+'[3]New Depr Rates'!M909</f>
        <v>1.9000000000000024E-3</v>
      </c>
      <c r="N911" s="73">
        <f>+'[3]New Depr Rates'!N909</f>
        <v>2.0899999999999998E-2</v>
      </c>
    </row>
    <row r="912" spans="1:14" x14ac:dyDescent="0.2">
      <c r="A912" s="72" t="s">
        <v>1775</v>
      </c>
      <c r="B912" s="72" t="str">
        <f>+'[3]New Depr Rates'!B910</f>
        <v>E3539 (GIF) Sta Eq, Ferndale</v>
      </c>
      <c r="C912" s="72">
        <f>+'[3]New Depr Rates'!C910</f>
        <v>0.5</v>
      </c>
      <c r="D912" s="72" t="str">
        <f>+'[3]New Depr Rates'!D910</f>
        <v>Monthly</v>
      </c>
      <c r="E912" s="72" t="str">
        <f>+'[3]New Depr Rates'!E910</f>
        <v>No</v>
      </c>
      <c r="F912" s="72" t="str">
        <f>+'[3]New Depr Rates'!F910</f>
        <v>No</v>
      </c>
      <c r="G912" s="75">
        <f>+'[3]New Depr Rates'!G910</f>
        <v>-0.1</v>
      </c>
      <c r="H912" s="72">
        <f>+'[3]New Depr Rates'!H910</f>
        <v>0</v>
      </c>
      <c r="I912" s="72">
        <f>+'[3]New Depr Rates'!I910</f>
        <v>0</v>
      </c>
      <c r="J912" s="72">
        <f>+'[3]New Depr Rates'!J910</f>
        <v>0</v>
      </c>
      <c r="K912" s="74">
        <f>+'[3]New Depr Rates'!K910</f>
        <v>44927</v>
      </c>
      <c r="L912" s="73">
        <f>+'[3]New Depr Rates'!L910</f>
        <v>1.8999999999999996E-2</v>
      </c>
      <c r="M912" s="73">
        <f>+'[3]New Depr Rates'!M910</f>
        <v>1.9000000000000024E-3</v>
      </c>
      <c r="N912" s="73">
        <f>+'[3]New Depr Rates'!N910</f>
        <v>2.0899999999999998E-2</v>
      </c>
    </row>
    <row r="913" spans="1:14" x14ac:dyDescent="0.2">
      <c r="A913" s="72" t="s">
        <v>1773</v>
      </c>
      <c r="B913" s="72" t="str">
        <f>+'[3]New Depr Rates'!B911</f>
        <v>E3539 (GIF) Sta Eq, Fred1/APC</v>
      </c>
      <c r="C913" s="72">
        <f>+'[3]New Depr Rates'!C911</f>
        <v>0.5</v>
      </c>
      <c r="D913" s="72" t="str">
        <f>+'[3]New Depr Rates'!D911</f>
        <v>Monthly</v>
      </c>
      <c r="E913" s="72" t="str">
        <f>+'[3]New Depr Rates'!E911</f>
        <v>No</v>
      </c>
      <c r="F913" s="72" t="str">
        <f>+'[3]New Depr Rates'!F911</f>
        <v>No</v>
      </c>
      <c r="G913" s="75">
        <f>+'[3]New Depr Rates'!G911</f>
        <v>-0.1</v>
      </c>
      <c r="H913" s="72">
        <f>+'[3]New Depr Rates'!H911</f>
        <v>0</v>
      </c>
      <c r="I913" s="72">
        <f>+'[3]New Depr Rates'!I911</f>
        <v>0</v>
      </c>
      <c r="J913" s="72">
        <f>+'[3]New Depr Rates'!J911</f>
        <v>0</v>
      </c>
      <c r="K913" s="74">
        <f>+'[3]New Depr Rates'!K911</f>
        <v>44927</v>
      </c>
      <c r="L913" s="73">
        <f>+'[3]New Depr Rates'!L911</f>
        <v>1.8999999999999996E-2</v>
      </c>
      <c r="M913" s="73">
        <f>+'[3]New Depr Rates'!M911</f>
        <v>1.9000000000000024E-3</v>
      </c>
      <c r="N913" s="73">
        <f>+'[3]New Depr Rates'!N911</f>
        <v>2.0899999999999998E-2</v>
      </c>
    </row>
    <row r="914" spans="1:14" x14ac:dyDescent="0.2">
      <c r="A914" s="72" t="s">
        <v>1772</v>
      </c>
      <c r="B914" s="72" t="str">
        <f>+'[3]New Depr Rates'!B912</f>
        <v>E3539 (GIF) Sta Eq, Fred1/APC</v>
      </c>
      <c r="C914" s="72">
        <f>+'[3]New Depr Rates'!C912</f>
        <v>0.5</v>
      </c>
      <c r="D914" s="72" t="str">
        <f>+'[3]New Depr Rates'!D912</f>
        <v>Monthly</v>
      </c>
      <c r="E914" s="72" t="str">
        <f>+'[3]New Depr Rates'!E912</f>
        <v>No</v>
      </c>
      <c r="F914" s="72" t="str">
        <f>+'[3]New Depr Rates'!F912</f>
        <v>No</v>
      </c>
      <c r="G914" s="75">
        <f>+'[3]New Depr Rates'!G912</f>
        <v>-0.1</v>
      </c>
      <c r="H914" s="72">
        <f>+'[3]New Depr Rates'!H912</f>
        <v>0</v>
      </c>
      <c r="I914" s="72">
        <f>+'[3]New Depr Rates'!I912</f>
        <v>0</v>
      </c>
      <c r="J914" s="72">
        <f>+'[3]New Depr Rates'!J912</f>
        <v>0</v>
      </c>
      <c r="K914" s="74">
        <f>+'[3]New Depr Rates'!K912</f>
        <v>44927</v>
      </c>
      <c r="L914" s="73">
        <f>+'[3]New Depr Rates'!L912</f>
        <v>1.8999999999999996E-2</v>
      </c>
      <c r="M914" s="73">
        <f>+'[3]New Depr Rates'!M912</f>
        <v>1.9000000000000024E-3</v>
      </c>
      <c r="N914" s="73">
        <f>+'[3]New Depr Rates'!N912</f>
        <v>2.0899999999999998E-2</v>
      </c>
    </row>
    <row r="915" spans="1:14" x14ac:dyDescent="0.2">
      <c r="A915" s="72" t="s">
        <v>1769</v>
      </c>
      <c r="B915" s="72" t="str">
        <f>+'[3]New Depr Rates'!B913</f>
        <v>E3539 (GIF) Sta Eq, Frederickson</v>
      </c>
      <c r="C915" s="72">
        <f>+'[3]New Depr Rates'!C913</f>
        <v>0.5</v>
      </c>
      <c r="D915" s="72" t="str">
        <f>+'[3]New Depr Rates'!D913</f>
        <v>Monthly</v>
      </c>
      <c r="E915" s="72" t="str">
        <f>+'[3]New Depr Rates'!E913</f>
        <v>No</v>
      </c>
      <c r="F915" s="72" t="str">
        <f>+'[3]New Depr Rates'!F913</f>
        <v>No</v>
      </c>
      <c r="G915" s="75">
        <f>+'[3]New Depr Rates'!G913</f>
        <v>-0.1</v>
      </c>
      <c r="H915" s="72">
        <f>+'[3]New Depr Rates'!H913</f>
        <v>0</v>
      </c>
      <c r="I915" s="72">
        <f>+'[3]New Depr Rates'!I913</f>
        <v>0</v>
      </c>
      <c r="J915" s="72">
        <f>+'[3]New Depr Rates'!J913</f>
        <v>0</v>
      </c>
      <c r="K915" s="74">
        <f>+'[3]New Depr Rates'!K913</f>
        <v>44927</v>
      </c>
      <c r="L915" s="73">
        <f>+'[3]New Depr Rates'!L913</f>
        <v>1.8999999999999996E-2</v>
      </c>
      <c r="M915" s="73">
        <f>+'[3]New Depr Rates'!M913</f>
        <v>1.9000000000000024E-3</v>
      </c>
      <c r="N915" s="73">
        <f>+'[3]New Depr Rates'!N913</f>
        <v>2.0899999999999998E-2</v>
      </c>
    </row>
    <row r="916" spans="1:14" x14ac:dyDescent="0.2">
      <c r="A916" s="72" t="s">
        <v>1770</v>
      </c>
      <c r="B916" s="72" t="str">
        <f>+'[3]New Depr Rates'!B914</f>
        <v>E3539 (GIF) Sta Eq, Frederickson</v>
      </c>
      <c r="C916" s="72">
        <f>+'[3]New Depr Rates'!C914</f>
        <v>0.5</v>
      </c>
      <c r="D916" s="72" t="str">
        <f>+'[3]New Depr Rates'!D914</f>
        <v>Monthly</v>
      </c>
      <c r="E916" s="72" t="str">
        <f>+'[3]New Depr Rates'!E914</f>
        <v>No</v>
      </c>
      <c r="F916" s="72" t="str">
        <f>+'[3]New Depr Rates'!F914</f>
        <v>No</v>
      </c>
      <c r="G916" s="75">
        <f>+'[3]New Depr Rates'!G914</f>
        <v>-0.1</v>
      </c>
      <c r="H916" s="72">
        <f>+'[3]New Depr Rates'!H914</f>
        <v>0</v>
      </c>
      <c r="I916" s="72">
        <f>+'[3]New Depr Rates'!I914</f>
        <v>0</v>
      </c>
      <c r="J916" s="72">
        <f>+'[3]New Depr Rates'!J914</f>
        <v>0</v>
      </c>
      <c r="K916" s="74">
        <f>+'[3]New Depr Rates'!K914</f>
        <v>44927</v>
      </c>
      <c r="L916" s="73">
        <f>+'[3]New Depr Rates'!L914</f>
        <v>1.8999999999999996E-2</v>
      </c>
      <c r="M916" s="73">
        <f>+'[3]New Depr Rates'!M914</f>
        <v>1.9000000000000024E-3</v>
      </c>
      <c r="N916" s="73">
        <f>+'[3]New Depr Rates'!N914</f>
        <v>2.0899999999999998E-2</v>
      </c>
    </row>
    <row r="917" spans="1:14" x14ac:dyDescent="0.2">
      <c r="A917" s="72" t="s">
        <v>109</v>
      </c>
      <c r="B917" s="72" t="str">
        <f>+'[3]New Depr Rates'!B915</f>
        <v>E3539 (GIF) Sta Eq, Fredonia 1&amp;2</v>
      </c>
      <c r="C917" s="72">
        <f>+'[3]New Depr Rates'!C915</f>
        <v>0.5</v>
      </c>
      <c r="D917" s="72" t="str">
        <f>+'[3]New Depr Rates'!D915</f>
        <v>Monthly</v>
      </c>
      <c r="E917" s="72" t="str">
        <f>+'[3]New Depr Rates'!E915</f>
        <v>No</v>
      </c>
      <c r="F917" s="72" t="str">
        <f>+'[3]New Depr Rates'!F915</f>
        <v>No</v>
      </c>
      <c r="G917" s="75">
        <f>+'[3]New Depr Rates'!G915</f>
        <v>-0.1</v>
      </c>
      <c r="H917" s="72">
        <f>+'[3]New Depr Rates'!H915</f>
        <v>0</v>
      </c>
      <c r="I917" s="72">
        <f>+'[3]New Depr Rates'!I915</f>
        <v>0</v>
      </c>
      <c r="J917" s="72">
        <f>+'[3]New Depr Rates'!J915</f>
        <v>0</v>
      </c>
      <c r="K917" s="74">
        <f>+'[3]New Depr Rates'!K915</f>
        <v>44927</v>
      </c>
      <c r="L917" s="73">
        <f>+'[3]New Depr Rates'!L915</f>
        <v>1.8999999999999996E-2</v>
      </c>
      <c r="M917" s="73">
        <f>+'[3]New Depr Rates'!M915</f>
        <v>1.9000000000000024E-3</v>
      </c>
      <c r="N917" s="73">
        <f>+'[3]New Depr Rates'!N915</f>
        <v>2.0899999999999998E-2</v>
      </c>
    </row>
    <row r="918" spans="1:14" x14ac:dyDescent="0.2">
      <c r="A918" s="72" t="s">
        <v>1768</v>
      </c>
      <c r="B918" s="72" t="str">
        <f>+'[3]New Depr Rates'!B916</f>
        <v>E3539 (GIF) Sta Eq, Fredonia 1&amp;2</v>
      </c>
      <c r="C918" s="72">
        <f>+'[3]New Depr Rates'!C916</f>
        <v>0.5</v>
      </c>
      <c r="D918" s="72" t="str">
        <f>+'[3]New Depr Rates'!D916</f>
        <v>Monthly</v>
      </c>
      <c r="E918" s="72" t="str">
        <f>+'[3]New Depr Rates'!E916</f>
        <v>No</v>
      </c>
      <c r="F918" s="72" t="str">
        <f>+'[3]New Depr Rates'!F916</f>
        <v>No</v>
      </c>
      <c r="G918" s="75">
        <f>+'[3]New Depr Rates'!G916</f>
        <v>-0.1</v>
      </c>
      <c r="H918" s="72">
        <f>+'[3]New Depr Rates'!H916</f>
        <v>0</v>
      </c>
      <c r="I918" s="72">
        <f>+'[3]New Depr Rates'!I916</f>
        <v>0</v>
      </c>
      <c r="J918" s="72">
        <f>+'[3]New Depr Rates'!J916</f>
        <v>0</v>
      </c>
      <c r="K918" s="74">
        <f>+'[3]New Depr Rates'!K916</f>
        <v>44927</v>
      </c>
      <c r="L918" s="73">
        <f>+'[3]New Depr Rates'!L916</f>
        <v>1.8999999999999996E-2</v>
      </c>
      <c r="M918" s="73">
        <f>+'[3]New Depr Rates'!M916</f>
        <v>1.9000000000000024E-3</v>
      </c>
      <c r="N918" s="73">
        <f>+'[3]New Depr Rates'!N916</f>
        <v>2.0899999999999998E-2</v>
      </c>
    </row>
    <row r="919" spans="1:14" x14ac:dyDescent="0.2">
      <c r="A919" s="72" t="s">
        <v>1766</v>
      </c>
      <c r="B919" s="72" t="str">
        <f>+'[3]New Depr Rates'!B917</f>
        <v>E3539 (GIF) Sta Eq, Fredonia 3&amp;4</v>
      </c>
      <c r="C919" s="72">
        <f>+'[3]New Depr Rates'!C917</f>
        <v>0.5</v>
      </c>
      <c r="D919" s="72" t="str">
        <f>+'[3]New Depr Rates'!D917</f>
        <v>Monthly</v>
      </c>
      <c r="E919" s="72" t="str">
        <f>+'[3]New Depr Rates'!E917</f>
        <v>No</v>
      </c>
      <c r="F919" s="72" t="str">
        <f>+'[3]New Depr Rates'!F917</f>
        <v>No</v>
      </c>
      <c r="G919" s="75">
        <f>+'[3]New Depr Rates'!G917</f>
        <v>-0.1</v>
      </c>
      <c r="H919" s="72">
        <f>+'[3]New Depr Rates'!H917</f>
        <v>0</v>
      </c>
      <c r="I919" s="72">
        <f>+'[3]New Depr Rates'!I917</f>
        <v>0</v>
      </c>
      <c r="J919" s="72">
        <f>+'[3]New Depr Rates'!J917</f>
        <v>0</v>
      </c>
      <c r="K919" s="74">
        <f>+'[3]New Depr Rates'!K917</f>
        <v>44927</v>
      </c>
      <c r="L919" s="73">
        <f>+'[3]New Depr Rates'!L917</f>
        <v>1.8999999999999996E-2</v>
      </c>
      <c r="M919" s="73">
        <f>+'[3]New Depr Rates'!M917</f>
        <v>1.9000000000000024E-3</v>
      </c>
      <c r="N919" s="73">
        <f>+'[3]New Depr Rates'!N917</f>
        <v>2.0899999999999998E-2</v>
      </c>
    </row>
    <row r="920" spans="1:14" x14ac:dyDescent="0.2">
      <c r="A920" s="72" t="s">
        <v>1767</v>
      </c>
      <c r="B920" s="72" t="str">
        <f>+'[3]New Depr Rates'!B918</f>
        <v>E3539 (GIF) Sta Eq, Fredonia 3&amp;4</v>
      </c>
      <c r="C920" s="72">
        <f>+'[3]New Depr Rates'!C918</f>
        <v>0.5</v>
      </c>
      <c r="D920" s="72" t="str">
        <f>+'[3]New Depr Rates'!D918</f>
        <v>Monthly</v>
      </c>
      <c r="E920" s="72" t="str">
        <f>+'[3]New Depr Rates'!E918</f>
        <v>No</v>
      </c>
      <c r="F920" s="72" t="str">
        <f>+'[3]New Depr Rates'!F918</f>
        <v>No</v>
      </c>
      <c r="G920" s="75">
        <f>+'[3]New Depr Rates'!G918</f>
        <v>-0.1</v>
      </c>
      <c r="H920" s="72">
        <f>+'[3]New Depr Rates'!H918</f>
        <v>0</v>
      </c>
      <c r="I920" s="72">
        <f>+'[3]New Depr Rates'!I918</f>
        <v>0</v>
      </c>
      <c r="J920" s="72">
        <f>+'[3]New Depr Rates'!J918</f>
        <v>0</v>
      </c>
      <c r="K920" s="74">
        <f>+'[3]New Depr Rates'!K918</f>
        <v>44927</v>
      </c>
      <c r="L920" s="73">
        <f>+'[3]New Depr Rates'!L918</f>
        <v>1.8999999999999996E-2</v>
      </c>
      <c r="M920" s="73">
        <f>+'[3]New Depr Rates'!M918</f>
        <v>1.9000000000000024E-3</v>
      </c>
      <c r="N920" s="73">
        <f>+'[3]New Depr Rates'!N918</f>
        <v>2.0899999999999998E-2</v>
      </c>
    </row>
    <row r="921" spans="1:14" x14ac:dyDescent="0.2">
      <c r="A921" s="72" t="s">
        <v>1764</v>
      </c>
      <c r="B921" s="72" t="str">
        <f>+'[3]New Depr Rates'!B919</f>
        <v>E3539 (GIF) Sta Eq, Goldendale</v>
      </c>
      <c r="C921" s="72">
        <f>+'[3]New Depr Rates'!C919</f>
        <v>0.5</v>
      </c>
      <c r="D921" s="72" t="str">
        <f>+'[3]New Depr Rates'!D919</f>
        <v>Monthly</v>
      </c>
      <c r="E921" s="72" t="str">
        <f>+'[3]New Depr Rates'!E919</f>
        <v>No</v>
      </c>
      <c r="F921" s="72" t="str">
        <f>+'[3]New Depr Rates'!F919</f>
        <v>No</v>
      </c>
      <c r="G921" s="75">
        <f>+'[3]New Depr Rates'!G919</f>
        <v>-0.1</v>
      </c>
      <c r="H921" s="72">
        <f>+'[3]New Depr Rates'!H919</f>
        <v>0</v>
      </c>
      <c r="I921" s="72">
        <f>+'[3]New Depr Rates'!I919</f>
        <v>0</v>
      </c>
      <c r="J921" s="72">
        <f>+'[3]New Depr Rates'!J919</f>
        <v>0</v>
      </c>
      <c r="K921" s="74">
        <f>+'[3]New Depr Rates'!K919</f>
        <v>44927</v>
      </c>
      <c r="L921" s="73">
        <f>+'[3]New Depr Rates'!L919</f>
        <v>1.8999999999999996E-2</v>
      </c>
      <c r="M921" s="73">
        <f>+'[3]New Depr Rates'!M919</f>
        <v>1.9000000000000024E-3</v>
      </c>
      <c r="N921" s="73">
        <f>+'[3]New Depr Rates'!N919</f>
        <v>2.0899999999999998E-2</v>
      </c>
    </row>
    <row r="922" spans="1:14" x14ac:dyDescent="0.2">
      <c r="A922" s="72" t="s">
        <v>1765</v>
      </c>
      <c r="B922" s="72" t="str">
        <f>+'[3]New Depr Rates'!B920</f>
        <v>E3539 (GIF) Sta Eq, Goldendale</v>
      </c>
      <c r="C922" s="72">
        <f>+'[3]New Depr Rates'!C920</f>
        <v>0.5</v>
      </c>
      <c r="D922" s="72" t="str">
        <f>+'[3]New Depr Rates'!D920</f>
        <v>Monthly</v>
      </c>
      <c r="E922" s="72" t="str">
        <f>+'[3]New Depr Rates'!E920</f>
        <v>No</v>
      </c>
      <c r="F922" s="72" t="str">
        <f>+'[3]New Depr Rates'!F920</f>
        <v>No</v>
      </c>
      <c r="G922" s="75">
        <f>+'[3]New Depr Rates'!G920</f>
        <v>-0.1</v>
      </c>
      <c r="H922" s="72">
        <f>+'[3]New Depr Rates'!H920</f>
        <v>0</v>
      </c>
      <c r="I922" s="72">
        <f>+'[3]New Depr Rates'!I920</f>
        <v>0</v>
      </c>
      <c r="J922" s="72">
        <f>+'[3]New Depr Rates'!J920</f>
        <v>0</v>
      </c>
      <c r="K922" s="74">
        <f>+'[3]New Depr Rates'!K920</f>
        <v>44927</v>
      </c>
      <c r="L922" s="73">
        <f>+'[3]New Depr Rates'!L920</f>
        <v>1.8999999999999996E-2</v>
      </c>
      <c r="M922" s="73">
        <f>+'[3]New Depr Rates'!M920</f>
        <v>1.9000000000000024E-3</v>
      </c>
      <c r="N922" s="73">
        <f>+'[3]New Depr Rates'!N920</f>
        <v>2.0899999999999998E-2</v>
      </c>
    </row>
    <row r="923" spans="1:14" x14ac:dyDescent="0.2">
      <c r="A923" s="72" t="s">
        <v>1763</v>
      </c>
      <c r="B923" s="72" t="str">
        <f>+'[3]New Depr Rates'!B921</f>
        <v>E3539 (GIF) Sta Eq, Hopkins Ridge</v>
      </c>
      <c r="C923" s="72">
        <f>+'[3]New Depr Rates'!C921</f>
        <v>0.5</v>
      </c>
      <c r="D923" s="72" t="str">
        <f>+'[3]New Depr Rates'!D921</f>
        <v>Monthly</v>
      </c>
      <c r="E923" s="72" t="str">
        <f>+'[3]New Depr Rates'!E921</f>
        <v>No</v>
      </c>
      <c r="F923" s="72" t="str">
        <f>+'[3]New Depr Rates'!F921</f>
        <v>No</v>
      </c>
      <c r="G923" s="75">
        <f>+'[3]New Depr Rates'!G921</f>
        <v>-0.1</v>
      </c>
      <c r="H923" s="72">
        <f>+'[3]New Depr Rates'!H921</f>
        <v>0</v>
      </c>
      <c r="I923" s="72">
        <f>+'[3]New Depr Rates'!I921</f>
        <v>0</v>
      </c>
      <c r="J923" s="72">
        <f>+'[3]New Depr Rates'!J921</f>
        <v>0</v>
      </c>
      <c r="K923" s="74">
        <f>+'[3]New Depr Rates'!K921</f>
        <v>44927</v>
      </c>
      <c r="L923" s="73">
        <f>+'[3]New Depr Rates'!L921</f>
        <v>1.8999999999999996E-2</v>
      </c>
      <c r="M923" s="73">
        <f>+'[3]New Depr Rates'!M921</f>
        <v>1.9000000000000024E-3</v>
      </c>
      <c r="N923" s="73">
        <f>+'[3]New Depr Rates'!N921</f>
        <v>2.0899999999999998E-2</v>
      </c>
    </row>
    <row r="924" spans="1:14" x14ac:dyDescent="0.2">
      <c r="A924" s="72" t="s">
        <v>235</v>
      </c>
      <c r="B924" s="72" t="str">
        <f>+'[3]New Depr Rates'!B922</f>
        <v>E3539 (GIF) Sta Eq, Hopkins Ridge</v>
      </c>
      <c r="C924" s="72">
        <f>+'[3]New Depr Rates'!C922</f>
        <v>0.5</v>
      </c>
      <c r="D924" s="72" t="str">
        <f>+'[3]New Depr Rates'!D922</f>
        <v>Monthly</v>
      </c>
      <c r="E924" s="72" t="str">
        <f>+'[3]New Depr Rates'!E922</f>
        <v>No</v>
      </c>
      <c r="F924" s="72" t="str">
        <f>+'[3]New Depr Rates'!F922</f>
        <v>No</v>
      </c>
      <c r="G924" s="75">
        <f>+'[3]New Depr Rates'!G922</f>
        <v>-0.1</v>
      </c>
      <c r="H924" s="72">
        <f>+'[3]New Depr Rates'!H922</f>
        <v>0</v>
      </c>
      <c r="I924" s="72">
        <f>+'[3]New Depr Rates'!I922</f>
        <v>0</v>
      </c>
      <c r="J924" s="72">
        <f>+'[3]New Depr Rates'!J922</f>
        <v>0</v>
      </c>
      <c r="K924" s="74">
        <f>+'[3]New Depr Rates'!K922</f>
        <v>44927</v>
      </c>
      <c r="L924" s="73">
        <f>+'[3]New Depr Rates'!L922</f>
        <v>1.8999999999999996E-2</v>
      </c>
      <c r="M924" s="73">
        <f>+'[3]New Depr Rates'!M922</f>
        <v>1.9000000000000024E-3</v>
      </c>
      <c r="N924" s="73">
        <f>+'[3]New Depr Rates'!N922</f>
        <v>2.0899999999999998E-2</v>
      </c>
    </row>
    <row r="925" spans="1:14" x14ac:dyDescent="0.2">
      <c r="A925" s="72" t="s">
        <v>1762</v>
      </c>
      <c r="B925" s="72" t="str">
        <f>+'[3]New Depr Rates'!B923</f>
        <v>E3539 (GIF) Sta Eq, HPK sub@plant</v>
      </c>
      <c r="C925" s="72">
        <f>+'[3]New Depr Rates'!C923</f>
        <v>0.5</v>
      </c>
      <c r="D925" s="72" t="str">
        <f>+'[3]New Depr Rates'!D923</f>
        <v>Monthly</v>
      </c>
      <c r="E925" s="72" t="str">
        <f>+'[3]New Depr Rates'!E923</f>
        <v>No</v>
      </c>
      <c r="F925" s="72" t="str">
        <f>+'[3]New Depr Rates'!F923</f>
        <v>No</v>
      </c>
      <c r="G925" s="75">
        <f>+'[3]New Depr Rates'!G923</f>
        <v>-0.1</v>
      </c>
      <c r="H925" s="72">
        <f>+'[3]New Depr Rates'!H923</f>
        <v>0</v>
      </c>
      <c r="I925" s="72">
        <f>+'[3]New Depr Rates'!I923</f>
        <v>0</v>
      </c>
      <c r="J925" s="72">
        <f>+'[3]New Depr Rates'!J923</f>
        <v>0</v>
      </c>
      <c r="K925" s="74">
        <f>+'[3]New Depr Rates'!K923</f>
        <v>44927</v>
      </c>
      <c r="L925" s="73">
        <f>+'[3]New Depr Rates'!L923</f>
        <v>1.8999999999999996E-2</v>
      </c>
      <c r="M925" s="73">
        <f>+'[3]New Depr Rates'!M923</f>
        <v>1.9000000000000024E-3</v>
      </c>
      <c r="N925" s="73">
        <f>+'[3]New Depr Rates'!N923</f>
        <v>2.0899999999999998E-2</v>
      </c>
    </row>
    <row r="926" spans="1:14" x14ac:dyDescent="0.2">
      <c r="A926" s="72" t="s">
        <v>234</v>
      </c>
      <c r="B926" s="72" t="str">
        <f>+'[3]New Depr Rates'!B924</f>
        <v>E3539 (GIF) Sta Eq, HPK sub@plant</v>
      </c>
      <c r="C926" s="72">
        <f>+'[3]New Depr Rates'!C924</f>
        <v>0.5</v>
      </c>
      <c r="D926" s="72" t="str">
        <f>+'[3]New Depr Rates'!D924</f>
        <v>Monthly</v>
      </c>
      <c r="E926" s="72" t="str">
        <f>+'[3]New Depr Rates'!E924</f>
        <v>No</v>
      </c>
      <c r="F926" s="72" t="str">
        <f>+'[3]New Depr Rates'!F924</f>
        <v>No</v>
      </c>
      <c r="G926" s="75">
        <f>+'[3]New Depr Rates'!G924</f>
        <v>-0.1</v>
      </c>
      <c r="H926" s="72">
        <f>+'[3]New Depr Rates'!H924</f>
        <v>0</v>
      </c>
      <c r="I926" s="72">
        <f>+'[3]New Depr Rates'!I924</f>
        <v>0</v>
      </c>
      <c r="J926" s="72">
        <f>+'[3]New Depr Rates'!J924</f>
        <v>0</v>
      </c>
      <c r="K926" s="74">
        <f>+'[3]New Depr Rates'!K924</f>
        <v>44927</v>
      </c>
      <c r="L926" s="73">
        <f>+'[3]New Depr Rates'!L924</f>
        <v>1.8999999999999996E-2</v>
      </c>
      <c r="M926" s="73">
        <f>+'[3]New Depr Rates'!M924</f>
        <v>1.9000000000000024E-3</v>
      </c>
      <c r="N926" s="73">
        <f>+'[3]New Depr Rates'!N924</f>
        <v>2.0899999999999998E-2</v>
      </c>
    </row>
    <row r="927" spans="1:14" x14ac:dyDescent="0.2">
      <c r="A927" s="72" t="s">
        <v>1761</v>
      </c>
      <c r="B927" s="72" t="str">
        <f>+'[3]New Depr Rates'!B925</f>
        <v>E3539 (GIF) Sta Eq, LB#4 - 2013</v>
      </c>
      <c r="C927" s="72">
        <f>+'[3]New Depr Rates'!C925</f>
        <v>0.5</v>
      </c>
      <c r="D927" s="72" t="str">
        <f>+'[3]New Depr Rates'!D925</f>
        <v>Monthly</v>
      </c>
      <c r="E927" s="72" t="str">
        <f>+'[3]New Depr Rates'!E925</f>
        <v>No</v>
      </c>
      <c r="F927" s="72" t="str">
        <f>+'[3]New Depr Rates'!F925</f>
        <v>No</v>
      </c>
      <c r="G927" s="75">
        <f>+'[3]New Depr Rates'!G925</f>
        <v>-0.1</v>
      </c>
      <c r="H927" s="72">
        <f>+'[3]New Depr Rates'!H925</f>
        <v>0</v>
      </c>
      <c r="I927" s="72">
        <f>+'[3]New Depr Rates'!I925</f>
        <v>0</v>
      </c>
      <c r="J927" s="72">
        <f>+'[3]New Depr Rates'!J925</f>
        <v>0</v>
      </c>
      <c r="K927" s="74">
        <f>+'[3]New Depr Rates'!K925</f>
        <v>44927</v>
      </c>
      <c r="L927" s="73">
        <f>+'[3]New Depr Rates'!L925</f>
        <v>1.8999999999999996E-2</v>
      </c>
      <c r="M927" s="73">
        <f>+'[3]New Depr Rates'!M925</f>
        <v>1.9000000000000024E-3</v>
      </c>
      <c r="N927" s="73">
        <f>+'[3]New Depr Rates'!N925</f>
        <v>2.0899999999999998E-2</v>
      </c>
    </row>
    <row r="928" spans="1:14" x14ac:dyDescent="0.2">
      <c r="A928" s="72" t="s">
        <v>1760</v>
      </c>
      <c r="B928" s="72" t="str">
        <f>+'[3]New Depr Rates'!B926</f>
        <v>E3539 (GIF) Sta Eq, LB#4 - 2013</v>
      </c>
      <c r="C928" s="72">
        <f>+'[3]New Depr Rates'!C926</f>
        <v>0.5</v>
      </c>
      <c r="D928" s="72" t="str">
        <f>+'[3]New Depr Rates'!D926</f>
        <v>Monthly</v>
      </c>
      <c r="E928" s="72" t="str">
        <f>+'[3]New Depr Rates'!E926</f>
        <v>No</v>
      </c>
      <c r="F928" s="72" t="str">
        <f>+'[3]New Depr Rates'!F926</f>
        <v>No</v>
      </c>
      <c r="G928" s="75">
        <f>+'[3]New Depr Rates'!G926</f>
        <v>-0.1</v>
      </c>
      <c r="H928" s="72">
        <f>+'[3]New Depr Rates'!H926</f>
        <v>0</v>
      </c>
      <c r="I928" s="72">
        <f>+'[3]New Depr Rates'!I926</f>
        <v>0</v>
      </c>
      <c r="J928" s="72">
        <f>+'[3]New Depr Rates'!J926</f>
        <v>0</v>
      </c>
      <c r="K928" s="74">
        <f>+'[3]New Depr Rates'!K926</f>
        <v>44927</v>
      </c>
      <c r="L928" s="73">
        <f>+'[3]New Depr Rates'!L926</f>
        <v>1.8999999999999996E-2</v>
      </c>
      <c r="M928" s="73">
        <f>+'[3]New Depr Rates'!M926</f>
        <v>1.9000000000000024E-3</v>
      </c>
      <c r="N928" s="73">
        <f>+'[3]New Depr Rates'!N926</f>
        <v>2.0899999999999998E-2</v>
      </c>
    </row>
    <row r="929" spans="1:14" x14ac:dyDescent="0.2">
      <c r="A929" s="72" t="s">
        <v>1757</v>
      </c>
      <c r="B929" s="72" t="str">
        <f>+'[3]New Depr Rates'!B927</f>
        <v>E3539 (GIF) Sta Eq, Lower Baker</v>
      </c>
      <c r="C929" s="72">
        <f>+'[3]New Depr Rates'!C927</f>
        <v>0.5</v>
      </c>
      <c r="D929" s="72" t="str">
        <f>+'[3]New Depr Rates'!D927</f>
        <v>Monthly</v>
      </c>
      <c r="E929" s="72" t="str">
        <f>+'[3]New Depr Rates'!E927</f>
        <v>No</v>
      </c>
      <c r="F929" s="72" t="str">
        <f>+'[3]New Depr Rates'!F927</f>
        <v>No</v>
      </c>
      <c r="G929" s="75">
        <f>+'[3]New Depr Rates'!G927</f>
        <v>-0.1</v>
      </c>
      <c r="H929" s="72">
        <f>+'[3]New Depr Rates'!H927</f>
        <v>0</v>
      </c>
      <c r="I929" s="72">
        <f>+'[3]New Depr Rates'!I927</f>
        <v>0</v>
      </c>
      <c r="J929" s="72">
        <f>+'[3]New Depr Rates'!J927</f>
        <v>0</v>
      </c>
      <c r="K929" s="74">
        <f>+'[3]New Depr Rates'!K927</f>
        <v>44927</v>
      </c>
      <c r="L929" s="73">
        <f>+'[3]New Depr Rates'!L927</f>
        <v>1.8999999999999996E-2</v>
      </c>
      <c r="M929" s="73">
        <f>+'[3]New Depr Rates'!M927</f>
        <v>1.9000000000000024E-3</v>
      </c>
      <c r="N929" s="73">
        <f>+'[3]New Depr Rates'!N927</f>
        <v>2.0899999999999998E-2</v>
      </c>
    </row>
    <row r="930" spans="1:14" x14ac:dyDescent="0.2">
      <c r="A930" s="72" t="s">
        <v>1758</v>
      </c>
      <c r="B930" s="72" t="str">
        <f>+'[3]New Depr Rates'!B928</f>
        <v>E3539 (GIF) Sta Eq, Lower Baker</v>
      </c>
      <c r="C930" s="72">
        <f>+'[3]New Depr Rates'!C928</f>
        <v>0.5</v>
      </c>
      <c r="D930" s="72" t="str">
        <f>+'[3]New Depr Rates'!D928</f>
        <v>Monthly</v>
      </c>
      <c r="E930" s="72" t="str">
        <f>+'[3]New Depr Rates'!E928</f>
        <v>No</v>
      </c>
      <c r="F930" s="72" t="str">
        <f>+'[3]New Depr Rates'!F928</f>
        <v>No</v>
      </c>
      <c r="G930" s="75">
        <f>+'[3]New Depr Rates'!G928</f>
        <v>-0.1</v>
      </c>
      <c r="H930" s="72">
        <f>+'[3]New Depr Rates'!H928</f>
        <v>0</v>
      </c>
      <c r="I930" s="72">
        <f>+'[3]New Depr Rates'!I928</f>
        <v>0</v>
      </c>
      <c r="J930" s="72">
        <f>+'[3]New Depr Rates'!J928</f>
        <v>0</v>
      </c>
      <c r="K930" s="74">
        <f>+'[3]New Depr Rates'!K928</f>
        <v>44927</v>
      </c>
      <c r="L930" s="73">
        <f>+'[3]New Depr Rates'!L928</f>
        <v>1.8999999999999996E-2</v>
      </c>
      <c r="M930" s="73">
        <f>+'[3]New Depr Rates'!M928</f>
        <v>1.9000000000000024E-3</v>
      </c>
      <c r="N930" s="73">
        <f>+'[3]New Depr Rates'!N928</f>
        <v>2.0899999999999998E-2</v>
      </c>
    </row>
    <row r="931" spans="1:14" x14ac:dyDescent="0.2">
      <c r="A931" s="72" t="s">
        <v>236</v>
      </c>
      <c r="B931" s="72" t="str">
        <f>+'[3]New Depr Rates'!B929</f>
        <v>E3539 (GIF) Sta Eq, LSR</v>
      </c>
      <c r="C931" s="72">
        <f>+'[3]New Depr Rates'!C929</f>
        <v>0.5</v>
      </c>
      <c r="D931" s="72" t="str">
        <f>+'[3]New Depr Rates'!D929</f>
        <v>Monthly</v>
      </c>
      <c r="E931" s="72" t="str">
        <f>+'[3]New Depr Rates'!E929</f>
        <v>No</v>
      </c>
      <c r="F931" s="72" t="str">
        <f>+'[3]New Depr Rates'!F929</f>
        <v>No</v>
      </c>
      <c r="G931" s="75">
        <f>+'[3]New Depr Rates'!G929</f>
        <v>-0.1</v>
      </c>
      <c r="H931" s="72">
        <f>+'[3]New Depr Rates'!H929</f>
        <v>0</v>
      </c>
      <c r="I931" s="72">
        <f>+'[3]New Depr Rates'!I929</f>
        <v>0</v>
      </c>
      <c r="J931" s="72">
        <f>+'[3]New Depr Rates'!J929</f>
        <v>0</v>
      </c>
      <c r="K931" s="74">
        <f>+'[3]New Depr Rates'!K929</f>
        <v>44927</v>
      </c>
      <c r="L931" s="73">
        <f>+'[3]New Depr Rates'!L929</f>
        <v>1.8999999999999996E-2</v>
      </c>
      <c r="M931" s="73">
        <f>+'[3]New Depr Rates'!M929</f>
        <v>1.9000000000000024E-3</v>
      </c>
      <c r="N931" s="73">
        <f>+'[3]New Depr Rates'!N929</f>
        <v>2.0899999999999998E-2</v>
      </c>
    </row>
    <row r="932" spans="1:14" x14ac:dyDescent="0.2">
      <c r="A932" s="72" t="s">
        <v>1756</v>
      </c>
      <c r="B932" s="72" t="str">
        <f>+'[3]New Depr Rates'!B930</f>
        <v>E3539 (GIF) Sta Eq, LSR</v>
      </c>
      <c r="C932" s="72">
        <f>+'[3]New Depr Rates'!C930</f>
        <v>0.5</v>
      </c>
      <c r="D932" s="72" t="str">
        <f>+'[3]New Depr Rates'!D930</f>
        <v>Monthly</v>
      </c>
      <c r="E932" s="72" t="str">
        <f>+'[3]New Depr Rates'!E930</f>
        <v>No</v>
      </c>
      <c r="F932" s="72" t="str">
        <f>+'[3]New Depr Rates'!F930</f>
        <v>No</v>
      </c>
      <c r="G932" s="75">
        <f>+'[3]New Depr Rates'!G930</f>
        <v>-0.1</v>
      </c>
      <c r="H932" s="72">
        <f>+'[3]New Depr Rates'!H930</f>
        <v>0</v>
      </c>
      <c r="I932" s="72">
        <f>+'[3]New Depr Rates'!I930</f>
        <v>0</v>
      </c>
      <c r="J932" s="72">
        <f>+'[3]New Depr Rates'!J930</f>
        <v>0</v>
      </c>
      <c r="K932" s="74">
        <f>+'[3]New Depr Rates'!K930</f>
        <v>44927</v>
      </c>
      <c r="L932" s="73">
        <f>+'[3]New Depr Rates'!L930</f>
        <v>1.8999999999999996E-2</v>
      </c>
      <c r="M932" s="73">
        <f>+'[3]New Depr Rates'!M930</f>
        <v>1.9000000000000024E-3</v>
      </c>
      <c r="N932" s="73">
        <f>+'[3]New Depr Rates'!N930</f>
        <v>2.0899999999999998E-2</v>
      </c>
    </row>
    <row r="933" spans="1:14" x14ac:dyDescent="0.2">
      <c r="A933" s="72" t="s">
        <v>1754</v>
      </c>
      <c r="B933" s="72" t="str">
        <f>+'[3]New Depr Rates'!B931</f>
        <v>E3539 (GIF) Sta Eq, Mint Farm</v>
      </c>
      <c r="C933" s="72">
        <f>+'[3]New Depr Rates'!C931</f>
        <v>0.5</v>
      </c>
      <c r="D933" s="72" t="str">
        <f>+'[3]New Depr Rates'!D931</f>
        <v>Monthly</v>
      </c>
      <c r="E933" s="72" t="str">
        <f>+'[3]New Depr Rates'!E931</f>
        <v>No</v>
      </c>
      <c r="F933" s="72" t="str">
        <f>+'[3]New Depr Rates'!F931</f>
        <v>No</v>
      </c>
      <c r="G933" s="75">
        <f>+'[3]New Depr Rates'!G931</f>
        <v>-0.1</v>
      </c>
      <c r="H933" s="72">
        <f>+'[3]New Depr Rates'!H931</f>
        <v>0</v>
      </c>
      <c r="I933" s="72">
        <f>+'[3]New Depr Rates'!I931</f>
        <v>0</v>
      </c>
      <c r="J933" s="72">
        <f>+'[3]New Depr Rates'!J931</f>
        <v>0</v>
      </c>
      <c r="K933" s="74">
        <f>+'[3]New Depr Rates'!K931</f>
        <v>44927</v>
      </c>
      <c r="L933" s="73">
        <f>+'[3]New Depr Rates'!L931</f>
        <v>1.8999999999999996E-2</v>
      </c>
      <c r="M933" s="73">
        <f>+'[3]New Depr Rates'!M931</f>
        <v>1.9000000000000024E-3</v>
      </c>
      <c r="N933" s="73">
        <f>+'[3]New Depr Rates'!N931</f>
        <v>2.0899999999999998E-2</v>
      </c>
    </row>
    <row r="934" spans="1:14" x14ac:dyDescent="0.2">
      <c r="A934" s="72" t="s">
        <v>1755</v>
      </c>
      <c r="B934" s="72" t="str">
        <f>+'[3]New Depr Rates'!B932</f>
        <v>E3539 (GIF) Sta Eq, Mint Farm</v>
      </c>
      <c r="C934" s="72">
        <f>+'[3]New Depr Rates'!C932</f>
        <v>0.5</v>
      </c>
      <c r="D934" s="72" t="str">
        <f>+'[3]New Depr Rates'!D932</f>
        <v>Monthly</v>
      </c>
      <c r="E934" s="72" t="str">
        <f>+'[3]New Depr Rates'!E932</f>
        <v>No</v>
      </c>
      <c r="F934" s="72" t="str">
        <f>+'[3]New Depr Rates'!F932</f>
        <v>No</v>
      </c>
      <c r="G934" s="75">
        <f>+'[3]New Depr Rates'!G932</f>
        <v>-0.1</v>
      </c>
      <c r="H934" s="72">
        <f>+'[3]New Depr Rates'!H932</f>
        <v>0</v>
      </c>
      <c r="I934" s="72">
        <f>+'[3]New Depr Rates'!I932</f>
        <v>0</v>
      </c>
      <c r="J934" s="72">
        <f>+'[3]New Depr Rates'!J932</f>
        <v>0</v>
      </c>
      <c r="K934" s="74">
        <f>+'[3]New Depr Rates'!K932</f>
        <v>44927</v>
      </c>
      <c r="L934" s="73">
        <f>+'[3]New Depr Rates'!L932</f>
        <v>1.8999999999999996E-2</v>
      </c>
      <c r="M934" s="73">
        <f>+'[3]New Depr Rates'!M932</f>
        <v>1.9000000000000024E-3</v>
      </c>
      <c r="N934" s="73">
        <f>+'[3]New Depr Rates'!N932</f>
        <v>2.0899999999999998E-2</v>
      </c>
    </row>
    <row r="935" spans="1:14" x14ac:dyDescent="0.2">
      <c r="A935" s="72" t="s">
        <v>1752</v>
      </c>
      <c r="B935" s="72" t="str">
        <f>+'[3]New Depr Rates'!B933</f>
        <v>E3539 (GIF) Sta Eq, Nooksack</v>
      </c>
      <c r="C935" s="72">
        <f>+'[3]New Depr Rates'!C933</f>
        <v>0.5</v>
      </c>
      <c r="D935" s="72" t="str">
        <f>+'[3]New Depr Rates'!D933</f>
        <v>Monthly</v>
      </c>
      <c r="E935" s="72" t="str">
        <f>+'[3]New Depr Rates'!E933</f>
        <v>No</v>
      </c>
      <c r="F935" s="72" t="str">
        <f>+'[3]New Depr Rates'!F933</f>
        <v>No</v>
      </c>
      <c r="G935" s="75">
        <f>+'[3]New Depr Rates'!G933</f>
        <v>-0.1</v>
      </c>
      <c r="H935" s="72">
        <f>+'[3]New Depr Rates'!H933</f>
        <v>0</v>
      </c>
      <c r="I935" s="72">
        <f>+'[3]New Depr Rates'!I933</f>
        <v>0</v>
      </c>
      <c r="J935" s="72">
        <f>+'[3]New Depr Rates'!J933</f>
        <v>0</v>
      </c>
      <c r="K935" s="74">
        <f>+'[3]New Depr Rates'!K933</f>
        <v>44927</v>
      </c>
      <c r="L935" s="73">
        <f>+'[3]New Depr Rates'!L933</f>
        <v>1.8999999999999996E-2</v>
      </c>
      <c r="M935" s="73">
        <f>+'[3]New Depr Rates'!M933</f>
        <v>1.9000000000000024E-3</v>
      </c>
      <c r="N935" s="73">
        <f>+'[3]New Depr Rates'!N933</f>
        <v>2.0899999999999998E-2</v>
      </c>
    </row>
    <row r="936" spans="1:14" x14ac:dyDescent="0.2">
      <c r="A936" s="72" t="s">
        <v>1753</v>
      </c>
      <c r="B936" s="72" t="str">
        <f>+'[3]New Depr Rates'!B934</f>
        <v>E3539 (GIF) Sta Eq, Nooksack</v>
      </c>
      <c r="C936" s="72">
        <f>+'[3]New Depr Rates'!C934</f>
        <v>0.5</v>
      </c>
      <c r="D936" s="72" t="str">
        <f>+'[3]New Depr Rates'!D934</f>
        <v>Monthly</v>
      </c>
      <c r="E936" s="72" t="str">
        <f>+'[3]New Depr Rates'!E934</f>
        <v>No</v>
      </c>
      <c r="F936" s="72" t="str">
        <f>+'[3]New Depr Rates'!F934</f>
        <v>No</v>
      </c>
      <c r="G936" s="75">
        <f>+'[3]New Depr Rates'!G934</f>
        <v>-0.1</v>
      </c>
      <c r="H936" s="72">
        <f>+'[3]New Depr Rates'!H934</f>
        <v>0</v>
      </c>
      <c r="I936" s="72">
        <f>+'[3]New Depr Rates'!I934</f>
        <v>0</v>
      </c>
      <c r="J936" s="72">
        <f>+'[3]New Depr Rates'!J934</f>
        <v>0</v>
      </c>
      <c r="K936" s="74">
        <f>+'[3]New Depr Rates'!K934</f>
        <v>44927</v>
      </c>
      <c r="L936" s="73">
        <f>+'[3]New Depr Rates'!L934</f>
        <v>1.8999999999999996E-2</v>
      </c>
      <c r="M936" s="73">
        <f>+'[3]New Depr Rates'!M934</f>
        <v>1.9000000000000024E-3</v>
      </c>
      <c r="N936" s="73">
        <f>+'[3]New Depr Rates'!N934</f>
        <v>2.0899999999999998E-2</v>
      </c>
    </row>
    <row r="937" spans="1:14" x14ac:dyDescent="0.2">
      <c r="A937" s="72" t="s">
        <v>120</v>
      </c>
      <c r="B937" s="72" t="str">
        <f>+'[3]New Depr Rates'!B935</f>
        <v>E3539 (GIF) Sta Eq, Poison Springs</v>
      </c>
      <c r="C937" s="72">
        <f>+'[3]New Depr Rates'!C935</f>
        <v>0.5</v>
      </c>
      <c r="D937" s="72" t="str">
        <f>+'[3]New Depr Rates'!D935</f>
        <v>Monthly</v>
      </c>
      <c r="E937" s="72" t="str">
        <f>+'[3]New Depr Rates'!E935</f>
        <v>No</v>
      </c>
      <c r="F937" s="72" t="str">
        <f>+'[3]New Depr Rates'!F935</f>
        <v>No</v>
      </c>
      <c r="G937" s="75">
        <f>+'[3]New Depr Rates'!G935</f>
        <v>-0.1</v>
      </c>
      <c r="H937" s="72">
        <f>+'[3]New Depr Rates'!H935</f>
        <v>0</v>
      </c>
      <c r="I937" s="72">
        <f>+'[3]New Depr Rates'!I935</f>
        <v>0</v>
      </c>
      <c r="J937" s="72">
        <f>+'[3]New Depr Rates'!J935</f>
        <v>0</v>
      </c>
      <c r="K937" s="74">
        <f>+'[3]New Depr Rates'!K935</f>
        <v>44927</v>
      </c>
      <c r="L937" s="73">
        <f>+'[3]New Depr Rates'!L935</f>
        <v>1.8999999999999996E-2</v>
      </c>
      <c r="M937" s="73">
        <f>+'[3]New Depr Rates'!M935</f>
        <v>1.9000000000000024E-3</v>
      </c>
      <c r="N937" s="73">
        <f>+'[3]New Depr Rates'!N935</f>
        <v>2.0899999999999998E-2</v>
      </c>
    </row>
    <row r="938" spans="1:14" x14ac:dyDescent="0.2">
      <c r="A938" s="72" t="s">
        <v>1751</v>
      </c>
      <c r="B938" s="72" t="str">
        <f>+'[3]New Depr Rates'!B936</f>
        <v>E3539 (GIF) Sta Eq, Poison Springs</v>
      </c>
      <c r="C938" s="72">
        <f>+'[3]New Depr Rates'!C936</f>
        <v>0.5</v>
      </c>
      <c r="D938" s="72" t="str">
        <f>+'[3]New Depr Rates'!D936</f>
        <v>Monthly</v>
      </c>
      <c r="E938" s="72" t="str">
        <f>+'[3]New Depr Rates'!E936</f>
        <v>No</v>
      </c>
      <c r="F938" s="72" t="str">
        <f>+'[3]New Depr Rates'!F936</f>
        <v>No</v>
      </c>
      <c r="G938" s="75">
        <f>+'[3]New Depr Rates'!G936</f>
        <v>-0.1</v>
      </c>
      <c r="H938" s="72">
        <f>+'[3]New Depr Rates'!H936</f>
        <v>0</v>
      </c>
      <c r="I938" s="72">
        <f>+'[3]New Depr Rates'!I936</f>
        <v>0</v>
      </c>
      <c r="J938" s="72">
        <f>+'[3]New Depr Rates'!J936</f>
        <v>0</v>
      </c>
      <c r="K938" s="74">
        <f>+'[3]New Depr Rates'!K936</f>
        <v>44927</v>
      </c>
      <c r="L938" s="73">
        <f>+'[3]New Depr Rates'!L936</f>
        <v>1.8999999999999996E-2</v>
      </c>
      <c r="M938" s="73">
        <f>+'[3]New Depr Rates'!M936</f>
        <v>1.9000000000000024E-3</v>
      </c>
      <c r="N938" s="73">
        <f>+'[3]New Depr Rates'!N936</f>
        <v>2.0899999999999998E-2</v>
      </c>
    </row>
    <row r="939" spans="1:14" x14ac:dyDescent="0.2">
      <c r="A939" s="72" t="s">
        <v>1748</v>
      </c>
      <c r="B939" s="72" t="str">
        <f>+'[3]New Depr Rates'!B937</f>
        <v>E3539 (GIF) Sta Eq, Shannon</v>
      </c>
      <c r="C939" s="72">
        <f>+'[3]New Depr Rates'!C937</f>
        <v>0.5</v>
      </c>
      <c r="D939" s="72" t="str">
        <f>+'[3]New Depr Rates'!D937</f>
        <v>Monthly</v>
      </c>
      <c r="E939" s="72" t="str">
        <f>+'[3]New Depr Rates'!E937</f>
        <v>No</v>
      </c>
      <c r="F939" s="72" t="str">
        <f>+'[3]New Depr Rates'!F937</f>
        <v>No</v>
      </c>
      <c r="G939" s="75">
        <f>+'[3]New Depr Rates'!G937</f>
        <v>-0.1</v>
      </c>
      <c r="H939" s="72">
        <f>+'[3]New Depr Rates'!H937</f>
        <v>0</v>
      </c>
      <c r="I939" s="72">
        <f>+'[3]New Depr Rates'!I937</f>
        <v>0</v>
      </c>
      <c r="J939" s="72">
        <f>+'[3]New Depr Rates'!J937</f>
        <v>0</v>
      </c>
      <c r="K939" s="74">
        <f>+'[3]New Depr Rates'!K937</f>
        <v>44927</v>
      </c>
      <c r="L939" s="73">
        <f>+'[3]New Depr Rates'!L937</f>
        <v>1.8999999999999996E-2</v>
      </c>
      <c r="M939" s="73">
        <f>+'[3]New Depr Rates'!M937</f>
        <v>1.9000000000000024E-3</v>
      </c>
      <c r="N939" s="73">
        <f>+'[3]New Depr Rates'!N937</f>
        <v>2.0899999999999998E-2</v>
      </c>
    </row>
    <row r="940" spans="1:14" x14ac:dyDescent="0.2">
      <c r="A940" s="72" t="s">
        <v>1749</v>
      </c>
      <c r="B940" s="72" t="str">
        <f>+'[3]New Depr Rates'!B938</f>
        <v>E3539 (GIF) Sta Eq, Shannon</v>
      </c>
      <c r="C940" s="72">
        <f>+'[3]New Depr Rates'!C938</f>
        <v>0.5</v>
      </c>
      <c r="D940" s="72" t="str">
        <f>+'[3]New Depr Rates'!D938</f>
        <v>Monthly</v>
      </c>
      <c r="E940" s="72" t="str">
        <f>+'[3]New Depr Rates'!E938</f>
        <v>No</v>
      </c>
      <c r="F940" s="72" t="str">
        <f>+'[3]New Depr Rates'!F938</f>
        <v>No</v>
      </c>
      <c r="G940" s="75">
        <f>+'[3]New Depr Rates'!G938</f>
        <v>-0.1</v>
      </c>
      <c r="H940" s="72">
        <f>+'[3]New Depr Rates'!H938</f>
        <v>0</v>
      </c>
      <c r="I940" s="72">
        <f>+'[3]New Depr Rates'!I938</f>
        <v>0</v>
      </c>
      <c r="J940" s="72">
        <f>+'[3]New Depr Rates'!J938</f>
        <v>0</v>
      </c>
      <c r="K940" s="74">
        <f>+'[3]New Depr Rates'!K938</f>
        <v>44927</v>
      </c>
      <c r="L940" s="73">
        <f>+'[3]New Depr Rates'!L938</f>
        <v>1.8999999999999996E-2</v>
      </c>
      <c r="M940" s="73">
        <f>+'[3]New Depr Rates'!M938</f>
        <v>1.9000000000000024E-3</v>
      </c>
      <c r="N940" s="73">
        <f>+'[3]New Depr Rates'!N938</f>
        <v>2.0899999999999998E-2</v>
      </c>
    </row>
    <row r="941" spans="1:14" x14ac:dyDescent="0.2">
      <c r="A941" s="72" t="s">
        <v>1747</v>
      </c>
      <c r="B941" s="72" t="str">
        <f>+'[3]New Depr Rates'!B939</f>
        <v>E3539 (GIF) Sta Eq, Snoq 1 - 2013</v>
      </c>
      <c r="C941" s="72">
        <f>+'[3]New Depr Rates'!C939</f>
        <v>0.5</v>
      </c>
      <c r="D941" s="72" t="str">
        <f>+'[3]New Depr Rates'!D939</f>
        <v>Monthly</v>
      </c>
      <c r="E941" s="72" t="str">
        <f>+'[3]New Depr Rates'!E939</f>
        <v>No</v>
      </c>
      <c r="F941" s="72" t="str">
        <f>+'[3]New Depr Rates'!F939</f>
        <v>No</v>
      </c>
      <c r="G941" s="75">
        <f>+'[3]New Depr Rates'!G939</f>
        <v>-0.1</v>
      </c>
      <c r="H941" s="72">
        <f>+'[3]New Depr Rates'!H939</f>
        <v>0</v>
      </c>
      <c r="I941" s="72">
        <f>+'[3]New Depr Rates'!I939</f>
        <v>0</v>
      </c>
      <c r="J941" s="72">
        <f>+'[3]New Depr Rates'!J939</f>
        <v>0</v>
      </c>
      <c r="K941" s="74">
        <f>+'[3]New Depr Rates'!K939</f>
        <v>44927</v>
      </c>
      <c r="L941" s="73">
        <f>+'[3]New Depr Rates'!L939</f>
        <v>1.8999999999999996E-2</v>
      </c>
      <c r="M941" s="73">
        <f>+'[3]New Depr Rates'!M939</f>
        <v>1.9000000000000024E-3</v>
      </c>
      <c r="N941" s="73">
        <f>+'[3]New Depr Rates'!N939</f>
        <v>2.0899999999999998E-2</v>
      </c>
    </row>
    <row r="942" spans="1:14" x14ac:dyDescent="0.2">
      <c r="A942" s="72" t="s">
        <v>1746</v>
      </c>
      <c r="B942" s="72" t="str">
        <f>+'[3]New Depr Rates'!B940</f>
        <v>E3539 (GIF) Sta Eq, Snoq 1 - 2013</v>
      </c>
      <c r="C942" s="72">
        <f>+'[3]New Depr Rates'!C940</f>
        <v>0.5</v>
      </c>
      <c r="D942" s="72" t="str">
        <f>+'[3]New Depr Rates'!D940</f>
        <v>Monthly</v>
      </c>
      <c r="E942" s="72" t="str">
        <f>+'[3]New Depr Rates'!E940</f>
        <v>No</v>
      </c>
      <c r="F942" s="72" t="str">
        <f>+'[3]New Depr Rates'!F940</f>
        <v>No</v>
      </c>
      <c r="G942" s="75">
        <f>+'[3]New Depr Rates'!G940</f>
        <v>-0.1</v>
      </c>
      <c r="H942" s="72">
        <f>+'[3]New Depr Rates'!H940</f>
        <v>0</v>
      </c>
      <c r="I942" s="72">
        <f>+'[3]New Depr Rates'!I940</f>
        <v>0</v>
      </c>
      <c r="J942" s="72">
        <f>+'[3]New Depr Rates'!J940</f>
        <v>0</v>
      </c>
      <c r="K942" s="74">
        <f>+'[3]New Depr Rates'!K940</f>
        <v>44927</v>
      </c>
      <c r="L942" s="73">
        <f>+'[3]New Depr Rates'!L940</f>
        <v>1.8999999999999996E-2</v>
      </c>
      <c r="M942" s="73">
        <f>+'[3]New Depr Rates'!M940</f>
        <v>1.9000000000000024E-3</v>
      </c>
      <c r="N942" s="73">
        <f>+'[3]New Depr Rates'!N940</f>
        <v>2.0899999999999998E-2</v>
      </c>
    </row>
    <row r="943" spans="1:14" x14ac:dyDescent="0.2">
      <c r="A943" s="72" t="s">
        <v>1744</v>
      </c>
      <c r="B943" s="72" t="str">
        <f>+'[3]New Depr Rates'!B941</f>
        <v>E3539 (GIF) Sta Eq, Snoq 2 - 2013</v>
      </c>
      <c r="C943" s="72">
        <f>+'[3]New Depr Rates'!C941</f>
        <v>0.5</v>
      </c>
      <c r="D943" s="72" t="str">
        <f>+'[3]New Depr Rates'!D941</f>
        <v>Monthly</v>
      </c>
      <c r="E943" s="72" t="str">
        <f>+'[3]New Depr Rates'!E941</f>
        <v>No</v>
      </c>
      <c r="F943" s="72" t="str">
        <f>+'[3]New Depr Rates'!F941</f>
        <v>No</v>
      </c>
      <c r="G943" s="75">
        <f>+'[3]New Depr Rates'!G941</f>
        <v>-0.1</v>
      </c>
      <c r="H943" s="72">
        <f>+'[3]New Depr Rates'!H941</f>
        <v>0</v>
      </c>
      <c r="I943" s="72">
        <f>+'[3]New Depr Rates'!I941</f>
        <v>0</v>
      </c>
      <c r="J943" s="72">
        <f>+'[3]New Depr Rates'!J941</f>
        <v>0</v>
      </c>
      <c r="K943" s="74">
        <f>+'[3]New Depr Rates'!K941</f>
        <v>44927</v>
      </c>
      <c r="L943" s="73">
        <f>+'[3]New Depr Rates'!L941</f>
        <v>1.8999999999999996E-2</v>
      </c>
      <c r="M943" s="73">
        <f>+'[3]New Depr Rates'!M941</f>
        <v>1.9000000000000024E-3</v>
      </c>
      <c r="N943" s="73">
        <f>+'[3]New Depr Rates'!N941</f>
        <v>2.0899999999999998E-2</v>
      </c>
    </row>
    <row r="944" spans="1:14" x14ac:dyDescent="0.2">
      <c r="A944" s="72" t="s">
        <v>1743</v>
      </c>
      <c r="B944" s="72" t="str">
        <f>+'[3]New Depr Rates'!B942</f>
        <v>E3539 (GIF) Sta Eq, Snoq 2 - 2013</v>
      </c>
      <c r="C944" s="72">
        <f>+'[3]New Depr Rates'!C942</f>
        <v>0.5</v>
      </c>
      <c r="D944" s="72" t="str">
        <f>+'[3]New Depr Rates'!D942</f>
        <v>Monthly</v>
      </c>
      <c r="E944" s="72" t="str">
        <f>+'[3]New Depr Rates'!E942</f>
        <v>No</v>
      </c>
      <c r="F944" s="72" t="str">
        <f>+'[3]New Depr Rates'!F942</f>
        <v>No</v>
      </c>
      <c r="G944" s="75">
        <f>+'[3]New Depr Rates'!G942</f>
        <v>-0.1</v>
      </c>
      <c r="H944" s="72">
        <f>+'[3]New Depr Rates'!H942</f>
        <v>0</v>
      </c>
      <c r="I944" s="72">
        <f>+'[3]New Depr Rates'!I942</f>
        <v>0</v>
      </c>
      <c r="J944" s="72">
        <f>+'[3]New Depr Rates'!J942</f>
        <v>0</v>
      </c>
      <c r="K944" s="74">
        <f>+'[3]New Depr Rates'!K942</f>
        <v>44927</v>
      </c>
      <c r="L944" s="73">
        <f>+'[3]New Depr Rates'!L942</f>
        <v>1.8999999999999996E-2</v>
      </c>
      <c r="M944" s="73">
        <f>+'[3]New Depr Rates'!M942</f>
        <v>1.9000000000000024E-3</v>
      </c>
      <c r="N944" s="73">
        <f>+'[3]New Depr Rates'!N942</f>
        <v>2.0899999999999998E-2</v>
      </c>
    </row>
    <row r="945" spans="1:14" x14ac:dyDescent="0.2">
      <c r="A945" s="72" t="s">
        <v>1741</v>
      </c>
      <c r="B945" s="72" t="str">
        <f>+'[3]New Depr Rates'!B943</f>
        <v>E3539 (GIF) Sta Eq, Snoqualmie 2</v>
      </c>
      <c r="C945" s="72">
        <f>+'[3]New Depr Rates'!C943</f>
        <v>0.5</v>
      </c>
      <c r="D945" s="72" t="str">
        <f>+'[3]New Depr Rates'!D943</f>
        <v>Monthly</v>
      </c>
      <c r="E945" s="72" t="str">
        <f>+'[3]New Depr Rates'!E943</f>
        <v>No</v>
      </c>
      <c r="F945" s="72" t="str">
        <f>+'[3]New Depr Rates'!F943</f>
        <v>No</v>
      </c>
      <c r="G945" s="75">
        <f>+'[3]New Depr Rates'!G943</f>
        <v>-0.1</v>
      </c>
      <c r="H945" s="72">
        <f>+'[3]New Depr Rates'!H943</f>
        <v>0</v>
      </c>
      <c r="I945" s="72">
        <f>+'[3]New Depr Rates'!I943</f>
        <v>0</v>
      </c>
      <c r="J945" s="72">
        <f>+'[3]New Depr Rates'!J943</f>
        <v>0</v>
      </c>
      <c r="K945" s="74">
        <f>+'[3]New Depr Rates'!K943</f>
        <v>44927</v>
      </c>
      <c r="L945" s="73">
        <f>+'[3]New Depr Rates'!L943</f>
        <v>1.8999999999999996E-2</v>
      </c>
      <c r="M945" s="73">
        <f>+'[3]New Depr Rates'!M943</f>
        <v>1.9000000000000024E-3</v>
      </c>
      <c r="N945" s="73">
        <f>+'[3]New Depr Rates'!N943</f>
        <v>2.0899999999999998E-2</v>
      </c>
    </row>
    <row r="946" spans="1:14" x14ac:dyDescent="0.2">
      <c r="A946" s="72" t="s">
        <v>1740</v>
      </c>
      <c r="B946" s="72" t="str">
        <f>+'[3]New Depr Rates'!B944</f>
        <v>E3539 (GIF) Sta Eq, Snoqualmie Sw</v>
      </c>
      <c r="C946" s="72">
        <f>+'[3]New Depr Rates'!C944</f>
        <v>0.5</v>
      </c>
      <c r="D946" s="72" t="str">
        <f>+'[3]New Depr Rates'!D944</f>
        <v>Monthly</v>
      </c>
      <c r="E946" s="72" t="str">
        <f>+'[3]New Depr Rates'!E944</f>
        <v>No</v>
      </c>
      <c r="F946" s="72" t="str">
        <f>+'[3]New Depr Rates'!F944</f>
        <v>No</v>
      </c>
      <c r="G946" s="75">
        <f>+'[3]New Depr Rates'!G944</f>
        <v>-0.1</v>
      </c>
      <c r="H946" s="72">
        <f>+'[3]New Depr Rates'!H944</f>
        <v>0</v>
      </c>
      <c r="I946" s="72">
        <f>+'[3]New Depr Rates'!I944</f>
        <v>0</v>
      </c>
      <c r="J946" s="72">
        <f>+'[3]New Depr Rates'!J944</f>
        <v>0</v>
      </c>
      <c r="K946" s="74">
        <f>+'[3]New Depr Rates'!K944</f>
        <v>44927</v>
      </c>
      <c r="L946" s="73">
        <f>+'[3]New Depr Rates'!L944</f>
        <v>1.8999999999999996E-2</v>
      </c>
      <c r="M946" s="73">
        <f>+'[3]New Depr Rates'!M944</f>
        <v>1.9000000000000024E-3</v>
      </c>
      <c r="N946" s="73">
        <f>+'[3]New Depr Rates'!N944</f>
        <v>2.0899999999999998E-2</v>
      </c>
    </row>
    <row r="947" spans="1:14" x14ac:dyDescent="0.2">
      <c r="A947" s="72" t="s">
        <v>1739</v>
      </c>
      <c r="B947" s="72" t="str">
        <f>+'[3]New Depr Rates'!B945</f>
        <v>E3539 (GIF) Sta Eq, Snoqualmie 2</v>
      </c>
      <c r="C947" s="72">
        <f>+'[3]New Depr Rates'!C945</f>
        <v>0.5</v>
      </c>
      <c r="D947" s="72" t="str">
        <f>+'[3]New Depr Rates'!D945</f>
        <v>Monthly</v>
      </c>
      <c r="E947" s="72" t="str">
        <f>+'[3]New Depr Rates'!E945</f>
        <v>No</v>
      </c>
      <c r="F947" s="72" t="str">
        <f>+'[3]New Depr Rates'!F945</f>
        <v>No</v>
      </c>
      <c r="G947" s="75">
        <f>+'[3]New Depr Rates'!G945</f>
        <v>-0.1</v>
      </c>
      <c r="H947" s="72">
        <f>+'[3]New Depr Rates'!H945</f>
        <v>0</v>
      </c>
      <c r="I947" s="72">
        <f>+'[3]New Depr Rates'!I945</f>
        <v>0</v>
      </c>
      <c r="J947" s="72">
        <f>+'[3]New Depr Rates'!J945</f>
        <v>0</v>
      </c>
      <c r="K947" s="74">
        <f>+'[3]New Depr Rates'!K945</f>
        <v>44927</v>
      </c>
      <c r="L947" s="73">
        <f>+'[3]New Depr Rates'!L945</f>
        <v>1.8999999999999996E-2</v>
      </c>
      <c r="M947" s="73">
        <f>+'[3]New Depr Rates'!M945</f>
        <v>1.9000000000000024E-3</v>
      </c>
      <c r="N947" s="73">
        <f>+'[3]New Depr Rates'!N945</f>
        <v>2.0899999999999998E-2</v>
      </c>
    </row>
    <row r="948" spans="1:14" x14ac:dyDescent="0.2">
      <c r="A948" s="72" t="s">
        <v>1738</v>
      </c>
      <c r="B948" s="72" t="str">
        <f>+'[3]New Depr Rates'!B946</f>
        <v>E3539 (GIF) Sta Eq, Snoqualmie Sw</v>
      </c>
      <c r="C948" s="72">
        <f>+'[3]New Depr Rates'!C946</f>
        <v>0.5</v>
      </c>
      <c r="D948" s="72" t="str">
        <f>+'[3]New Depr Rates'!D946</f>
        <v>Monthly</v>
      </c>
      <c r="E948" s="72" t="str">
        <f>+'[3]New Depr Rates'!E946</f>
        <v>No</v>
      </c>
      <c r="F948" s="72" t="str">
        <f>+'[3]New Depr Rates'!F946</f>
        <v>No</v>
      </c>
      <c r="G948" s="75">
        <f>+'[3]New Depr Rates'!G946</f>
        <v>-0.1</v>
      </c>
      <c r="H948" s="72">
        <f>+'[3]New Depr Rates'!H946</f>
        <v>0</v>
      </c>
      <c r="I948" s="72">
        <f>+'[3]New Depr Rates'!I946</f>
        <v>0</v>
      </c>
      <c r="J948" s="72">
        <f>+'[3]New Depr Rates'!J946</f>
        <v>0</v>
      </c>
      <c r="K948" s="74">
        <f>+'[3]New Depr Rates'!K946</f>
        <v>44927</v>
      </c>
      <c r="L948" s="73">
        <f>+'[3]New Depr Rates'!L946</f>
        <v>1.8999999999999996E-2</v>
      </c>
      <c r="M948" s="73">
        <f>+'[3]New Depr Rates'!M946</f>
        <v>1.9000000000000024E-3</v>
      </c>
      <c r="N948" s="73">
        <f>+'[3]New Depr Rates'!N946</f>
        <v>2.0899999999999998E-2</v>
      </c>
    </row>
    <row r="949" spans="1:14" x14ac:dyDescent="0.2">
      <c r="A949" s="72" t="s">
        <v>1736</v>
      </c>
      <c r="B949" s="72" t="str">
        <f>+'[3]New Depr Rates'!B947</f>
        <v>E3539 (GIF) Sta Eq, Stillwater</v>
      </c>
      <c r="C949" s="72">
        <f>+'[3]New Depr Rates'!C947</f>
        <v>0.5</v>
      </c>
      <c r="D949" s="72" t="str">
        <f>+'[3]New Depr Rates'!D947</f>
        <v>Monthly</v>
      </c>
      <c r="E949" s="72" t="str">
        <f>+'[3]New Depr Rates'!E947</f>
        <v>No</v>
      </c>
      <c r="F949" s="72" t="str">
        <f>+'[3]New Depr Rates'!F947</f>
        <v>No</v>
      </c>
      <c r="G949" s="75">
        <f>+'[3]New Depr Rates'!G947</f>
        <v>-0.1</v>
      </c>
      <c r="H949" s="72">
        <f>+'[3]New Depr Rates'!H947</f>
        <v>0</v>
      </c>
      <c r="I949" s="72">
        <f>+'[3]New Depr Rates'!I947</f>
        <v>0</v>
      </c>
      <c r="J949" s="72">
        <f>+'[3]New Depr Rates'!J947</f>
        <v>0</v>
      </c>
      <c r="K949" s="74">
        <f>+'[3]New Depr Rates'!K947</f>
        <v>44927</v>
      </c>
      <c r="L949" s="73">
        <f>+'[3]New Depr Rates'!L947</f>
        <v>1.8999999999999996E-2</v>
      </c>
      <c r="M949" s="73">
        <f>+'[3]New Depr Rates'!M947</f>
        <v>1.9000000000000024E-3</v>
      </c>
      <c r="N949" s="73">
        <f>+'[3]New Depr Rates'!N947</f>
        <v>2.0899999999999998E-2</v>
      </c>
    </row>
    <row r="950" spans="1:14" x14ac:dyDescent="0.2">
      <c r="A950" s="72" t="s">
        <v>1737</v>
      </c>
      <c r="B950" s="72" t="str">
        <f>+'[3]New Depr Rates'!B948</f>
        <v>E3539 (GIF) Sta Eq, Stillwater</v>
      </c>
      <c r="C950" s="72">
        <f>+'[3]New Depr Rates'!C948</f>
        <v>0.5</v>
      </c>
      <c r="D950" s="72" t="str">
        <f>+'[3]New Depr Rates'!D948</f>
        <v>Monthly</v>
      </c>
      <c r="E950" s="72" t="str">
        <f>+'[3]New Depr Rates'!E948</f>
        <v>No</v>
      </c>
      <c r="F950" s="72" t="str">
        <f>+'[3]New Depr Rates'!F948</f>
        <v>No</v>
      </c>
      <c r="G950" s="75">
        <f>+'[3]New Depr Rates'!G948</f>
        <v>-0.1</v>
      </c>
      <c r="H950" s="72">
        <f>+'[3]New Depr Rates'!H948</f>
        <v>0</v>
      </c>
      <c r="I950" s="72">
        <f>+'[3]New Depr Rates'!I948</f>
        <v>0</v>
      </c>
      <c r="J950" s="72">
        <f>+'[3]New Depr Rates'!J948</f>
        <v>0</v>
      </c>
      <c r="K950" s="74">
        <f>+'[3]New Depr Rates'!K948</f>
        <v>44927</v>
      </c>
      <c r="L950" s="73">
        <f>+'[3]New Depr Rates'!L948</f>
        <v>1.8999999999999996E-2</v>
      </c>
      <c r="M950" s="73">
        <f>+'[3]New Depr Rates'!M948</f>
        <v>1.9000000000000024E-3</v>
      </c>
      <c r="N950" s="73">
        <f>+'[3]New Depr Rates'!N948</f>
        <v>2.0899999999999998E-2</v>
      </c>
    </row>
    <row r="951" spans="1:14" x14ac:dyDescent="0.2">
      <c r="A951" s="72" t="s">
        <v>1734</v>
      </c>
      <c r="B951" s="72" t="str">
        <f>+'[3]New Depr Rates'!B949</f>
        <v>E3539 (GIF) Sta Eq, SUB-BRL4-2013</v>
      </c>
      <c r="C951" s="72">
        <f>+'[3]New Depr Rates'!C949</f>
        <v>0.5</v>
      </c>
      <c r="D951" s="72" t="str">
        <f>+'[3]New Depr Rates'!D949</f>
        <v>Monthly</v>
      </c>
      <c r="E951" s="72" t="str">
        <f>+'[3]New Depr Rates'!E949</f>
        <v>No</v>
      </c>
      <c r="F951" s="72" t="str">
        <f>+'[3]New Depr Rates'!F949</f>
        <v>No</v>
      </c>
      <c r="G951" s="75">
        <f>+'[3]New Depr Rates'!G949</f>
        <v>-0.1</v>
      </c>
      <c r="H951" s="72">
        <f>+'[3]New Depr Rates'!H949</f>
        <v>0</v>
      </c>
      <c r="I951" s="72">
        <f>+'[3]New Depr Rates'!I949</f>
        <v>0</v>
      </c>
      <c r="J951" s="72">
        <f>+'[3]New Depr Rates'!J949</f>
        <v>0</v>
      </c>
      <c r="K951" s="74">
        <f>+'[3]New Depr Rates'!K949</f>
        <v>44927</v>
      </c>
      <c r="L951" s="73">
        <f>+'[3]New Depr Rates'!L949</f>
        <v>1.8999999999999996E-2</v>
      </c>
      <c r="M951" s="73">
        <f>+'[3]New Depr Rates'!M949</f>
        <v>1.9000000000000024E-3</v>
      </c>
      <c r="N951" s="73">
        <f>+'[3]New Depr Rates'!N949</f>
        <v>2.0899999999999998E-2</v>
      </c>
    </row>
    <row r="952" spans="1:14" x14ac:dyDescent="0.2">
      <c r="A952" s="72" t="s">
        <v>1735</v>
      </c>
      <c r="B952" s="72" t="str">
        <f>+'[3]New Depr Rates'!B950</f>
        <v>E3539 (GIF) Sta Eq, SUB-BRL4-2013</v>
      </c>
      <c r="C952" s="72">
        <f>+'[3]New Depr Rates'!C950</f>
        <v>0.5</v>
      </c>
      <c r="D952" s="72" t="str">
        <f>+'[3]New Depr Rates'!D950</f>
        <v>Monthly</v>
      </c>
      <c r="E952" s="72" t="str">
        <f>+'[3]New Depr Rates'!E950</f>
        <v>No</v>
      </c>
      <c r="F952" s="72" t="str">
        <f>+'[3]New Depr Rates'!F950</f>
        <v>No</v>
      </c>
      <c r="G952" s="75">
        <f>+'[3]New Depr Rates'!G950</f>
        <v>-0.1</v>
      </c>
      <c r="H952" s="72">
        <f>+'[3]New Depr Rates'!H950</f>
        <v>0</v>
      </c>
      <c r="I952" s="72">
        <f>+'[3]New Depr Rates'!I950</f>
        <v>0</v>
      </c>
      <c r="J952" s="72">
        <f>+'[3]New Depr Rates'!J950</f>
        <v>0</v>
      </c>
      <c r="K952" s="74">
        <f>+'[3]New Depr Rates'!K950</f>
        <v>44927</v>
      </c>
      <c r="L952" s="73">
        <f>+'[3]New Depr Rates'!L950</f>
        <v>1.8999999999999996E-2</v>
      </c>
      <c r="M952" s="73">
        <f>+'[3]New Depr Rates'!M950</f>
        <v>1.9000000000000024E-3</v>
      </c>
      <c r="N952" s="73">
        <f>+'[3]New Depr Rates'!N950</f>
        <v>2.0899999999999998E-2</v>
      </c>
    </row>
    <row r="953" spans="1:14" x14ac:dyDescent="0.2">
      <c r="A953" s="72" t="s">
        <v>1732</v>
      </c>
      <c r="B953" s="72" t="str">
        <f>+'[3]New Depr Rates'!B951</f>
        <v>E3539 (GIF) Sta Eq, Sumas OP-SMC</v>
      </c>
      <c r="C953" s="72">
        <f>+'[3]New Depr Rates'!C951</f>
        <v>0.5</v>
      </c>
      <c r="D953" s="72" t="str">
        <f>+'[3]New Depr Rates'!D951</f>
        <v>Monthly</v>
      </c>
      <c r="E953" s="72" t="str">
        <f>+'[3]New Depr Rates'!E951</f>
        <v>No</v>
      </c>
      <c r="F953" s="72" t="str">
        <f>+'[3]New Depr Rates'!F951</f>
        <v>No</v>
      </c>
      <c r="G953" s="75">
        <f>+'[3]New Depr Rates'!G951</f>
        <v>-0.1</v>
      </c>
      <c r="H953" s="72">
        <f>+'[3]New Depr Rates'!H951</f>
        <v>0</v>
      </c>
      <c r="I953" s="72">
        <f>+'[3]New Depr Rates'!I951</f>
        <v>0</v>
      </c>
      <c r="J953" s="72">
        <f>+'[3]New Depr Rates'!J951</f>
        <v>0</v>
      </c>
      <c r="K953" s="74">
        <f>+'[3]New Depr Rates'!K951</f>
        <v>44927</v>
      </c>
      <c r="L953" s="73">
        <f>+'[3]New Depr Rates'!L951</f>
        <v>1.8999999999999996E-2</v>
      </c>
      <c r="M953" s="73">
        <f>+'[3]New Depr Rates'!M951</f>
        <v>1.9000000000000024E-3</v>
      </c>
      <c r="N953" s="73">
        <f>+'[3]New Depr Rates'!N951</f>
        <v>2.0899999999999998E-2</v>
      </c>
    </row>
    <row r="954" spans="1:14" x14ac:dyDescent="0.2">
      <c r="A954" s="72" t="s">
        <v>1733</v>
      </c>
      <c r="B954" s="72" t="str">
        <f>+'[3]New Depr Rates'!B952</f>
        <v>E3539 (GIF) Sta Eq, Sumas OP-SMC</v>
      </c>
      <c r="C954" s="72">
        <f>+'[3]New Depr Rates'!C952</f>
        <v>0.5</v>
      </c>
      <c r="D954" s="72" t="str">
        <f>+'[3]New Depr Rates'!D952</f>
        <v>Monthly</v>
      </c>
      <c r="E954" s="72" t="str">
        <f>+'[3]New Depr Rates'!E952</f>
        <v>No</v>
      </c>
      <c r="F954" s="72" t="str">
        <f>+'[3]New Depr Rates'!F952</f>
        <v>No</v>
      </c>
      <c r="G954" s="75">
        <f>+'[3]New Depr Rates'!G952</f>
        <v>-0.1</v>
      </c>
      <c r="H954" s="72">
        <f>+'[3]New Depr Rates'!H952</f>
        <v>0</v>
      </c>
      <c r="I954" s="72">
        <f>+'[3]New Depr Rates'!I952</f>
        <v>0</v>
      </c>
      <c r="J954" s="72">
        <f>+'[3]New Depr Rates'!J952</f>
        <v>0</v>
      </c>
      <c r="K954" s="74">
        <f>+'[3]New Depr Rates'!K952</f>
        <v>44927</v>
      </c>
      <c r="L954" s="73">
        <f>+'[3]New Depr Rates'!L952</f>
        <v>1.8999999999999996E-2</v>
      </c>
      <c r="M954" s="73">
        <f>+'[3]New Depr Rates'!M952</f>
        <v>1.9000000000000024E-3</v>
      </c>
      <c r="N954" s="73">
        <f>+'[3]New Depr Rates'!N952</f>
        <v>2.0899999999999998E-2</v>
      </c>
    </row>
    <row r="955" spans="1:14" x14ac:dyDescent="0.2">
      <c r="A955" s="72" t="s">
        <v>1730</v>
      </c>
      <c r="B955" s="72" t="str">
        <f>+'[3]New Depr Rates'!B953</f>
        <v>E3539 (GIF) Sta Eq, Terrell</v>
      </c>
      <c r="C955" s="72">
        <f>+'[3]New Depr Rates'!C953</f>
        <v>0.5</v>
      </c>
      <c r="D955" s="72" t="str">
        <f>+'[3]New Depr Rates'!D953</f>
        <v>Monthly</v>
      </c>
      <c r="E955" s="72" t="str">
        <f>+'[3]New Depr Rates'!E953</f>
        <v>No</v>
      </c>
      <c r="F955" s="72" t="str">
        <f>+'[3]New Depr Rates'!F953</f>
        <v>No</v>
      </c>
      <c r="G955" s="75">
        <f>+'[3]New Depr Rates'!G953</f>
        <v>-0.1</v>
      </c>
      <c r="H955" s="72">
        <f>+'[3]New Depr Rates'!H953</f>
        <v>0</v>
      </c>
      <c r="I955" s="72">
        <f>+'[3]New Depr Rates'!I953</f>
        <v>0</v>
      </c>
      <c r="J955" s="72">
        <f>+'[3]New Depr Rates'!J953</f>
        <v>0</v>
      </c>
      <c r="K955" s="74">
        <f>+'[3]New Depr Rates'!K953</f>
        <v>44927</v>
      </c>
      <c r="L955" s="73">
        <f>+'[3]New Depr Rates'!L953</f>
        <v>1.8999999999999996E-2</v>
      </c>
      <c r="M955" s="73">
        <f>+'[3]New Depr Rates'!M953</f>
        <v>1.9000000000000024E-3</v>
      </c>
      <c r="N955" s="73">
        <f>+'[3]New Depr Rates'!N953</f>
        <v>2.0899999999999998E-2</v>
      </c>
    </row>
    <row r="956" spans="1:14" x14ac:dyDescent="0.2">
      <c r="A956" s="72" t="s">
        <v>1731</v>
      </c>
      <c r="B956" s="72" t="str">
        <f>+'[3]New Depr Rates'!B954</f>
        <v>E3539 (GIF) Sta Eq, Terrell</v>
      </c>
      <c r="C956" s="72">
        <f>+'[3]New Depr Rates'!C954</f>
        <v>0.5</v>
      </c>
      <c r="D956" s="72" t="str">
        <f>+'[3]New Depr Rates'!D954</f>
        <v>Monthly</v>
      </c>
      <c r="E956" s="72" t="str">
        <f>+'[3]New Depr Rates'!E954</f>
        <v>No</v>
      </c>
      <c r="F956" s="72" t="str">
        <f>+'[3]New Depr Rates'!F954</f>
        <v>No</v>
      </c>
      <c r="G956" s="75">
        <f>+'[3]New Depr Rates'!G954</f>
        <v>-0.1</v>
      </c>
      <c r="H956" s="72">
        <f>+'[3]New Depr Rates'!H954</f>
        <v>0</v>
      </c>
      <c r="I956" s="72">
        <f>+'[3]New Depr Rates'!I954</f>
        <v>0</v>
      </c>
      <c r="J956" s="72">
        <f>+'[3]New Depr Rates'!J954</f>
        <v>0</v>
      </c>
      <c r="K956" s="74">
        <f>+'[3]New Depr Rates'!K954</f>
        <v>44927</v>
      </c>
      <c r="L956" s="73">
        <f>+'[3]New Depr Rates'!L954</f>
        <v>1.8999999999999996E-2</v>
      </c>
      <c r="M956" s="73">
        <f>+'[3]New Depr Rates'!M954</f>
        <v>1.9000000000000024E-3</v>
      </c>
      <c r="N956" s="73">
        <f>+'[3]New Depr Rates'!N954</f>
        <v>2.0899999999999998E-2</v>
      </c>
    </row>
    <row r="957" spans="1:14" x14ac:dyDescent="0.2">
      <c r="A957" s="72" t="s">
        <v>1728</v>
      </c>
      <c r="B957" s="72" t="str">
        <f>+'[3]New Depr Rates'!B955</f>
        <v>E3539 (GIF) Sta Eq, Texaco West</v>
      </c>
      <c r="C957" s="72">
        <f>+'[3]New Depr Rates'!C955</f>
        <v>0.5</v>
      </c>
      <c r="D957" s="72" t="str">
        <f>+'[3]New Depr Rates'!D955</f>
        <v>Monthly</v>
      </c>
      <c r="E957" s="72" t="str">
        <f>+'[3]New Depr Rates'!E955</f>
        <v>No</v>
      </c>
      <c r="F957" s="72" t="str">
        <f>+'[3]New Depr Rates'!F955</f>
        <v>No</v>
      </c>
      <c r="G957" s="75">
        <f>+'[3]New Depr Rates'!G955</f>
        <v>-0.1</v>
      </c>
      <c r="H957" s="72">
        <f>+'[3]New Depr Rates'!H955</f>
        <v>0</v>
      </c>
      <c r="I957" s="72">
        <f>+'[3]New Depr Rates'!I955</f>
        <v>0</v>
      </c>
      <c r="J957" s="72">
        <f>+'[3]New Depr Rates'!J955</f>
        <v>0</v>
      </c>
      <c r="K957" s="74">
        <f>+'[3]New Depr Rates'!K955</f>
        <v>44927</v>
      </c>
      <c r="L957" s="73">
        <f>+'[3]New Depr Rates'!L955</f>
        <v>1.8999999999999996E-2</v>
      </c>
      <c r="M957" s="73">
        <f>+'[3]New Depr Rates'!M955</f>
        <v>1.9000000000000024E-3</v>
      </c>
      <c r="N957" s="73">
        <f>+'[3]New Depr Rates'!N955</f>
        <v>2.0899999999999998E-2</v>
      </c>
    </row>
    <row r="958" spans="1:14" x14ac:dyDescent="0.2">
      <c r="A958" s="72" t="s">
        <v>1729</v>
      </c>
      <c r="B958" s="72" t="str">
        <f>+'[3]New Depr Rates'!B956</f>
        <v>E3539 (GIF) Sta Eq, Texaco West</v>
      </c>
      <c r="C958" s="72">
        <f>+'[3]New Depr Rates'!C956</f>
        <v>0.5</v>
      </c>
      <c r="D958" s="72" t="str">
        <f>+'[3]New Depr Rates'!D956</f>
        <v>Monthly</v>
      </c>
      <c r="E958" s="72" t="str">
        <f>+'[3]New Depr Rates'!E956</f>
        <v>No</v>
      </c>
      <c r="F958" s="72" t="str">
        <f>+'[3]New Depr Rates'!F956</f>
        <v>No</v>
      </c>
      <c r="G958" s="75">
        <f>+'[3]New Depr Rates'!G956</f>
        <v>-0.1</v>
      </c>
      <c r="H958" s="72">
        <f>+'[3]New Depr Rates'!H956</f>
        <v>0</v>
      </c>
      <c r="I958" s="72">
        <f>+'[3]New Depr Rates'!I956</f>
        <v>0</v>
      </c>
      <c r="J958" s="72">
        <f>+'[3]New Depr Rates'!J956</f>
        <v>0</v>
      </c>
      <c r="K958" s="74">
        <f>+'[3]New Depr Rates'!K956</f>
        <v>44927</v>
      </c>
      <c r="L958" s="73">
        <f>+'[3]New Depr Rates'!L956</f>
        <v>1.8999999999999996E-2</v>
      </c>
      <c r="M958" s="73">
        <f>+'[3]New Depr Rates'!M956</f>
        <v>1.9000000000000024E-3</v>
      </c>
      <c r="N958" s="73">
        <f>+'[3]New Depr Rates'!N956</f>
        <v>2.0899999999999998E-2</v>
      </c>
    </row>
    <row r="959" spans="1:14" x14ac:dyDescent="0.2">
      <c r="A959" s="72" t="s">
        <v>1726</v>
      </c>
      <c r="B959" s="72" t="str">
        <f>+'[3]New Depr Rates'!B957</f>
        <v>E3539 (GIF) Sta Eq, Upper Baker</v>
      </c>
      <c r="C959" s="72">
        <f>+'[3]New Depr Rates'!C957</f>
        <v>0.5</v>
      </c>
      <c r="D959" s="72" t="str">
        <f>+'[3]New Depr Rates'!D957</f>
        <v>Monthly</v>
      </c>
      <c r="E959" s="72" t="str">
        <f>+'[3]New Depr Rates'!E957</f>
        <v>No</v>
      </c>
      <c r="F959" s="72" t="str">
        <f>+'[3]New Depr Rates'!F957</f>
        <v>No</v>
      </c>
      <c r="G959" s="75">
        <f>+'[3]New Depr Rates'!G957</f>
        <v>-0.1</v>
      </c>
      <c r="H959" s="72">
        <f>+'[3]New Depr Rates'!H957</f>
        <v>0</v>
      </c>
      <c r="I959" s="72">
        <f>+'[3]New Depr Rates'!I957</f>
        <v>0</v>
      </c>
      <c r="J959" s="72">
        <f>+'[3]New Depr Rates'!J957</f>
        <v>0</v>
      </c>
      <c r="K959" s="74">
        <f>+'[3]New Depr Rates'!K957</f>
        <v>44927</v>
      </c>
      <c r="L959" s="73">
        <f>+'[3]New Depr Rates'!L957</f>
        <v>1.8999999999999996E-2</v>
      </c>
      <c r="M959" s="73">
        <f>+'[3]New Depr Rates'!M957</f>
        <v>1.9000000000000024E-3</v>
      </c>
      <c r="N959" s="73">
        <f>+'[3]New Depr Rates'!N957</f>
        <v>2.0899999999999998E-2</v>
      </c>
    </row>
    <row r="960" spans="1:14" x14ac:dyDescent="0.2">
      <c r="A960" s="72" t="s">
        <v>1727</v>
      </c>
      <c r="B960" s="72" t="str">
        <f>+'[3]New Depr Rates'!B958</f>
        <v>E3539 (GIF) Sta Eq, Upper Baker</v>
      </c>
      <c r="C960" s="72">
        <f>+'[3]New Depr Rates'!C958</f>
        <v>0.5</v>
      </c>
      <c r="D960" s="72" t="str">
        <f>+'[3]New Depr Rates'!D958</f>
        <v>Monthly</v>
      </c>
      <c r="E960" s="72" t="str">
        <f>+'[3]New Depr Rates'!E958</f>
        <v>No</v>
      </c>
      <c r="F960" s="72" t="str">
        <f>+'[3]New Depr Rates'!F958</f>
        <v>No</v>
      </c>
      <c r="G960" s="75">
        <f>+'[3]New Depr Rates'!G958</f>
        <v>-0.1</v>
      </c>
      <c r="H960" s="72">
        <f>+'[3]New Depr Rates'!H958</f>
        <v>0</v>
      </c>
      <c r="I960" s="72">
        <f>+'[3]New Depr Rates'!I958</f>
        <v>0</v>
      </c>
      <c r="J960" s="72">
        <f>+'[3]New Depr Rates'!J958</f>
        <v>0</v>
      </c>
      <c r="K960" s="74">
        <f>+'[3]New Depr Rates'!K958</f>
        <v>44927</v>
      </c>
      <c r="L960" s="73">
        <f>+'[3]New Depr Rates'!L958</f>
        <v>1.8999999999999996E-2</v>
      </c>
      <c r="M960" s="73">
        <f>+'[3]New Depr Rates'!M958</f>
        <v>1.9000000000000024E-3</v>
      </c>
      <c r="N960" s="73">
        <f>+'[3]New Depr Rates'!N958</f>
        <v>2.0899999999999998E-2</v>
      </c>
    </row>
    <row r="961" spans="1:14" x14ac:dyDescent="0.2">
      <c r="A961" s="72" t="s">
        <v>1724</v>
      </c>
      <c r="B961" s="72" t="str">
        <f>+'[3]New Depr Rates'!B959</f>
        <v>E3539 (GIF) Sta Eq, WHDE sub@plant</v>
      </c>
      <c r="C961" s="72">
        <f>+'[3]New Depr Rates'!C959</f>
        <v>0.5</v>
      </c>
      <c r="D961" s="72" t="str">
        <f>+'[3]New Depr Rates'!D959</f>
        <v>Monthly</v>
      </c>
      <c r="E961" s="72" t="str">
        <f>+'[3]New Depr Rates'!E959</f>
        <v>No</v>
      </c>
      <c r="F961" s="72" t="str">
        <f>+'[3]New Depr Rates'!F959</f>
        <v>No</v>
      </c>
      <c r="G961" s="75">
        <f>+'[3]New Depr Rates'!G959</f>
        <v>-0.1</v>
      </c>
      <c r="H961" s="72">
        <f>+'[3]New Depr Rates'!H959</f>
        <v>0</v>
      </c>
      <c r="I961" s="72">
        <f>+'[3]New Depr Rates'!I959</f>
        <v>0</v>
      </c>
      <c r="J961" s="72">
        <f>+'[3]New Depr Rates'!J959</f>
        <v>0</v>
      </c>
      <c r="K961" s="74">
        <f>+'[3]New Depr Rates'!K959</f>
        <v>44927</v>
      </c>
      <c r="L961" s="73">
        <f>+'[3]New Depr Rates'!L959</f>
        <v>1.8999999999999996E-2</v>
      </c>
      <c r="M961" s="73">
        <f>+'[3]New Depr Rates'!M959</f>
        <v>1.9000000000000024E-3</v>
      </c>
      <c r="N961" s="73">
        <f>+'[3]New Depr Rates'!N959</f>
        <v>2.0899999999999998E-2</v>
      </c>
    </row>
    <row r="962" spans="1:14" x14ac:dyDescent="0.2">
      <c r="A962" s="72" t="s">
        <v>1725</v>
      </c>
      <c r="B962" s="72" t="str">
        <f>+'[3]New Depr Rates'!B960</f>
        <v>E3539 (GIF) Sta Eq, WHDE sub@plant</v>
      </c>
      <c r="C962" s="72">
        <f>+'[3]New Depr Rates'!C960</f>
        <v>0.5</v>
      </c>
      <c r="D962" s="72" t="str">
        <f>+'[3]New Depr Rates'!D960</f>
        <v>Monthly</v>
      </c>
      <c r="E962" s="72" t="str">
        <f>+'[3]New Depr Rates'!E960</f>
        <v>No</v>
      </c>
      <c r="F962" s="72" t="str">
        <f>+'[3]New Depr Rates'!F960</f>
        <v>No</v>
      </c>
      <c r="G962" s="75">
        <f>+'[3]New Depr Rates'!G960</f>
        <v>-0.1</v>
      </c>
      <c r="H962" s="72">
        <f>+'[3]New Depr Rates'!H960</f>
        <v>0</v>
      </c>
      <c r="I962" s="72">
        <f>+'[3]New Depr Rates'!I960</f>
        <v>0</v>
      </c>
      <c r="J962" s="72">
        <f>+'[3]New Depr Rates'!J960</f>
        <v>0</v>
      </c>
      <c r="K962" s="74">
        <f>+'[3]New Depr Rates'!K960</f>
        <v>44927</v>
      </c>
      <c r="L962" s="73">
        <f>+'[3]New Depr Rates'!L960</f>
        <v>1.8999999999999996E-2</v>
      </c>
      <c r="M962" s="73">
        <f>+'[3]New Depr Rates'!M960</f>
        <v>1.9000000000000024E-3</v>
      </c>
      <c r="N962" s="73">
        <f>+'[3]New Depr Rates'!N960</f>
        <v>2.0899999999999998E-2</v>
      </c>
    </row>
    <row r="963" spans="1:14" x14ac:dyDescent="0.2">
      <c r="A963" s="72" t="s">
        <v>1722</v>
      </c>
      <c r="B963" s="72" t="str">
        <f>+'[3]New Depr Rates'!B961</f>
        <v>E3539 (GIF) Sta Eq, Whitehorn</v>
      </c>
      <c r="C963" s="72">
        <f>+'[3]New Depr Rates'!C961</f>
        <v>0.5</v>
      </c>
      <c r="D963" s="72" t="str">
        <f>+'[3]New Depr Rates'!D961</f>
        <v>Monthly</v>
      </c>
      <c r="E963" s="72" t="str">
        <f>+'[3]New Depr Rates'!E961</f>
        <v>No</v>
      </c>
      <c r="F963" s="72" t="str">
        <f>+'[3]New Depr Rates'!F961</f>
        <v>No</v>
      </c>
      <c r="G963" s="75">
        <f>+'[3]New Depr Rates'!G961</f>
        <v>-0.1</v>
      </c>
      <c r="H963" s="72">
        <f>+'[3]New Depr Rates'!H961</f>
        <v>0</v>
      </c>
      <c r="I963" s="72">
        <f>+'[3]New Depr Rates'!I961</f>
        <v>0</v>
      </c>
      <c r="J963" s="72">
        <f>+'[3]New Depr Rates'!J961</f>
        <v>0</v>
      </c>
      <c r="K963" s="74">
        <f>+'[3]New Depr Rates'!K961</f>
        <v>44927</v>
      </c>
      <c r="L963" s="73">
        <f>+'[3]New Depr Rates'!L961</f>
        <v>1.8999999999999996E-2</v>
      </c>
      <c r="M963" s="73">
        <f>+'[3]New Depr Rates'!M961</f>
        <v>1.9000000000000024E-3</v>
      </c>
      <c r="N963" s="73">
        <f>+'[3]New Depr Rates'!N961</f>
        <v>2.0899999999999998E-2</v>
      </c>
    </row>
    <row r="964" spans="1:14" x14ac:dyDescent="0.2">
      <c r="A964" s="72" t="s">
        <v>1723</v>
      </c>
      <c r="B964" s="72" t="str">
        <f>+'[3]New Depr Rates'!B962</f>
        <v>E3539 (GIF) Sta Eq, Whitehorn</v>
      </c>
      <c r="C964" s="72">
        <f>+'[3]New Depr Rates'!C962</f>
        <v>0.5</v>
      </c>
      <c r="D964" s="72" t="str">
        <f>+'[3]New Depr Rates'!D962</f>
        <v>Monthly</v>
      </c>
      <c r="E964" s="72" t="str">
        <f>+'[3]New Depr Rates'!E962</f>
        <v>No</v>
      </c>
      <c r="F964" s="72" t="str">
        <f>+'[3]New Depr Rates'!F962</f>
        <v>No</v>
      </c>
      <c r="G964" s="75">
        <f>+'[3]New Depr Rates'!G962</f>
        <v>-0.1</v>
      </c>
      <c r="H964" s="72">
        <f>+'[3]New Depr Rates'!H962</f>
        <v>0</v>
      </c>
      <c r="I964" s="72">
        <f>+'[3]New Depr Rates'!I962</f>
        <v>0</v>
      </c>
      <c r="J964" s="72">
        <f>+'[3]New Depr Rates'!J962</f>
        <v>0</v>
      </c>
      <c r="K964" s="74">
        <f>+'[3]New Depr Rates'!K962</f>
        <v>44927</v>
      </c>
      <c r="L964" s="73">
        <f>+'[3]New Depr Rates'!L962</f>
        <v>1.8999999999999996E-2</v>
      </c>
      <c r="M964" s="73">
        <f>+'[3]New Depr Rates'!M962</f>
        <v>1.9000000000000024E-3</v>
      </c>
      <c r="N964" s="73">
        <f>+'[3]New Depr Rates'!N962</f>
        <v>2.0899999999999998E-2</v>
      </c>
    </row>
    <row r="965" spans="1:14" x14ac:dyDescent="0.2">
      <c r="A965" s="72" t="s">
        <v>1721</v>
      </c>
      <c r="B965" s="72" t="str">
        <f>+'[3]New Depr Rates'!B963</f>
        <v>E3539 (GIF) Sta Eq, Wild H sub@plt</v>
      </c>
      <c r="C965" s="72">
        <f>+'[3]New Depr Rates'!C963</f>
        <v>0.5</v>
      </c>
      <c r="D965" s="72" t="str">
        <f>+'[3]New Depr Rates'!D963</f>
        <v>Monthly</v>
      </c>
      <c r="E965" s="72" t="str">
        <f>+'[3]New Depr Rates'!E963</f>
        <v>No</v>
      </c>
      <c r="F965" s="72" t="str">
        <f>+'[3]New Depr Rates'!F963</f>
        <v>No</v>
      </c>
      <c r="G965" s="75">
        <f>+'[3]New Depr Rates'!G963</f>
        <v>-0.1</v>
      </c>
      <c r="H965" s="72">
        <f>+'[3]New Depr Rates'!H963</f>
        <v>0</v>
      </c>
      <c r="I965" s="72">
        <f>+'[3]New Depr Rates'!I963</f>
        <v>0</v>
      </c>
      <c r="J965" s="72">
        <f>+'[3]New Depr Rates'!J963</f>
        <v>0</v>
      </c>
      <c r="K965" s="74">
        <f>+'[3]New Depr Rates'!K963</f>
        <v>44927</v>
      </c>
      <c r="L965" s="73">
        <f>+'[3]New Depr Rates'!L963</f>
        <v>1.8999999999999996E-2</v>
      </c>
      <c r="M965" s="73">
        <f>+'[3]New Depr Rates'!M963</f>
        <v>1.9000000000000024E-3</v>
      </c>
      <c r="N965" s="73">
        <f>+'[3]New Depr Rates'!N963</f>
        <v>2.0899999999999998E-2</v>
      </c>
    </row>
    <row r="966" spans="1:14" x14ac:dyDescent="0.2">
      <c r="A966" s="72" t="s">
        <v>1720</v>
      </c>
      <c r="B966" s="72" t="str">
        <f>+'[3]New Depr Rates'!B964</f>
        <v>E3539 (GIF) Sta Eq, Wild H sub@plt</v>
      </c>
      <c r="C966" s="72">
        <f>+'[3]New Depr Rates'!C964</f>
        <v>0.5</v>
      </c>
      <c r="D966" s="72" t="str">
        <f>+'[3]New Depr Rates'!D964</f>
        <v>Monthly</v>
      </c>
      <c r="E966" s="72" t="str">
        <f>+'[3]New Depr Rates'!E964</f>
        <v>No</v>
      </c>
      <c r="F966" s="72" t="str">
        <f>+'[3]New Depr Rates'!F964</f>
        <v>No</v>
      </c>
      <c r="G966" s="75">
        <f>+'[3]New Depr Rates'!G964</f>
        <v>-0.1</v>
      </c>
      <c r="H966" s="72">
        <f>+'[3]New Depr Rates'!H964</f>
        <v>0</v>
      </c>
      <c r="I966" s="72">
        <f>+'[3]New Depr Rates'!I964</f>
        <v>0</v>
      </c>
      <c r="J966" s="72">
        <f>+'[3]New Depr Rates'!J964</f>
        <v>0</v>
      </c>
      <c r="K966" s="74">
        <f>+'[3]New Depr Rates'!K964</f>
        <v>44927</v>
      </c>
      <c r="L966" s="73">
        <f>+'[3]New Depr Rates'!L964</f>
        <v>1.8999999999999996E-2</v>
      </c>
      <c r="M966" s="73">
        <f>+'[3]New Depr Rates'!M964</f>
        <v>1.9000000000000024E-3</v>
      </c>
      <c r="N966" s="73">
        <f>+'[3]New Depr Rates'!N964</f>
        <v>2.0899999999999998E-2</v>
      </c>
    </row>
    <row r="967" spans="1:14" x14ac:dyDescent="0.2">
      <c r="A967" s="72" t="s">
        <v>1718</v>
      </c>
      <c r="B967" s="72" t="str">
        <f>+'[3]New Depr Rates'!B965</f>
        <v>E3539 (GIF) Sta Eq, Wild Horse</v>
      </c>
      <c r="C967" s="72">
        <f>+'[3]New Depr Rates'!C965</f>
        <v>0.5</v>
      </c>
      <c r="D967" s="72" t="str">
        <f>+'[3]New Depr Rates'!D965</f>
        <v>Monthly</v>
      </c>
      <c r="E967" s="72" t="str">
        <f>+'[3]New Depr Rates'!E965</f>
        <v>No</v>
      </c>
      <c r="F967" s="72" t="str">
        <f>+'[3]New Depr Rates'!F965</f>
        <v>No</v>
      </c>
      <c r="G967" s="75">
        <f>+'[3]New Depr Rates'!G965</f>
        <v>-0.1</v>
      </c>
      <c r="H967" s="72">
        <f>+'[3]New Depr Rates'!H965</f>
        <v>0</v>
      </c>
      <c r="I967" s="72">
        <f>+'[3]New Depr Rates'!I965</f>
        <v>0</v>
      </c>
      <c r="J967" s="72">
        <f>+'[3]New Depr Rates'!J965</f>
        <v>0</v>
      </c>
      <c r="K967" s="74">
        <f>+'[3]New Depr Rates'!K965</f>
        <v>44927</v>
      </c>
      <c r="L967" s="73">
        <f>+'[3]New Depr Rates'!L965</f>
        <v>1.8999999999999996E-2</v>
      </c>
      <c r="M967" s="73">
        <f>+'[3]New Depr Rates'!M965</f>
        <v>1.9000000000000024E-3</v>
      </c>
      <c r="N967" s="73">
        <f>+'[3]New Depr Rates'!N965</f>
        <v>2.0899999999999998E-2</v>
      </c>
    </row>
    <row r="968" spans="1:14" x14ac:dyDescent="0.2">
      <c r="A968" s="72" t="s">
        <v>1713</v>
      </c>
      <c r="B968" s="72" t="str">
        <f>+'[3]New Depr Rates'!B966</f>
        <v>E3539 (GIF) Sta Eq, Wild Horse Exp</v>
      </c>
      <c r="C968" s="72">
        <f>+'[3]New Depr Rates'!C966</f>
        <v>0.5</v>
      </c>
      <c r="D968" s="72" t="str">
        <f>+'[3]New Depr Rates'!D966</f>
        <v>Monthly</v>
      </c>
      <c r="E968" s="72" t="str">
        <f>+'[3]New Depr Rates'!E966</f>
        <v>No</v>
      </c>
      <c r="F968" s="72" t="str">
        <f>+'[3]New Depr Rates'!F966</f>
        <v>No</v>
      </c>
      <c r="G968" s="75">
        <f>+'[3]New Depr Rates'!G966</f>
        <v>-0.1</v>
      </c>
      <c r="H968" s="72">
        <f>+'[3]New Depr Rates'!H966</f>
        <v>0</v>
      </c>
      <c r="I968" s="72">
        <f>+'[3]New Depr Rates'!I966</f>
        <v>0</v>
      </c>
      <c r="J968" s="72">
        <f>+'[3]New Depr Rates'!J966</f>
        <v>0</v>
      </c>
      <c r="K968" s="74">
        <f>+'[3]New Depr Rates'!K966</f>
        <v>44927</v>
      </c>
      <c r="L968" s="73">
        <f>+'[3]New Depr Rates'!L966</f>
        <v>1.8999999999999996E-2</v>
      </c>
      <c r="M968" s="73">
        <f>+'[3]New Depr Rates'!M966</f>
        <v>1.9000000000000024E-3</v>
      </c>
      <c r="N968" s="73">
        <f>+'[3]New Depr Rates'!N966</f>
        <v>2.0899999999999998E-2</v>
      </c>
    </row>
    <row r="969" spans="1:14" x14ac:dyDescent="0.2">
      <c r="A969" s="72" t="s">
        <v>1719</v>
      </c>
      <c r="B969" s="72" t="str">
        <f>+'[3]New Depr Rates'!B967</f>
        <v>E3539 (GIF) Sta Eq, Wild Horse</v>
      </c>
      <c r="C969" s="72">
        <f>+'[3]New Depr Rates'!C967</f>
        <v>0.5</v>
      </c>
      <c r="D969" s="72" t="str">
        <f>+'[3]New Depr Rates'!D967</f>
        <v>Monthly</v>
      </c>
      <c r="E969" s="72" t="str">
        <f>+'[3]New Depr Rates'!E967</f>
        <v>No</v>
      </c>
      <c r="F969" s="72" t="str">
        <f>+'[3]New Depr Rates'!F967</f>
        <v>No</v>
      </c>
      <c r="G969" s="75">
        <f>+'[3]New Depr Rates'!G967</f>
        <v>-0.1</v>
      </c>
      <c r="H969" s="72">
        <f>+'[3]New Depr Rates'!H967</f>
        <v>0</v>
      </c>
      <c r="I969" s="72">
        <f>+'[3]New Depr Rates'!I967</f>
        <v>0</v>
      </c>
      <c r="J969" s="72">
        <f>+'[3]New Depr Rates'!J967</f>
        <v>0</v>
      </c>
      <c r="K969" s="74">
        <f>+'[3]New Depr Rates'!K967</f>
        <v>44927</v>
      </c>
      <c r="L969" s="73">
        <f>+'[3]New Depr Rates'!L967</f>
        <v>1.8999999999999996E-2</v>
      </c>
      <c r="M969" s="73">
        <f>+'[3]New Depr Rates'!M967</f>
        <v>1.9000000000000024E-3</v>
      </c>
      <c r="N969" s="73">
        <f>+'[3]New Depr Rates'!N967</f>
        <v>2.0899999999999998E-2</v>
      </c>
    </row>
    <row r="970" spans="1:14" x14ac:dyDescent="0.2">
      <c r="A970" s="72" t="s">
        <v>1717</v>
      </c>
      <c r="B970" s="72" t="str">
        <f>+'[3]New Depr Rates'!B968</f>
        <v>E3539 (GIF) Sta Eq, Wind Ridge</v>
      </c>
      <c r="C970" s="72">
        <f>+'[3]New Depr Rates'!C968</f>
        <v>0.5</v>
      </c>
      <c r="D970" s="72" t="str">
        <f>+'[3]New Depr Rates'!D968</f>
        <v>Monthly</v>
      </c>
      <c r="E970" s="72" t="str">
        <f>+'[3]New Depr Rates'!E968</f>
        <v>No</v>
      </c>
      <c r="F970" s="72" t="str">
        <f>+'[3]New Depr Rates'!F968</f>
        <v>No</v>
      </c>
      <c r="G970" s="75">
        <f>+'[3]New Depr Rates'!G968</f>
        <v>-0.1</v>
      </c>
      <c r="H970" s="72">
        <f>+'[3]New Depr Rates'!H968</f>
        <v>0</v>
      </c>
      <c r="I970" s="72">
        <f>+'[3]New Depr Rates'!I968</f>
        <v>0</v>
      </c>
      <c r="J970" s="72">
        <f>+'[3]New Depr Rates'!J968</f>
        <v>0</v>
      </c>
      <c r="K970" s="74">
        <f>+'[3]New Depr Rates'!K968</f>
        <v>44927</v>
      </c>
      <c r="L970" s="73">
        <f>+'[3]New Depr Rates'!L968</f>
        <v>1.8999999999999996E-2</v>
      </c>
      <c r="M970" s="73">
        <f>+'[3]New Depr Rates'!M968</f>
        <v>1.9000000000000024E-3</v>
      </c>
      <c r="N970" s="73">
        <f>+'[3]New Depr Rates'!N968</f>
        <v>2.0899999999999998E-2</v>
      </c>
    </row>
    <row r="971" spans="1:14" x14ac:dyDescent="0.2">
      <c r="A971" s="72" t="s">
        <v>1716</v>
      </c>
      <c r="B971" s="72" t="str">
        <f>+'[3]New Depr Rates'!B969</f>
        <v>E3539 (GIF) Sta Eq, WindRid NonProj</v>
      </c>
      <c r="C971" s="72">
        <f>+'[3]New Depr Rates'!C969</f>
        <v>0.5</v>
      </c>
      <c r="D971" s="72" t="str">
        <f>+'[3]New Depr Rates'!D969</f>
        <v>Monthly</v>
      </c>
      <c r="E971" s="72" t="str">
        <f>+'[3]New Depr Rates'!E969</f>
        <v>No</v>
      </c>
      <c r="F971" s="72" t="str">
        <f>+'[3]New Depr Rates'!F969</f>
        <v>No</v>
      </c>
      <c r="G971" s="75">
        <f>+'[3]New Depr Rates'!G969</f>
        <v>-0.1</v>
      </c>
      <c r="H971" s="72">
        <f>+'[3]New Depr Rates'!H969</f>
        <v>0</v>
      </c>
      <c r="I971" s="72">
        <f>+'[3]New Depr Rates'!I969</f>
        <v>0</v>
      </c>
      <c r="J971" s="72">
        <f>+'[3]New Depr Rates'!J969</f>
        <v>0</v>
      </c>
      <c r="K971" s="74">
        <f>+'[3]New Depr Rates'!K969</f>
        <v>44927</v>
      </c>
      <c r="L971" s="73">
        <f>+'[3]New Depr Rates'!L969</f>
        <v>1.8999999999999996E-2</v>
      </c>
      <c r="M971" s="73">
        <f>+'[3]New Depr Rates'!M969</f>
        <v>1.9000000000000024E-3</v>
      </c>
      <c r="N971" s="73">
        <f>+'[3]New Depr Rates'!N969</f>
        <v>2.0899999999999998E-2</v>
      </c>
    </row>
    <row r="972" spans="1:14" x14ac:dyDescent="0.2">
      <c r="A972" s="72" t="s">
        <v>1715</v>
      </c>
      <c r="B972" s="72" t="str">
        <f>+'[3]New Depr Rates'!B970</f>
        <v>E3539 (GIF) Sta Eq, WindRid NonProj</v>
      </c>
      <c r="C972" s="72">
        <f>+'[3]New Depr Rates'!C970</f>
        <v>0.5</v>
      </c>
      <c r="D972" s="72" t="str">
        <f>+'[3]New Depr Rates'!D970</f>
        <v>Monthly</v>
      </c>
      <c r="E972" s="72" t="str">
        <f>+'[3]New Depr Rates'!E970</f>
        <v>No</v>
      </c>
      <c r="F972" s="72" t="str">
        <f>+'[3]New Depr Rates'!F970</f>
        <v>No</v>
      </c>
      <c r="G972" s="75">
        <f>+'[3]New Depr Rates'!G970</f>
        <v>-0.1</v>
      </c>
      <c r="H972" s="72">
        <f>+'[3]New Depr Rates'!H970</f>
        <v>0</v>
      </c>
      <c r="I972" s="72">
        <f>+'[3]New Depr Rates'!I970</f>
        <v>0</v>
      </c>
      <c r="J972" s="72">
        <f>+'[3]New Depr Rates'!J970</f>
        <v>0</v>
      </c>
      <c r="K972" s="74">
        <f>+'[3]New Depr Rates'!K970</f>
        <v>44927</v>
      </c>
      <c r="L972" s="73">
        <f>+'[3]New Depr Rates'!L970</f>
        <v>1.8999999999999996E-2</v>
      </c>
      <c r="M972" s="73">
        <f>+'[3]New Depr Rates'!M970</f>
        <v>1.9000000000000024E-3</v>
      </c>
      <c r="N972" s="73">
        <f>+'[3]New Depr Rates'!N970</f>
        <v>2.0899999999999998E-2</v>
      </c>
    </row>
    <row r="973" spans="1:14" x14ac:dyDescent="0.2">
      <c r="A973" s="72" t="s">
        <v>1714</v>
      </c>
      <c r="B973" s="72" t="str">
        <f>+'[3]New Depr Rates'!B971</f>
        <v>E3539 (GIF) Sta Eq, Wild Horse Exp</v>
      </c>
      <c r="C973" s="72">
        <f>+'[3]New Depr Rates'!C971</f>
        <v>0.5</v>
      </c>
      <c r="D973" s="72" t="str">
        <f>+'[3]New Depr Rates'!D971</f>
        <v>Monthly</v>
      </c>
      <c r="E973" s="72" t="str">
        <f>+'[3]New Depr Rates'!E971</f>
        <v>No</v>
      </c>
      <c r="F973" s="72" t="str">
        <f>+'[3]New Depr Rates'!F971</f>
        <v>No</v>
      </c>
      <c r="G973" s="75">
        <f>+'[3]New Depr Rates'!G971</f>
        <v>-0.1</v>
      </c>
      <c r="H973" s="72">
        <f>+'[3]New Depr Rates'!H971</f>
        <v>0</v>
      </c>
      <c r="I973" s="72">
        <f>+'[3]New Depr Rates'!I971</f>
        <v>0</v>
      </c>
      <c r="J973" s="72">
        <f>+'[3]New Depr Rates'!J971</f>
        <v>0</v>
      </c>
      <c r="K973" s="74">
        <f>+'[3]New Depr Rates'!K971</f>
        <v>44927</v>
      </c>
      <c r="L973" s="73">
        <f>+'[3]New Depr Rates'!L971</f>
        <v>1.8999999999999996E-2</v>
      </c>
      <c r="M973" s="73">
        <f>+'[3]New Depr Rates'!M971</f>
        <v>1.9000000000000024E-3</v>
      </c>
      <c r="N973" s="73">
        <f>+'[3]New Depr Rates'!N971</f>
        <v>2.0899999999999998E-2</v>
      </c>
    </row>
    <row r="974" spans="1:14" x14ac:dyDescent="0.2">
      <c r="A974" s="72" t="s">
        <v>1711</v>
      </c>
      <c r="B974" s="72" t="str">
        <f>+'[3]New Depr Rates'!B972</f>
        <v>E354 TSM Poles, Mint Farm</v>
      </c>
      <c r="C974" s="72">
        <f>+'[3]New Depr Rates'!C972</f>
        <v>0.5</v>
      </c>
      <c r="D974" s="72" t="str">
        <f>+'[3]New Depr Rates'!D972</f>
        <v>Monthly</v>
      </c>
      <c r="E974" s="72" t="str">
        <f>+'[3]New Depr Rates'!E972</f>
        <v>No</v>
      </c>
      <c r="F974" s="72" t="str">
        <f>+'[3]New Depr Rates'!F972</f>
        <v>No</v>
      </c>
      <c r="G974" s="75">
        <f>+'[3]New Depr Rates'!G972</f>
        <v>-0.1</v>
      </c>
      <c r="H974" s="72">
        <f>+'[3]New Depr Rates'!H972</f>
        <v>0</v>
      </c>
      <c r="I974" s="72">
        <f>+'[3]New Depr Rates'!I972</f>
        <v>0</v>
      </c>
      <c r="J974" s="72">
        <f>+'[3]New Depr Rates'!J972</f>
        <v>0</v>
      </c>
      <c r="K974" s="74">
        <f>+'[3]New Depr Rates'!K972</f>
        <v>44927</v>
      </c>
      <c r="L974" s="73">
        <f>+'[3]New Depr Rates'!L972</f>
        <v>1.0272727272727272E-2</v>
      </c>
      <c r="M974" s="73">
        <f>+'[3]New Depr Rates'!M972</f>
        <v>1.0272727272727274E-3</v>
      </c>
      <c r="N974" s="73">
        <f>+'[3]New Depr Rates'!N972</f>
        <v>1.1299999999999999E-2</v>
      </c>
    </row>
    <row r="975" spans="1:14" x14ac:dyDescent="0.2">
      <c r="A975" s="72" t="s">
        <v>1712</v>
      </c>
      <c r="B975" s="72" t="str">
        <f>+'[3]New Depr Rates'!B973</f>
        <v>E354 TSM Poles, Mint Farm</v>
      </c>
      <c r="C975" s="72">
        <f>+'[3]New Depr Rates'!C973</f>
        <v>0.5</v>
      </c>
      <c r="D975" s="72" t="str">
        <f>+'[3]New Depr Rates'!D973</f>
        <v>Monthly</v>
      </c>
      <c r="E975" s="72" t="str">
        <f>+'[3]New Depr Rates'!E973</f>
        <v>No</v>
      </c>
      <c r="F975" s="72" t="str">
        <f>+'[3]New Depr Rates'!F973</f>
        <v>No</v>
      </c>
      <c r="G975" s="75">
        <f>+'[3]New Depr Rates'!G973</f>
        <v>-0.1</v>
      </c>
      <c r="H975" s="72">
        <f>+'[3]New Depr Rates'!H973</f>
        <v>0</v>
      </c>
      <c r="I975" s="72">
        <f>+'[3]New Depr Rates'!I973</f>
        <v>0</v>
      </c>
      <c r="J975" s="72">
        <f>+'[3]New Depr Rates'!J973</f>
        <v>0</v>
      </c>
      <c r="K975" s="74">
        <f>+'[3]New Depr Rates'!K973</f>
        <v>44927</v>
      </c>
      <c r="L975" s="73">
        <f>+'[3]New Depr Rates'!L973</f>
        <v>1.0272727272727272E-2</v>
      </c>
      <c r="M975" s="73">
        <f>+'[3]New Depr Rates'!M973</f>
        <v>1.0272727272727274E-3</v>
      </c>
      <c r="N975" s="73">
        <f>+'[3]New Depr Rates'!N973</f>
        <v>1.1299999999999999E-2</v>
      </c>
    </row>
    <row r="976" spans="1:14" x14ac:dyDescent="0.2">
      <c r="A976" s="72" t="s">
        <v>1709</v>
      </c>
      <c r="B976" s="72" t="str">
        <f>+'[3]New Depr Rates'!B974</f>
        <v>E354 TSM Towers &amp; Fixtures</v>
      </c>
      <c r="C976" s="72">
        <f>+'[3]New Depr Rates'!C974</f>
        <v>0.5</v>
      </c>
      <c r="D976" s="72" t="str">
        <f>+'[3]New Depr Rates'!D974</f>
        <v>Monthly</v>
      </c>
      <c r="E976" s="72" t="str">
        <f>+'[3]New Depr Rates'!E974</f>
        <v>No</v>
      </c>
      <c r="F976" s="72" t="str">
        <f>+'[3]New Depr Rates'!F974</f>
        <v>No</v>
      </c>
      <c r="G976" s="75">
        <f>+'[3]New Depr Rates'!G974</f>
        <v>-0.1</v>
      </c>
      <c r="H976" s="72">
        <f>+'[3]New Depr Rates'!H974</f>
        <v>0</v>
      </c>
      <c r="I976" s="72">
        <f>+'[3]New Depr Rates'!I974</f>
        <v>0</v>
      </c>
      <c r="J976" s="72">
        <f>+'[3]New Depr Rates'!J974</f>
        <v>0</v>
      </c>
      <c r="K976" s="74">
        <f>+'[3]New Depr Rates'!K974</f>
        <v>44927</v>
      </c>
      <c r="L976" s="73">
        <f>+'[3]New Depr Rates'!L974</f>
        <v>1.0272727272727272E-2</v>
      </c>
      <c r="M976" s="73">
        <f>+'[3]New Depr Rates'!M974</f>
        <v>1.0272727272727274E-3</v>
      </c>
      <c r="N976" s="73">
        <f>+'[3]New Depr Rates'!N974</f>
        <v>1.1299999999999999E-2</v>
      </c>
    </row>
    <row r="977" spans="1:14" x14ac:dyDescent="0.2">
      <c r="A977" s="72" t="s">
        <v>1710</v>
      </c>
      <c r="B977" s="72" t="str">
        <f>+'[3]New Depr Rates'!B975</f>
        <v>E354 TSM Towers &amp; Fixtures</v>
      </c>
      <c r="C977" s="72">
        <f>+'[3]New Depr Rates'!C975</f>
        <v>0.5</v>
      </c>
      <c r="D977" s="72" t="str">
        <f>+'[3]New Depr Rates'!D975</f>
        <v>Monthly</v>
      </c>
      <c r="E977" s="72" t="str">
        <f>+'[3]New Depr Rates'!E975</f>
        <v>No</v>
      </c>
      <c r="F977" s="72" t="str">
        <f>+'[3]New Depr Rates'!F975</f>
        <v>No</v>
      </c>
      <c r="G977" s="75">
        <f>+'[3]New Depr Rates'!G975</f>
        <v>-0.1</v>
      </c>
      <c r="H977" s="72">
        <f>+'[3]New Depr Rates'!H975</f>
        <v>0</v>
      </c>
      <c r="I977" s="72">
        <f>+'[3]New Depr Rates'!I975</f>
        <v>0</v>
      </c>
      <c r="J977" s="72">
        <f>+'[3]New Depr Rates'!J975</f>
        <v>0</v>
      </c>
      <c r="K977" s="74">
        <f>+'[3]New Depr Rates'!K975</f>
        <v>44927</v>
      </c>
      <c r="L977" s="73">
        <f>+'[3]New Depr Rates'!L975</f>
        <v>1.0272727272727272E-2</v>
      </c>
      <c r="M977" s="73">
        <f>+'[3]New Depr Rates'!M975</f>
        <v>1.0272727272727274E-3</v>
      </c>
      <c r="N977" s="73">
        <f>+'[3]New Depr Rates'!N975</f>
        <v>1.1299999999999999E-2</v>
      </c>
    </row>
    <row r="978" spans="1:14" x14ac:dyDescent="0.2">
      <c r="A978" s="72" t="s">
        <v>1707</v>
      </c>
      <c r="B978" s="72" t="str">
        <f>+'[3]New Depr Rates'!B976</f>
        <v>E354 TSM Twr/Fixt, 3rd AC Line</v>
      </c>
      <c r="C978" s="72">
        <f>+'[3]New Depr Rates'!C976</f>
        <v>0.5</v>
      </c>
      <c r="D978" s="72" t="str">
        <f>+'[3]New Depr Rates'!D976</f>
        <v>Monthly</v>
      </c>
      <c r="E978" s="72" t="str">
        <f>+'[3]New Depr Rates'!E976</f>
        <v>No</v>
      </c>
      <c r="F978" s="72" t="str">
        <f>+'[3]New Depr Rates'!F976</f>
        <v>No</v>
      </c>
      <c r="G978" s="75">
        <f>+'[3]New Depr Rates'!G976</f>
        <v>-0.1</v>
      </c>
      <c r="H978" s="72">
        <f>+'[3]New Depr Rates'!H976</f>
        <v>0</v>
      </c>
      <c r="I978" s="72">
        <f>+'[3]New Depr Rates'!I976</f>
        <v>0</v>
      </c>
      <c r="J978" s="72">
        <f>+'[3]New Depr Rates'!J976</f>
        <v>0</v>
      </c>
      <c r="K978" s="74">
        <f>+'[3]New Depr Rates'!K976</f>
        <v>44927</v>
      </c>
      <c r="L978" s="73">
        <f>+'[3]New Depr Rates'!L976</f>
        <v>1.0272727272727272E-2</v>
      </c>
      <c r="M978" s="73">
        <f>+'[3]New Depr Rates'!M976</f>
        <v>1.0272727272727274E-3</v>
      </c>
      <c r="N978" s="73">
        <f>+'[3]New Depr Rates'!N976</f>
        <v>1.1299999999999999E-2</v>
      </c>
    </row>
    <row r="979" spans="1:14" x14ac:dyDescent="0.2">
      <c r="A979" s="72" t="s">
        <v>1708</v>
      </c>
      <c r="B979" s="72" t="str">
        <f>+'[3]New Depr Rates'!B977</f>
        <v>E354 TSM Twr/Fixt, 3rd AC Line</v>
      </c>
      <c r="C979" s="72">
        <f>+'[3]New Depr Rates'!C977</f>
        <v>0.5</v>
      </c>
      <c r="D979" s="72" t="str">
        <f>+'[3]New Depr Rates'!D977</f>
        <v>Monthly</v>
      </c>
      <c r="E979" s="72" t="str">
        <f>+'[3]New Depr Rates'!E977</f>
        <v>No</v>
      </c>
      <c r="F979" s="72" t="str">
        <f>+'[3]New Depr Rates'!F977</f>
        <v>No</v>
      </c>
      <c r="G979" s="75">
        <f>+'[3]New Depr Rates'!G977</f>
        <v>-0.1</v>
      </c>
      <c r="H979" s="72">
        <f>+'[3]New Depr Rates'!H977</f>
        <v>0</v>
      </c>
      <c r="I979" s="72">
        <f>+'[3]New Depr Rates'!I977</f>
        <v>0</v>
      </c>
      <c r="J979" s="72">
        <f>+'[3]New Depr Rates'!J977</f>
        <v>0</v>
      </c>
      <c r="K979" s="74">
        <f>+'[3]New Depr Rates'!K977</f>
        <v>44927</v>
      </c>
      <c r="L979" s="73">
        <f>+'[3]New Depr Rates'!L977</f>
        <v>1.0272727272727272E-2</v>
      </c>
      <c r="M979" s="73">
        <f>+'[3]New Depr Rates'!M977</f>
        <v>1.0272727272727274E-3</v>
      </c>
      <c r="N979" s="73">
        <f>+'[3]New Depr Rates'!N977</f>
        <v>1.1299999999999999E-2</v>
      </c>
    </row>
    <row r="980" spans="1:14" x14ac:dyDescent="0.2">
      <c r="A980" s="72" t="s">
        <v>1705</v>
      </c>
      <c r="B980" s="72" t="str">
        <f>+'[3]New Depr Rates'!B978</f>
        <v>E354 TSM Twr/Fixt, Colstrip 1-2 Com</v>
      </c>
      <c r="C980" s="72">
        <f>+'[3]New Depr Rates'!C978</f>
        <v>0.5</v>
      </c>
      <c r="D980" s="72" t="str">
        <f>+'[3]New Depr Rates'!D978</f>
        <v>Monthly</v>
      </c>
      <c r="E980" s="72" t="str">
        <f>+'[3]New Depr Rates'!E978</f>
        <v>No</v>
      </c>
      <c r="F980" s="72" t="str">
        <f>+'[3]New Depr Rates'!F978</f>
        <v>No</v>
      </c>
      <c r="G980" s="75">
        <f>+'[3]New Depr Rates'!G978</f>
        <v>-0.1</v>
      </c>
      <c r="H980" s="72">
        <f>+'[3]New Depr Rates'!H978</f>
        <v>0</v>
      </c>
      <c r="I980" s="72">
        <f>+'[3]New Depr Rates'!I978</f>
        <v>0</v>
      </c>
      <c r="J980" s="72">
        <f>+'[3]New Depr Rates'!J978</f>
        <v>0</v>
      </c>
      <c r="K980" s="74">
        <f>+'[3]New Depr Rates'!K978</f>
        <v>44927</v>
      </c>
      <c r="L980" s="73">
        <f>+'[3]New Depr Rates'!L978</f>
        <v>1.0272727272727272E-2</v>
      </c>
      <c r="M980" s="73">
        <f>+'[3]New Depr Rates'!M978</f>
        <v>1.0272727272727274E-3</v>
      </c>
      <c r="N980" s="73">
        <f>+'[3]New Depr Rates'!N978</f>
        <v>1.1299999999999999E-2</v>
      </c>
    </row>
    <row r="981" spans="1:14" x14ac:dyDescent="0.2">
      <c r="A981" s="72" t="s">
        <v>1703</v>
      </c>
      <c r="B981" s="72" t="str">
        <f>+'[3]New Depr Rates'!B979</f>
        <v>E354 TSM Twr/Fixt, Colstrip 3-4 Com</v>
      </c>
      <c r="C981" s="72">
        <f>+'[3]New Depr Rates'!C979</f>
        <v>0.5</v>
      </c>
      <c r="D981" s="72" t="str">
        <f>+'[3]New Depr Rates'!D979</f>
        <v>Monthly</v>
      </c>
      <c r="E981" s="72" t="str">
        <f>+'[3]New Depr Rates'!E979</f>
        <v>No</v>
      </c>
      <c r="F981" s="72" t="str">
        <f>+'[3]New Depr Rates'!F979</f>
        <v>No</v>
      </c>
      <c r="G981" s="75">
        <f>+'[3]New Depr Rates'!G979</f>
        <v>-0.1</v>
      </c>
      <c r="H981" s="72">
        <f>+'[3]New Depr Rates'!H979</f>
        <v>0</v>
      </c>
      <c r="I981" s="72">
        <f>+'[3]New Depr Rates'!I979</f>
        <v>0</v>
      </c>
      <c r="J981" s="72">
        <f>+'[3]New Depr Rates'!J979</f>
        <v>0</v>
      </c>
      <c r="K981" s="74">
        <f>+'[3]New Depr Rates'!K979</f>
        <v>44927</v>
      </c>
      <c r="L981" s="73">
        <f>+'[3]New Depr Rates'!L979</f>
        <v>1.0272727272727272E-2</v>
      </c>
      <c r="M981" s="73">
        <f>+'[3]New Depr Rates'!M979</f>
        <v>1.0272727272727274E-3</v>
      </c>
      <c r="N981" s="73">
        <f>+'[3]New Depr Rates'!N979</f>
        <v>1.1299999999999999E-2</v>
      </c>
    </row>
    <row r="982" spans="1:14" x14ac:dyDescent="0.2">
      <c r="A982" s="72" t="s">
        <v>1706</v>
      </c>
      <c r="B982" s="72" t="str">
        <f>+'[3]New Depr Rates'!B980</f>
        <v>E354 TSM Twr/Fixt, Colstrip 1-2 Com</v>
      </c>
      <c r="C982" s="72">
        <f>+'[3]New Depr Rates'!C980</f>
        <v>0.5</v>
      </c>
      <c r="D982" s="72" t="str">
        <f>+'[3]New Depr Rates'!D980</f>
        <v>Monthly</v>
      </c>
      <c r="E982" s="72" t="str">
        <f>+'[3]New Depr Rates'!E980</f>
        <v>No</v>
      </c>
      <c r="F982" s="72" t="str">
        <f>+'[3]New Depr Rates'!F980</f>
        <v>No</v>
      </c>
      <c r="G982" s="75">
        <f>+'[3]New Depr Rates'!G980</f>
        <v>-0.1</v>
      </c>
      <c r="H982" s="72">
        <f>+'[3]New Depr Rates'!H980</f>
        <v>0</v>
      </c>
      <c r="I982" s="72">
        <f>+'[3]New Depr Rates'!I980</f>
        <v>0</v>
      </c>
      <c r="J982" s="72">
        <f>+'[3]New Depr Rates'!J980</f>
        <v>0</v>
      </c>
      <c r="K982" s="74">
        <f>+'[3]New Depr Rates'!K980</f>
        <v>44927</v>
      </c>
      <c r="L982" s="73">
        <f>+'[3]New Depr Rates'!L980</f>
        <v>1.0272727272727272E-2</v>
      </c>
      <c r="M982" s="73">
        <f>+'[3]New Depr Rates'!M980</f>
        <v>1.0272727272727274E-3</v>
      </c>
      <c r="N982" s="73">
        <f>+'[3]New Depr Rates'!N980</f>
        <v>1.1299999999999999E-2</v>
      </c>
    </row>
    <row r="983" spans="1:14" x14ac:dyDescent="0.2">
      <c r="A983" s="72" t="s">
        <v>1704</v>
      </c>
      <c r="B983" s="72" t="str">
        <f>+'[3]New Depr Rates'!B981</f>
        <v>E354 TSM Twr/Fixt, Colstrip 3-4 Com</v>
      </c>
      <c r="C983" s="72">
        <f>+'[3]New Depr Rates'!C981</f>
        <v>0.5</v>
      </c>
      <c r="D983" s="72" t="str">
        <f>+'[3]New Depr Rates'!D981</f>
        <v>Monthly</v>
      </c>
      <c r="E983" s="72" t="str">
        <f>+'[3]New Depr Rates'!E981</f>
        <v>No</v>
      </c>
      <c r="F983" s="72" t="str">
        <f>+'[3]New Depr Rates'!F981</f>
        <v>No</v>
      </c>
      <c r="G983" s="75">
        <f>+'[3]New Depr Rates'!G981</f>
        <v>-0.1</v>
      </c>
      <c r="H983" s="72">
        <f>+'[3]New Depr Rates'!H981</f>
        <v>0</v>
      </c>
      <c r="I983" s="72">
        <f>+'[3]New Depr Rates'!I981</f>
        <v>0</v>
      </c>
      <c r="J983" s="72">
        <f>+'[3]New Depr Rates'!J981</f>
        <v>0</v>
      </c>
      <c r="K983" s="74">
        <f>+'[3]New Depr Rates'!K981</f>
        <v>44927</v>
      </c>
      <c r="L983" s="73">
        <f>+'[3]New Depr Rates'!L981</f>
        <v>1.0272727272727272E-2</v>
      </c>
      <c r="M983" s="73">
        <f>+'[3]New Depr Rates'!M981</f>
        <v>1.0272727272727274E-3</v>
      </c>
      <c r="N983" s="73">
        <f>+'[3]New Depr Rates'!N981</f>
        <v>1.1299999999999999E-2</v>
      </c>
    </row>
    <row r="984" spans="1:14" x14ac:dyDescent="0.2">
      <c r="A984" s="72" t="s">
        <v>1702</v>
      </c>
      <c r="B984" s="72" t="str">
        <f>+'[3]New Depr Rates'!B982</f>
        <v>E354 DONOTUSE, Mint Farm OP</v>
      </c>
      <c r="C984" s="72">
        <f>+'[3]New Depr Rates'!C982</f>
        <v>0.5</v>
      </c>
      <c r="D984" s="72" t="str">
        <f>+'[3]New Depr Rates'!D982</f>
        <v>Monthly</v>
      </c>
      <c r="E984" s="72" t="str">
        <f>+'[3]New Depr Rates'!E982</f>
        <v>No</v>
      </c>
      <c r="F984" s="72" t="str">
        <f>+'[3]New Depr Rates'!F982</f>
        <v>No</v>
      </c>
      <c r="G984" s="75">
        <f>+'[3]New Depr Rates'!G982</f>
        <v>0</v>
      </c>
      <c r="H984" s="72">
        <f>+'[3]New Depr Rates'!H982</f>
        <v>0</v>
      </c>
      <c r="I984" s="72">
        <f>+'[3]New Depr Rates'!I982</f>
        <v>0</v>
      </c>
      <c r="J984" s="72">
        <f>+'[3]New Depr Rates'!J982</f>
        <v>0</v>
      </c>
      <c r="K984" s="74">
        <f>+'[3]New Depr Rates'!K982</f>
        <v>41760</v>
      </c>
      <c r="L984" s="73">
        <f>+'[3]New Depr Rates'!L982</f>
        <v>0</v>
      </c>
      <c r="M984" s="73">
        <f>+'[3]New Depr Rates'!M982</f>
        <v>0</v>
      </c>
      <c r="N984" s="73">
        <f>+'[3]New Depr Rates'!N982</f>
        <v>0</v>
      </c>
    </row>
    <row r="985" spans="1:14" x14ac:dyDescent="0.2">
      <c r="A985" s="72" t="s">
        <v>1699</v>
      </c>
      <c r="B985" s="72" t="str">
        <f>+'[3]New Depr Rates'!B983</f>
        <v>E354 TSM Twr/Fixt, Mint Farm</v>
      </c>
      <c r="C985" s="72">
        <f>+'[3]New Depr Rates'!C983</f>
        <v>0.5</v>
      </c>
      <c r="D985" s="72" t="str">
        <f>+'[3]New Depr Rates'!D983</f>
        <v>Monthly</v>
      </c>
      <c r="E985" s="72" t="str">
        <f>+'[3]New Depr Rates'!E983</f>
        <v>No</v>
      </c>
      <c r="F985" s="72" t="str">
        <f>+'[3]New Depr Rates'!F983</f>
        <v>No</v>
      </c>
      <c r="G985" s="75">
        <f>+'[3]New Depr Rates'!G983</f>
        <v>-0.1</v>
      </c>
      <c r="H985" s="72">
        <f>+'[3]New Depr Rates'!H983</f>
        <v>0</v>
      </c>
      <c r="I985" s="72">
        <f>+'[3]New Depr Rates'!I983</f>
        <v>0</v>
      </c>
      <c r="J985" s="72">
        <f>+'[3]New Depr Rates'!J983</f>
        <v>0</v>
      </c>
      <c r="K985" s="74">
        <f>+'[3]New Depr Rates'!K983</f>
        <v>44927</v>
      </c>
      <c r="L985" s="73">
        <f>+'[3]New Depr Rates'!L983</f>
        <v>1.0272727272727272E-2</v>
      </c>
      <c r="M985" s="73">
        <f>+'[3]New Depr Rates'!M983</f>
        <v>1.0272727272727274E-3</v>
      </c>
      <c r="N985" s="73">
        <f>+'[3]New Depr Rates'!N983</f>
        <v>1.1299999999999999E-2</v>
      </c>
    </row>
    <row r="986" spans="1:14" x14ac:dyDescent="0.2">
      <c r="A986" s="72" t="s">
        <v>1700</v>
      </c>
      <c r="B986" s="72" t="str">
        <f>+'[3]New Depr Rates'!B984</f>
        <v>E354 TSM Twr/Fixt, Mint Farm</v>
      </c>
      <c r="C986" s="72">
        <f>+'[3]New Depr Rates'!C984</f>
        <v>0.5</v>
      </c>
      <c r="D986" s="72" t="str">
        <f>+'[3]New Depr Rates'!D984</f>
        <v>Monthly</v>
      </c>
      <c r="E986" s="72" t="str">
        <f>+'[3]New Depr Rates'!E984</f>
        <v>No</v>
      </c>
      <c r="F986" s="72" t="str">
        <f>+'[3]New Depr Rates'!F984</f>
        <v>No</v>
      </c>
      <c r="G986" s="75">
        <f>+'[3]New Depr Rates'!G984</f>
        <v>-0.1</v>
      </c>
      <c r="H986" s="72">
        <f>+'[3]New Depr Rates'!H984</f>
        <v>0</v>
      </c>
      <c r="I986" s="72">
        <f>+'[3]New Depr Rates'!I984</f>
        <v>0</v>
      </c>
      <c r="J986" s="72">
        <f>+'[3]New Depr Rates'!J984</f>
        <v>0</v>
      </c>
      <c r="K986" s="74">
        <f>+'[3]New Depr Rates'!K984</f>
        <v>44927</v>
      </c>
      <c r="L986" s="73">
        <f>+'[3]New Depr Rates'!L984</f>
        <v>1.0272727272727272E-2</v>
      </c>
      <c r="M986" s="73">
        <f>+'[3]New Depr Rates'!M984</f>
        <v>1.0272727272727274E-3</v>
      </c>
      <c r="N986" s="73">
        <f>+'[3]New Depr Rates'!N984</f>
        <v>1.1299999999999999E-2</v>
      </c>
    </row>
    <row r="987" spans="1:14" x14ac:dyDescent="0.2">
      <c r="A987" s="72" t="s">
        <v>1698</v>
      </c>
      <c r="B987" s="72" t="str">
        <f>+'[3]New Depr Rates'!B985</f>
        <v>E354 TSM Twr/Fixt, No. Intertie</v>
      </c>
      <c r="C987" s="72">
        <f>+'[3]New Depr Rates'!C985</f>
        <v>0.5</v>
      </c>
      <c r="D987" s="72" t="str">
        <f>+'[3]New Depr Rates'!D985</f>
        <v>Monthly</v>
      </c>
      <c r="E987" s="72" t="str">
        <f>+'[3]New Depr Rates'!E985</f>
        <v>No</v>
      </c>
      <c r="F987" s="72" t="str">
        <f>+'[3]New Depr Rates'!F985</f>
        <v>No</v>
      </c>
      <c r="G987" s="75">
        <f>+'[3]New Depr Rates'!G985</f>
        <v>-0.1</v>
      </c>
      <c r="H987" s="72">
        <f>+'[3]New Depr Rates'!H985</f>
        <v>0</v>
      </c>
      <c r="I987" s="72">
        <f>+'[3]New Depr Rates'!I985</f>
        <v>0</v>
      </c>
      <c r="J987" s="72">
        <f>+'[3]New Depr Rates'!J985</f>
        <v>0</v>
      </c>
      <c r="K987" s="74">
        <f>+'[3]New Depr Rates'!K985</f>
        <v>44927</v>
      </c>
      <c r="L987" s="73">
        <f>+'[3]New Depr Rates'!L985</f>
        <v>1.0272727272727272E-2</v>
      </c>
      <c r="M987" s="73">
        <f>+'[3]New Depr Rates'!M985</f>
        <v>1.0272727272727274E-3</v>
      </c>
      <c r="N987" s="73">
        <f>+'[3]New Depr Rates'!N985</f>
        <v>1.1299999999999999E-2</v>
      </c>
    </row>
    <row r="988" spans="1:14" x14ac:dyDescent="0.2">
      <c r="A988" s="72" t="s">
        <v>1697</v>
      </c>
      <c r="B988" s="72" t="str">
        <f>+'[3]New Depr Rates'!B986</f>
        <v>E354 TSM Twr/Fixt, No. Intertie</v>
      </c>
      <c r="C988" s="72">
        <f>+'[3]New Depr Rates'!C986</f>
        <v>0.5</v>
      </c>
      <c r="D988" s="72" t="str">
        <f>+'[3]New Depr Rates'!D986</f>
        <v>Monthly</v>
      </c>
      <c r="E988" s="72" t="str">
        <f>+'[3]New Depr Rates'!E986</f>
        <v>No</v>
      </c>
      <c r="F988" s="72" t="str">
        <f>+'[3]New Depr Rates'!F986</f>
        <v>No</v>
      </c>
      <c r="G988" s="75">
        <f>+'[3]New Depr Rates'!G986</f>
        <v>-0.1</v>
      </c>
      <c r="H988" s="72">
        <f>+'[3]New Depr Rates'!H986</f>
        <v>0</v>
      </c>
      <c r="I988" s="72">
        <f>+'[3]New Depr Rates'!I986</f>
        <v>0</v>
      </c>
      <c r="J988" s="72">
        <f>+'[3]New Depr Rates'!J986</f>
        <v>0</v>
      </c>
      <c r="K988" s="74">
        <f>+'[3]New Depr Rates'!K986</f>
        <v>44927</v>
      </c>
      <c r="L988" s="73">
        <f>+'[3]New Depr Rates'!L986</f>
        <v>1.0272727272727272E-2</v>
      </c>
      <c r="M988" s="73">
        <f>+'[3]New Depr Rates'!M986</f>
        <v>1.0272727272727274E-3</v>
      </c>
      <c r="N988" s="73">
        <f>+'[3]New Depr Rates'!N986</f>
        <v>1.1299999999999999E-2</v>
      </c>
    </row>
    <row r="989" spans="1:14" x14ac:dyDescent="0.2">
      <c r="A989" s="72" t="s">
        <v>1695</v>
      </c>
      <c r="B989" s="72" t="str">
        <f>+'[3]New Depr Rates'!B987</f>
        <v>E354 TSM Twr/Fixt, WH-NOT USED</v>
      </c>
      <c r="C989" s="72">
        <f>+'[3]New Depr Rates'!C987</f>
        <v>0.5</v>
      </c>
      <c r="D989" s="72" t="str">
        <f>+'[3]New Depr Rates'!D987</f>
        <v>Monthly</v>
      </c>
      <c r="E989" s="72" t="str">
        <f>+'[3]New Depr Rates'!E987</f>
        <v>No</v>
      </c>
      <c r="F989" s="72" t="str">
        <f>+'[3]New Depr Rates'!F987</f>
        <v>No</v>
      </c>
      <c r="G989" s="75">
        <f>+'[3]New Depr Rates'!G987</f>
        <v>0</v>
      </c>
      <c r="H989" s="72">
        <f>+'[3]New Depr Rates'!H987</f>
        <v>0</v>
      </c>
      <c r="I989" s="72">
        <f>+'[3]New Depr Rates'!I987</f>
        <v>0</v>
      </c>
      <c r="J989" s="72">
        <f>+'[3]New Depr Rates'!J987</f>
        <v>0</v>
      </c>
      <c r="K989" s="74">
        <f>+'[3]New Depr Rates'!K987</f>
        <v>40664</v>
      </c>
      <c r="L989" s="73">
        <f>+'[3]New Depr Rates'!L987</f>
        <v>0</v>
      </c>
      <c r="M989" s="73">
        <f>+'[3]New Depr Rates'!M987</f>
        <v>0</v>
      </c>
      <c r="N989" s="73">
        <f>+'[3]New Depr Rates'!N987</f>
        <v>0</v>
      </c>
    </row>
    <row r="990" spans="1:14" x14ac:dyDescent="0.2">
      <c r="A990" s="72" t="s">
        <v>1693</v>
      </c>
      <c r="B990" s="72" t="str">
        <f>+'[3]New Depr Rates'!B988</f>
        <v>E354 TSM Twr/Fixt, WR-NOT USED</v>
      </c>
      <c r="C990" s="72">
        <f>+'[3]New Depr Rates'!C988</f>
        <v>0.5</v>
      </c>
      <c r="D990" s="72" t="str">
        <f>+'[3]New Depr Rates'!D988</f>
        <v>Monthly</v>
      </c>
      <c r="E990" s="72" t="str">
        <f>+'[3]New Depr Rates'!E988</f>
        <v>No</v>
      </c>
      <c r="F990" s="72" t="str">
        <f>+'[3]New Depr Rates'!F988</f>
        <v>No</v>
      </c>
      <c r="G990" s="75">
        <f>+'[3]New Depr Rates'!G988</f>
        <v>0</v>
      </c>
      <c r="H990" s="72">
        <f>+'[3]New Depr Rates'!H988</f>
        <v>0</v>
      </c>
      <c r="I990" s="72">
        <f>+'[3]New Depr Rates'!I988</f>
        <v>0</v>
      </c>
      <c r="J990" s="72">
        <f>+'[3]New Depr Rates'!J988</f>
        <v>0</v>
      </c>
      <c r="K990" s="74">
        <f>+'[3]New Depr Rates'!K988</f>
        <v>41760</v>
      </c>
      <c r="L990" s="73">
        <f>+'[3]New Depr Rates'!L988</f>
        <v>0</v>
      </c>
      <c r="M990" s="73">
        <f>+'[3]New Depr Rates'!M988</f>
        <v>0</v>
      </c>
      <c r="N990" s="73">
        <f>+'[3]New Depr Rates'!N988</f>
        <v>0</v>
      </c>
    </row>
    <row r="991" spans="1:14" x14ac:dyDescent="0.2">
      <c r="A991" s="72" t="s">
        <v>1691</v>
      </c>
      <c r="B991" s="72" t="str">
        <f>+'[3]New Depr Rates'!B989</f>
        <v>E3546 TSM Towers/Fixtures</v>
      </c>
      <c r="C991" s="72">
        <f>+'[3]New Depr Rates'!C989</f>
        <v>0.5</v>
      </c>
      <c r="D991" s="72" t="str">
        <f>+'[3]New Depr Rates'!D989</f>
        <v>Monthly</v>
      </c>
      <c r="E991" s="72" t="str">
        <f>+'[3]New Depr Rates'!E989</f>
        <v>No</v>
      </c>
      <c r="F991" s="72" t="str">
        <f>+'[3]New Depr Rates'!F989</f>
        <v>No</v>
      </c>
      <c r="G991" s="75">
        <f>+'[3]New Depr Rates'!G989</f>
        <v>0</v>
      </c>
      <c r="H991" s="72">
        <f>+'[3]New Depr Rates'!H989</f>
        <v>0</v>
      </c>
      <c r="I991" s="72">
        <f>+'[3]New Depr Rates'!I989</f>
        <v>0</v>
      </c>
      <c r="J991" s="72">
        <f>+'[3]New Depr Rates'!J989</f>
        <v>0</v>
      </c>
      <c r="K991" s="74">
        <f>+'[3]New Depr Rates'!K989</f>
        <v>43101</v>
      </c>
      <c r="L991" s="73">
        <f>+'[3]New Depr Rates'!L989</f>
        <v>0</v>
      </c>
      <c r="M991" s="73">
        <f>+'[3]New Depr Rates'!M989</f>
        <v>0</v>
      </c>
      <c r="N991" s="73">
        <f>+'[3]New Depr Rates'!N989</f>
        <v>0</v>
      </c>
    </row>
    <row r="992" spans="1:14" x14ac:dyDescent="0.2">
      <c r="A992" s="72" t="s">
        <v>1689</v>
      </c>
      <c r="B992" s="72" t="str">
        <f>+'[3]New Depr Rates'!B990</f>
        <v>E3547 TSM Towers/Fixtures, Hopkins</v>
      </c>
      <c r="C992" s="72">
        <f>+'[3]New Depr Rates'!C990</f>
        <v>0.5</v>
      </c>
      <c r="D992" s="72" t="str">
        <f>+'[3]New Depr Rates'!D990</f>
        <v>Monthly</v>
      </c>
      <c r="E992" s="72" t="str">
        <f>+'[3]New Depr Rates'!E990</f>
        <v>No</v>
      </c>
      <c r="F992" s="72" t="str">
        <f>+'[3]New Depr Rates'!F990</f>
        <v>No</v>
      </c>
      <c r="G992" s="75">
        <f>+'[3]New Depr Rates'!G990</f>
        <v>-0.1</v>
      </c>
      <c r="H992" s="72">
        <f>+'[3]New Depr Rates'!H990</f>
        <v>0</v>
      </c>
      <c r="I992" s="72">
        <f>+'[3]New Depr Rates'!I990</f>
        <v>0</v>
      </c>
      <c r="J992" s="72">
        <f>+'[3]New Depr Rates'!J990</f>
        <v>0</v>
      </c>
      <c r="K992" s="74">
        <f>+'[3]New Depr Rates'!K990</f>
        <v>44927</v>
      </c>
      <c r="L992" s="73">
        <f>+'[3]New Depr Rates'!L990</f>
        <v>8.1818181818181825E-3</v>
      </c>
      <c r="M992" s="73">
        <f>+'[3]New Depr Rates'!M990</f>
        <v>8.1818181818181859E-4</v>
      </c>
      <c r="N992" s="73">
        <f>+'[3]New Depr Rates'!N990</f>
        <v>9.0000000000000011E-3</v>
      </c>
    </row>
    <row r="993" spans="1:14" x14ac:dyDescent="0.2">
      <c r="A993" s="72" t="s">
        <v>1688</v>
      </c>
      <c r="B993" s="72" t="str">
        <f>+'[3]New Depr Rates'!B991</f>
        <v>E3547 TSM Towers/Fixtures, Hopkins</v>
      </c>
      <c r="C993" s="72">
        <f>+'[3]New Depr Rates'!C991</f>
        <v>0.5</v>
      </c>
      <c r="D993" s="72" t="str">
        <f>+'[3]New Depr Rates'!D991</f>
        <v>Monthly</v>
      </c>
      <c r="E993" s="72" t="str">
        <f>+'[3]New Depr Rates'!E991</f>
        <v>No</v>
      </c>
      <c r="F993" s="72" t="str">
        <f>+'[3]New Depr Rates'!F991</f>
        <v>No</v>
      </c>
      <c r="G993" s="75">
        <f>+'[3]New Depr Rates'!G991</f>
        <v>-0.1</v>
      </c>
      <c r="H993" s="72">
        <f>+'[3]New Depr Rates'!H991</f>
        <v>0</v>
      </c>
      <c r="I993" s="72">
        <f>+'[3]New Depr Rates'!I991</f>
        <v>0</v>
      </c>
      <c r="J993" s="72">
        <f>+'[3]New Depr Rates'!J991</f>
        <v>0</v>
      </c>
      <c r="K993" s="74">
        <f>+'[3]New Depr Rates'!K991</f>
        <v>44927</v>
      </c>
      <c r="L993" s="73">
        <f>+'[3]New Depr Rates'!L991</f>
        <v>8.1818181818181825E-3</v>
      </c>
      <c r="M993" s="73">
        <f>+'[3]New Depr Rates'!M991</f>
        <v>8.1818181818181859E-4</v>
      </c>
      <c r="N993" s="73">
        <f>+'[3]New Depr Rates'!N991</f>
        <v>9.0000000000000011E-3</v>
      </c>
    </row>
    <row r="994" spans="1:14" x14ac:dyDescent="0.2">
      <c r="A994" s="72" t="s">
        <v>1685</v>
      </c>
      <c r="B994" s="72" t="str">
        <f>+'[3]New Depr Rates'!B992</f>
        <v>E3547 TSM Towers/Fixtures</v>
      </c>
      <c r="C994" s="72">
        <f>+'[3]New Depr Rates'!C992</f>
        <v>0.5</v>
      </c>
      <c r="D994" s="72" t="str">
        <f>+'[3]New Depr Rates'!D992</f>
        <v>Monthly</v>
      </c>
      <c r="E994" s="72" t="str">
        <f>+'[3]New Depr Rates'!E992</f>
        <v>No</v>
      </c>
      <c r="F994" s="72" t="str">
        <f>+'[3]New Depr Rates'!F992</f>
        <v>No</v>
      </c>
      <c r="G994" s="75">
        <f>+'[3]New Depr Rates'!G992</f>
        <v>-0.1</v>
      </c>
      <c r="H994" s="72">
        <f>+'[3]New Depr Rates'!H992</f>
        <v>0</v>
      </c>
      <c r="I994" s="72">
        <f>+'[3]New Depr Rates'!I992</f>
        <v>0</v>
      </c>
      <c r="J994" s="72">
        <f>+'[3]New Depr Rates'!J992</f>
        <v>0</v>
      </c>
      <c r="K994" s="74">
        <f>+'[3]New Depr Rates'!K992</f>
        <v>44927</v>
      </c>
      <c r="L994" s="73">
        <f>+'[3]New Depr Rates'!L992</f>
        <v>8.1818181818181825E-3</v>
      </c>
      <c r="M994" s="73">
        <f>+'[3]New Depr Rates'!M992</f>
        <v>8.1818181818181859E-4</v>
      </c>
      <c r="N994" s="73">
        <f>+'[3]New Depr Rates'!N992</f>
        <v>9.0000000000000011E-3</v>
      </c>
    </row>
    <row r="995" spans="1:14" x14ac:dyDescent="0.2">
      <c r="A995" s="72" t="s">
        <v>1686</v>
      </c>
      <c r="B995" s="72" t="str">
        <f>+'[3]New Depr Rates'!B993</f>
        <v>E3547 TSM Towers/Fixtures</v>
      </c>
      <c r="C995" s="72">
        <f>+'[3]New Depr Rates'!C993</f>
        <v>0.5</v>
      </c>
      <c r="D995" s="72" t="str">
        <f>+'[3]New Depr Rates'!D993</f>
        <v>Monthly</v>
      </c>
      <c r="E995" s="72" t="str">
        <f>+'[3]New Depr Rates'!E993</f>
        <v>No</v>
      </c>
      <c r="F995" s="72" t="str">
        <f>+'[3]New Depr Rates'!F993</f>
        <v>No</v>
      </c>
      <c r="G995" s="75">
        <f>+'[3]New Depr Rates'!G993</f>
        <v>-0.1</v>
      </c>
      <c r="H995" s="72">
        <f>+'[3]New Depr Rates'!H993</f>
        <v>0</v>
      </c>
      <c r="I995" s="72">
        <f>+'[3]New Depr Rates'!I993</f>
        <v>0</v>
      </c>
      <c r="J995" s="72">
        <f>+'[3]New Depr Rates'!J993</f>
        <v>0</v>
      </c>
      <c r="K995" s="74">
        <f>+'[3]New Depr Rates'!K993</f>
        <v>44927</v>
      </c>
      <c r="L995" s="73">
        <f>+'[3]New Depr Rates'!L993</f>
        <v>8.1818181818181825E-3</v>
      </c>
      <c r="M995" s="73">
        <f>+'[3]New Depr Rates'!M993</f>
        <v>8.1818181818181859E-4</v>
      </c>
      <c r="N995" s="73">
        <f>+'[3]New Depr Rates'!N993</f>
        <v>9.0000000000000011E-3</v>
      </c>
    </row>
    <row r="996" spans="1:14" x14ac:dyDescent="0.2">
      <c r="A996" s="72" t="s">
        <v>1684</v>
      </c>
      <c r="B996" s="72" t="str">
        <f>+'[3]New Depr Rates'!B994</f>
        <v>E3549 (GIF) Tower/Fix, Colstrip 1-2</v>
      </c>
      <c r="C996" s="72">
        <f>+'[3]New Depr Rates'!C994</f>
        <v>0.5</v>
      </c>
      <c r="D996" s="72" t="str">
        <f>+'[3]New Depr Rates'!D994</f>
        <v>Monthly</v>
      </c>
      <c r="E996" s="72" t="str">
        <f>+'[3]New Depr Rates'!E994</f>
        <v>No</v>
      </c>
      <c r="F996" s="72" t="str">
        <f>+'[3]New Depr Rates'!F994</f>
        <v>No</v>
      </c>
      <c r="G996" s="75">
        <f>+'[3]New Depr Rates'!G994</f>
        <v>-0.1</v>
      </c>
      <c r="H996" s="72">
        <f>+'[3]New Depr Rates'!H994</f>
        <v>0</v>
      </c>
      <c r="I996" s="72">
        <f>+'[3]New Depr Rates'!I994</f>
        <v>0</v>
      </c>
      <c r="J996" s="72">
        <f>+'[3]New Depr Rates'!J994</f>
        <v>0</v>
      </c>
      <c r="K996" s="74">
        <f>+'[3]New Depr Rates'!K994</f>
        <v>44927</v>
      </c>
      <c r="L996" s="73">
        <f>+'[3]New Depr Rates'!L994</f>
        <v>5.2727272727272718E-3</v>
      </c>
      <c r="M996" s="73">
        <f>+'[3]New Depr Rates'!M994</f>
        <v>5.2727272727272779E-4</v>
      </c>
      <c r="N996" s="73">
        <f>+'[3]New Depr Rates'!N994</f>
        <v>5.7999999999999996E-3</v>
      </c>
    </row>
    <row r="997" spans="1:14" x14ac:dyDescent="0.2">
      <c r="A997" s="72" t="s">
        <v>49</v>
      </c>
      <c r="B997" s="72" t="str">
        <f>+'[3]New Depr Rates'!B995</f>
        <v>E3549 (GIF) Tower/Fix, Colstrip 3-4</v>
      </c>
      <c r="C997" s="72">
        <f>+'[3]New Depr Rates'!C995</f>
        <v>0.5</v>
      </c>
      <c r="D997" s="72" t="str">
        <f>+'[3]New Depr Rates'!D995</f>
        <v>Monthly</v>
      </c>
      <c r="E997" s="72" t="str">
        <f>+'[3]New Depr Rates'!E995</f>
        <v>No</v>
      </c>
      <c r="F997" s="72" t="str">
        <f>+'[3]New Depr Rates'!F995</f>
        <v>No</v>
      </c>
      <c r="G997" s="75">
        <f>+'[3]New Depr Rates'!G995</f>
        <v>-0.1</v>
      </c>
      <c r="H997" s="72">
        <f>+'[3]New Depr Rates'!H995</f>
        <v>0</v>
      </c>
      <c r="I997" s="72">
        <f>+'[3]New Depr Rates'!I995</f>
        <v>0</v>
      </c>
      <c r="J997" s="72">
        <f>+'[3]New Depr Rates'!J995</f>
        <v>0</v>
      </c>
      <c r="K997" s="74">
        <f>+'[3]New Depr Rates'!K995</f>
        <v>44927</v>
      </c>
      <c r="L997" s="73">
        <f>+'[3]New Depr Rates'!L995</f>
        <v>5.2727272727272718E-3</v>
      </c>
      <c r="M997" s="73">
        <f>+'[3]New Depr Rates'!M995</f>
        <v>5.2727272727272779E-4</v>
      </c>
      <c r="N997" s="73">
        <f>+'[3]New Depr Rates'!N995</f>
        <v>5.7999999999999996E-3</v>
      </c>
    </row>
    <row r="998" spans="1:14" x14ac:dyDescent="0.2">
      <c r="A998" s="72" t="s">
        <v>1683</v>
      </c>
      <c r="B998" s="72" t="str">
        <f>+'[3]New Depr Rates'!B996</f>
        <v>E3549 (GIF) Tower/Fix, Colstrip 1-2</v>
      </c>
      <c r="C998" s="72">
        <f>+'[3]New Depr Rates'!C996</f>
        <v>0.5</v>
      </c>
      <c r="D998" s="72" t="str">
        <f>+'[3]New Depr Rates'!D996</f>
        <v>Monthly</v>
      </c>
      <c r="E998" s="72" t="str">
        <f>+'[3]New Depr Rates'!E996</f>
        <v>No</v>
      </c>
      <c r="F998" s="72" t="str">
        <f>+'[3]New Depr Rates'!F996</f>
        <v>No</v>
      </c>
      <c r="G998" s="75">
        <f>+'[3]New Depr Rates'!G996</f>
        <v>-0.1</v>
      </c>
      <c r="H998" s="72">
        <f>+'[3]New Depr Rates'!H996</f>
        <v>0</v>
      </c>
      <c r="I998" s="72">
        <f>+'[3]New Depr Rates'!I996</f>
        <v>0</v>
      </c>
      <c r="J998" s="72">
        <f>+'[3]New Depr Rates'!J996</f>
        <v>0</v>
      </c>
      <c r="K998" s="74">
        <f>+'[3]New Depr Rates'!K996</f>
        <v>44927</v>
      </c>
      <c r="L998" s="73">
        <f>+'[3]New Depr Rates'!L996</f>
        <v>5.2727272727272718E-3</v>
      </c>
      <c r="M998" s="73">
        <f>+'[3]New Depr Rates'!M996</f>
        <v>5.2727272727272779E-4</v>
      </c>
      <c r="N998" s="73">
        <f>+'[3]New Depr Rates'!N996</f>
        <v>5.7999999999999996E-3</v>
      </c>
    </row>
    <row r="999" spans="1:14" x14ac:dyDescent="0.2">
      <c r="A999" s="72" t="s">
        <v>1681</v>
      </c>
      <c r="B999" s="72" t="str">
        <f>+'[3]New Depr Rates'!B997</f>
        <v>E3549 (GIF) Tower/Fix, Colstrip 3-4</v>
      </c>
      <c r="C999" s="72">
        <f>+'[3]New Depr Rates'!C997</f>
        <v>0.5</v>
      </c>
      <c r="D999" s="72" t="str">
        <f>+'[3]New Depr Rates'!D997</f>
        <v>Monthly</v>
      </c>
      <c r="E999" s="72" t="str">
        <f>+'[3]New Depr Rates'!E997</f>
        <v>No</v>
      </c>
      <c r="F999" s="72" t="str">
        <f>+'[3]New Depr Rates'!F997</f>
        <v>No</v>
      </c>
      <c r="G999" s="75">
        <f>+'[3]New Depr Rates'!G997</f>
        <v>-0.1</v>
      </c>
      <c r="H999" s="72">
        <f>+'[3]New Depr Rates'!H997</f>
        <v>0</v>
      </c>
      <c r="I999" s="72">
        <f>+'[3]New Depr Rates'!I997</f>
        <v>0</v>
      </c>
      <c r="J999" s="72">
        <f>+'[3]New Depr Rates'!J997</f>
        <v>0</v>
      </c>
      <c r="K999" s="74">
        <f>+'[3]New Depr Rates'!K997</f>
        <v>44927</v>
      </c>
      <c r="L999" s="73">
        <f>+'[3]New Depr Rates'!L997</f>
        <v>5.2727272727272718E-3</v>
      </c>
      <c r="M999" s="73">
        <f>+'[3]New Depr Rates'!M997</f>
        <v>5.2727272727272779E-4</v>
      </c>
      <c r="N999" s="73">
        <f>+'[3]New Depr Rates'!N997</f>
        <v>5.7999999999999996E-3</v>
      </c>
    </row>
    <row r="1000" spans="1:14" x14ac:dyDescent="0.2">
      <c r="A1000" s="72" t="s">
        <v>1679</v>
      </c>
      <c r="B1000" s="72" t="str">
        <f>+'[3]New Depr Rates'!B998</f>
        <v>E3549 (GIF) Tower/Fix, Ferndale</v>
      </c>
      <c r="C1000" s="72">
        <f>+'[3]New Depr Rates'!C998</f>
        <v>0.5</v>
      </c>
      <c r="D1000" s="72" t="str">
        <f>+'[3]New Depr Rates'!D998</f>
        <v>Monthly</v>
      </c>
      <c r="E1000" s="72" t="str">
        <f>+'[3]New Depr Rates'!E998</f>
        <v>No</v>
      </c>
      <c r="F1000" s="72" t="str">
        <f>+'[3]New Depr Rates'!F998</f>
        <v>No</v>
      </c>
      <c r="G1000" s="75">
        <f>+'[3]New Depr Rates'!G998</f>
        <v>-0.1</v>
      </c>
      <c r="H1000" s="72">
        <f>+'[3]New Depr Rates'!H998</f>
        <v>0</v>
      </c>
      <c r="I1000" s="72">
        <f>+'[3]New Depr Rates'!I998</f>
        <v>0</v>
      </c>
      <c r="J1000" s="72">
        <f>+'[3]New Depr Rates'!J998</f>
        <v>0</v>
      </c>
      <c r="K1000" s="74">
        <f>+'[3]New Depr Rates'!K998</f>
        <v>44927</v>
      </c>
      <c r="L1000" s="73">
        <f>+'[3]New Depr Rates'!L998</f>
        <v>5.2727272727272718E-3</v>
      </c>
      <c r="M1000" s="73">
        <f>+'[3]New Depr Rates'!M998</f>
        <v>5.2727272727272779E-4</v>
      </c>
      <c r="N1000" s="73">
        <f>+'[3]New Depr Rates'!N998</f>
        <v>5.7999999999999996E-3</v>
      </c>
    </row>
    <row r="1001" spans="1:14" x14ac:dyDescent="0.2">
      <c r="A1001" s="72" t="s">
        <v>1678</v>
      </c>
      <c r="B1001" s="72" t="str">
        <f>+'[3]New Depr Rates'!B999</f>
        <v>E3549 (GIF) Tower/Fix, Ferndale</v>
      </c>
      <c r="C1001" s="72">
        <f>+'[3]New Depr Rates'!C999</f>
        <v>0.5</v>
      </c>
      <c r="D1001" s="72" t="str">
        <f>+'[3]New Depr Rates'!D999</f>
        <v>Monthly</v>
      </c>
      <c r="E1001" s="72" t="str">
        <f>+'[3]New Depr Rates'!E999</f>
        <v>No</v>
      </c>
      <c r="F1001" s="72" t="str">
        <f>+'[3]New Depr Rates'!F999</f>
        <v>No</v>
      </c>
      <c r="G1001" s="75">
        <f>+'[3]New Depr Rates'!G999</f>
        <v>-0.1</v>
      </c>
      <c r="H1001" s="72">
        <f>+'[3]New Depr Rates'!H999</f>
        <v>0</v>
      </c>
      <c r="I1001" s="72">
        <f>+'[3]New Depr Rates'!I999</f>
        <v>0</v>
      </c>
      <c r="J1001" s="72">
        <f>+'[3]New Depr Rates'!J999</f>
        <v>0</v>
      </c>
      <c r="K1001" s="74">
        <f>+'[3]New Depr Rates'!K999</f>
        <v>44927</v>
      </c>
      <c r="L1001" s="73">
        <f>+'[3]New Depr Rates'!L999</f>
        <v>5.2727272727272718E-3</v>
      </c>
      <c r="M1001" s="73">
        <f>+'[3]New Depr Rates'!M999</f>
        <v>5.2727272727272779E-4</v>
      </c>
      <c r="N1001" s="73">
        <f>+'[3]New Depr Rates'!N999</f>
        <v>5.7999999999999996E-3</v>
      </c>
    </row>
    <row r="1002" spans="1:14" x14ac:dyDescent="0.2">
      <c r="A1002" s="72" t="s">
        <v>1676</v>
      </c>
      <c r="B1002" s="72" t="str">
        <f>+'[3]New Depr Rates'!B1000</f>
        <v>E3549 (GIF) Tower/Fix, LSR</v>
      </c>
      <c r="C1002" s="72">
        <f>+'[3]New Depr Rates'!C1000</f>
        <v>0.5</v>
      </c>
      <c r="D1002" s="72" t="str">
        <f>+'[3]New Depr Rates'!D1000</f>
        <v>Monthly</v>
      </c>
      <c r="E1002" s="72" t="str">
        <f>+'[3]New Depr Rates'!E1000</f>
        <v>No</v>
      </c>
      <c r="F1002" s="72" t="str">
        <f>+'[3]New Depr Rates'!F1000</f>
        <v>No</v>
      </c>
      <c r="G1002" s="75">
        <f>+'[3]New Depr Rates'!G1000</f>
        <v>-0.1</v>
      </c>
      <c r="H1002" s="72">
        <f>+'[3]New Depr Rates'!H1000</f>
        <v>0</v>
      </c>
      <c r="I1002" s="72">
        <f>+'[3]New Depr Rates'!I1000</f>
        <v>0</v>
      </c>
      <c r="J1002" s="72">
        <f>+'[3]New Depr Rates'!J1000</f>
        <v>0</v>
      </c>
      <c r="K1002" s="74">
        <f>+'[3]New Depr Rates'!K1000</f>
        <v>44927</v>
      </c>
      <c r="L1002" s="73">
        <f>+'[3]New Depr Rates'!L1000</f>
        <v>5.2727272727272718E-3</v>
      </c>
      <c r="M1002" s="73">
        <f>+'[3]New Depr Rates'!M1000</f>
        <v>5.2727272727272779E-4</v>
      </c>
      <c r="N1002" s="73">
        <f>+'[3]New Depr Rates'!N1000</f>
        <v>5.7999999999999996E-3</v>
      </c>
    </row>
    <row r="1003" spans="1:14" x14ac:dyDescent="0.2">
      <c r="A1003" s="72" t="s">
        <v>1675</v>
      </c>
      <c r="B1003" s="72" t="str">
        <f>+'[3]New Depr Rates'!B1001</f>
        <v>E3549 (GIF) Tower/Fix, LSR</v>
      </c>
      <c r="C1003" s="72">
        <f>+'[3]New Depr Rates'!C1001</f>
        <v>0.5</v>
      </c>
      <c r="D1003" s="72" t="str">
        <f>+'[3]New Depr Rates'!D1001</f>
        <v>Monthly</v>
      </c>
      <c r="E1003" s="72" t="str">
        <f>+'[3]New Depr Rates'!E1001</f>
        <v>No</v>
      </c>
      <c r="F1003" s="72" t="str">
        <f>+'[3]New Depr Rates'!F1001</f>
        <v>No</v>
      </c>
      <c r="G1003" s="75">
        <f>+'[3]New Depr Rates'!G1001</f>
        <v>-0.1</v>
      </c>
      <c r="H1003" s="72">
        <f>+'[3]New Depr Rates'!H1001</f>
        <v>0</v>
      </c>
      <c r="I1003" s="72">
        <f>+'[3]New Depr Rates'!I1001</f>
        <v>0</v>
      </c>
      <c r="J1003" s="72">
        <f>+'[3]New Depr Rates'!J1001</f>
        <v>0</v>
      </c>
      <c r="K1003" s="74">
        <f>+'[3]New Depr Rates'!K1001</f>
        <v>44927</v>
      </c>
      <c r="L1003" s="73">
        <f>+'[3]New Depr Rates'!L1001</f>
        <v>5.2727272727272718E-3</v>
      </c>
      <c r="M1003" s="73">
        <f>+'[3]New Depr Rates'!M1001</f>
        <v>5.2727272727272779E-4</v>
      </c>
      <c r="N1003" s="73">
        <f>+'[3]New Depr Rates'!N1001</f>
        <v>5.7999999999999996E-3</v>
      </c>
    </row>
    <row r="1004" spans="1:14" x14ac:dyDescent="0.2">
      <c r="A1004" s="72" t="s">
        <v>83</v>
      </c>
      <c r="B1004" s="72" t="str">
        <f>+'[3]New Depr Rates'!B1002</f>
        <v>E355 TSM Poles &amp; Fixtures</v>
      </c>
      <c r="C1004" s="72">
        <f>+'[3]New Depr Rates'!C1002</f>
        <v>0.5</v>
      </c>
      <c r="D1004" s="72" t="str">
        <f>+'[3]New Depr Rates'!D1002</f>
        <v>Monthly</v>
      </c>
      <c r="E1004" s="72" t="str">
        <f>+'[3]New Depr Rates'!E1002</f>
        <v>No</v>
      </c>
      <c r="F1004" s="72" t="str">
        <f>+'[3]New Depr Rates'!F1002</f>
        <v>No</v>
      </c>
      <c r="G1004" s="75">
        <f>+'[3]New Depr Rates'!G1002</f>
        <v>-0.35</v>
      </c>
      <c r="H1004" s="72">
        <f>+'[3]New Depr Rates'!H1002</f>
        <v>0</v>
      </c>
      <c r="I1004" s="72">
        <f>+'[3]New Depr Rates'!I1002</f>
        <v>0</v>
      </c>
      <c r="J1004" s="72">
        <f>+'[3]New Depr Rates'!J1002</f>
        <v>0</v>
      </c>
      <c r="K1004" s="74">
        <f>+'[3]New Depr Rates'!K1002</f>
        <v>44927</v>
      </c>
      <c r="L1004" s="73">
        <f>+'[3]New Depr Rates'!L1002</f>
        <v>1.7777777777777778E-2</v>
      </c>
      <c r="M1004" s="73">
        <f>+'[3]New Depr Rates'!M1002</f>
        <v>6.2222222222222227E-3</v>
      </c>
      <c r="N1004" s="73">
        <f>+'[3]New Depr Rates'!N1002</f>
        <v>2.4E-2</v>
      </c>
    </row>
    <row r="1005" spans="1:14" x14ac:dyDescent="0.2">
      <c r="A1005" s="72" t="s">
        <v>1673</v>
      </c>
      <c r="B1005" s="72" t="str">
        <f>+'[3]New Depr Rates'!B1003</f>
        <v>E355 TSM Poles &amp; Fixtures</v>
      </c>
      <c r="C1005" s="72">
        <f>+'[3]New Depr Rates'!C1003</f>
        <v>0.5</v>
      </c>
      <c r="D1005" s="72" t="str">
        <f>+'[3]New Depr Rates'!D1003</f>
        <v>Monthly</v>
      </c>
      <c r="E1005" s="72" t="str">
        <f>+'[3]New Depr Rates'!E1003</f>
        <v>No</v>
      </c>
      <c r="F1005" s="72" t="str">
        <f>+'[3]New Depr Rates'!F1003</f>
        <v>No</v>
      </c>
      <c r="G1005" s="75">
        <f>+'[3]New Depr Rates'!G1003</f>
        <v>-0.35</v>
      </c>
      <c r="H1005" s="72">
        <f>+'[3]New Depr Rates'!H1003</f>
        <v>0</v>
      </c>
      <c r="I1005" s="72">
        <f>+'[3]New Depr Rates'!I1003</f>
        <v>0</v>
      </c>
      <c r="J1005" s="72">
        <f>+'[3]New Depr Rates'!J1003</f>
        <v>0</v>
      </c>
      <c r="K1005" s="74">
        <f>+'[3]New Depr Rates'!K1003</f>
        <v>44927</v>
      </c>
      <c r="L1005" s="73">
        <f>+'[3]New Depr Rates'!L1003</f>
        <v>1.7777777777777778E-2</v>
      </c>
      <c r="M1005" s="73">
        <f>+'[3]New Depr Rates'!M1003</f>
        <v>6.2222222222222227E-3</v>
      </c>
      <c r="N1005" s="73">
        <f>+'[3]New Depr Rates'!N1003</f>
        <v>2.4E-2</v>
      </c>
    </row>
    <row r="1006" spans="1:14" x14ac:dyDescent="0.2">
      <c r="A1006" s="72" t="s">
        <v>1671</v>
      </c>
      <c r="B1006" s="72" t="str">
        <f>+'[3]New Depr Rates'!B1004</f>
        <v>E355 TSM Poles, 3rd AC Line</v>
      </c>
      <c r="C1006" s="72">
        <f>+'[3]New Depr Rates'!C1004</f>
        <v>0.5</v>
      </c>
      <c r="D1006" s="72" t="str">
        <f>+'[3]New Depr Rates'!D1004</f>
        <v>Monthly</v>
      </c>
      <c r="E1006" s="72" t="str">
        <f>+'[3]New Depr Rates'!E1004</f>
        <v>No</v>
      </c>
      <c r="F1006" s="72" t="str">
        <f>+'[3]New Depr Rates'!F1004</f>
        <v>No</v>
      </c>
      <c r="G1006" s="75">
        <f>+'[3]New Depr Rates'!G1004</f>
        <v>-0.35</v>
      </c>
      <c r="H1006" s="72">
        <f>+'[3]New Depr Rates'!H1004</f>
        <v>0</v>
      </c>
      <c r="I1006" s="72">
        <f>+'[3]New Depr Rates'!I1004</f>
        <v>0</v>
      </c>
      <c r="J1006" s="72">
        <f>+'[3]New Depr Rates'!J1004</f>
        <v>0</v>
      </c>
      <c r="K1006" s="74">
        <f>+'[3]New Depr Rates'!K1004</f>
        <v>44927</v>
      </c>
      <c r="L1006" s="73">
        <f>+'[3]New Depr Rates'!L1004</f>
        <v>1.7777777777777778E-2</v>
      </c>
      <c r="M1006" s="73">
        <f>+'[3]New Depr Rates'!M1004</f>
        <v>6.2222222222222227E-3</v>
      </c>
      <c r="N1006" s="73">
        <f>+'[3]New Depr Rates'!N1004</f>
        <v>2.4E-2</v>
      </c>
    </row>
    <row r="1007" spans="1:14" x14ac:dyDescent="0.2">
      <c r="A1007" s="72" t="s">
        <v>1672</v>
      </c>
      <c r="B1007" s="72" t="str">
        <f>+'[3]New Depr Rates'!B1005</f>
        <v>E355 TSM Poles, 3rd AC Line</v>
      </c>
      <c r="C1007" s="72">
        <f>+'[3]New Depr Rates'!C1005</f>
        <v>0.5</v>
      </c>
      <c r="D1007" s="72" t="str">
        <f>+'[3]New Depr Rates'!D1005</f>
        <v>Monthly</v>
      </c>
      <c r="E1007" s="72" t="str">
        <f>+'[3]New Depr Rates'!E1005</f>
        <v>No</v>
      </c>
      <c r="F1007" s="72" t="str">
        <f>+'[3]New Depr Rates'!F1005</f>
        <v>No</v>
      </c>
      <c r="G1007" s="75">
        <f>+'[3]New Depr Rates'!G1005</f>
        <v>-0.35</v>
      </c>
      <c r="H1007" s="72">
        <f>+'[3]New Depr Rates'!H1005</f>
        <v>0</v>
      </c>
      <c r="I1007" s="72">
        <f>+'[3]New Depr Rates'!I1005</f>
        <v>0</v>
      </c>
      <c r="J1007" s="72">
        <f>+'[3]New Depr Rates'!J1005</f>
        <v>0</v>
      </c>
      <c r="K1007" s="74">
        <f>+'[3]New Depr Rates'!K1005</f>
        <v>44927</v>
      </c>
      <c r="L1007" s="73">
        <f>+'[3]New Depr Rates'!L1005</f>
        <v>1.7777777777777778E-2</v>
      </c>
      <c r="M1007" s="73">
        <f>+'[3]New Depr Rates'!M1005</f>
        <v>6.2222222222222227E-3</v>
      </c>
      <c r="N1007" s="73">
        <f>+'[3]New Depr Rates'!N1005</f>
        <v>2.4E-2</v>
      </c>
    </row>
    <row r="1008" spans="1:14" x14ac:dyDescent="0.2">
      <c r="A1008" s="72" t="s">
        <v>1670</v>
      </c>
      <c r="B1008" s="72" t="str">
        <f>+'[3]New Depr Rates'!B1006</f>
        <v>E355 TSM Poles, Baker Common</v>
      </c>
      <c r="C1008" s="72">
        <f>+'[3]New Depr Rates'!C1006</f>
        <v>0.5</v>
      </c>
      <c r="D1008" s="72" t="str">
        <f>+'[3]New Depr Rates'!D1006</f>
        <v>Monthly</v>
      </c>
      <c r="E1008" s="72" t="str">
        <f>+'[3]New Depr Rates'!E1006</f>
        <v>No</v>
      </c>
      <c r="F1008" s="72" t="str">
        <f>+'[3]New Depr Rates'!F1006</f>
        <v>No</v>
      </c>
      <c r="G1008" s="75">
        <f>+'[3]New Depr Rates'!G1006</f>
        <v>-0.35</v>
      </c>
      <c r="H1008" s="72">
        <f>+'[3]New Depr Rates'!H1006</f>
        <v>0</v>
      </c>
      <c r="I1008" s="72">
        <f>+'[3]New Depr Rates'!I1006</f>
        <v>0</v>
      </c>
      <c r="J1008" s="72">
        <f>+'[3]New Depr Rates'!J1006</f>
        <v>0</v>
      </c>
      <c r="K1008" s="74">
        <f>+'[3]New Depr Rates'!K1006</f>
        <v>44927</v>
      </c>
      <c r="L1008" s="73">
        <f>+'[3]New Depr Rates'!L1006</f>
        <v>1.7777777777777778E-2</v>
      </c>
      <c r="M1008" s="73">
        <f>+'[3]New Depr Rates'!M1006</f>
        <v>6.2222222222222227E-3</v>
      </c>
      <c r="N1008" s="73">
        <f>+'[3]New Depr Rates'!N1006</f>
        <v>2.4E-2</v>
      </c>
    </row>
    <row r="1009" spans="1:14" x14ac:dyDescent="0.2">
      <c r="A1009" s="72" t="s">
        <v>1669</v>
      </c>
      <c r="B1009" s="72" t="str">
        <f>+'[3]New Depr Rates'!B1007</f>
        <v>E355 TSM Poles, Colstrip 1-2 Common</v>
      </c>
      <c r="C1009" s="72">
        <f>+'[3]New Depr Rates'!C1007</f>
        <v>0.5</v>
      </c>
      <c r="D1009" s="72" t="str">
        <f>+'[3]New Depr Rates'!D1007</f>
        <v>Monthly</v>
      </c>
      <c r="E1009" s="72" t="str">
        <f>+'[3]New Depr Rates'!E1007</f>
        <v>No</v>
      </c>
      <c r="F1009" s="72" t="str">
        <f>+'[3]New Depr Rates'!F1007</f>
        <v>No</v>
      </c>
      <c r="G1009" s="75">
        <f>+'[3]New Depr Rates'!G1007</f>
        <v>-0.35</v>
      </c>
      <c r="H1009" s="72">
        <f>+'[3]New Depr Rates'!H1007</f>
        <v>0</v>
      </c>
      <c r="I1009" s="72">
        <f>+'[3]New Depr Rates'!I1007</f>
        <v>0</v>
      </c>
      <c r="J1009" s="72">
        <f>+'[3]New Depr Rates'!J1007</f>
        <v>0</v>
      </c>
      <c r="K1009" s="74">
        <f>+'[3]New Depr Rates'!K1007</f>
        <v>44927</v>
      </c>
      <c r="L1009" s="73">
        <f>+'[3]New Depr Rates'!L1007</f>
        <v>1.7777777777777778E-2</v>
      </c>
      <c r="M1009" s="73">
        <f>+'[3]New Depr Rates'!M1007</f>
        <v>6.2222222222222227E-3</v>
      </c>
      <c r="N1009" s="73">
        <f>+'[3]New Depr Rates'!N1007</f>
        <v>2.4E-2</v>
      </c>
    </row>
    <row r="1010" spans="1:14" x14ac:dyDescent="0.2">
      <c r="A1010" s="72" t="s">
        <v>1668</v>
      </c>
      <c r="B1010" s="72" t="str">
        <f>+'[3]New Depr Rates'!B1008</f>
        <v>E355 TSM Poles, Colstrip 3-4 Common</v>
      </c>
      <c r="C1010" s="72">
        <f>+'[3]New Depr Rates'!C1008</f>
        <v>0.5</v>
      </c>
      <c r="D1010" s="72" t="str">
        <f>+'[3]New Depr Rates'!D1008</f>
        <v>Monthly</v>
      </c>
      <c r="E1010" s="72" t="str">
        <f>+'[3]New Depr Rates'!E1008</f>
        <v>No</v>
      </c>
      <c r="F1010" s="72" t="str">
        <f>+'[3]New Depr Rates'!F1008</f>
        <v>No</v>
      </c>
      <c r="G1010" s="75">
        <f>+'[3]New Depr Rates'!G1008</f>
        <v>-0.35</v>
      </c>
      <c r="H1010" s="72">
        <f>+'[3]New Depr Rates'!H1008</f>
        <v>0</v>
      </c>
      <c r="I1010" s="72">
        <f>+'[3]New Depr Rates'!I1008</f>
        <v>0</v>
      </c>
      <c r="J1010" s="72">
        <f>+'[3]New Depr Rates'!J1008</f>
        <v>0</v>
      </c>
      <c r="K1010" s="74">
        <f>+'[3]New Depr Rates'!K1008</f>
        <v>44927</v>
      </c>
      <c r="L1010" s="73">
        <f>+'[3]New Depr Rates'!L1008</f>
        <v>1.7777777777777778E-2</v>
      </c>
      <c r="M1010" s="73">
        <f>+'[3]New Depr Rates'!M1008</f>
        <v>6.2222222222222227E-3</v>
      </c>
      <c r="N1010" s="73">
        <f>+'[3]New Depr Rates'!N1008</f>
        <v>2.4E-2</v>
      </c>
    </row>
    <row r="1011" spans="1:14" x14ac:dyDescent="0.2">
      <c r="A1011" s="72" t="s">
        <v>1667</v>
      </c>
      <c r="B1011" s="72" t="str">
        <f>+'[3]New Depr Rates'!B1009</f>
        <v>E355 TSM Poles, Colstrip 1-2 Common</v>
      </c>
      <c r="C1011" s="72">
        <f>+'[3]New Depr Rates'!C1009</f>
        <v>0.5</v>
      </c>
      <c r="D1011" s="72" t="str">
        <f>+'[3]New Depr Rates'!D1009</f>
        <v>Monthly</v>
      </c>
      <c r="E1011" s="72" t="str">
        <f>+'[3]New Depr Rates'!E1009</f>
        <v>No</v>
      </c>
      <c r="F1011" s="72" t="str">
        <f>+'[3]New Depr Rates'!F1009</f>
        <v>No</v>
      </c>
      <c r="G1011" s="75">
        <f>+'[3]New Depr Rates'!G1009</f>
        <v>-0.35</v>
      </c>
      <c r="H1011" s="72">
        <f>+'[3]New Depr Rates'!H1009</f>
        <v>0</v>
      </c>
      <c r="I1011" s="72">
        <f>+'[3]New Depr Rates'!I1009</f>
        <v>0</v>
      </c>
      <c r="J1011" s="72">
        <f>+'[3]New Depr Rates'!J1009</f>
        <v>0</v>
      </c>
      <c r="K1011" s="74">
        <f>+'[3]New Depr Rates'!K1009</f>
        <v>44927</v>
      </c>
      <c r="L1011" s="73">
        <f>+'[3]New Depr Rates'!L1009</f>
        <v>1.7777777777777778E-2</v>
      </c>
      <c r="M1011" s="73">
        <f>+'[3]New Depr Rates'!M1009</f>
        <v>6.2222222222222227E-3</v>
      </c>
      <c r="N1011" s="73">
        <f>+'[3]New Depr Rates'!N1009</f>
        <v>2.4E-2</v>
      </c>
    </row>
    <row r="1012" spans="1:14" x14ac:dyDescent="0.2">
      <c r="A1012" s="72" t="s">
        <v>1665</v>
      </c>
      <c r="B1012" s="72" t="str">
        <f>+'[3]New Depr Rates'!B1010</f>
        <v>E355 TSM Poles, Colstrip 3-4 Common</v>
      </c>
      <c r="C1012" s="72">
        <f>+'[3]New Depr Rates'!C1010</f>
        <v>0.5</v>
      </c>
      <c r="D1012" s="72" t="str">
        <f>+'[3]New Depr Rates'!D1010</f>
        <v>Monthly</v>
      </c>
      <c r="E1012" s="72" t="str">
        <f>+'[3]New Depr Rates'!E1010</f>
        <v>No</v>
      </c>
      <c r="F1012" s="72" t="str">
        <f>+'[3]New Depr Rates'!F1010</f>
        <v>No</v>
      </c>
      <c r="G1012" s="75">
        <f>+'[3]New Depr Rates'!G1010</f>
        <v>-0.35</v>
      </c>
      <c r="H1012" s="72">
        <f>+'[3]New Depr Rates'!H1010</f>
        <v>0</v>
      </c>
      <c r="I1012" s="72">
        <f>+'[3]New Depr Rates'!I1010</f>
        <v>0</v>
      </c>
      <c r="J1012" s="72">
        <f>+'[3]New Depr Rates'!J1010</f>
        <v>0</v>
      </c>
      <c r="K1012" s="74">
        <f>+'[3]New Depr Rates'!K1010</f>
        <v>44927</v>
      </c>
      <c r="L1012" s="73">
        <f>+'[3]New Depr Rates'!L1010</f>
        <v>1.7777777777777778E-2</v>
      </c>
      <c r="M1012" s="73">
        <f>+'[3]New Depr Rates'!M1010</f>
        <v>6.2222222222222227E-3</v>
      </c>
      <c r="N1012" s="73">
        <f>+'[3]New Depr Rates'!N1010</f>
        <v>2.4E-2</v>
      </c>
    </row>
    <row r="1013" spans="1:14" x14ac:dyDescent="0.2">
      <c r="A1013" s="72" t="s">
        <v>1663</v>
      </c>
      <c r="B1013" s="72" t="str">
        <f>+'[3]New Depr Rates'!B1011</f>
        <v>E355 TSM Poles &amp; Fixtures</v>
      </c>
      <c r="C1013" s="72">
        <f>+'[3]New Depr Rates'!C1011</f>
        <v>0.5</v>
      </c>
      <c r="D1013" s="72" t="str">
        <f>+'[3]New Depr Rates'!D1011</f>
        <v>Monthly</v>
      </c>
      <c r="E1013" s="72" t="str">
        <f>+'[3]New Depr Rates'!E1011</f>
        <v>No</v>
      </c>
      <c r="F1013" s="72" t="str">
        <f>+'[3]New Depr Rates'!F1011</f>
        <v>No</v>
      </c>
      <c r="G1013" s="75">
        <f>+'[3]New Depr Rates'!G1011</f>
        <v>-0.35</v>
      </c>
      <c r="H1013" s="72">
        <f>+'[3]New Depr Rates'!H1011</f>
        <v>0</v>
      </c>
      <c r="I1013" s="72">
        <f>+'[3]New Depr Rates'!I1011</f>
        <v>0</v>
      </c>
      <c r="J1013" s="72">
        <f>+'[3]New Depr Rates'!J1011</f>
        <v>0</v>
      </c>
      <c r="K1013" s="74">
        <f>+'[3]New Depr Rates'!K1011</f>
        <v>44927</v>
      </c>
      <c r="L1013" s="73">
        <f>+'[3]New Depr Rates'!L1011</f>
        <v>1.7777777777777778E-2</v>
      </c>
      <c r="M1013" s="73">
        <f>+'[3]New Depr Rates'!M1011</f>
        <v>6.2222222222222227E-3</v>
      </c>
      <c r="N1013" s="73">
        <f>+'[3]New Depr Rates'!N1011</f>
        <v>2.4E-2</v>
      </c>
    </row>
    <row r="1014" spans="1:14" x14ac:dyDescent="0.2">
      <c r="A1014" s="72" t="s">
        <v>1662</v>
      </c>
      <c r="B1014" s="72" t="str">
        <f>+'[3]New Depr Rates'!B1012</f>
        <v>E355 TSM Poles, Zero rate</v>
      </c>
      <c r="C1014" s="72">
        <f>+'[3]New Depr Rates'!C1012</f>
        <v>0.5</v>
      </c>
      <c r="D1014" s="72" t="str">
        <f>+'[3]New Depr Rates'!D1012</f>
        <v>Monthly</v>
      </c>
      <c r="E1014" s="72" t="str">
        <f>+'[3]New Depr Rates'!E1012</f>
        <v>No</v>
      </c>
      <c r="F1014" s="72" t="str">
        <f>+'[3]New Depr Rates'!F1012</f>
        <v>No</v>
      </c>
      <c r="G1014" s="75">
        <f>+'[3]New Depr Rates'!G1012</f>
        <v>0</v>
      </c>
      <c r="H1014" s="72">
        <f>+'[3]New Depr Rates'!H1012</f>
        <v>0</v>
      </c>
      <c r="I1014" s="72">
        <f>+'[3]New Depr Rates'!I1012</f>
        <v>0</v>
      </c>
      <c r="J1014" s="72">
        <f>+'[3]New Depr Rates'!J1012</f>
        <v>0</v>
      </c>
      <c r="K1014" s="74">
        <f>+'[3]New Depr Rates'!K1012</f>
        <v>43101</v>
      </c>
      <c r="L1014" s="73">
        <f>+'[3]New Depr Rates'!L1012</f>
        <v>0</v>
      </c>
      <c r="M1014" s="73">
        <f>+'[3]New Depr Rates'!M1012</f>
        <v>0</v>
      </c>
      <c r="N1014" s="73">
        <f>+'[3]New Depr Rates'!N1012</f>
        <v>0</v>
      </c>
    </row>
    <row r="1015" spans="1:14" x14ac:dyDescent="0.2">
      <c r="A1015" s="72" t="s">
        <v>1661</v>
      </c>
      <c r="B1015" s="72" t="str">
        <f>+'[3]New Depr Rates'!B1013</f>
        <v>E355 TSM Poles, No. Intertie</v>
      </c>
      <c r="C1015" s="72">
        <f>+'[3]New Depr Rates'!C1013</f>
        <v>0.5</v>
      </c>
      <c r="D1015" s="72" t="str">
        <f>+'[3]New Depr Rates'!D1013</f>
        <v>Monthly</v>
      </c>
      <c r="E1015" s="72" t="str">
        <f>+'[3]New Depr Rates'!E1013</f>
        <v>No</v>
      </c>
      <c r="F1015" s="72" t="str">
        <f>+'[3]New Depr Rates'!F1013</f>
        <v>No</v>
      </c>
      <c r="G1015" s="75">
        <f>+'[3]New Depr Rates'!G1013</f>
        <v>-0.35</v>
      </c>
      <c r="H1015" s="72">
        <f>+'[3]New Depr Rates'!H1013</f>
        <v>0</v>
      </c>
      <c r="I1015" s="72">
        <f>+'[3]New Depr Rates'!I1013</f>
        <v>0</v>
      </c>
      <c r="J1015" s="72">
        <f>+'[3]New Depr Rates'!J1013</f>
        <v>0</v>
      </c>
      <c r="K1015" s="74">
        <f>+'[3]New Depr Rates'!K1013</f>
        <v>44927</v>
      </c>
      <c r="L1015" s="73">
        <f>+'[3]New Depr Rates'!L1013</f>
        <v>1.7777777777777778E-2</v>
      </c>
      <c r="M1015" s="73">
        <f>+'[3]New Depr Rates'!M1013</f>
        <v>6.2222222222222227E-3</v>
      </c>
      <c r="N1015" s="73">
        <f>+'[3]New Depr Rates'!N1013</f>
        <v>2.4E-2</v>
      </c>
    </row>
    <row r="1016" spans="1:14" x14ac:dyDescent="0.2">
      <c r="A1016" s="72" t="s">
        <v>1660</v>
      </c>
      <c r="B1016" s="72" t="str">
        <f>+'[3]New Depr Rates'!B1014</f>
        <v>E355 TSM Poles, No. Intertie</v>
      </c>
      <c r="C1016" s="72">
        <f>+'[3]New Depr Rates'!C1014</f>
        <v>0.5</v>
      </c>
      <c r="D1016" s="72" t="str">
        <f>+'[3]New Depr Rates'!D1014</f>
        <v>Monthly</v>
      </c>
      <c r="E1016" s="72" t="str">
        <f>+'[3]New Depr Rates'!E1014</f>
        <v>No</v>
      </c>
      <c r="F1016" s="72" t="str">
        <f>+'[3]New Depr Rates'!F1014</f>
        <v>No</v>
      </c>
      <c r="G1016" s="75">
        <f>+'[3]New Depr Rates'!G1014</f>
        <v>-0.35</v>
      </c>
      <c r="H1016" s="72">
        <f>+'[3]New Depr Rates'!H1014</f>
        <v>0</v>
      </c>
      <c r="I1016" s="72">
        <f>+'[3]New Depr Rates'!I1014</f>
        <v>0</v>
      </c>
      <c r="J1016" s="72">
        <f>+'[3]New Depr Rates'!J1014</f>
        <v>0</v>
      </c>
      <c r="K1016" s="74">
        <f>+'[3]New Depr Rates'!K1014</f>
        <v>44927</v>
      </c>
      <c r="L1016" s="73">
        <f>+'[3]New Depr Rates'!L1014</f>
        <v>1.7777777777777778E-2</v>
      </c>
      <c r="M1016" s="73">
        <f>+'[3]New Depr Rates'!M1014</f>
        <v>6.2222222222222227E-3</v>
      </c>
      <c r="N1016" s="73">
        <f>+'[3]New Depr Rates'!N1014</f>
        <v>2.4E-2</v>
      </c>
    </row>
    <row r="1017" spans="1:14" x14ac:dyDescent="0.2">
      <c r="A1017" s="72" t="s">
        <v>1658</v>
      </c>
      <c r="B1017" s="72" t="str">
        <f>+'[3]New Depr Rates'!B1015</f>
        <v>E355 TSM Poles, Snoq 1-NOT USED</v>
      </c>
      <c r="C1017" s="72">
        <f>+'[3]New Depr Rates'!C1015</f>
        <v>0.5</v>
      </c>
      <c r="D1017" s="72" t="str">
        <f>+'[3]New Depr Rates'!D1015</f>
        <v>Monthly</v>
      </c>
      <c r="E1017" s="72" t="str">
        <f>+'[3]New Depr Rates'!E1015</f>
        <v>No</v>
      </c>
      <c r="F1017" s="72" t="str">
        <f>+'[3]New Depr Rates'!F1015</f>
        <v>No</v>
      </c>
      <c r="G1017" s="75">
        <f>+'[3]New Depr Rates'!G1015</f>
        <v>0</v>
      </c>
      <c r="H1017" s="72">
        <f>+'[3]New Depr Rates'!H1015</f>
        <v>0</v>
      </c>
      <c r="I1017" s="72">
        <f>+'[3]New Depr Rates'!I1015</f>
        <v>0</v>
      </c>
      <c r="J1017" s="72">
        <f>+'[3]New Depr Rates'!J1015</f>
        <v>0</v>
      </c>
      <c r="K1017" s="74">
        <f>+'[3]New Depr Rates'!K1015</f>
        <v>40330</v>
      </c>
      <c r="L1017" s="73">
        <f>+'[3]New Depr Rates'!L1015</f>
        <v>0</v>
      </c>
      <c r="M1017" s="73">
        <f>+'[3]New Depr Rates'!M1015</f>
        <v>0</v>
      </c>
      <c r="N1017" s="73">
        <f>+'[3]New Depr Rates'!N1015</f>
        <v>0</v>
      </c>
    </row>
    <row r="1018" spans="1:14" x14ac:dyDescent="0.2">
      <c r="A1018" s="72" t="s">
        <v>1655</v>
      </c>
      <c r="B1018" s="72" t="str">
        <f>+'[3]New Depr Rates'!B1016</f>
        <v>E355 TSM Poles, Snoqualmie 2</v>
      </c>
      <c r="C1018" s="72">
        <f>+'[3]New Depr Rates'!C1016</f>
        <v>0.5</v>
      </c>
      <c r="D1018" s="72" t="str">
        <f>+'[3]New Depr Rates'!D1016</f>
        <v>Monthly</v>
      </c>
      <c r="E1018" s="72" t="str">
        <f>+'[3]New Depr Rates'!E1016</f>
        <v>No</v>
      </c>
      <c r="F1018" s="72" t="str">
        <f>+'[3]New Depr Rates'!F1016</f>
        <v>No</v>
      </c>
      <c r="G1018" s="75">
        <f>+'[3]New Depr Rates'!G1016</f>
        <v>-0.35</v>
      </c>
      <c r="H1018" s="72">
        <f>+'[3]New Depr Rates'!H1016</f>
        <v>0</v>
      </c>
      <c r="I1018" s="72">
        <f>+'[3]New Depr Rates'!I1016</f>
        <v>0</v>
      </c>
      <c r="J1018" s="72">
        <f>+'[3]New Depr Rates'!J1016</f>
        <v>0</v>
      </c>
      <c r="K1018" s="74">
        <f>+'[3]New Depr Rates'!K1016</f>
        <v>44927</v>
      </c>
      <c r="L1018" s="73">
        <f>+'[3]New Depr Rates'!L1016</f>
        <v>1.7777777777777778E-2</v>
      </c>
      <c r="M1018" s="73">
        <f>+'[3]New Depr Rates'!M1016</f>
        <v>6.2222222222222227E-3</v>
      </c>
      <c r="N1018" s="73">
        <f>+'[3]New Depr Rates'!N1016</f>
        <v>2.4E-2</v>
      </c>
    </row>
    <row r="1019" spans="1:14" x14ac:dyDescent="0.2">
      <c r="A1019" s="72" t="s">
        <v>1656</v>
      </c>
      <c r="B1019" s="72" t="str">
        <f>+'[3]New Depr Rates'!B1017</f>
        <v>E355 TSM Poles, Snoqualmie 2</v>
      </c>
      <c r="C1019" s="72">
        <f>+'[3]New Depr Rates'!C1017</f>
        <v>0.5</v>
      </c>
      <c r="D1019" s="72" t="str">
        <f>+'[3]New Depr Rates'!D1017</f>
        <v>Monthly</v>
      </c>
      <c r="E1019" s="72" t="str">
        <f>+'[3]New Depr Rates'!E1017</f>
        <v>No</v>
      </c>
      <c r="F1019" s="72" t="str">
        <f>+'[3]New Depr Rates'!F1017</f>
        <v>No</v>
      </c>
      <c r="G1019" s="75">
        <f>+'[3]New Depr Rates'!G1017</f>
        <v>-0.35</v>
      </c>
      <c r="H1019" s="72">
        <f>+'[3]New Depr Rates'!H1017</f>
        <v>0</v>
      </c>
      <c r="I1019" s="72">
        <f>+'[3]New Depr Rates'!I1017</f>
        <v>0</v>
      </c>
      <c r="J1019" s="72">
        <f>+'[3]New Depr Rates'!J1017</f>
        <v>0</v>
      </c>
      <c r="K1019" s="74">
        <f>+'[3]New Depr Rates'!K1017</f>
        <v>44927</v>
      </c>
      <c r="L1019" s="73">
        <f>+'[3]New Depr Rates'!L1017</f>
        <v>1.7777777777777778E-2</v>
      </c>
      <c r="M1019" s="73">
        <f>+'[3]New Depr Rates'!M1017</f>
        <v>6.2222222222222227E-3</v>
      </c>
      <c r="N1019" s="73">
        <f>+'[3]New Depr Rates'!N1017</f>
        <v>2.4E-2</v>
      </c>
    </row>
    <row r="1020" spans="1:14" x14ac:dyDescent="0.2">
      <c r="A1020" s="72" t="s">
        <v>1654</v>
      </c>
      <c r="B1020" s="72" t="str">
        <f>+'[3]New Depr Rates'!B1018</f>
        <v>E355 TSM Poles, Zero rate</v>
      </c>
      <c r="C1020" s="72">
        <f>+'[3]New Depr Rates'!C1018</f>
        <v>0.5</v>
      </c>
      <c r="D1020" s="72" t="str">
        <f>+'[3]New Depr Rates'!D1018</f>
        <v>Monthly</v>
      </c>
      <c r="E1020" s="72" t="str">
        <f>+'[3]New Depr Rates'!E1018</f>
        <v>No</v>
      </c>
      <c r="F1020" s="72" t="str">
        <f>+'[3]New Depr Rates'!F1018</f>
        <v>No</v>
      </c>
      <c r="G1020" s="75">
        <f>+'[3]New Depr Rates'!G1018</f>
        <v>0</v>
      </c>
      <c r="H1020" s="72">
        <f>+'[3]New Depr Rates'!H1018</f>
        <v>0</v>
      </c>
      <c r="I1020" s="72">
        <f>+'[3]New Depr Rates'!I1018</f>
        <v>0</v>
      </c>
      <c r="J1020" s="72">
        <f>+'[3]New Depr Rates'!J1018</f>
        <v>0</v>
      </c>
      <c r="K1020" s="74">
        <f>+'[3]New Depr Rates'!K1018</f>
        <v>43101</v>
      </c>
      <c r="L1020" s="73">
        <f>+'[3]New Depr Rates'!L1018</f>
        <v>0</v>
      </c>
      <c r="M1020" s="73">
        <f>+'[3]New Depr Rates'!M1018</f>
        <v>0</v>
      </c>
      <c r="N1020" s="73">
        <f>+'[3]New Depr Rates'!N1018</f>
        <v>0</v>
      </c>
    </row>
    <row r="1021" spans="1:14" x14ac:dyDescent="0.2">
      <c r="A1021" s="72" t="s">
        <v>1652</v>
      </c>
      <c r="B1021" s="72" t="str">
        <f>+'[3]New Depr Rates'!B1019</f>
        <v>E355 TSM Poles, Wild Horse Wind</v>
      </c>
      <c r="C1021" s="72">
        <f>+'[3]New Depr Rates'!C1019</f>
        <v>0.5</v>
      </c>
      <c r="D1021" s="72" t="str">
        <f>+'[3]New Depr Rates'!D1019</f>
        <v>Monthly</v>
      </c>
      <c r="E1021" s="72" t="str">
        <f>+'[3]New Depr Rates'!E1019</f>
        <v>No</v>
      </c>
      <c r="F1021" s="72" t="str">
        <f>+'[3]New Depr Rates'!F1019</f>
        <v>No</v>
      </c>
      <c r="G1021" s="75">
        <f>+'[3]New Depr Rates'!G1019</f>
        <v>-0.35</v>
      </c>
      <c r="H1021" s="72">
        <f>+'[3]New Depr Rates'!H1019</f>
        <v>0</v>
      </c>
      <c r="I1021" s="72">
        <f>+'[3]New Depr Rates'!I1019</f>
        <v>0</v>
      </c>
      <c r="J1021" s="72">
        <f>+'[3]New Depr Rates'!J1019</f>
        <v>0</v>
      </c>
      <c r="K1021" s="74">
        <f>+'[3]New Depr Rates'!K1019</f>
        <v>44927</v>
      </c>
      <c r="L1021" s="73">
        <f>+'[3]New Depr Rates'!L1019</f>
        <v>1.7777777777777778E-2</v>
      </c>
      <c r="M1021" s="73">
        <f>+'[3]New Depr Rates'!M1019</f>
        <v>6.2222222222222227E-3</v>
      </c>
      <c r="N1021" s="73">
        <f>+'[3]New Depr Rates'!N1019</f>
        <v>2.4E-2</v>
      </c>
    </row>
    <row r="1022" spans="1:14" x14ac:dyDescent="0.2">
      <c r="A1022" s="72" t="s">
        <v>1651</v>
      </c>
      <c r="B1022" s="72" t="str">
        <f>+'[3]New Depr Rates'!B1020</f>
        <v>E355 TSM Poles, Wild Horse Wind</v>
      </c>
      <c r="C1022" s="72">
        <f>+'[3]New Depr Rates'!C1020</f>
        <v>0.5</v>
      </c>
      <c r="D1022" s="72" t="str">
        <f>+'[3]New Depr Rates'!D1020</f>
        <v>Monthly</v>
      </c>
      <c r="E1022" s="72" t="str">
        <f>+'[3]New Depr Rates'!E1020</f>
        <v>No</v>
      </c>
      <c r="F1022" s="72" t="str">
        <f>+'[3]New Depr Rates'!F1020</f>
        <v>No</v>
      </c>
      <c r="G1022" s="75">
        <f>+'[3]New Depr Rates'!G1020</f>
        <v>-0.35</v>
      </c>
      <c r="H1022" s="72">
        <f>+'[3]New Depr Rates'!H1020</f>
        <v>0</v>
      </c>
      <c r="I1022" s="72">
        <f>+'[3]New Depr Rates'!I1020</f>
        <v>0</v>
      </c>
      <c r="J1022" s="72">
        <f>+'[3]New Depr Rates'!J1020</f>
        <v>0</v>
      </c>
      <c r="K1022" s="74">
        <f>+'[3]New Depr Rates'!K1020</f>
        <v>44927</v>
      </c>
      <c r="L1022" s="73">
        <f>+'[3]New Depr Rates'!L1020</f>
        <v>1.7777777777777778E-2</v>
      </c>
      <c r="M1022" s="73">
        <f>+'[3]New Depr Rates'!M1020</f>
        <v>6.2222222222222227E-3</v>
      </c>
      <c r="N1022" s="73">
        <f>+'[3]New Depr Rates'!N1020</f>
        <v>2.4E-2</v>
      </c>
    </row>
    <row r="1023" spans="1:14" x14ac:dyDescent="0.2">
      <c r="A1023" s="72" t="s">
        <v>110</v>
      </c>
      <c r="B1023" s="72" t="str">
        <f>+'[3]New Depr Rates'!B1021</f>
        <v>E355 TSM Poles, Wild Horse-WindRidg</v>
      </c>
      <c r="C1023" s="72">
        <f>+'[3]New Depr Rates'!C1021</f>
        <v>0.5</v>
      </c>
      <c r="D1023" s="72" t="str">
        <f>+'[3]New Depr Rates'!D1021</f>
        <v>Monthly</v>
      </c>
      <c r="E1023" s="72" t="str">
        <f>+'[3]New Depr Rates'!E1021</f>
        <v>No</v>
      </c>
      <c r="F1023" s="72" t="str">
        <f>+'[3]New Depr Rates'!F1021</f>
        <v>No</v>
      </c>
      <c r="G1023" s="75">
        <f>+'[3]New Depr Rates'!G1021</f>
        <v>-0.35</v>
      </c>
      <c r="H1023" s="72">
        <f>+'[3]New Depr Rates'!H1021</f>
        <v>0</v>
      </c>
      <c r="I1023" s="72">
        <f>+'[3]New Depr Rates'!I1021</f>
        <v>0</v>
      </c>
      <c r="J1023" s="72">
        <f>+'[3]New Depr Rates'!J1021</f>
        <v>0</v>
      </c>
      <c r="K1023" s="74">
        <f>+'[3]New Depr Rates'!K1021</f>
        <v>44927</v>
      </c>
      <c r="L1023" s="73">
        <f>+'[3]New Depr Rates'!L1021</f>
        <v>1.7777777777777778E-2</v>
      </c>
      <c r="M1023" s="73">
        <f>+'[3]New Depr Rates'!M1021</f>
        <v>6.2222222222222227E-3</v>
      </c>
      <c r="N1023" s="73">
        <f>+'[3]New Depr Rates'!N1021</f>
        <v>2.4E-2</v>
      </c>
    </row>
    <row r="1024" spans="1:14" x14ac:dyDescent="0.2">
      <c r="A1024" s="72" t="s">
        <v>1649</v>
      </c>
      <c r="B1024" s="72" t="str">
        <f>+'[3]New Depr Rates'!B1022</f>
        <v>E355 TSM Poles, WindRidge-NonP</v>
      </c>
      <c r="C1024" s="72">
        <f>+'[3]New Depr Rates'!C1022</f>
        <v>0.5</v>
      </c>
      <c r="D1024" s="72" t="str">
        <f>+'[3]New Depr Rates'!D1022</f>
        <v>Monthly</v>
      </c>
      <c r="E1024" s="72" t="str">
        <f>+'[3]New Depr Rates'!E1022</f>
        <v>No</v>
      </c>
      <c r="F1024" s="72" t="str">
        <f>+'[3]New Depr Rates'!F1022</f>
        <v>No</v>
      </c>
      <c r="G1024" s="75">
        <f>+'[3]New Depr Rates'!G1022</f>
        <v>-0.35</v>
      </c>
      <c r="H1024" s="72">
        <f>+'[3]New Depr Rates'!H1022</f>
        <v>0</v>
      </c>
      <c r="I1024" s="72">
        <f>+'[3]New Depr Rates'!I1022</f>
        <v>0</v>
      </c>
      <c r="J1024" s="72">
        <f>+'[3]New Depr Rates'!J1022</f>
        <v>0</v>
      </c>
      <c r="K1024" s="74">
        <f>+'[3]New Depr Rates'!K1022</f>
        <v>44927</v>
      </c>
      <c r="L1024" s="73">
        <f>+'[3]New Depr Rates'!L1022</f>
        <v>1.7777777777777778E-2</v>
      </c>
      <c r="M1024" s="73">
        <f>+'[3]New Depr Rates'!M1022</f>
        <v>6.2222222222222227E-3</v>
      </c>
      <c r="N1024" s="73">
        <f>+'[3]New Depr Rates'!N1022</f>
        <v>2.4E-2</v>
      </c>
    </row>
    <row r="1025" spans="1:14" x14ac:dyDescent="0.2">
      <c r="A1025" s="72" t="s">
        <v>1648</v>
      </c>
      <c r="B1025" s="72" t="str">
        <f>+'[3]New Depr Rates'!B1023</f>
        <v>E355 TSM Poles, WindRidge-NonP</v>
      </c>
      <c r="C1025" s="72">
        <f>+'[3]New Depr Rates'!C1023</f>
        <v>0.5</v>
      </c>
      <c r="D1025" s="72" t="str">
        <f>+'[3]New Depr Rates'!D1023</f>
        <v>Monthly</v>
      </c>
      <c r="E1025" s="72" t="str">
        <f>+'[3]New Depr Rates'!E1023</f>
        <v>No</v>
      </c>
      <c r="F1025" s="72" t="str">
        <f>+'[3]New Depr Rates'!F1023</f>
        <v>No</v>
      </c>
      <c r="G1025" s="75">
        <f>+'[3]New Depr Rates'!G1023</f>
        <v>-0.35</v>
      </c>
      <c r="H1025" s="72">
        <f>+'[3]New Depr Rates'!H1023</f>
        <v>0</v>
      </c>
      <c r="I1025" s="72">
        <f>+'[3]New Depr Rates'!I1023</f>
        <v>0</v>
      </c>
      <c r="J1025" s="72">
        <f>+'[3]New Depr Rates'!J1023</f>
        <v>0</v>
      </c>
      <c r="K1025" s="74">
        <f>+'[3]New Depr Rates'!K1023</f>
        <v>44927</v>
      </c>
      <c r="L1025" s="73">
        <f>+'[3]New Depr Rates'!L1023</f>
        <v>1.7777777777777778E-2</v>
      </c>
      <c r="M1025" s="73">
        <f>+'[3]New Depr Rates'!M1023</f>
        <v>6.2222222222222227E-3</v>
      </c>
      <c r="N1025" s="73">
        <f>+'[3]New Depr Rates'!N1023</f>
        <v>2.4E-2</v>
      </c>
    </row>
    <row r="1026" spans="1:14" x14ac:dyDescent="0.2">
      <c r="A1026" s="72" t="s">
        <v>1646</v>
      </c>
      <c r="B1026" s="72" t="str">
        <f>+'[3]New Depr Rates'!B1024</f>
        <v>E355 TSM Poles, Wild Horse-WindRidg</v>
      </c>
      <c r="C1026" s="72">
        <f>+'[3]New Depr Rates'!C1024</f>
        <v>0.5</v>
      </c>
      <c r="D1026" s="72" t="str">
        <f>+'[3]New Depr Rates'!D1024</f>
        <v>Monthly</v>
      </c>
      <c r="E1026" s="72" t="str">
        <f>+'[3]New Depr Rates'!E1024</f>
        <v>No</v>
      </c>
      <c r="F1026" s="72" t="str">
        <f>+'[3]New Depr Rates'!F1024</f>
        <v>No</v>
      </c>
      <c r="G1026" s="75">
        <f>+'[3]New Depr Rates'!G1024</f>
        <v>-0.35</v>
      </c>
      <c r="H1026" s="72">
        <f>+'[3]New Depr Rates'!H1024</f>
        <v>0</v>
      </c>
      <c r="I1026" s="72">
        <f>+'[3]New Depr Rates'!I1024</f>
        <v>0</v>
      </c>
      <c r="J1026" s="72">
        <f>+'[3]New Depr Rates'!J1024</f>
        <v>0</v>
      </c>
      <c r="K1026" s="74">
        <f>+'[3]New Depr Rates'!K1024</f>
        <v>44927</v>
      </c>
      <c r="L1026" s="73">
        <f>+'[3]New Depr Rates'!L1024</f>
        <v>1.7777777777777778E-2</v>
      </c>
      <c r="M1026" s="73">
        <f>+'[3]New Depr Rates'!M1024</f>
        <v>6.2222222222222227E-3</v>
      </c>
      <c r="N1026" s="73">
        <f>+'[3]New Depr Rates'!N1024</f>
        <v>2.4E-2</v>
      </c>
    </row>
    <row r="1027" spans="1:14" x14ac:dyDescent="0.2">
      <c r="A1027" s="72" t="s">
        <v>75</v>
      </c>
      <c r="B1027" s="72" t="str">
        <f>+'[3]New Depr Rates'!B1025</f>
        <v>E3556 TSM Poles</v>
      </c>
      <c r="C1027" s="72">
        <f>+'[3]New Depr Rates'!C1025</f>
        <v>0.5</v>
      </c>
      <c r="D1027" s="72" t="str">
        <f>+'[3]New Depr Rates'!D1025</f>
        <v>Monthly</v>
      </c>
      <c r="E1027" s="72" t="str">
        <f>+'[3]New Depr Rates'!E1025</f>
        <v>No</v>
      </c>
      <c r="F1027" s="72" t="str">
        <f>+'[3]New Depr Rates'!F1025</f>
        <v>No</v>
      </c>
      <c r="G1027" s="75">
        <f>+'[3]New Depr Rates'!G1025</f>
        <v>-0.35</v>
      </c>
      <c r="H1027" s="72">
        <f>+'[3]New Depr Rates'!H1025</f>
        <v>0</v>
      </c>
      <c r="I1027" s="72">
        <f>+'[3]New Depr Rates'!I1025</f>
        <v>0</v>
      </c>
      <c r="J1027" s="72">
        <f>+'[3]New Depr Rates'!J1025</f>
        <v>0</v>
      </c>
      <c r="K1027" s="74">
        <f>+'[3]New Depr Rates'!K1025</f>
        <v>44927</v>
      </c>
      <c r="L1027" s="73">
        <f>+'[3]New Depr Rates'!L1025</f>
        <v>2.0296296296296295E-2</v>
      </c>
      <c r="M1027" s="73">
        <f>+'[3]New Depr Rates'!M1025</f>
        <v>7.1037037037037058E-3</v>
      </c>
      <c r="N1027" s="73">
        <f>+'[3]New Depr Rates'!N1025</f>
        <v>2.7400000000000001E-2</v>
      </c>
    </row>
    <row r="1028" spans="1:14" x14ac:dyDescent="0.2">
      <c r="A1028" s="72" t="s">
        <v>1645</v>
      </c>
      <c r="B1028" s="72" t="str">
        <f>+'[3]New Depr Rates'!B1026</f>
        <v>E3556 TSM Poles</v>
      </c>
      <c r="C1028" s="72">
        <f>+'[3]New Depr Rates'!C1026</f>
        <v>0.5</v>
      </c>
      <c r="D1028" s="72" t="str">
        <f>+'[3]New Depr Rates'!D1026</f>
        <v>Monthly</v>
      </c>
      <c r="E1028" s="72" t="str">
        <f>+'[3]New Depr Rates'!E1026</f>
        <v>No</v>
      </c>
      <c r="F1028" s="72" t="str">
        <f>+'[3]New Depr Rates'!F1026</f>
        <v>No</v>
      </c>
      <c r="G1028" s="75">
        <f>+'[3]New Depr Rates'!G1026</f>
        <v>-0.35</v>
      </c>
      <c r="H1028" s="72">
        <f>+'[3]New Depr Rates'!H1026</f>
        <v>0</v>
      </c>
      <c r="I1028" s="72">
        <f>+'[3]New Depr Rates'!I1026</f>
        <v>0</v>
      </c>
      <c r="J1028" s="72">
        <f>+'[3]New Depr Rates'!J1026</f>
        <v>0</v>
      </c>
      <c r="K1028" s="74">
        <f>+'[3]New Depr Rates'!K1026</f>
        <v>44927</v>
      </c>
      <c r="L1028" s="73">
        <f>+'[3]New Depr Rates'!L1026</f>
        <v>2.0296296296296295E-2</v>
      </c>
      <c r="M1028" s="73">
        <f>+'[3]New Depr Rates'!M1026</f>
        <v>7.1037037037037058E-3</v>
      </c>
      <c r="N1028" s="73">
        <f>+'[3]New Depr Rates'!N1026</f>
        <v>2.7400000000000001E-2</v>
      </c>
    </row>
    <row r="1029" spans="1:14" x14ac:dyDescent="0.2">
      <c r="A1029" s="72" t="s">
        <v>1644</v>
      </c>
      <c r="B1029" s="72" t="str">
        <f>+'[3]New Depr Rates'!B1027</f>
        <v>E3557 105 TSM Poles</v>
      </c>
      <c r="C1029" s="72">
        <f>+'[3]New Depr Rates'!C1027</f>
        <v>0.5</v>
      </c>
      <c r="D1029" s="72" t="str">
        <f>+'[3]New Depr Rates'!D1027</f>
        <v>Monthly</v>
      </c>
      <c r="E1029" s="72" t="str">
        <f>+'[3]New Depr Rates'!E1027</f>
        <v>No</v>
      </c>
      <c r="F1029" s="72" t="str">
        <f>+'[3]New Depr Rates'!F1027</f>
        <v>No</v>
      </c>
      <c r="G1029" s="75">
        <f>+'[3]New Depr Rates'!G1027</f>
        <v>0</v>
      </c>
      <c r="H1029" s="72">
        <f>+'[3]New Depr Rates'!H1027</f>
        <v>0</v>
      </c>
      <c r="I1029" s="72">
        <f>+'[3]New Depr Rates'!I1027</f>
        <v>0</v>
      </c>
      <c r="J1029" s="72">
        <f>+'[3]New Depr Rates'!J1027</f>
        <v>0</v>
      </c>
      <c r="K1029" s="74">
        <f>+'[3]New Depr Rates'!K1027</f>
        <v>43101</v>
      </c>
      <c r="L1029" s="73">
        <f>+'[3]New Depr Rates'!L1027</f>
        <v>0</v>
      </c>
      <c r="M1029" s="73">
        <f>+'[3]New Depr Rates'!M1027</f>
        <v>0</v>
      </c>
      <c r="N1029" s="73">
        <f>+'[3]New Depr Rates'!N1027</f>
        <v>0</v>
      </c>
    </row>
    <row r="1030" spans="1:14" x14ac:dyDescent="0.2">
      <c r="A1030" s="72" t="s">
        <v>84</v>
      </c>
      <c r="B1030" s="72" t="str">
        <f>+'[3]New Depr Rates'!B1028</f>
        <v>E3557 TSM Poles</v>
      </c>
      <c r="C1030" s="72">
        <f>+'[3]New Depr Rates'!C1028</f>
        <v>0.5</v>
      </c>
      <c r="D1030" s="72" t="str">
        <f>+'[3]New Depr Rates'!D1028</f>
        <v>Monthly</v>
      </c>
      <c r="E1030" s="72" t="str">
        <f>+'[3]New Depr Rates'!E1028</f>
        <v>No</v>
      </c>
      <c r="F1030" s="72" t="str">
        <f>+'[3]New Depr Rates'!F1028</f>
        <v>No</v>
      </c>
      <c r="G1030" s="75">
        <f>+'[3]New Depr Rates'!G1028</f>
        <v>-0.35</v>
      </c>
      <c r="H1030" s="72">
        <f>+'[3]New Depr Rates'!H1028</f>
        <v>0</v>
      </c>
      <c r="I1030" s="72">
        <f>+'[3]New Depr Rates'!I1028</f>
        <v>0</v>
      </c>
      <c r="J1030" s="72">
        <f>+'[3]New Depr Rates'!J1028</f>
        <v>0</v>
      </c>
      <c r="K1030" s="74">
        <f>+'[3]New Depr Rates'!K1028</f>
        <v>44927</v>
      </c>
      <c r="L1030" s="73">
        <f>+'[3]New Depr Rates'!L1028</f>
        <v>2.0222222222222221E-2</v>
      </c>
      <c r="M1030" s="73">
        <f>+'[3]New Depr Rates'!M1028</f>
        <v>7.0777777777777801E-3</v>
      </c>
      <c r="N1030" s="73">
        <f>+'[3]New Depr Rates'!N1028</f>
        <v>2.7300000000000001E-2</v>
      </c>
    </row>
    <row r="1031" spans="1:14" x14ac:dyDescent="0.2">
      <c r="A1031" s="72" t="s">
        <v>1642</v>
      </c>
      <c r="B1031" s="72" t="str">
        <f>+'[3]New Depr Rates'!B1029</f>
        <v>E3557 TSM Poles, Baker Common</v>
      </c>
      <c r="C1031" s="72">
        <f>+'[3]New Depr Rates'!C1029</f>
        <v>0.5</v>
      </c>
      <c r="D1031" s="72" t="str">
        <f>+'[3]New Depr Rates'!D1029</f>
        <v>Monthly</v>
      </c>
      <c r="E1031" s="72" t="str">
        <f>+'[3]New Depr Rates'!E1029</f>
        <v>No</v>
      </c>
      <c r="F1031" s="72" t="str">
        <f>+'[3]New Depr Rates'!F1029</f>
        <v>No</v>
      </c>
      <c r="G1031" s="75">
        <f>+'[3]New Depr Rates'!G1029</f>
        <v>-0.35</v>
      </c>
      <c r="H1031" s="72">
        <f>+'[3]New Depr Rates'!H1029</f>
        <v>0</v>
      </c>
      <c r="I1031" s="72">
        <f>+'[3]New Depr Rates'!I1029</f>
        <v>0</v>
      </c>
      <c r="J1031" s="72">
        <f>+'[3]New Depr Rates'!J1029</f>
        <v>0</v>
      </c>
      <c r="K1031" s="74">
        <f>+'[3]New Depr Rates'!K1029</f>
        <v>44927</v>
      </c>
      <c r="L1031" s="73">
        <f>+'[3]New Depr Rates'!L1029</f>
        <v>2.0222222222222221E-2</v>
      </c>
      <c r="M1031" s="73">
        <f>+'[3]New Depr Rates'!M1029</f>
        <v>7.0777777777777801E-3</v>
      </c>
      <c r="N1031" s="73">
        <f>+'[3]New Depr Rates'!N1029</f>
        <v>2.7300000000000001E-2</v>
      </c>
    </row>
    <row r="1032" spans="1:14" x14ac:dyDescent="0.2">
      <c r="A1032" s="72" t="s">
        <v>1643</v>
      </c>
      <c r="B1032" s="72" t="str">
        <f>+'[3]New Depr Rates'!B1030</f>
        <v>E3557 TSM Poles, Baker Common</v>
      </c>
      <c r="C1032" s="72">
        <f>+'[3]New Depr Rates'!C1030</f>
        <v>0.5</v>
      </c>
      <c r="D1032" s="72" t="str">
        <f>+'[3]New Depr Rates'!D1030</f>
        <v>Monthly</v>
      </c>
      <c r="E1032" s="72" t="str">
        <f>+'[3]New Depr Rates'!E1030</f>
        <v>No</v>
      </c>
      <c r="F1032" s="72" t="str">
        <f>+'[3]New Depr Rates'!F1030</f>
        <v>No</v>
      </c>
      <c r="G1032" s="75">
        <f>+'[3]New Depr Rates'!G1030</f>
        <v>-0.35</v>
      </c>
      <c r="H1032" s="72">
        <f>+'[3]New Depr Rates'!H1030</f>
        <v>0</v>
      </c>
      <c r="I1032" s="72">
        <f>+'[3]New Depr Rates'!I1030</f>
        <v>0</v>
      </c>
      <c r="J1032" s="72">
        <f>+'[3]New Depr Rates'!J1030</f>
        <v>0</v>
      </c>
      <c r="K1032" s="74">
        <f>+'[3]New Depr Rates'!K1030</f>
        <v>44927</v>
      </c>
      <c r="L1032" s="73">
        <f>+'[3]New Depr Rates'!L1030</f>
        <v>2.0222222222222221E-2</v>
      </c>
      <c r="M1032" s="73">
        <f>+'[3]New Depr Rates'!M1030</f>
        <v>7.0777777777777801E-3</v>
      </c>
      <c r="N1032" s="73">
        <f>+'[3]New Depr Rates'!N1030</f>
        <v>2.7300000000000001E-2</v>
      </c>
    </row>
    <row r="1033" spans="1:14" x14ac:dyDescent="0.2">
      <c r="A1033" s="72" t="s">
        <v>1641</v>
      </c>
      <c r="B1033" s="72" t="str">
        <f>+'[3]New Depr Rates'!B1031</f>
        <v>E3557 TSM Poles</v>
      </c>
      <c r="C1033" s="72">
        <f>+'[3]New Depr Rates'!C1031</f>
        <v>0.5</v>
      </c>
      <c r="D1033" s="72" t="str">
        <f>+'[3]New Depr Rates'!D1031</f>
        <v>Monthly</v>
      </c>
      <c r="E1033" s="72" t="str">
        <f>+'[3]New Depr Rates'!E1031</f>
        <v>No</v>
      </c>
      <c r="F1033" s="72" t="str">
        <f>+'[3]New Depr Rates'!F1031</f>
        <v>No</v>
      </c>
      <c r="G1033" s="75">
        <f>+'[3]New Depr Rates'!G1031</f>
        <v>-0.35</v>
      </c>
      <c r="H1033" s="72">
        <f>+'[3]New Depr Rates'!H1031</f>
        <v>0</v>
      </c>
      <c r="I1033" s="72">
        <f>+'[3]New Depr Rates'!I1031</f>
        <v>0</v>
      </c>
      <c r="J1033" s="72">
        <f>+'[3]New Depr Rates'!J1031</f>
        <v>0</v>
      </c>
      <c r="K1033" s="74">
        <f>+'[3]New Depr Rates'!K1031</f>
        <v>44927</v>
      </c>
      <c r="L1033" s="73">
        <f>+'[3]New Depr Rates'!L1031</f>
        <v>2.0222222222222221E-2</v>
      </c>
      <c r="M1033" s="73">
        <f>+'[3]New Depr Rates'!M1031</f>
        <v>7.0777777777777801E-3</v>
      </c>
      <c r="N1033" s="73">
        <f>+'[3]New Depr Rates'!N1031</f>
        <v>2.7300000000000001E-2</v>
      </c>
    </row>
    <row r="1034" spans="1:14" x14ac:dyDescent="0.2">
      <c r="A1034" s="72" t="s">
        <v>1639</v>
      </c>
      <c r="B1034" s="72" t="str">
        <f>+'[3]New Depr Rates'!B1032</f>
        <v>E3557 TSM Poles, Hopkins Ridge</v>
      </c>
      <c r="C1034" s="72">
        <f>+'[3]New Depr Rates'!C1032</f>
        <v>0.5</v>
      </c>
      <c r="D1034" s="72" t="str">
        <f>+'[3]New Depr Rates'!D1032</f>
        <v>Monthly</v>
      </c>
      <c r="E1034" s="72" t="str">
        <f>+'[3]New Depr Rates'!E1032</f>
        <v>No</v>
      </c>
      <c r="F1034" s="72" t="str">
        <f>+'[3]New Depr Rates'!F1032</f>
        <v>No</v>
      </c>
      <c r="G1034" s="75">
        <f>+'[3]New Depr Rates'!G1032</f>
        <v>-0.35</v>
      </c>
      <c r="H1034" s="72">
        <f>+'[3]New Depr Rates'!H1032</f>
        <v>0</v>
      </c>
      <c r="I1034" s="72">
        <f>+'[3]New Depr Rates'!I1032</f>
        <v>0</v>
      </c>
      <c r="J1034" s="72">
        <f>+'[3]New Depr Rates'!J1032</f>
        <v>0</v>
      </c>
      <c r="K1034" s="74">
        <f>+'[3]New Depr Rates'!K1032</f>
        <v>44927</v>
      </c>
      <c r="L1034" s="73">
        <f>+'[3]New Depr Rates'!L1032</f>
        <v>2.0222222222222221E-2</v>
      </c>
      <c r="M1034" s="73">
        <f>+'[3]New Depr Rates'!M1032</f>
        <v>7.0777777777777801E-3</v>
      </c>
      <c r="N1034" s="73">
        <f>+'[3]New Depr Rates'!N1032</f>
        <v>2.7300000000000001E-2</v>
      </c>
    </row>
    <row r="1035" spans="1:14" x14ac:dyDescent="0.2">
      <c r="A1035" s="72" t="s">
        <v>1640</v>
      </c>
      <c r="B1035" s="72" t="str">
        <f>+'[3]New Depr Rates'!B1033</f>
        <v>E3557 TSM Poles, Hopkins Ridge</v>
      </c>
      <c r="C1035" s="72">
        <f>+'[3]New Depr Rates'!C1033</f>
        <v>0.5</v>
      </c>
      <c r="D1035" s="72" t="str">
        <f>+'[3]New Depr Rates'!D1033</f>
        <v>Monthly</v>
      </c>
      <c r="E1035" s="72" t="str">
        <f>+'[3]New Depr Rates'!E1033</f>
        <v>No</v>
      </c>
      <c r="F1035" s="72" t="str">
        <f>+'[3]New Depr Rates'!F1033</f>
        <v>No</v>
      </c>
      <c r="G1035" s="75">
        <f>+'[3]New Depr Rates'!G1033</f>
        <v>-0.35</v>
      </c>
      <c r="H1035" s="72">
        <f>+'[3]New Depr Rates'!H1033</f>
        <v>0</v>
      </c>
      <c r="I1035" s="72">
        <f>+'[3]New Depr Rates'!I1033</f>
        <v>0</v>
      </c>
      <c r="J1035" s="72">
        <f>+'[3]New Depr Rates'!J1033</f>
        <v>0</v>
      </c>
      <c r="K1035" s="74">
        <f>+'[3]New Depr Rates'!K1033</f>
        <v>44927</v>
      </c>
      <c r="L1035" s="73">
        <f>+'[3]New Depr Rates'!L1033</f>
        <v>2.0222222222222221E-2</v>
      </c>
      <c r="M1035" s="73">
        <f>+'[3]New Depr Rates'!M1033</f>
        <v>7.0777777777777801E-3</v>
      </c>
      <c r="N1035" s="73">
        <f>+'[3]New Depr Rates'!N1033</f>
        <v>2.7300000000000001E-2</v>
      </c>
    </row>
    <row r="1036" spans="1:14" x14ac:dyDescent="0.2">
      <c r="A1036" s="72" t="s">
        <v>1637</v>
      </c>
      <c r="B1036" s="72" t="str">
        <f>+'[3]New Depr Rates'!B1034</f>
        <v>E3557 TSM Poles, Lower Baker</v>
      </c>
      <c r="C1036" s="72">
        <f>+'[3]New Depr Rates'!C1034</f>
        <v>0.5</v>
      </c>
      <c r="D1036" s="72" t="str">
        <f>+'[3]New Depr Rates'!D1034</f>
        <v>Monthly</v>
      </c>
      <c r="E1036" s="72" t="str">
        <f>+'[3]New Depr Rates'!E1034</f>
        <v>No</v>
      </c>
      <c r="F1036" s="72" t="str">
        <f>+'[3]New Depr Rates'!F1034</f>
        <v>No</v>
      </c>
      <c r="G1036" s="75">
        <f>+'[3]New Depr Rates'!G1034</f>
        <v>-0.35</v>
      </c>
      <c r="H1036" s="72">
        <f>+'[3]New Depr Rates'!H1034</f>
        <v>0</v>
      </c>
      <c r="I1036" s="72">
        <f>+'[3]New Depr Rates'!I1034</f>
        <v>0</v>
      </c>
      <c r="J1036" s="72">
        <f>+'[3]New Depr Rates'!J1034</f>
        <v>0</v>
      </c>
      <c r="K1036" s="74">
        <f>+'[3]New Depr Rates'!K1034</f>
        <v>44927</v>
      </c>
      <c r="L1036" s="73">
        <f>+'[3]New Depr Rates'!L1034</f>
        <v>2.0222222222222221E-2</v>
      </c>
      <c r="M1036" s="73">
        <f>+'[3]New Depr Rates'!M1034</f>
        <v>7.0777777777777801E-3</v>
      </c>
      <c r="N1036" s="73">
        <f>+'[3]New Depr Rates'!N1034</f>
        <v>2.7300000000000001E-2</v>
      </c>
    </row>
    <row r="1037" spans="1:14" x14ac:dyDescent="0.2">
      <c r="A1037" s="72" t="s">
        <v>1638</v>
      </c>
      <c r="B1037" s="72" t="str">
        <f>+'[3]New Depr Rates'!B1035</f>
        <v>E3557 TSM Poles, Lower Baker</v>
      </c>
      <c r="C1037" s="72">
        <f>+'[3]New Depr Rates'!C1035</f>
        <v>0.5</v>
      </c>
      <c r="D1037" s="72" t="str">
        <f>+'[3]New Depr Rates'!D1035</f>
        <v>Monthly</v>
      </c>
      <c r="E1037" s="72" t="str">
        <f>+'[3]New Depr Rates'!E1035</f>
        <v>No</v>
      </c>
      <c r="F1037" s="72" t="str">
        <f>+'[3]New Depr Rates'!F1035</f>
        <v>No</v>
      </c>
      <c r="G1037" s="75">
        <f>+'[3]New Depr Rates'!G1035</f>
        <v>-0.35</v>
      </c>
      <c r="H1037" s="72">
        <f>+'[3]New Depr Rates'!H1035</f>
        <v>0</v>
      </c>
      <c r="I1037" s="72">
        <f>+'[3]New Depr Rates'!I1035</f>
        <v>0</v>
      </c>
      <c r="J1037" s="72">
        <f>+'[3]New Depr Rates'!J1035</f>
        <v>0</v>
      </c>
      <c r="K1037" s="74">
        <f>+'[3]New Depr Rates'!K1035</f>
        <v>44927</v>
      </c>
      <c r="L1037" s="73">
        <f>+'[3]New Depr Rates'!L1035</f>
        <v>2.0222222222222221E-2</v>
      </c>
      <c r="M1037" s="73">
        <f>+'[3]New Depr Rates'!M1035</f>
        <v>7.0777777777777801E-3</v>
      </c>
      <c r="N1037" s="73">
        <f>+'[3]New Depr Rates'!N1035</f>
        <v>2.7300000000000001E-2</v>
      </c>
    </row>
    <row r="1038" spans="1:14" x14ac:dyDescent="0.2">
      <c r="A1038" s="72" t="s">
        <v>1636</v>
      </c>
      <c r="B1038" s="72" t="str">
        <f>+'[3]New Depr Rates'!B1036</f>
        <v>E3557 TSM Poles, Snoq 2</v>
      </c>
      <c r="C1038" s="72">
        <f>+'[3]New Depr Rates'!C1036</f>
        <v>0.5</v>
      </c>
      <c r="D1038" s="72" t="str">
        <f>+'[3]New Depr Rates'!D1036</f>
        <v>Monthly</v>
      </c>
      <c r="E1038" s="72" t="str">
        <f>+'[3]New Depr Rates'!E1036</f>
        <v>No</v>
      </c>
      <c r="F1038" s="72" t="str">
        <f>+'[3]New Depr Rates'!F1036</f>
        <v>No</v>
      </c>
      <c r="G1038" s="75">
        <f>+'[3]New Depr Rates'!G1036</f>
        <v>-0.35</v>
      </c>
      <c r="H1038" s="72">
        <f>+'[3]New Depr Rates'!H1036</f>
        <v>0</v>
      </c>
      <c r="I1038" s="72">
        <f>+'[3]New Depr Rates'!I1036</f>
        <v>0</v>
      </c>
      <c r="J1038" s="72">
        <f>+'[3]New Depr Rates'!J1036</f>
        <v>0</v>
      </c>
      <c r="K1038" s="74">
        <f>+'[3]New Depr Rates'!K1036</f>
        <v>44927</v>
      </c>
      <c r="L1038" s="73">
        <f>+'[3]New Depr Rates'!L1036</f>
        <v>2.0222222222222221E-2</v>
      </c>
      <c r="M1038" s="73">
        <f>+'[3]New Depr Rates'!M1036</f>
        <v>7.0777777777777801E-3</v>
      </c>
      <c r="N1038" s="73">
        <f>+'[3]New Depr Rates'!N1036</f>
        <v>2.7300000000000001E-2</v>
      </c>
    </row>
    <row r="1039" spans="1:14" x14ac:dyDescent="0.2">
      <c r="A1039" s="72" t="s">
        <v>1635</v>
      </c>
      <c r="B1039" s="72" t="str">
        <f>+'[3]New Depr Rates'!B1037</f>
        <v>E3557 TSM Poles, Snoq 2</v>
      </c>
      <c r="C1039" s="72">
        <f>+'[3]New Depr Rates'!C1037</f>
        <v>0.5</v>
      </c>
      <c r="D1039" s="72" t="str">
        <f>+'[3]New Depr Rates'!D1037</f>
        <v>Monthly</v>
      </c>
      <c r="E1039" s="72" t="str">
        <f>+'[3]New Depr Rates'!E1037</f>
        <v>No</v>
      </c>
      <c r="F1039" s="72" t="str">
        <f>+'[3]New Depr Rates'!F1037</f>
        <v>No</v>
      </c>
      <c r="G1039" s="75">
        <f>+'[3]New Depr Rates'!G1037</f>
        <v>-0.35</v>
      </c>
      <c r="H1039" s="72">
        <f>+'[3]New Depr Rates'!H1037</f>
        <v>0</v>
      </c>
      <c r="I1039" s="72">
        <f>+'[3]New Depr Rates'!I1037</f>
        <v>0</v>
      </c>
      <c r="J1039" s="72">
        <f>+'[3]New Depr Rates'!J1037</f>
        <v>0</v>
      </c>
      <c r="K1039" s="74">
        <f>+'[3]New Depr Rates'!K1037</f>
        <v>44927</v>
      </c>
      <c r="L1039" s="73">
        <f>+'[3]New Depr Rates'!L1037</f>
        <v>2.0222222222222221E-2</v>
      </c>
      <c r="M1039" s="73">
        <f>+'[3]New Depr Rates'!M1037</f>
        <v>7.0777777777777801E-3</v>
      </c>
      <c r="N1039" s="73">
        <f>+'[3]New Depr Rates'!N1037</f>
        <v>2.7300000000000001E-2</v>
      </c>
    </row>
    <row r="1040" spans="1:14" x14ac:dyDescent="0.2">
      <c r="A1040" s="72" t="s">
        <v>1632</v>
      </c>
      <c r="B1040" s="72" t="str">
        <f>+'[3]New Depr Rates'!B1038</f>
        <v>E3557 TSM Poles, Sumas</v>
      </c>
      <c r="C1040" s="72">
        <f>+'[3]New Depr Rates'!C1038</f>
        <v>0.5</v>
      </c>
      <c r="D1040" s="72" t="str">
        <f>+'[3]New Depr Rates'!D1038</f>
        <v>Monthly</v>
      </c>
      <c r="E1040" s="72" t="str">
        <f>+'[3]New Depr Rates'!E1038</f>
        <v>No</v>
      </c>
      <c r="F1040" s="72" t="str">
        <f>+'[3]New Depr Rates'!F1038</f>
        <v>No</v>
      </c>
      <c r="G1040" s="75">
        <f>+'[3]New Depr Rates'!G1038</f>
        <v>-0.35</v>
      </c>
      <c r="H1040" s="72">
        <f>+'[3]New Depr Rates'!H1038</f>
        <v>0</v>
      </c>
      <c r="I1040" s="72">
        <f>+'[3]New Depr Rates'!I1038</f>
        <v>0</v>
      </c>
      <c r="J1040" s="72">
        <f>+'[3]New Depr Rates'!J1038</f>
        <v>0</v>
      </c>
      <c r="K1040" s="74">
        <f>+'[3]New Depr Rates'!K1038</f>
        <v>44927</v>
      </c>
      <c r="L1040" s="73">
        <f>+'[3]New Depr Rates'!L1038</f>
        <v>2.0222222222222221E-2</v>
      </c>
      <c r="M1040" s="73">
        <f>+'[3]New Depr Rates'!M1038</f>
        <v>7.0777777777777801E-3</v>
      </c>
      <c r="N1040" s="73">
        <f>+'[3]New Depr Rates'!N1038</f>
        <v>2.7300000000000001E-2</v>
      </c>
    </row>
    <row r="1041" spans="1:14" x14ac:dyDescent="0.2">
      <c r="A1041" s="72" t="s">
        <v>1633</v>
      </c>
      <c r="B1041" s="72" t="str">
        <f>+'[3]New Depr Rates'!B1039</f>
        <v>E3557 TSM Poles, Sumas</v>
      </c>
      <c r="C1041" s="72">
        <f>+'[3]New Depr Rates'!C1039</f>
        <v>0.5</v>
      </c>
      <c r="D1041" s="72" t="str">
        <f>+'[3]New Depr Rates'!D1039</f>
        <v>Monthly</v>
      </c>
      <c r="E1041" s="72" t="str">
        <f>+'[3]New Depr Rates'!E1039</f>
        <v>No</v>
      </c>
      <c r="F1041" s="72" t="str">
        <f>+'[3]New Depr Rates'!F1039</f>
        <v>No</v>
      </c>
      <c r="G1041" s="75">
        <f>+'[3]New Depr Rates'!G1039</f>
        <v>-0.35</v>
      </c>
      <c r="H1041" s="72">
        <f>+'[3]New Depr Rates'!H1039</f>
        <v>0</v>
      </c>
      <c r="I1041" s="72">
        <f>+'[3]New Depr Rates'!I1039</f>
        <v>0</v>
      </c>
      <c r="J1041" s="72">
        <f>+'[3]New Depr Rates'!J1039</f>
        <v>0</v>
      </c>
      <c r="K1041" s="74">
        <f>+'[3]New Depr Rates'!K1039</f>
        <v>44927</v>
      </c>
      <c r="L1041" s="73">
        <f>+'[3]New Depr Rates'!L1039</f>
        <v>2.0222222222222221E-2</v>
      </c>
      <c r="M1041" s="73">
        <f>+'[3]New Depr Rates'!M1039</f>
        <v>7.0777777777777801E-3</v>
      </c>
      <c r="N1041" s="73">
        <f>+'[3]New Depr Rates'!N1039</f>
        <v>2.7300000000000001E-2</v>
      </c>
    </row>
    <row r="1042" spans="1:14" x14ac:dyDescent="0.2">
      <c r="A1042" s="72" t="s">
        <v>1630</v>
      </c>
      <c r="B1042" s="72" t="str">
        <f>+'[3]New Depr Rates'!B1040</f>
        <v>E3557 TSM Poles, Upper Baker</v>
      </c>
      <c r="C1042" s="72">
        <f>+'[3]New Depr Rates'!C1040</f>
        <v>0.5</v>
      </c>
      <c r="D1042" s="72" t="str">
        <f>+'[3]New Depr Rates'!D1040</f>
        <v>Monthly</v>
      </c>
      <c r="E1042" s="72" t="str">
        <f>+'[3]New Depr Rates'!E1040</f>
        <v>No</v>
      </c>
      <c r="F1042" s="72" t="str">
        <f>+'[3]New Depr Rates'!F1040</f>
        <v>No</v>
      </c>
      <c r="G1042" s="75">
        <f>+'[3]New Depr Rates'!G1040</f>
        <v>-0.35</v>
      </c>
      <c r="H1042" s="72">
        <f>+'[3]New Depr Rates'!H1040</f>
        <v>0</v>
      </c>
      <c r="I1042" s="72">
        <f>+'[3]New Depr Rates'!I1040</f>
        <v>0</v>
      </c>
      <c r="J1042" s="72">
        <f>+'[3]New Depr Rates'!J1040</f>
        <v>0</v>
      </c>
      <c r="K1042" s="74">
        <f>+'[3]New Depr Rates'!K1040</f>
        <v>44927</v>
      </c>
      <c r="L1042" s="73">
        <f>+'[3]New Depr Rates'!L1040</f>
        <v>2.0222222222222221E-2</v>
      </c>
      <c r="M1042" s="73">
        <f>+'[3]New Depr Rates'!M1040</f>
        <v>7.0777777777777801E-3</v>
      </c>
      <c r="N1042" s="73">
        <f>+'[3]New Depr Rates'!N1040</f>
        <v>2.7300000000000001E-2</v>
      </c>
    </row>
    <row r="1043" spans="1:14" x14ac:dyDescent="0.2">
      <c r="A1043" s="72" t="s">
        <v>1631</v>
      </c>
      <c r="B1043" s="72" t="str">
        <f>+'[3]New Depr Rates'!B1041</f>
        <v>E3557 TSM Poles, Upper Baker</v>
      </c>
      <c r="C1043" s="72">
        <f>+'[3]New Depr Rates'!C1041</f>
        <v>0.5</v>
      </c>
      <c r="D1043" s="72" t="str">
        <f>+'[3]New Depr Rates'!D1041</f>
        <v>Monthly</v>
      </c>
      <c r="E1043" s="72" t="str">
        <f>+'[3]New Depr Rates'!E1041</f>
        <v>No</v>
      </c>
      <c r="F1043" s="72" t="str">
        <f>+'[3]New Depr Rates'!F1041</f>
        <v>No</v>
      </c>
      <c r="G1043" s="75">
        <f>+'[3]New Depr Rates'!G1041</f>
        <v>-0.35</v>
      </c>
      <c r="H1043" s="72">
        <f>+'[3]New Depr Rates'!H1041</f>
        <v>0</v>
      </c>
      <c r="I1043" s="72">
        <f>+'[3]New Depr Rates'!I1041</f>
        <v>0</v>
      </c>
      <c r="J1043" s="72">
        <f>+'[3]New Depr Rates'!J1041</f>
        <v>0</v>
      </c>
      <c r="K1043" s="74">
        <f>+'[3]New Depr Rates'!K1041</f>
        <v>44927</v>
      </c>
      <c r="L1043" s="73">
        <f>+'[3]New Depr Rates'!L1041</f>
        <v>2.0222222222222221E-2</v>
      </c>
      <c r="M1043" s="73">
        <f>+'[3]New Depr Rates'!M1041</f>
        <v>7.0777777777777801E-3</v>
      </c>
      <c r="N1043" s="73">
        <f>+'[3]New Depr Rates'!N1041</f>
        <v>2.7300000000000001E-2</v>
      </c>
    </row>
    <row r="1044" spans="1:14" x14ac:dyDescent="0.2">
      <c r="A1044" s="72" t="s">
        <v>1629</v>
      </c>
      <c r="B1044" s="72" t="str">
        <f>+'[3]New Depr Rates'!B1042</f>
        <v>E3557 TSM Poles</v>
      </c>
      <c r="C1044" s="72">
        <f>+'[3]New Depr Rates'!C1042</f>
        <v>0.5</v>
      </c>
      <c r="D1044" s="72" t="str">
        <f>+'[3]New Depr Rates'!D1042</f>
        <v>Monthly</v>
      </c>
      <c r="E1044" s="72" t="str">
        <f>+'[3]New Depr Rates'!E1042</f>
        <v>No</v>
      </c>
      <c r="F1044" s="72" t="str">
        <f>+'[3]New Depr Rates'!F1042</f>
        <v>No</v>
      </c>
      <c r="G1044" s="75">
        <f>+'[3]New Depr Rates'!G1042</f>
        <v>-0.35</v>
      </c>
      <c r="H1044" s="72">
        <f>+'[3]New Depr Rates'!H1042</f>
        <v>0</v>
      </c>
      <c r="I1044" s="72">
        <f>+'[3]New Depr Rates'!I1042</f>
        <v>0</v>
      </c>
      <c r="J1044" s="72">
        <f>+'[3]New Depr Rates'!J1042</f>
        <v>0</v>
      </c>
      <c r="K1044" s="74">
        <f>+'[3]New Depr Rates'!K1042</f>
        <v>44927</v>
      </c>
      <c r="L1044" s="73">
        <f>+'[3]New Depr Rates'!L1042</f>
        <v>2.0222222222222221E-2</v>
      </c>
      <c r="M1044" s="73">
        <f>+'[3]New Depr Rates'!M1042</f>
        <v>7.0777777777777801E-3</v>
      </c>
      <c r="N1044" s="73">
        <f>+'[3]New Depr Rates'!N1042</f>
        <v>2.7300000000000001E-2</v>
      </c>
    </row>
    <row r="1045" spans="1:14" x14ac:dyDescent="0.2">
      <c r="A1045" s="72" t="s">
        <v>1627</v>
      </c>
      <c r="B1045" s="72" t="str">
        <f>+'[3]New Depr Rates'!B1043</f>
        <v>E3559 (GIF) Poles, Colstrip 1-2</v>
      </c>
      <c r="C1045" s="72">
        <f>+'[3]New Depr Rates'!C1043</f>
        <v>0.5</v>
      </c>
      <c r="D1045" s="72" t="str">
        <f>+'[3]New Depr Rates'!D1043</f>
        <v>Monthly</v>
      </c>
      <c r="E1045" s="72" t="str">
        <f>+'[3]New Depr Rates'!E1043</f>
        <v>No</v>
      </c>
      <c r="F1045" s="72" t="str">
        <f>+'[3]New Depr Rates'!F1043</f>
        <v>No</v>
      </c>
      <c r="G1045" s="75">
        <f>+'[3]New Depr Rates'!G1043</f>
        <v>-0.35</v>
      </c>
      <c r="H1045" s="72">
        <f>+'[3]New Depr Rates'!H1043</f>
        <v>0</v>
      </c>
      <c r="I1045" s="72">
        <f>+'[3]New Depr Rates'!I1043</f>
        <v>0</v>
      </c>
      <c r="J1045" s="72">
        <f>+'[3]New Depr Rates'!J1043</f>
        <v>0</v>
      </c>
      <c r="K1045" s="74">
        <f>+'[3]New Depr Rates'!K1043</f>
        <v>44927</v>
      </c>
      <c r="L1045" s="73">
        <f>+'[3]New Depr Rates'!L1043</f>
        <v>1.8592592592592588E-2</v>
      </c>
      <c r="M1045" s="73">
        <f>+'[3]New Depr Rates'!M1043</f>
        <v>6.5074074074074097E-3</v>
      </c>
      <c r="N1045" s="73">
        <f>+'[3]New Depr Rates'!N1043</f>
        <v>2.5099999999999997E-2</v>
      </c>
    </row>
    <row r="1046" spans="1:14" x14ac:dyDescent="0.2">
      <c r="A1046" s="72" t="s">
        <v>1628</v>
      </c>
      <c r="B1046" s="72" t="str">
        <f>+'[3]New Depr Rates'!B1044</f>
        <v>E3559 (GIF) Poles, Colstrip 1-2</v>
      </c>
      <c r="C1046" s="72">
        <f>+'[3]New Depr Rates'!C1044</f>
        <v>0.5</v>
      </c>
      <c r="D1046" s="72" t="str">
        <f>+'[3]New Depr Rates'!D1044</f>
        <v>Monthly</v>
      </c>
      <c r="E1046" s="72" t="str">
        <f>+'[3]New Depr Rates'!E1044</f>
        <v>No</v>
      </c>
      <c r="F1046" s="72" t="str">
        <f>+'[3]New Depr Rates'!F1044</f>
        <v>No</v>
      </c>
      <c r="G1046" s="75">
        <f>+'[3]New Depr Rates'!G1044</f>
        <v>-0.35</v>
      </c>
      <c r="H1046" s="72">
        <f>+'[3]New Depr Rates'!H1044</f>
        <v>0</v>
      </c>
      <c r="I1046" s="72">
        <f>+'[3]New Depr Rates'!I1044</f>
        <v>0</v>
      </c>
      <c r="J1046" s="72">
        <f>+'[3]New Depr Rates'!J1044</f>
        <v>0</v>
      </c>
      <c r="K1046" s="74">
        <f>+'[3]New Depr Rates'!K1044</f>
        <v>44927</v>
      </c>
      <c r="L1046" s="73">
        <f>+'[3]New Depr Rates'!L1044</f>
        <v>1.8592592592592588E-2</v>
      </c>
      <c r="M1046" s="73">
        <f>+'[3]New Depr Rates'!M1044</f>
        <v>6.5074074074074097E-3</v>
      </c>
      <c r="N1046" s="73">
        <f>+'[3]New Depr Rates'!N1044</f>
        <v>2.5099999999999997E-2</v>
      </c>
    </row>
    <row r="1047" spans="1:14" x14ac:dyDescent="0.2">
      <c r="A1047" s="72" t="s">
        <v>50</v>
      </c>
      <c r="B1047" s="72" t="str">
        <f>+'[3]New Depr Rates'!B1045</f>
        <v>E3559 (GIF) Poles, Colstrip 3-4</v>
      </c>
      <c r="C1047" s="72">
        <f>+'[3]New Depr Rates'!C1045</f>
        <v>0.5</v>
      </c>
      <c r="D1047" s="72" t="str">
        <f>+'[3]New Depr Rates'!D1045</f>
        <v>Monthly</v>
      </c>
      <c r="E1047" s="72" t="str">
        <f>+'[3]New Depr Rates'!E1045</f>
        <v>No</v>
      </c>
      <c r="F1047" s="72" t="str">
        <f>+'[3]New Depr Rates'!F1045</f>
        <v>No</v>
      </c>
      <c r="G1047" s="75">
        <f>+'[3]New Depr Rates'!G1045</f>
        <v>-0.35</v>
      </c>
      <c r="H1047" s="72">
        <f>+'[3]New Depr Rates'!H1045</f>
        <v>0</v>
      </c>
      <c r="I1047" s="72">
        <f>+'[3]New Depr Rates'!I1045</f>
        <v>0</v>
      </c>
      <c r="J1047" s="72">
        <f>+'[3]New Depr Rates'!J1045</f>
        <v>0</v>
      </c>
      <c r="K1047" s="74">
        <f>+'[3]New Depr Rates'!K1045</f>
        <v>44927</v>
      </c>
      <c r="L1047" s="73">
        <f>+'[3]New Depr Rates'!L1045</f>
        <v>1.8592592592592588E-2</v>
      </c>
      <c r="M1047" s="73">
        <f>+'[3]New Depr Rates'!M1045</f>
        <v>6.5074074074074097E-3</v>
      </c>
      <c r="N1047" s="73">
        <f>+'[3]New Depr Rates'!N1045</f>
        <v>2.5099999999999997E-2</v>
      </c>
    </row>
    <row r="1048" spans="1:14" x14ac:dyDescent="0.2">
      <c r="A1048" s="72" t="s">
        <v>1626</v>
      </c>
      <c r="B1048" s="72" t="str">
        <f>+'[3]New Depr Rates'!B1046</f>
        <v>E3559 (GIF) Poles, Colstrip 3-4</v>
      </c>
      <c r="C1048" s="72">
        <f>+'[3]New Depr Rates'!C1046</f>
        <v>0.5</v>
      </c>
      <c r="D1048" s="72" t="str">
        <f>+'[3]New Depr Rates'!D1046</f>
        <v>Monthly</v>
      </c>
      <c r="E1048" s="72" t="str">
        <f>+'[3]New Depr Rates'!E1046</f>
        <v>No</v>
      </c>
      <c r="F1048" s="72" t="str">
        <f>+'[3]New Depr Rates'!F1046</f>
        <v>No</v>
      </c>
      <c r="G1048" s="75">
        <f>+'[3]New Depr Rates'!G1046</f>
        <v>-0.35</v>
      </c>
      <c r="H1048" s="72">
        <f>+'[3]New Depr Rates'!H1046</f>
        <v>0</v>
      </c>
      <c r="I1048" s="72">
        <f>+'[3]New Depr Rates'!I1046</f>
        <v>0</v>
      </c>
      <c r="J1048" s="72">
        <f>+'[3]New Depr Rates'!J1046</f>
        <v>0</v>
      </c>
      <c r="K1048" s="74">
        <f>+'[3]New Depr Rates'!K1046</f>
        <v>44927</v>
      </c>
      <c r="L1048" s="73">
        <f>+'[3]New Depr Rates'!L1046</f>
        <v>1.8592592592592588E-2</v>
      </c>
      <c r="M1048" s="73">
        <f>+'[3]New Depr Rates'!M1046</f>
        <v>6.5074074074074097E-3</v>
      </c>
      <c r="N1048" s="73">
        <f>+'[3]New Depr Rates'!N1046</f>
        <v>2.5099999999999997E-2</v>
      </c>
    </row>
    <row r="1049" spans="1:14" x14ac:dyDescent="0.2">
      <c r="A1049" s="72" t="s">
        <v>1625</v>
      </c>
      <c r="B1049" s="72" t="str">
        <f>+'[3]New Depr Rates'!B1047</f>
        <v>E3559 (GIF) Poles, Electron</v>
      </c>
      <c r="C1049" s="72">
        <f>+'[3]New Depr Rates'!C1047</f>
        <v>0.5</v>
      </c>
      <c r="D1049" s="72" t="str">
        <f>+'[3]New Depr Rates'!D1047</f>
        <v>Monthly</v>
      </c>
      <c r="E1049" s="72" t="str">
        <f>+'[3]New Depr Rates'!E1047</f>
        <v>No</v>
      </c>
      <c r="F1049" s="72" t="str">
        <f>+'[3]New Depr Rates'!F1047</f>
        <v>No</v>
      </c>
      <c r="G1049" s="75">
        <f>+'[3]New Depr Rates'!G1047</f>
        <v>0</v>
      </c>
      <c r="H1049" s="72">
        <f>+'[3]New Depr Rates'!H1047</f>
        <v>0</v>
      </c>
      <c r="I1049" s="72">
        <f>+'[3]New Depr Rates'!I1047</f>
        <v>0</v>
      </c>
      <c r="J1049" s="72">
        <f>+'[3]New Depr Rates'!J1047</f>
        <v>0</v>
      </c>
      <c r="K1049" s="74">
        <f>+'[3]New Depr Rates'!K1047</f>
        <v>43101</v>
      </c>
      <c r="L1049" s="73">
        <f>+'[3]New Depr Rates'!L1047</f>
        <v>0</v>
      </c>
      <c r="M1049" s="73">
        <f>+'[3]New Depr Rates'!M1047</f>
        <v>0</v>
      </c>
      <c r="N1049" s="73">
        <f>+'[3]New Depr Rates'!N1047</f>
        <v>0</v>
      </c>
    </row>
    <row r="1050" spans="1:14" x14ac:dyDescent="0.2">
      <c r="A1050" s="72" t="s">
        <v>1623</v>
      </c>
      <c r="B1050" s="72" t="str">
        <f>+'[3]New Depr Rates'!B1048</f>
        <v>E3559 (GIF) Poles, Hopkins Ridge</v>
      </c>
      <c r="C1050" s="72">
        <f>+'[3]New Depr Rates'!C1048</f>
        <v>0.5</v>
      </c>
      <c r="D1050" s="72" t="str">
        <f>+'[3]New Depr Rates'!D1048</f>
        <v>Monthly</v>
      </c>
      <c r="E1050" s="72" t="str">
        <f>+'[3]New Depr Rates'!E1048</f>
        <v>No</v>
      </c>
      <c r="F1050" s="72" t="str">
        <f>+'[3]New Depr Rates'!F1048</f>
        <v>No</v>
      </c>
      <c r="G1050" s="75">
        <f>+'[3]New Depr Rates'!G1048</f>
        <v>-0.35</v>
      </c>
      <c r="H1050" s="72">
        <f>+'[3]New Depr Rates'!H1048</f>
        <v>0</v>
      </c>
      <c r="I1050" s="72">
        <f>+'[3]New Depr Rates'!I1048</f>
        <v>0</v>
      </c>
      <c r="J1050" s="72">
        <f>+'[3]New Depr Rates'!J1048</f>
        <v>0</v>
      </c>
      <c r="K1050" s="74">
        <f>+'[3]New Depr Rates'!K1048</f>
        <v>44927</v>
      </c>
      <c r="L1050" s="73">
        <f>+'[3]New Depr Rates'!L1048</f>
        <v>1.8592592592592588E-2</v>
      </c>
      <c r="M1050" s="73">
        <f>+'[3]New Depr Rates'!M1048</f>
        <v>6.5074074074074097E-3</v>
      </c>
      <c r="N1050" s="73">
        <f>+'[3]New Depr Rates'!N1048</f>
        <v>2.5099999999999997E-2</v>
      </c>
    </row>
    <row r="1051" spans="1:14" x14ac:dyDescent="0.2">
      <c r="A1051" s="72" t="s">
        <v>1622</v>
      </c>
      <c r="B1051" s="72" t="str">
        <f>+'[3]New Depr Rates'!B1049</f>
        <v>E3559 (GIF) Poles, Hopkins Ridge</v>
      </c>
      <c r="C1051" s="72">
        <f>+'[3]New Depr Rates'!C1049</f>
        <v>0.5</v>
      </c>
      <c r="D1051" s="72" t="str">
        <f>+'[3]New Depr Rates'!D1049</f>
        <v>Monthly</v>
      </c>
      <c r="E1051" s="72" t="str">
        <f>+'[3]New Depr Rates'!E1049</f>
        <v>No</v>
      </c>
      <c r="F1051" s="72" t="str">
        <f>+'[3]New Depr Rates'!F1049</f>
        <v>No</v>
      </c>
      <c r="G1051" s="75">
        <f>+'[3]New Depr Rates'!G1049</f>
        <v>-0.35</v>
      </c>
      <c r="H1051" s="72">
        <f>+'[3]New Depr Rates'!H1049</f>
        <v>0</v>
      </c>
      <c r="I1051" s="72">
        <f>+'[3]New Depr Rates'!I1049</f>
        <v>0</v>
      </c>
      <c r="J1051" s="72">
        <f>+'[3]New Depr Rates'!J1049</f>
        <v>0</v>
      </c>
      <c r="K1051" s="74">
        <f>+'[3]New Depr Rates'!K1049</f>
        <v>44927</v>
      </c>
      <c r="L1051" s="73">
        <f>+'[3]New Depr Rates'!L1049</f>
        <v>1.8592592592592588E-2</v>
      </c>
      <c r="M1051" s="73">
        <f>+'[3]New Depr Rates'!M1049</f>
        <v>6.5074074074074097E-3</v>
      </c>
      <c r="N1051" s="73">
        <f>+'[3]New Depr Rates'!N1049</f>
        <v>2.5099999999999997E-2</v>
      </c>
    </row>
    <row r="1052" spans="1:14" x14ac:dyDescent="0.2">
      <c r="A1052" s="72" t="s">
        <v>1620</v>
      </c>
      <c r="B1052" s="72" t="str">
        <f>+'[3]New Depr Rates'!B1050</f>
        <v>E3559 (GIF) Poles, Lower Baker</v>
      </c>
      <c r="C1052" s="72">
        <f>+'[3]New Depr Rates'!C1050</f>
        <v>0.5</v>
      </c>
      <c r="D1052" s="72" t="str">
        <f>+'[3]New Depr Rates'!D1050</f>
        <v>Monthly</v>
      </c>
      <c r="E1052" s="72" t="str">
        <f>+'[3]New Depr Rates'!E1050</f>
        <v>No</v>
      </c>
      <c r="F1052" s="72" t="str">
        <f>+'[3]New Depr Rates'!F1050</f>
        <v>No</v>
      </c>
      <c r="G1052" s="75">
        <f>+'[3]New Depr Rates'!G1050</f>
        <v>-0.35</v>
      </c>
      <c r="H1052" s="72">
        <f>+'[3]New Depr Rates'!H1050</f>
        <v>0</v>
      </c>
      <c r="I1052" s="72">
        <f>+'[3]New Depr Rates'!I1050</f>
        <v>0</v>
      </c>
      <c r="J1052" s="72">
        <f>+'[3]New Depr Rates'!J1050</f>
        <v>0</v>
      </c>
      <c r="K1052" s="74">
        <f>+'[3]New Depr Rates'!K1050</f>
        <v>44927</v>
      </c>
      <c r="L1052" s="73">
        <f>+'[3]New Depr Rates'!L1050</f>
        <v>1.8592592592592588E-2</v>
      </c>
      <c r="M1052" s="73">
        <f>+'[3]New Depr Rates'!M1050</f>
        <v>6.5074074074074097E-3</v>
      </c>
      <c r="N1052" s="73">
        <f>+'[3]New Depr Rates'!N1050</f>
        <v>2.5099999999999997E-2</v>
      </c>
    </row>
    <row r="1053" spans="1:14" x14ac:dyDescent="0.2">
      <c r="A1053" s="72" t="s">
        <v>1621</v>
      </c>
      <c r="B1053" s="72" t="str">
        <f>+'[3]New Depr Rates'!B1051</f>
        <v>E3559 (GIF) Poles, Lower Baker</v>
      </c>
      <c r="C1053" s="72">
        <f>+'[3]New Depr Rates'!C1051</f>
        <v>0.5</v>
      </c>
      <c r="D1053" s="72" t="str">
        <f>+'[3]New Depr Rates'!D1051</f>
        <v>Monthly</v>
      </c>
      <c r="E1053" s="72" t="str">
        <f>+'[3]New Depr Rates'!E1051</f>
        <v>No</v>
      </c>
      <c r="F1053" s="72" t="str">
        <f>+'[3]New Depr Rates'!F1051</f>
        <v>No</v>
      </c>
      <c r="G1053" s="75">
        <f>+'[3]New Depr Rates'!G1051</f>
        <v>-0.35</v>
      </c>
      <c r="H1053" s="72">
        <f>+'[3]New Depr Rates'!H1051</f>
        <v>0</v>
      </c>
      <c r="I1053" s="72">
        <f>+'[3]New Depr Rates'!I1051</f>
        <v>0</v>
      </c>
      <c r="J1053" s="72">
        <f>+'[3]New Depr Rates'!J1051</f>
        <v>0</v>
      </c>
      <c r="K1053" s="74">
        <f>+'[3]New Depr Rates'!K1051</f>
        <v>44927</v>
      </c>
      <c r="L1053" s="73">
        <f>+'[3]New Depr Rates'!L1051</f>
        <v>1.8592592592592588E-2</v>
      </c>
      <c r="M1053" s="73">
        <f>+'[3]New Depr Rates'!M1051</f>
        <v>6.5074074074074097E-3</v>
      </c>
      <c r="N1053" s="73">
        <f>+'[3]New Depr Rates'!N1051</f>
        <v>2.5099999999999997E-2</v>
      </c>
    </row>
    <row r="1054" spans="1:14" x14ac:dyDescent="0.2">
      <c r="A1054" s="72" t="s">
        <v>1618</v>
      </c>
      <c r="B1054" s="72" t="str">
        <f>+'[3]New Depr Rates'!B1052</f>
        <v>E3559 (GIF) Poles, Poison Spring</v>
      </c>
      <c r="C1054" s="72">
        <f>+'[3]New Depr Rates'!C1052</f>
        <v>0.5</v>
      </c>
      <c r="D1054" s="72" t="str">
        <f>+'[3]New Depr Rates'!D1052</f>
        <v>Monthly</v>
      </c>
      <c r="E1054" s="72" t="str">
        <f>+'[3]New Depr Rates'!E1052</f>
        <v>No</v>
      </c>
      <c r="F1054" s="72" t="str">
        <f>+'[3]New Depr Rates'!F1052</f>
        <v>No</v>
      </c>
      <c r="G1054" s="75">
        <f>+'[3]New Depr Rates'!G1052</f>
        <v>-0.35</v>
      </c>
      <c r="H1054" s="72">
        <f>+'[3]New Depr Rates'!H1052</f>
        <v>0</v>
      </c>
      <c r="I1054" s="72">
        <f>+'[3]New Depr Rates'!I1052</f>
        <v>0</v>
      </c>
      <c r="J1054" s="72">
        <f>+'[3]New Depr Rates'!J1052</f>
        <v>0</v>
      </c>
      <c r="K1054" s="74">
        <f>+'[3]New Depr Rates'!K1052</f>
        <v>44927</v>
      </c>
      <c r="L1054" s="73">
        <f>+'[3]New Depr Rates'!L1052</f>
        <v>1.8592592592592588E-2</v>
      </c>
      <c r="M1054" s="73">
        <f>+'[3]New Depr Rates'!M1052</f>
        <v>6.5074074074074097E-3</v>
      </c>
      <c r="N1054" s="73">
        <f>+'[3]New Depr Rates'!N1052</f>
        <v>2.5099999999999997E-2</v>
      </c>
    </row>
    <row r="1055" spans="1:14" x14ac:dyDescent="0.2">
      <c r="A1055" s="72" t="s">
        <v>1619</v>
      </c>
      <c r="B1055" s="72" t="str">
        <f>+'[3]New Depr Rates'!B1053</f>
        <v>E3559 (GIF) Poles, Poison Spring</v>
      </c>
      <c r="C1055" s="72">
        <f>+'[3]New Depr Rates'!C1053</f>
        <v>0.5</v>
      </c>
      <c r="D1055" s="72" t="str">
        <f>+'[3]New Depr Rates'!D1053</f>
        <v>Monthly</v>
      </c>
      <c r="E1055" s="72" t="str">
        <f>+'[3]New Depr Rates'!E1053</f>
        <v>No</v>
      </c>
      <c r="F1055" s="72" t="str">
        <f>+'[3]New Depr Rates'!F1053</f>
        <v>No</v>
      </c>
      <c r="G1055" s="75">
        <f>+'[3]New Depr Rates'!G1053</f>
        <v>-0.35</v>
      </c>
      <c r="H1055" s="72">
        <f>+'[3]New Depr Rates'!H1053</f>
        <v>0</v>
      </c>
      <c r="I1055" s="72">
        <f>+'[3]New Depr Rates'!I1053</f>
        <v>0</v>
      </c>
      <c r="J1055" s="72">
        <f>+'[3]New Depr Rates'!J1053</f>
        <v>0</v>
      </c>
      <c r="K1055" s="74">
        <f>+'[3]New Depr Rates'!K1053</f>
        <v>44927</v>
      </c>
      <c r="L1055" s="73">
        <f>+'[3]New Depr Rates'!L1053</f>
        <v>1.8592592592592588E-2</v>
      </c>
      <c r="M1055" s="73">
        <f>+'[3]New Depr Rates'!M1053</f>
        <v>6.5074074074074097E-3</v>
      </c>
      <c r="N1055" s="73">
        <f>+'[3]New Depr Rates'!N1053</f>
        <v>2.5099999999999997E-2</v>
      </c>
    </row>
    <row r="1056" spans="1:14" x14ac:dyDescent="0.2">
      <c r="A1056" s="72" t="s">
        <v>1616</v>
      </c>
      <c r="B1056" s="72" t="str">
        <f>+'[3]New Depr Rates'!B1054</f>
        <v>E3559 (GIF) Poles, Scl-Tolt</v>
      </c>
      <c r="C1056" s="72">
        <f>+'[3]New Depr Rates'!C1054</f>
        <v>0.5</v>
      </c>
      <c r="D1056" s="72" t="str">
        <f>+'[3]New Depr Rates'!D1054</f>
        <v>Monthly</v>
      </c>
      <c r="E1056" s="72" t="str">
        <f>+'[3]New Depr Rates'!E1054</f>
        <v>No</v>
      </c>
      <c r="F1056" s="72" t="str">
        <f>+'[3]New Depr Rates'!F1054</f>
        <v>No</v>
      </c>
      <c r="G1056" s="75">
        <f>+'[3]New Depr Rates'!G1054</f>
        <v>-0.35</v>
      </c>
      <c r="H1056" s="72">
        <f>+'[3]New Depr Rates'!H1054</f>
        <v>0</v>
      </c>
      <c r="I1056" s="72">
        <f>+'[3]New Depr Rates'!I1054</f>
        <v>0</v>
      </c>
      <c r="J1056" s="72">
        <f>+'[3]New Depr Rates'!J1054</f>
        <v>0</v>
      </c>
      <c r="K1056" s="74">
        <f>+'[3]New Depr Rates'!K1054</f>
        <v>44927</v>
      </c>
      <c r="L1056" s="73">
        <f>+'[3]New Depr Rates'!L1054</f>
        <v>1.8592592592592588E-2</v>
      </c>
      <c r="M1056" s="73">
        <f>+'[3]New Depr Rates'!M1054</f>
        <v>6.5074074074074097E-3</v>
      </c>
      <c r="N1056" s="73">
        <f>+'[3]New Depr Rates'!N1054</f>
        <v>2.5099999999999997E-2</v>
      </c>
    </row>
    <row r="1057" spans="1:14" x14ac:dyDescent="0.2">
      <c r="A1057" s="72" t="s">
        <v>1617</v>
      </c>
      <c r="B1057" s="72" t="str">
        <f>+'[3]New Depr Rates'!B1055</f>
        <v>E3559 (GIF) Poles, Scl-Tolt</v>
      </c>
      <c r="C1057" s="72">
        <f>+'[3]New Depr Rates'!C1055</f>
        <v>0.5</v>
      </c>
      <c r="D1057" s="72" t="str">
        <f>+'[3]New Depr Rates'!D1055</f>
        <v>Monthly</v>
      </c>
      <c r="E1057" s="72" t="str">
        <f>+'[3]New Depr Rates'!E1055</f>
        <v>No</v>
      </c>
      <c r="F1057" s="72" t="str">
        <f>+'[3]New Depr Rates'!F1055</f>
        <v>No</v>
      </c>
      <c r="G1057" s="75">
        <f>+'[3]New Depr Rates'!G1055</f>
        <v>-0.35</v>
      </c>
      <c r="H1057" s="72">
        <f>+'[3]New Depr Rates'!H1055</f>
        <v>0</v>
      </c>
      <c r="I1057" s="72">
        <f>+'[3]New Depr Rates'!I1055</f>
        <v>0</v>
      </c>
      <c r="J1057" s="72">
        <f>+'[3]New Depr Rates'!J1055</f>
        <v>0</v>
      </c>
      <c r="K1057" s="74">
        <f>+'[3]New Depr Rates'!K1055</f>
        <v>44927</v>
      </c>
      <c r="L1057" s="73">
        <f>+'[3]New Depr Rates'!L1055</f>
        <v>1.8592592592592588E-2</v>
      </c>
      <c r="M1057" s="73">
        <f>+'[3]New Depr Rates'!M1055</f>
        <v>6.5074074074074097E-3</v>
      </c>
      <c r="N1057" s="73">
        <f>+'[3]New Depr Rates'!N1055</f>
        <v>2.5099999999999997E-2</v>
      </c>
    </row>
    <row r="1058" spans="1:14" x14ac:dyDescent="0.2">
      <c r="A1058" s="72" t="s">
        <v>1614</v>
      </c>
      <c r="B1058" s="72" t="str">
        <f>+'[3]New Depr Rates'!B1056</f>
        <v>E3559 (GIF) Poles, Snoqualmie 1</v>
      </c>
      <c r="C1058" s="72">
        <f>+'[3]New Depr Rates'!C1056</f>
        <v>0.5</v>
      </c>
      <c r="D1058" s="72" t="str">
        <f>+'[3]New Depr Rates'!D1056</f>
        <v>Monthly</v>
      </c>
      <c r="E1058" s="72" t="str">
        <f>+'[3]New Depr Rates'!E1056</f>
        <v>No</v>
      </c>
      <c r="F1058" s="72" t="str">
        <f>+'[3]New Depr Rates'!F1056</f>
        <v>No</v>
      </c>
      <c r="G1058" s="75">
        <f>+'[3]New Depr Rates'!G1056</f>
        <v>-0.35</v>
      </c>
      <c r="H1058" s="72">
        <f>+'[3]New Depr Rates'!H1056</f>
        <v>0</v>
      </c>
      <c r="I1058" s="72">
        <f>+'[3]New Depr Rates'!I1056</f>
        <v>0</v>
      </c>
      <c r="J1058" s="72">
        <f>+'[3]New Depr Rates'!J1056</f>
        <v>0</v>
      </c>
      <c r="K1058" s="74">
        <f>+'[3]New Depr Rates'!K1056</f>
        <v>44927</v>
      </c>
      <c r="L1058" s="73">
        <f>+'[3]New Depr Rates'!L1056</f>
        <v>1.8592592592592588E-2</v>
      </c>
      <c r="M1058" s="73">
        <f>+'[3]New Depr Rates'!M1056</f>
        <v>6.5074074074074097E-3</v>
      </c>
      <c r="N1058" s="73">
        <f>+'[3]New Depr Rates'!N1056</f>
        <v>2.5099999999999997E-2</v>
      </c>
    </row>
    <row r="1059" spans="1:14" x14ac:dyDescent="0.2">
      <c r="A1059" s="72" t="s">
        <v>1615</v>
      </c>
      <c r="B1059" s="72" t="str">
        <f>+'[3]New Depr Rates'!B1057</f>
        <v>E3559 (GIF) Poles, Snoqualmie 1</v>
      </c>
      <c r="C1059" s="72">
        <f>+'[3]New Depr Rates'!C1057</f>
        <v>0.5</v>
      </c>
      <c r="D1059" s="72" t="str">
        <f>+'[3]New Depr Rates'!D1057</f>
        <v>Monthly</v>
      </c>
      <c r="E1059" s="72" t="str">
        <f>+'[3]New Depr Rates'!E1057</f>
        <v>No</v>
      </c>
      <c r="F1059" s="72" t="str">
        <f>+'[3]New Depr Rates'!F1057</f>
        <v>No</v>
      </c>
      <c r="G1059" s="75">
        <f>+'[3]New Depr Rates'!G1057</f>
        <v>-0.35</v>
      </c>
      <c r="H1059" s="72">
        <f>+'[3]New Depr Rates'!H1057</f>
        <v>0</v>
      </c>
      <c r="I1059" s="72">
        <f>+'[3]New Depr Rates'!I1057</f>
        <v>0</v>
      </c>
      <c r="J1059" s="72">
        <f>+'[3]New Depr Rates'!J1057</f>
        <v>0</v>
      </c>
      <c r="K1059" s="74">
        <f>+'[3]New Depr Rates'!K1057</f>
        <v>44927</v>
      </c>
      <c r="L1059" s="73">
        <f>+'[3]New Depr Rates'!L1057</f>
        <v>1.8592592592592588E-2</v>
      </c>
      <c r="M1059" s="73">
        <f>+'[3]New Depr Rates'!M1057</f>
        <v>6.5074074074074097E-3</v>
      </c>
      <c r="N1059" s="73">
        <f>+'[3]New Depr Rates'!N1057</f>
        <v>2.5099999999999997E-2</v>
      </c>
    </row>
    <row r="1060" spans="1:14" x14ac:dyDescent="0.2">
      <c r="A1060" s="72" t="s">
        <v>1612</v>
      </c>
      <c r="B1060" s="72" t="str">
        <f>+'[3]New Depr Rates'!B1058</f>
        <v>E3559 (GIF) Poles, Snoqualmie 2</v>
      </c>
      <c r="C1060" s="72">
        <f>+'[3]New Depr Rates'!C1058</f>
        <v>0.5</v>
      </c>
      <c r="D1060" s="72" t="str">
        <f>+'[3]New Depr Rates'!D1058</f>
        <v>Monthly</v>
      </c>
      <c r="E1060" s="72" t="str">
        <f>+'[3]New Depr Rates'!E1058</f>
        <v>No</v>
      </c>
      <c r="F1060" s="72" t="str">
        <f>+'[3]New Depr Rates'!F1058</f>
        <v>No</v>
      </c>
      <c r="G1060" s="75">
        <f>+'[3]New Depr Rates'!G1058</f>
        <v>-0.35</v>
      </c>
      <c r="H1060" s="72">
        <f>+'[3]New Depr Rates'!H1058</f>
        <v>0</v>
      </c>
      <c r="I1060" s="72">
        <f>+'[3]New Depr Rates'!I1058</f>
        <v>0</v>
      </c>
      <c r="J1060" s="72">
        <f>+'[3]New Depr Rates'!J1058</f>
        <v>0</v>
      </c>
      <c r="K1060" s="74">
        <f>+'[3]New Depr Rates'!K1058</f>
        <v>44927</v>
      </c>
      <c r="L1060" s="73">
        <f>+'[3]New Depr Rates'!L1058</f>
        <v>1.8592592592592588E-2</v>
      </c>
      <c r="M1060" s="73">
        <f>+'[3]New Depr Rates'!M1058</f>
        <v>6.5074074074074097E-3</v>
      </c>
      <c r="N1060" s="73">
        <f>+'[3]New Depr Rates'!N1058</f>
        <v>2.5099999999999997E-2</v>
      </c>
    </row>
    <row r="1061" spans="1:14" x14ac:dyDescent="0.2">
      <c r="A1061" s="72" t="s">
        <v>1613</v>
      </c>
      <c r="B1061" s="72" t="str">
        <f>+'[3]New Depr Rates'!B1059</f>
        <v>E3559 (GIF) Poles, Snoqualmie 2</v>
      </c>
      <c r="C1061" s="72">
        <f>+'[3]New Depr Rates'!C1059</f>
        <v>0.5</v>
      </c>
      <c r="D1061" s="72" t="str">
        <f>+'[3]New Depr Rates'!D1059</f>
        <v>Monthly</v>
      </c>
      <c r="E1061" s="72" t="str">
        <f>+'[3]New Depr Rates'!E1059</f>
        <v>No</v>
      </c>
      <c r="F1061" s="72" t="str">
        <f>+'[3]New Depr Rates'!F1059</f>
        <v>No</v>
      </c>
      <c r="G1061" s="75">
        <f>+'[3]New Depr Rates'!G1059</f>
        <v>-0.35</v>
      </c>
      <c r="H1061" s="72">
        <f>+'[3]New Depr Rates'!H1059</f>
        <v>0</v>
      </c>
      <c r="I1061" s="72">
        <f>+'[3]New Depr Rates'!I1059</f>
        <v>0</v>
      </c>
      <c r="J1061" s="72">
        <f>+'[3]New Depr Rates'!J1059</f>
        <v>0</v>
      </c>
      <c r="K1061" s="74">
        <f>+'[3]New Depr Rates'!K1059</f>
        <v>44927</v>
      </c>
      <c r="L1061" s="73">
        <f>+'[3]New Depr Rates'!L1059</f>
        <v>1.8592592592592588E-2</v>
      </c>
      <c r="M1061" s="73">
        <f>+'[3]New Depr Rates'!M1059</f>
        <v>6.5074074074074097E-3</v>
      </c>
      <c r="N1061" s="73">
        <f>+'[3]New Depr Rates'!N1059</f>
        <v>2.5099999999999997E-2</v>
      </c>
    </row>
    <row r="1062" spans="1:14" x14ac:dyDescent="0.2">
      <c r="A1062" s="72" t="s">
        <v>1610</v>
      </c>
      <c r="B1062" s="72" t="str">
        <f>+'[3]New Depr Rates'!B1060</f>
        <v>E3559 (GIF) Poles, Sumas</v>
      </c>
      <c r="C1062" s="72">
        <f>+'[3]New Depr Rates'!C1060</f>
        <v>0.5</v>
      </c>
      <c r="D1062" s="72" t="str">
        <f>+'[3]New Depr Rates'!D1060</f>
        <v>Monthly</v>
      </c>
      <c r="E1062" s="72" t="str">
        <f>+'[3]New Depr Rates'!E1060</f>
        <v>No</v>
      </c>
      <c r="F1062" s="72" t="str">
        <f>+'[3]New Depr Rates'!F1060</f>
        <v>No</v>
      </c>
      <c r="G1062" s="75">
        <f>+'[3]New Depr Rates'!G1060</f>
        <v>-0.35</v>
      </c>
      <c r="H1062" s="72">
        <f>+'[3]New Depr Rates'!H1060</f>
        <v>0</v>
      </c>
      <c r="I1062" s="72">
        <f>+'[3]New Depr Rates'!I1060</f>
        <v>0</v>
      </c>
      <c r="J1062" s="72">
        <f>+'[3]New Depr Rates'!J1060</f>
        <v>0</v>
      </c>
      <c r="K1062" s="74">
        <f>+'[3]New Depr Rates'!K1060</f>
        <v>44927</v>
      </c>
      <c r="L1062" s="73">
        <f>+'[3]New Depr Rates'!L1060</f>
        <v>1.8592592592592588E-2</v>
      </c>
      <c r="M1062" s="73">
        <f>+'[3]New Depr Rates'!M1060</f>
        <v>6.5074074074074097E-3</v>
      </c>
      <c r="N1062" s="73">
        <f>+'[3]New Depr Rates'!N1060</f>
        <v>2.5099999999999997E-2</v>
      </c>
    </row>
    <row r="1063" spans="1:14" x14ac:dyDescent="0.2">
      <c r="A1063" s="72" t="s">
        <v>1611</v>
      </c>
      <c r="B1063" s="72" t="str">
        <f>+'[3]New Depr Rates'!B1061</f>
        <v>E3559 (GIF) Poles, Sumas</v>
      </c>
      <c r="C1063" s="72">
        <f>+'[3]New Depr Rates'!C1061</f>
        <v>0.5</v>
      </c>
      <c r="D1063" s="72" t="str">
        <f>+'[3]New Depr Rates'!D1061</f>
        <v>Monthly</v>
      </c>
      <c r="E1063" s="72" t="str">
        <f>+'[3]New Depr Rates'!E1061</f>
        <v>No</v>
      </c>
      <c r="F1063" s="72" t="str">
        <f>+'[3]New Depr Rates'!F1061</f>
        <v>No</v>
      </c>
      <c r="G1063" s="75">
        <f>+'[3]New Depr Rates'!G1061</f>
        <v>-0.35</v>
      </c>
      <c r="H1063" s="72">
        <f>+'[3]New Depr Rates'!H1061</f>
        <v>0</v>
      </c>
      <c r="I1063" s="72">
        <f>+'[3]New Depr Rates'!I1061</f>
        <v>0</v>
      </c>
      <c r="J1063" s="72">
        <f>+'[3]New Depr Rates'!J1061</f>
        <v>0</v>
      </c>
      <c r="K1063" s="74">
        <f>+'[3]New Depr Rates'!K1061</f>
        <v>44927</v>
      </c>
      <c r="L1063" s="73">
        <f>+'[3]New Depr Rates'!L1061</f>
        <v>1.8592592592592588E-2</v>
      </c>
      <c r="M1063" s="73">
        <f>+'[3]New Depr Rates'!M1061</f>
        <v>6.5074074074074097E-3</v>
      </c>
      <c r="N1063" s="73">
        <f>+'[3]New Depr Rates'!N1061</f>
        <v>2.5099999999999997E-2</v>
      </c>
    </row>
    <row r="1064" spans="1:14" x14ac:dyDescent="0.2">
      <c r="A1064" s="72" t="s">
        <v>1609</v>
      </c>
      <c r="B1064" s="72" t="str">
        <f>+'[3]New Depr Rates'!B1062</f>
        <v>E3559 (GIF) Poles, TLN-HPK@plant</v>
      </c>
      <c r="C1064" s="72">
        <f>+'[3]New Depr Rates'!C1062</f>
        <v>0.5</v>
      </c>
      <c r="D1064" s="72" t="str">
        <f>+'[3]New Depr Rates'!D1062</f>
        <v>Monthly</v>
      </c>
      <c r="E1064" s="72" t="str">
        <f>+'[3]New Depr Rates'!E1062</f>
        <v>No</v>
      </c>
      <c r="F1064" s="72" t="str">
        <f>+'[3]New Depr Rates'!F1062</f>
        <v>No</v>
      </c>
      <c r="G1064" s="75">
        <f>+'[3]New Depr Rates'!G1062</f>
        <v>-0.35</v>
      </c>
      <c r="H1064" s="72">
        <f>+'[3]New Depr Rates'!H1062</f>
        <v>0</v>
      </c>
      <c r="I1064" s="72">
        <f>+'[3]New Depr Rates'!I1062</f>
        <v>0</v>
      </c>
      <c r="J1064" s="72">
        <f>+'[3]New Depr Rates'!J1062</f>
        <v>0</v>
      </c>
      <c r="K1064" s="74">
        <f>+'[3]New Depr Rates'!K1062</f>
        <v>44927</v>
      </c>
      <c r="L1064" s="73">
        <f>+'[3]New Depr Rates'!L1062</f>
        <v>1.8592592592592588E-2</v>
      </c>
      <c r="M1064" s="73">
        <f>+'[3]New Depr Rates'!M1062</f>
        <v>6.5074074074074097E-3</v>
      </c>
      <c r="N1064" s="73">
        <f>+'[3]New Depr Rates'!N1062</f>
        <v>2.5099999999999997E-2</v>
      </c>
    </row>
    <row r="1065" spans="1:14" x14ac:dyDescent="0.2">
      <c r="A1065" s="72" t="s">
        <v>1608</v>
      </c>
      <c r="B1065" s="72" t="str">
        <f>+'[3]New Depr Rates'!B1063</f>
        <v>E3559 (GIF) Poles, TLN-HPK@plant</v>
      </c>
      <c r="C1065" s="72">
        <f>+'[3]New Depr Rates'!C1063</f>
        <v>0.5</v>
      </c>
      <c r="D1065" s="72" t="str">
        <f>+'[3]New Depr Rates'!D1063</f>
        <v>Monthly</v>
      </c>
      <c r="E1065" s="72" t="str">
        <f>+'[3]New Depr Rates'!E1063</f>
        <v>No</v>
      </c>
      <c r="F1065" s="72" t="str">
        <f>+'[3]New Depr Rates'!F1063</f>
        <v>No</v>
      </c>
      <c r="G1065" s="75">
        <f>+'[3]New Depr Rates'!G1063</f>
        <v>-0.35</v>
      </c>
      <c r="H1065" s="72">
        <f>+'[3]New Depr Rates'!H1063</f>
        <v>0</v>
      </c>
      <c r="I1065" s="72">
        <f>+'[3]New Depr Rates'!I1063</f>
        <v>0</v>
      </c>
      <c r="J1065" s="72">
        <f>+'[3]New Depr Rates'!J1063</f>
        <v>0</v>
      </c>
      <c r="K1065" s="74">
        <f>+'[3]New Depr Rates'!K1063</f>
        <v>44927</v>
      </c>
      <c r="L1065" s="73">
        <f>+'[3]New Depr Rates'!L1063</f>
        <v>1.8592592592592588E-2</v>
      </c>
      <c r="M1065" s="73">
        <f>+'[3]New Depr Rates'!M1063</f>
        <v>6.5074074074074097E-3</v>
      </c>
      <c r="N1065" s="73">
        <f>+'[3]New Depr Rates'!N1063</f>
        <v>2.5099999999999997E-2</v>
      </c>
    </row>
    <row r="1066" spans="1:14" x14ac:dyDescent="0.2">
      <c r="A1066" s="72" t="s">
        <v>1606</v>
      </c>
      <c r="B1066" s="72" t="str">
        <f>+'[3]New Depr Rates'!B1064</f>
        <v>E3559 (GIF) Poles, Upper Baker</v>
      </c>
      <c r="C1066" s="72">
        <f>+'[3]New Depr Rates'!C1064</f>
        <v>0.5</v>
      </c>
      <c r="D1066" s="72" t="str">
        <f>+'[3]New Depr Rates'!D1064</f>
        <v>Monthly</v>
      </c>
      <c r="E1066" s="72" t="str">
        <f>+'[3]New Depr Rates'!E1064</f>
        <v>No</v>
      </c>
      <c r="F1066" s="72" t="str">
        <f>+'[3]New Depr Rates'!F1064</f>
        <v>No</v>
      </c>
      <c r="G1066" s="75">
        <f>+'[3]New Depr Rates'!G1064</f>
        <v>-0.35</v>
      </c>
      <c r="H1066" s="72">
        <f>+'[3]New Depr Rates'!H1064</f>
        <v>0</v>
      </c>
      <c r="I1066" s="72">
        <f>+'[3]New Depr Rates'!I1064</f>
        <v>0</v>
      </c>
      <c r="J1066" s="72">
        <f>+'[3]New Depr Rates'!J1064</f>
        <v>0</v>
      </c>
      <c r="K1066" s="74">
        <f>+'[3]New Depr Rates'!K1064</f>
        <v>44927</v>
      </c>
      <c r="L1066" s="73">
        <f>+'[3]New Depr Rates'!L1064</f>
        <v>1.8592592592592588E-2</v>
      </c>
      <c r="M1066" s="73">
        <f>+'[3]New Depr Rates'!M1064</f>
        <v>6.5074074074074097E-3</v>
      </c>
      <c r="N1066" s="73">
        <f>+'[3]New Depr Rates'!N1064</f>
        <v>2.5099999999999997E-2</v>
      </c>
    </row>
    <row r="1067" spans="1:14" x14ac:dyDescent="0.2">
      <c r="A1067" s="72" t="s">
        <v>1607</v>
      </c>
      <c r="B1067" s="72" t="str">
        <f>+'[3]New Depr Rates'!B1065</f>
        <v>E3559 (GIF) Poles, Upper Baker</v>
      </c>
      <c r="C1067" s="72">
        <f>+'[3]New Depr Rates'!C1065</f>
        <v>0.5</v>
      </c>
      <c r="D1067" s="72" t="str">
        <f>+'[3]New Depr Rates'!D1065</f>
        <v>Monthly</v>
      </c>
      <c r="E1067" s="72" t="str">
        <f>+'[3]New Depr Rates'!E1065</f>
        <v>No</v>
      </c>
      <c r="F1067" s="72" t="str">
        <f>+'[3]New Depr Rates'!F1065</f>
        <v>No</v>
      </c>
      <c r="G1067" s="75">
        <f>+'[3]New Depr Rates'!G1065</f>
        <v>-0.35</v>
      </c>
      <c r="H1067" s="72">
        <f>+'[3]New Depr Rates'!H1065</f>
        <v>0</v>
      </c>
      <c r="I1067" s="72">
        <f>+'[3]New Depr Rates'!I1065</f>
        <v>0</v>
      </c>
      <c r="J1067" s="72">
        <f>+'[3]New Depr Rates'!J1065</f>
        <v>0</v>
      </c>
      <c r="K1067" s="74">
        <f>+'[3]New Depr Rates'!K1065</f>
        <v>44927</v>
      </c>
      <c r="L1067" s="73">
        <f>+'[3]New Depr Rates'!L1065</f>
        <v>1.8592592592592588E-2</v>
      </c>
      <c r="M1067" s="73">
        <f>+'[3]New Depr Rates'!M1065</f>
        <v>6.5074074074074097E-3</v>
      </c>
      <c r="N1067" s="73">
        <f>+'[3]New Depr Rates'!N1065</f>
        <v>2.5099999999999997E-2</v>
      </c>
    </row>
    <row r="1068" spans="1:14" x14ac:dyDescent="0.2">
      <c r="A1068" s="72" t="s">
        <v>1604</v>
      </c>
      <c r="B1068" s="72" t="str">
        <f>+'[3]New Depr Rates'!B1066</f>
        <v>E3559 (GIF) Poles, Wild Horse</v>
      </c>
      <c r="C1068" s="72">
        <f>+'[3]New Depr Rates'!C1066</f>
        <v>0.5</v>
      </c>
      <c r="D1068" s="72" t="str">
        <f>+'[3]New Depr Rates'!D1066</f>
        <v>Monthly</v>
      </c>
      <c r="E1068" s="72" t="str">
        <f>+'[3]New Depr Rates'!E1066</f>
        <v>No</v>
      </c>
      <c r="F1068" s="72" t="str">
        <f>+'[3]New Depr Rates'!F1066</f>
        <v>No</v>
      </c>
      <c r="G1068" s="75">
        <f>+'[3]New Depr Rates'!G1066</f>
        <v>-0.35</v>
      </c>
      <c r="H1068" s="72">
        <f>+'[3]New Depr Rates'!H1066</f>
        <v>0</v>
      </c>
      <c r="I1068" s="72">
        <f>+'[3]New Depr Rates'!I1066</f>
        <v>0</v>
      </c>
      <c r="J1068" s="72">
        <f>+'[3]New Depr Rates'!J1066</f>
        <v>0</v>
      </c>
      <c r="K1068" s="74">
        <f>+'[3]New Depr Rates'!K1066</f>
        <v>44927</v>
      </c>
      <c r="L1068" s="73">
        <f>+'[3]New Depr Rates'!L1066</f>
        <v>1.8592592592592588E-2</v>
      </c>
      <c r="M1068" s="73">
        <f>+'[3]New Depr Rates'!M1066</f>
        <v>6.5074074074074097E-3</v>
      </c>
      <c r="N1068" s="73">
        <f>+'[3]New Depr Rates'!N1066</f>
        <v>2.5099999999999997E-2</v>
      </c>
    </row>
    <row r="1069" spans="1:14" x14ac:dyDescent="0.2">
      <c r="A1069" s="72" t="s">
        <v>1605</v>
      </c>
      <c r="B1069" s="72" t="str">
        <f>+'[3]New Depr Rates'!B1067</f>
        <v>E3559 (GIF) Poles, Wild Horse</v>
      </c>
      <c r="C1069" s="72">
        <f>+'[3]New Depr Rates'!C1067</f>
        <v>0.5</v>
      </c>
      <c r="D1069" s="72" t="str">
        <f>+'[3]New Depr Rates'!D1067</f>
        <v>Monthly</v>
      </c>
      <c r="E1069" s="72" t="str">
        <f>+'[3]New Depr Rates'!E1067</f>
        <v>No</v>
      </c>
      <c r="F1069" s="72" t="str">
        <f>+'[3]New Depr Rates'!F1067</f>
        <v>No</v>
      </c>
      <c r="G1069" s="75">
        <f>+'[3]New Depr Rates'!G1067</f>
        <v>-0.35</v>
      </c>
      <c r="H1069" s="72">
        <f>+'[3]New Depr Rates'!H1067</f>
        <v>0</v>
      </c>
      <c r="I1069" s="72">
        <f>+'[3]New Depr Rates'!I1067</f>
        <v>0</v>
      </c>
      <c r="J1069" s="72">
        <f>+'[3]New Depr Rates'!J1067</f>
        <v>0</v>
      </c>
      <c r="K1069" s="74">
        <f>+'[3]New Depr Rates'!K1067</f>
        <v>44927</v>
      </c>
      <c r="L1069" s="73">
        <f>+'[3]New Depr Rates'!L1067</f>
        <v>1.8592592592592588E-2</v>
      </c>
      <c r="M1069" s="73">
        <f>+'[3]New Depr Rates'!M1067</f>
        <v>6.5074074074074097E-3</v>
      </c>
      <c r="N1069" s="73">
        <f>+'[3]New Depr Rates'!N1067</f>
        <v>2.5099999999999997E-2</v>
      </c>
    </row>
    <row r="1070" spans="1:14" x14ac:dyDescent="0.2">
      <c r="A1070" s="72" t="s">
        <v>237</v>
      </c>
      <c r="B1070" s="72" t="str">
        <f>+'[3]New Depr Rates'!B1068</f>
        <v>E3559 (GIF) Poles, LSR</v>
      </c>
      <c r="C1070" s="72">
        <f>+'[3]New Depr Rates'!C1068</f>
        <v>0.5</v>
      </c>
      <c r="D1070" s="72" t="str">
        <f>+'[3]New Depr Rates'!D1068</f>
        <v>Monthly</v>
      </c>
      <c r="E1070" s="72" t="str">
        <f>+'[3]New Depr Rates'!E1068</f>
        <v>No</v>
      </c>
      <c r="F1070" s="72" t="str">
        <f>+'[3]New Depr Rates'!F1068</f>
        <v>No</v>
      </c>
      <c r="G1070" s="75">
        <f>+'[3]New Depr Rates'!G1068</f>
        <v>-0.35</v>
      </c>
      <c r="H1070" s="72">
        <f>+'[3]New Depr Rates'!H1068</f>
        <v>0</v>
      </c>
      <c r="I1070" s="72">
        <f>+'[3]New Depr Rates'!I1068</f>
        <v>0</v>
      </c>
      <c r="J1070" s="72">
        <f>+'[3]New Depr Rates'!J1068</f>
        <v>0</v>
      </c>
      <c r="K1070" s="74">
        <f>+'[3]New Depr Rates'!K1068</f>
        <v>44927</v>
      </c>
      <c r="L1070" s="73">
        <f>+'[3]New Depr Rates'!L1068</f>
        <v>1.8592592592592588E-2</v>
      </c>
      <c r="M1070" s="73">
        <f>+'[3]New Depr Rates'!M1068</f>
        <v>6.5074074074074097E-3</v>
      </c>
      <c r="N1070" s="73">
        <f>+'[3]New Depr Rates'!N1068</f>
        <v>2.5099999999999997E-2</v>
      </c>
    </row>
    <row r="1071" spans="1:14" x14ac:dyDescent="0.2">
      <c r="A1071" s="72" t="s">
        <v>1603</v>
      </c>
      <c r="B1071" s="72" t="str">
        <f>+'[3]New Depr Rates'!B1069</f>
        <v>E3559 (GIF) Poles, LSR</v>
      </c>
      <c r="C1071" s="72">
        <f>+'[3]New Depr Rates'!C1069</f>
        <v>0.5</v>
      </c>
      <c r="D1071" s="72" t="str">
        <f>+'[3]New Depr Rates'!D1069</f>
        <v>Monthly</v>
      </c>
      <c r="E1071" s="72" t="str">
        <f>+'[3]New Depr Rates'!E1069</f>
        <v>No</v>
      </c>
      <c r="F1071" s="72" t="str">
        <f>+'[3]New Depr Rates'!F1069</f>
        <v>No</v>
      </c>
      <c r="G1071" s="75">
        <f>+'[3]New Depr Rates'!G1069</f>
        <v>-0.35</v>
      </c>
      <c r="H1071" s="72">
        <f>+'[3]New Depr Rates'!H1069</f>
        <v>0</v>
      </c>
      <c r="I1071" s="72">
        <f>+'[3]New Depr Rates'!I1069</f>
        <v>0</v>
      </c>
      <c r="J1071" s="72">
        <f>+'[3]New Depr Rates'!J1069</f>
        <v>0</v>
      </c>
      <c r="K1071" s="74">
        <f>+'[3]New Depr Rates'!K1069</f>
        <v>44927</v>
      </c>
      <c r="L1071" s="73">
        <f>+'[3]New Depr Rates'!L1069</f>
        <v>1.8592592592592588E-2</v>
      </c>
      <c r="M1071" s="73">
        <f>+'[3]New Depr Rates'!M1069</f>
        <v>6.5074074074074097E-3</v>
      </c>
      <c r="N1071" s="73">
        <f>+'[3]New Depr Rates'!N1069</f>
        <v>2.5099999999999997E-2</v>
      </c>
    </row>
    <row r="1072" spans="1:14" x14ac:dyDescent="0.2">
      <c r="A1072" s="72" t="s">
        <v>238</v>
      </c>
      <c r="B1072" s="72" t="str">
        <f>+'[3]New Depr Rates'!B1070</f>
        <v>E356 TSM O/H Cond, 3rd AC Line</v>
      </c>
      <c r="C1072" s="72">
        <f>+'[3]New Depr Rates'!C1070</f>
        <v>0.5</v>
      </c>
      <c r="D1072" s="72" t="str">
        <f>+'[3]New Depr Rates'!D1070</f>
        <v>Monthly</v>
      </c>
      <c r="E1072" s="72" t="str">
        <f>+'[3]New Depr Rates'!E1070</f>
        <v>No</v>
      </c>
      <c r="F1072" s="72" t="str">
        <f>+'[3]New Depr Rates'!F1070</f>
        <v>No</v>
      </c>
      <c r="G1072" s="75">
        <f>+'[3]New Depr Rates'!G1070</f>
        <v>-0.1</v>
      </c>
      <c r="H1072" s="72">
        <f>+'[3]New Depr Rates'!H1070</f>
        <v>0</v>
      </c>
      <c r="I1072" s="72">
        <f>+'[3]New Depr Rates'!I1070</f>
        <v>0</v>
      </c>
      <c r="J1072" s="72">
        <f>+'[3]New Depr Rates'!J1070</f>
        <v>0</v>
      </c>
      <c r="K1072" s="74">
        <f>+'[3]New Depr Rates'!K1070</f>
        <v>44927</v>
      </c>
      <c r="L1072" s="73">
        <f>+'[3]New Depr Rates'!L1070</f>
        <v>1.0727272727272726E-2</v>
      </c>
      <c r="M1072" s="73">
        <f>+'[3]New Depr Rates'!M1070</f>
        <v>1.0727272727272738E-3</v>
      </c>
      <c r="N1072" s="73">
        <f>+'[3]New Depr Rates'!N1070</f>
        <v>1.18E-2</v>
      </c>
    </row>
    <row r="1073" spans="1:14" x14ac:dyDescent="0.2">
      <c r="A1073" s="72" t="s">
        <v>1601</v>
      </c>
      <c r="B1073" s="72" t="str">
        <f>+'[3]New Depr Rates'!B1071</f>
        <v>E356 TSM O/H Cond, 3rd AC Line</v>
      </c>
      <c r="C1073" s="72">
        <f>+'[3]New Depr Rates'!C1071</f>
        <v>0.5</v>
      </c>
      <c r="D1073" s="72" t="str">
        <f>+'[3]New Depr Rates'!D1071</f>
        <v>Monthly</v>
      </c>
      <c r="E1073" s="72" t="str">
        <f>+'[3]New Depr Rates'!E1071</f>
        <v>No</v>
      </c>
      <c r="F1073" s="72" t="str">
        <f>+'[3]New Depr Rates'!F1071</f>
        <v>No</v>
      </c>
      <c r="G1073" s="75">
        <f>+'[3]New Depr Rates'!G1071</f>
        <v>-0.1</v>
      </c>
      <c r="H1073" s="72">
        <f>+'[3]New Depr Rates'!H1071</f>
        <v>0</v>
      </c>
      <c r="I1073" s="72">
        <f>+'[3]New Depr Rates'!I1071</f>
        <v>0</v>
      </c>
      <c r="J1073" s="72">
        <f>+'[3]New Depr Rates'!J1071</f>
        <v>0</v>
      </c>
      <c r="K1073" s="74">
        <f>+'[3]New Depr Rates'!K1071</f>
        <v>44927</v>
      </c>
      <c r="L1073" s="73">
        <f>+'[3]New Depr Rates'!L1071</f>
        <v>1.0727272727272726E-2</v>
      </c>
      <c r="M1073" s="73">
        <f>+'[3]New Depr Rates'!M1071</f>
        <v>1.0727272727272738E-3</v>
      </c>
      <c r="N1073" s="73">
        <f>+'[3]New Depr Rates'!N1071</f>
        <v>1.18E-2</v>
      </c>
    </row>
    <row r="1074" spans="1:14" x14ac:dyDescent="0.2">
      <c r="A1074" s="72" t="s">
        <v>1600</v>
      </c>
      <c r="B1074" s="72" t="str">
        <f>+'[3]New Depr Rates'!B1072</f>
        <v>E356 TSM O/H Cond, Baker Common</v>
      </c>
      <c r="C1074" s="72">
        <f>+'[3]New Depr Rates'!C1072</f>
        <v>0.5</v>
      </c>
      <c r="D1074" s="72" t="str">
        <f>+'[3]New Depr Rates'!D1072</f>
        <v>Monthly</v>
      </c>
      <c r="E1074" s="72" t="str">
        <f>+'[3]New Depr Rates'!E1072</f>
        <v>No</v>
      </c>
      <c r="F1074" s="72" t="str">
        <f>+'[3]New Depr Rates'!F1072</f>
        <v>No</v>
      </c>
      <c r="G1074" s="75">
        <f>+'[3]New Depr Rates'!G1072</f>
        <v>-0.1</v>
      </c>
      <c r="H1074" s="72">
        <f>+'[3]New Depr Rates'!H1072</f>
        <v>0</v>
      </c>
      <c r="I1074" s="72">
        <f>+'[3]New Depr Rates'!I1072</f>
        <v>0</v>
      </c>
      <c r="J1074" s="72">
        <f>+'[3]New Depr Rates'!J1072</f>
        <v>0</v>
      </c>
      <c r="K1074" s="74">
        <f>+'[3]New Depr Rates'!K1072</f>
        <v>44927</v>
      </c>
      <c r="L1074" s="73">
        <f>+'[3]New Depr Rates'!L1072</f>
        <v>1.0727272727272726E-2</v>
      </c>
      <c r="M1074" s="73">
        <f>+'[3]New Depr Rates'!M1072</f>
        <v>1.0727272727272738E-3</v>
      </c>
      <c r="N1074" s="73">
        <f>+'[3]New Depr Rates'!N1072</f>
        <v>1.18E-2</v>
      </c>
    </row>
    <row r="1075" spans="1:14" x14ac:dyDescent="0.2">
      <c r="A1075" s="72" t="s">
        <v>1598</v>
      </c>
      <c r="B1075" s="72" t="str">
        <f>+'[3]New Depr Rates'!B1073</f>
        <v>E356 TSM O/H Cond, Colstrip 1-2 Com</v>
      </c>
      <c r="C1075" s="72">
        <f>+'[3]New Depr Rates'!C1073</f>
        <v>0.5</v>
      </c>
      <c r="D1075" s="72" t="str">
        <f>+'[3]New Depr Rates'!D1073</f>
        <v>Monthly</v>
      </c>
      <c r="E1075" s="72" t="str">
        <f>+'[3]New Depr Rates'!E1073</f>
        <v>No</v>
      </c>
      <c r="F1075" s="72" t="str">
        <f>+'[3]New Depr Rates'!F1073</f>
        <v>No</v>
      </c>
      <c r="G1075" s="75">
        <f>+'[3]New Depr Rates'!G1073</f>
        <v>-0.1</v>
      </c>
      <c r="H1075" s="72">
        <f>+'[3]New Depr Rates'!H1073</f>
        <v>0</v>
      </c>
      <c r="I1075" s="72">
        <f>+'[3]New Depr Rates'!I1073</f>
        <v>0</v>
      </c>
      <c r="J1075" s="72">
        <f>+'[3]New Depr Rates'!J1073</f>
        <v>0</v>
      </c>
      <c r="K1075" s="74">
        <f>+'[3]New Depr Rates'!K1073</f>
        <v>44927</v>
      </c>
      <c r="L1075" s="73">
        <f>+'[3]New Depr Rates'!L1073</f>
        <v>1.0727272727272726E-2</v>
      </c>
      <c r="M1075" s="73">
        <f>+'[3]New Depr Rates'!M1073</f>
        <v>1.0727272727272738E-3</v>
      </c>
      <c r="N1075" s="73">
        <f>+'[3]New Depr Rates'!N1073</f>
        <v>1.18E-2</v>
      </c>
    </row>
    <row r="1076" spans="1:14" x14ac:dyDescent="0.2">
      <c r="A1076" s="72" t="s">
        <v>1596</v>
      </c>
      <c r="B1076" s="72" t="str">
        <f>+'[3]New Depr Rates'!B1074</f>
        <v>E356 TSM O/H Cond, Colstrip 3-4 Com</v>
      </c>
      <c r="C1076" s="72">
        <f>+'[3]New Depr Rates'!C1074</f>
        <v>0.5</v>
      </c>
      <c r="D1076" s="72" t="str">
        <f>+'[3]New Depr Rates'!D1074</f>
        <v>Monthly</v>
      </c>
      <c r="E1076" s="72" t="str">
        <f>+'[3]New Depr Rates'!E1074</f>
        <v>No</v>
      </c>
      <c r="F1076" s="72" t="str">
        <f>+'[3]New Depr Rates'!F1074</f>
        <v>No</v>
      </c>
      <c r="G1076" s="75">
        <f>+'[3]New Depr Rates'!G1074</f>
        <v>-0.1</v>
      </c>
      <c r="H1076" s="72">
        <f>+'[3]New Depr Rates'!H1074</f>
        <v>0</v>
      </c>
      <c r="I1076" s="72">
        <f>+'[3]New Depr Rates'!I1074</f>
        <v>0</v>
      </c>
      <c r="J1076" s="72">
        <f>+'[3]New Depr Rates'!J1074</f>
        <v>0</v>
      </c>
      <c r="K1076" s="74">
        <f>+'[3]New Depr Rates'!K1074</f>
        <v>44927</v>
      </c>
      <c r="L1076" s="73">
        <f>+'[3]New Depr Rates'!L1074</f>
        <v>1.0727272727272726E-2</v>
      </c>
      <c r="M1076" s="73">
        <f>+'[3]New Depr Rates'!M1074</f>
        <v>1.0727272727272738E-3</v>
      </c>
      <c r="N1076" s="73">
        <f>+'[3]New Depr Rates'!N1074</f>
        <v>1.18E-2</v>
      </c>
    </row>
    <row r="1077" spans="1:14" x14ac:dyDescent="0.2">
      <c r="A1077" s="72" t="s">
        <v>1599</v>
      </c>
      <c r="B1077" s="72" t="str">
        <f>+'[3]New Depr Rates'!B1075</f>
        <v>E356 TSM O/H Cond, Colstrip 1-2 Com</v>
      </c>
      <c r="C1077" s="72">
        <f>+'[3]New Depr Rates'!C1075</f>
        <v>0.5</v>
      </c>
      <c r="D1077" s="72" t="str">
        <f>+'[3]New Depr Rates'!D1075</f>
        <v>Monthly</v>
      </c>
      <c r="E1077" s="72" t="str">
        <f>+'[3]New Depr Rates'!E1075</f>
        <v>No</v>
      </c>
      <c r="F1077" s="72" t="str">
        <f>+'[3]New Depr Rates'!F1075</f>
        <v>No</v>
      </c>
      <c r="G1077" s="75">
        <f>+'[3]New Depr Rates'!G1075</f>
        <v>-0.1</v>
      </c>
      <c r="H1077" s="72">
        <f>+'[3]New Depr Rates'!H1075</f>
        <v>0</v>
      </c>
      <c r="I1077" s="72">
        <f>+'[3]New Depr Rates'!I1075</f>
        <v>0</v>
      </c>
      <c r="J1077" s="72">
        <f>+'[3]New Depr Rates'!J1075</f>
        <v>0</v>
      </c>
      <c r="K1077" s="74">
        <f>+'[3]New Depr Rates'!K1075</f>
        <v>44927</v>
      </c>
      <c r="L1077" s="73">
        <f>+'[3]New Depr Rates'!L1075</f>
        <v>1.0727272727272726E-2</v>
      </c>
      <c r="M1077" s="73">
        <f>+'[3]New Depr Rates'!M1075</f>
        <v>1.0727272727272738E-3</v>
      </c>
      <c r="N1077" s="73">
        <f>+'[3]New Depr Rates'!N1075</f>
        <v>1.18E-2</v>
      </c>
    </row>
    <row r="1078" spans="1:14" x14ac:dyDescent="0.2">
      <c r="A1078" s="72" t="s">
        <v>1597</v>
      </c>
      <c r="B1078" s="72" t="str">
        <f>+'[3]New Depr Rates'!B1076</f>
        <v>E356 TSM O/H Cond, Colstrip 3-4 Com</v>
      </c>
      <c r="C1078" s="72">
        <f>+'[3]New Depr Rates'!C1076</f>
        <v>0.5</v>
      </c>
      <c r="D1078" s="72" t="str">
        <f>+'[3]New Depr Rates'!D1076</f>
        <v>Monthly</v>
      </c>
      <c r="E1078" s="72" t="str">
        <f>+'[3]New Depr Rates'!E1076</f>
        <v>No</v>
      </c>
      <c r="F1078" s="72" t="str">
        <f>+'[3]New Depr Rates'!F1076</f>
        <v>No</v>
      </c>
      <c r="G1078" s="75">
        <f>+'[3]New Depr Rates'!G1076</f>
        <v>-0.1</v>
      </c>
      <c r="H1078" s="72">
        <f>+'[3]New Depr Rates'!H1076</f>
        <v>0</v>
      </c>
      <c r="I1078" s="72">
        <f>+'[3]New Depr Rates'!I1076</f>
        <v>0</v>
      </c>
      <c r="J1078" s="72">
        <f>+'[3]New Depr Rates'!J1076</f>
        <v>0</v>
      </c>
      <c r="K1078" s="74">
        <f>+'[3]New Depr Rates'!K1076</f>
        <v>44927</v>
      </c>
      <c r="L1078" s="73">
        <f>+'[3]New Depr Rates'!L1076</f>
        <v>1.0727272727272726E-2</v>
      </c>
      <c r="M1078" s="73">
        <f>+'[3]New Depr Rates'!M1076</f>
        <v>1.0727272727272738E-3</v>
      </c>
      <c r="N1078" s="73">
        <f>+'[3]New Depr Rates'!N1076</f>
        <v>1.18E-2</v>
      </c>
    </row>
    <row r="1079" spans="1:14" x14ac:dyDescent="0.2">
      <c r="A1079" s="72" t="s">
        <v>1595</v>
      </c>
      <c r="B1079" s="72" t="str">
        <f>+'[3]New Depr Rates'!B1077</f>
        <v>E356 TSM O/H Cond, Zero rate</v>
      </c>
      <c r="C1079" s="72">
        <f>+'[3]New Depr Rates'!C1077</f>
        <v>0.5</v>
      </c>
      <c r="D1079" s="72" t="str">
        <f>+'[3]New Depr Rates'!D1077</f>
        <v>Monthly</v>
      </c>
      <c r="E1079" s="72" t="str">
        <f>+'[3]New Depr Rates'!E1077</f>
        <v>No</v>
      </c>
      <c r="F1079" s="72" t="str">
        <f>+'[3]New Depr Rates'!F1077</f>
        <v>No</v>
      </c>
      <c r="G1079" s="75">
        <f>+'[3]New Depr Rates'!G1077</f>
        <v>0</v>
      </c>
      <c r="H1079" s="72">
        <f>+'[3]New Depr Rates'!H1077</f>
        <v>0</v>
      </c>
      <c r="I1079" s="72">
        <f>+'[3]New Depr Rates'!I1077</f>
        <v>0</v>
      </c>
      <c r="J1079" s="72">
        <f>+'[3]New Depr Rates'!J1077</f>
        <v>0</v>
      </c>
      <c r="K1079" s="74">
        <f>+'[3]New Depr Rates'!K1077</f>
        <v>43101</v>
      </c>
      <c r="L1079" s="73">
        <f>+'[3]New Depr Rates'!L1077</f>
        <v>0</v>
      </c>
      <c r="M1079" s="73">
        <f>+'[3]New Depr Rates'!M1077</f>
        <v>0</v>
      </c>
      <c r="N1079" s="73">
        <f>+'[3]New Depr Rates'!N1077</f>
        <v>0</v>
      </c>
    </row>
    <row r="1080" spans="1:14" x14ac:dyDescent="0.2">
      <c r="A1080" s="72" t="s">
        <v>1592</v>
      </c>
      <c r="B1080" s="72" t="str">
        <f>+'[3]New Depr Rates'!B1078</f>
        <v>E356 TSM O/H Cond, Mint Farm</v>
      </c>
      <c r="C1080" s="72">
        <f>+'[3]New Depr Rates'!C1078</f>
        <v>0.5</v>
      </c>
      <c r="D1080" s="72" t="str">
        <f>+'[3]New Depr Rates'!D1078</f>
        <v>Monthly</v>
      </c>
      <c r="E1080" s="72" t="str">
        <f>+'[3]New Depr Rates'!E1078</f>
        <v>No</v>
      </c>
      <c r="F1080" s="72" t="str">
        <f>+'[3]New Depr Rates'!F1078</f>
        <v>No</v>
      </c>
      <c r="G1080" s="75">
        <f>+'[3]New Depr Rates'!G1078</f>
        <v>-0.1</v>
      </c>
      <c r="H1080" s="72">
        <f>+'[3]New Depr Rates'!H1078</f>
        <v>0</v>
      </c>
      <c r="I1080" s="72">
        <f>+'[3]New Depr Rates'!I1078</f>
        <v>0</v>
      </c>
      <c r="J1080" s="72">
        <f>+'[3]New Depr Rates'!J1078</f>
        <v>0</v>
      </c>
      <c r="K1080" s="74">
        <f>+'[3]New Depr Rates'!K1078</f>
        <v>44927</v>
      </c>
      <c r="L1080" s="73">
        <f>+'[3]New Depr Rates'!L1078</f>
        <v>1.0727272727272726E-2</v>
      </c>
      <c r="M1080" s="73">
        <f>+'[3]New Depr Rates'!M1078</f>
        <v>1.0727272727272738E-3</v>
      </c>
      <c r="N1080" s="73">
        <f>+'[3]New Depr Rates'!N1078</f>
        <v>1.18E-2</v>
      </c>
    </row>
    <row r="1081" spans="1:14" x14ac:dyDescent="0.2">
      <c r="A1081" s="72" t="s">
        <v>1594</v>
      </c>
      <c r="B1081" s="72" t="str">
        <f>+'[3]New Depr Rates'!B1079</f>
        <v>E356 TSM O/H Cond, Mint Farm</v>
      </c>
      <c r="C1081" s="72">
        <f>+'[3]New Depr Rates'!C1079</f>
        <v>0.5</v>
      </c>
      <c r="D1081" s="72" t="str">
        <f>+'[3]New Depr Rates'!D1079</f>
        <v>Monthly</v>
      </c>
      <c r="E1081" s="72" t="str">
        <f>+'[3]New Depr Rates'!E1079</f>
        <v>No</v>
      </c>
      <c r="F1081" s="72" t="str">
        <f>+'[3]New Depr Rates'!F1079</f>
        <v>No</v>
      </c>
      <c r="G1081" s="75">
        <f>+'[3]New Depr Rates'!G1079</f>
        <v>-0.1</v>
      </c>
      <c r="H1081" s="72">
        <f>+'[3]New Depr Rates'!H1079</f>
        <v>0</v>
      </c>
      <c r="I1081" s="72">
        <f>+'[3]New Depr Rates'!I1079</f>
        <v>0</v>
      </c>
      <c r="J1081" s="72">
        <f>+'[3]New Depr Rates'!J1079</f>
        <v>0</v>
      </c>
      <c r="K1081" s="74">
        <f>+'[3]New Depr Rates'!K1079</f>
        <v>44927</v>
      </c>
      <c r="L1081" s="73">
        <f>+'[3]New Depr Rates'!L1079</f>
        <v>1.0727272727272726E-2</v>
      </c>
      <c r="M1081" s="73">
        <f>+'[3]New Depr Rates'!M1079</f>
        <v>1.0727272727272738E-3</v>
      </c>
      <c r="N1081" s="73">
        <f>+'[3]New Depr Rates'!N1079</f>
        <v>1.18E-2</v>
      </c>
    </row>
    <row r="1082" spans="1:14" x14ac:dyDescent="0.2">
      <c r="A1082" s="72" t="s">
        <v>1593</v>
      </c>
      <c r="B1082" s="72" t="str">
        <f>+'[3]New Depr Rates'!B1080</f>
        <v>E356 TSM O/H Cond, Mint Farm</v>
      </c>
      <c r="C1082" s="72">
        <f>+'[3]New Depr Rates'!C1080</f>
        <v>0.5</v>
      </c>
      <c r="D1082" s="72" t="str">
        <f>+'[3]New Depr Rates'!D1080</f>
        <v>Monthly</v>
      </c>
      <c r="E1082" s="72" t="str">
        <f>+'[3]New Depr Rates'!E1080</f>
        <v>No</v>
      </c>
      <c r="F1082" s="72" t="str">
        <f>+'[3]New Depr Rates'!F1080</f>
        <v>No</v>
      </c>
      <c r="G1082" s="75">
        <f>+'[3]New Depr Rates'!G1080</f>
        <v>-0.1</v>
      </c>
      <c r="H1082" s="72">
        <f>+'[3]New Depr Rates'!H1080</f>
        <v>0</v>
      </c>
      <c r="I1082" s="72">
        <f>+'[3]New Depr Rates'!I1080</f>
        <v>0</v>
      </c>
      <c r="J1082" s="72">
        <f>+'[3]New Depr Rates'!J1080</f>
        <v>0</v>
      </c>
      <c r="K1082" s="74">
        <f>+'[3]New Depr Rates'!K1080</f>
        <v>44927</v>
      </c>
      <c r="L1082" s="73">
        <f>+'[3]New Depr Rates'!L1080</f>
        <v>1.0727272727272726E-2</v>
      </c>
      <c r="M1082" s="73">
        <f>+'[3]New Depr Rates'!M1080</f>
        <v>1.0727272727272738E-3</v>
      </c>
      <c r="N1082" s="73">
        <f>+'[3]New Depr Rates'!N1080</f>
        <v>1.18E-2</v>
      </c>
    </row>
    <row r="1083" spans="1:14" x14ac:dyDescent="0.2">
      <c r="A1083" s="72" t="s">
        <v>1591</v>
      </c>
      <c r="B1083" s="72" t="str">
        <f>+'[3]New Depr Rates'!B1081</f>
        <v>E356 TSM O/H Cond, No. Intertie</v>
      </c>
      <c r="C1083" s="72">
        <f>+'[3]New Depr Rates'!C1081</f>
        <v>0.5</v>
      </c>
      <c r="D1083" s="72" t="str">
        <f>+'[3]New Depr Rates'!D1081</f>
        <v>Monthly</v>
      </c>
      <c r="E1083" s="72" t="str">
        <f>+'[3]New Depr Rates'!E1081</f>
        <v>No</v>
      </c>
      <c r="F1083" s="72" t="str">
        <f>+'[3]New Depr Rates'!F1081</f>
        <v>No</v>
      </c>
      <c r="G1083" s="75">
        <f>+'[3]New Depr Rates'!G1081</f>
        <v>-0.1</v>
      </c>
      <c r="H1083" s="72">
        <f>+'[3]New Depr Rates'!H1081</f>
        <v>0</v>
      </c>
      <c r="I1083" s="72">
        <f>+'[3]New Depr Rates'!I1081</f>
        <v>0</v>
      </c>
      <c r="J1083" s="72">
        <f>+'[3]New Depr Rates'!J1081</f>
        <v>0</v>
      </c>
      <c r="K1083" s="74">
        <f>+'[3]New Depr Rates'!K1081</f>
        <v>44927</v>
      </c>
      <c r="L1083" s="73">
        <f>+'[3]New Depr Rates'!L1081</f>
        <v>1.0727272727272726E-2</v>
      </c>
      <c r="M1083" s="73">
        <f>+'[3]New Depr Rates'!M1081</f>
        <v>1.0727272727272738E-3</v>
      </c>
      <c r="N1083" s="73">
        <f>+'[3]New Depr Rates'!N1081</f>
        <v>1.18E-2</v>
      </c>
    </row>
    <row r="1084" spans="1:14" x14ac:dyDescent="0.2">
      <c r="A1084" s="72" t="s">
        <v>1590</v>
      </c>
      <c r="B1084" s="72" t="str">
        <f>+'[3]New Depr Rates'!B1082</f>
        <v>E356 TSM O/H Cond, No. Intertie</v>
      </c>
      <c r="C1084" s="72">
        <f>+'[3]New Depr Rates'!C1082</f>
        <v>0.5</v>
      </c>
      <c r="D1084" s="72" t="str">
        <f>+'[3]New Depr Rates'!D1082</f>
        <v>Monthly</v>
      </c>
      <c r="E1084" s="72" t="str">
        <f>+'[3]New Depr Rates'!E1082</f>
        <v>No</v>
      </c>
      <c r="F1084" s="72" t="str">
        <f>+'[3]New Depr Rates'!F1082</f>
        <v>No</v>
      </c>
      <c r="G1084" s="75">
        <f>+'[3]New Depr Rates'!G1082</f>
        <v>-0.1</v>
      </c>
      <c r="H1084" s="72">
        <f>+'[3]New Depr Rates'!H1082</f>
        <v>0</v>
      </c>
      <c r="I1084" s="72">
        <f>+'[3]New Depr Rates'!I1082</f>
        <v>0</v>
      </c>
      <c r="J1084" s="72">
        <f>+'[3]New Depr Rates'!J1082</f>
        <v>0</v>
      </c>
      <c r="K1084" s="74">
        <f>+'[3]New Depr Rates'!K1082</f>
        <v>44927</v>
      </c>
      <c r="L1084" s="73">
        <f>+'[3]New Depr Rates'!L1082</f>
        <v>1.0727272727272726E-2</v>
      </c>
      <c r="M1084" s="73">
        <f>+'[3]New Depr Rates'!M1082</f>
        <v>1.0727272727272738E-3</v>
      </c>
      <c r="N1084" s="73">
        <f>+'[3]New Depr Rates'!N1082</f>
        <v>1.18E-2</v>
      </c>
    </row>
    <row r="1085" spans="1:14" x14ac:dyDescent="0.2">
      <c r="A1085" s="72" t="s">
        <v>1587</v>
      </c>
      <c r="B1085" s="72" t="str">
        <f>+'[3]New Depr Rates'!B1083</f>
        <v>E356 TSM O/H Cond, Snoqualmie 1</v>
      </c>
      <c r="C1085" s="72">
        <f>+'[3]New Depr Rates'!C1083</f>
        <v>0.5</v>
      </c>
      <c r="D1085" s="72" t="str">
        <f>+'[3]New Depr Rates'!D1083</f>
        <v>Monthly</v>
      </c>
      <c r="E1085" s="72" t="str">
        <f>+'[3]New Depr Rates'!E1083</f>
        <v>No</v>
      </c>
      <c r="F1085" s="72" t="str">
        <f>+'[3]New Depr Rates'!F1083</f>
        <v>No</v>
      </c>
      <c r="G1085" s="75">
        <f>+'[3]New Depr Rates'!G1083</f>
        <v>-0.1</v>
      </c>
      <c r="H1085" s="72">
        <f>+'[3]New Depr Rates'!H1083</f>
        <v>0</v>
      </c>
      <c r="I1085" s="72">
        <f>+'[3]New Depr Rates'!I1083</f>
        <v>0</v>
      </c>
      <c r="J1085" s="72">
        <f>+'[3]New Depr Rates'!J1083</f>
        <v>0</v>
      </c>
      <c r="K1085" s="74">
        <f>+'[3]New Depr Rates'!K1083</f>
        <v>44927</v>
      </c>
      <c r="L1085" s="73">
        <f>+'[3]New Depr Rates'!L1083</f>
        <v>1.0727272727272726E-2</v>
      </c>
      <c r="M1085" s="73">
        <f>+'[3]New Depr Rates'!M1083</f>
        <v>1.0727272727272738E-3</v>
      </c>
      <c r="N1085" s="73">
        <f>+'[3]New Depr Rates'!N1083</f>
        <v>1.18E-2</v>
      </c>
    </row>
    <row r="1086" spans="1:14" x14ac:dyDescent="0.2">
      <c r="A1086" s="72" t="s">
        <v>1588</v>
      </c>
      <c r="B1086" s="72" t="str">
        <f>+'[3]New Depr Rates'!B1084</f>
        <v>E356 TSM O/H Cond, Snoqualmie 1</v>
      </c>
      <c r="C1086" s="72">
        <f>+'[3]New Depr Rates'!C1084</f>
        <v>0.5</v>
      </c>
      <c r="D1086" s="72" t="str">
        <f>+'[3]New Depr Rates'!D1084</f>
        <v>Monthly</v>
      </c>
      <c r="E1086" s="72" t="str">
        <f>+'[3]New Depr Rates'!E1084</f>
        <v>No</v>
      </c>
      <c r="F1086" s="72" t="str">
        <f>+'[3]New Depr Rates'!F1084</f>
        <v>No</v>
      </c>
      <c r="G1086" s="75">
        <f>+'[3]New Depr Rates'!G1084</f>
        <v>-0.1</v>
      </c>
      <c r="H1086" s="72">
        <f>+'[3]New Depr Rates'!H1084</f>
        <v>0</v>
      </c>
      <c r="I1086" s="72">
        <f>+'[3]New Depr Rates'!I1084</f>
        <v>0</v>
      </c>
      <c r="J1086" s="72">
        <f>+'[3]New Depr Rates'!J1084</f>
        <v>0</v>
      </c>
      <c r="K1086" s="74">
        <f>+'[3]New Depr Rates'!K1084</f>
        <v>44927</v>
      </c>
      <c r="L1086" s="73">
        <f>+'[3]New Depr Rates'!L1084</f>
        <v>1.0727272727272726E-2</v>
      </c>
      <c r="M1086" s="73">
        <f>+'[3]New Depr Rates'!M1084</f>
        <v>1.0727272727272738E-3</v>
      </c>
      <c r="N1086" s="73">
        <f>+'[3]New Depr Rates'!N1084</f>
        <v>1.18E-2</v>
      </c>
    </row>
    <row r="1087" spans="1:14" x14ac:dyDescent="0.2">
      <c r="A1087" s="72" t="s">
        <v>1585</v>
      </c>
      <c r="B1087" s="72" t="str">
        <f>+'[3]New Depr Rates'!B1085</f>
        <v>E356 TSM O/H Cond, Snoqualmie 2</v>
      </c>
      <c r="C1087" s="72">
        <f>+'[3]New Depr Rates'!C1085</f>
        <v>0.5</v>
      </c>
      <c r="D1087" s="72" t="str">
        <f>+'[3]New Depr Rates'!D1085</f>
        <v>Monthly</v>
      </c>
      <c r="E1087" s="72" t="str">
        <f>+'[3]New Depr Rates'!E1085</f>
        <v>No</v>
      </c>
      <c r="F1087" s="72" t="str">
        <f>+'[3]New Depr Rates'!F1085</f>
        <v>No</v>
      </c>
      <c r="G1087" s="75">
        <f>+'[3]New Depr Rates'!G1085</f>
        <v>-0.1</v>
      </c>
      <c r="H1087" s="72">
        <f>+'[3]New Depr Rates'!H1085</f>
        <v>0</v>
      </c>
      <c r="I1087" s="72">
        <f>+'[3]New Depr Rates'!I1085</f>
        <v>0</v>
      </c>
      <c r="J1087" s="72">
        <f>+'[3]New Depr Rates'!J1085</f>
        <v>0</v>
      </c>
      <c r="K1087" s="74">
        <f>+'[3]New Depr Rates'!K1085</f>
        <v>44927</v>
      </c>
      <c r="L1087" s="73">
        <f>+'[3]New Depr Rates'!L1085</f>
        <v>1.0727272727272726E-2</v>
      </c>
      <c r="M1087" s="73">
        <f>+'[3]New Depr Rates'!M1085</f>
        <v>1.0727272727272738E-3</v>
      </c>
      <c r="N1087" s="73">
        <f>+'[3]New Depr Rates'!N1085</f>
        <v>1.18E-2</v>
      </c>
    </row>
    <row r="1088" spans="1:14" x14ac:dyDescent="0.2">
      <c r="A1088" s="72" t="s">
        <v>1586</v>
      </c>
      <c r="B1088" s="72" t="str">
        <f>+'[3]New Depr Rates'!B1086</f>
        <v>E356 TSM O/H Cond, Snoqualmie 2</v>
      </c>
      <c r="C1088" s="72">
        <f>+'[3]New Depr Rates'!C1086</f>
        <v>0.5</v>
      </c>
      <c r="D1088" s="72" t="str">
        <f>+'[3]New Depr Rates'!D1086</f>
        <v>Monthly</v>
      </c>
      <c r="E1088" s="72" t="str">
        <f>+'[3]New Depr Rates'!E1086</f>
        <v>No</v>
      </c>
      <c r="F1088" s="72" t="str">
        <f>+'[3]New Depr Rates'!F1086</f>
        <v>No</v>
      </c>
      <c r="G1088" s="75">
        <f>+'[3]New Depr Rates'!G1086</f>
        <v>-0.1</v>
      </c>
      <c r="H1088" s="72">
        <f>+'[3]New Depr Rates'!H1086</f>
        <v>0</v>
      </c>
      <c r="I1088" s="72">
        <f>+'[3]New Depr Rates'!I1086</f>
        <v>0</v>
      </c>
      <c r="J1088" s="72">
        <f>+'[3]New Depr Rates'!J1086</f>
        <v>0</v>
      </c>
      <c r="K1088" s="74">
        <f>+'[3]New Depr Rates'!K1086</f>
        <v>44927</v>
      </c>
      <c r="L1088" s="73">
        <f>+'[3]New Depr Rates'!L1086</f>
        <v>1.0727272727272726E-2</v>
      </c>
      <c r="M1088" s="73">
        <f>+'[3]New Depr Rates'!M1086</f>
        <v>1.0727272727272738E-3</v>
      </c>
      <c r="N1088" s="73">
        <f>+'[3]New Depr Rates'!N1086</f>
        <v>1.18E-2</v>
      </c>
    </row>
    <row r="1089" spans="1:14" x14ac:dyDescent="0.2">
      <c r="A1089" s="72" t="s">
        <v>1584</v>
      </c>
      <c r="B1089" s="72" t="str">
        <f>+'[3]New Depr Rates'!B1087</f>
        <v>E356 TSM O/H Cond, Zero rate</v>
      </c>
      <c r="C1089" s="72">
        <f>+'[3]New Depr Rates'!C1087</f>
        <v>0.5</v>
      </c>
      <c r="D1089" s="72" t="str">
        <f>+'[3]New Depr Rates'!D1087</f>
        <v>Monthly</v>
      </c>
      <c r="E1089" s="72" t="str">
        <f>+'[3]New Depr Rates'!E1087</f>
        <v>No</v>
      </c>
      <c r="F1089" s="72" t="str">
        <f>+'[3]New Depr Rates'!F1087</f>
        <v>No</v>
      </c>
      <c r="G1089" s="75">
        <f>+'[3]New Depr Rates'!G1087</f>
        <v>0</v>
      </c>
      <c r="H1089" s="72">
        <f>+'[3]New Depr Rates'!H1087</f>
        <v>0</v>
      </c>
      <c r="I1089" s="72">
        <f>+'[3]New Depr Rates'!I1087</f>
        <v>0</v>
      </c>
      <c r="J1089" s="72">
        <f>+'[3]New Depr Rates'!J1087</f>
        <v>0</v>
      </c>
      <c r="K1089" s="74">
        <f>+'[3]New Depr Rates'!K1087</f>
        <v>43101</v>
      </c>
      <c r="L1089" s="73">
        <f>+'[3]New Depr Rates'!L1087</f>
        <v>0</v>
      </c>
      <c r="M1089" s="73">
        <f>+'[3]New Depr Rates'!M1087</f>
        <v>0</v>
      </c>
      <c r="N1089" s="73">
        <f>+'[3]New Depr Rates'!N1087</f>
        <v>0</v>
      </c>
    </row>
    <row r="1090" spans="1:14" x14ac:dyDescent="0.2">
      <c r="A1090" s="72" t="s">
        <v>1581</v>
      </c>
      <c r="B1090" s="72" t="str">
        <f>+'[3]New Depr Rates'!B1088</f>
        <v>E356 TSM O/H Cond, Wild Horse</v>
      </c>
      <c r="C1090" s="72">
        <f>+'[3]New Depr Rates'!C1088</f>
        <v>0.5</v>
      </c>
      <c r="D1090" s="72" t="str">
        <f>+'[3]New Depr Rates'!D1088</f>
        <v>Monthly</v>
      </c>
      <c r="E1090" s="72" t="str">
        <f>+'[3]New Depr Rates'!E1088</f>
        <v>No</v>
      </c>
      <c r="F1090" s="72" t="str">
        <f>+'[3]New Depr Rates'!F1088</f>
        <v>No</v>
      </c>
      <c r="G1090" s="75">
        <f>+'[3]New Depr Rates'!G1088</f>
        <v>-0.1</v>
      </c>
      <c r="H1090" s="72">
        <f>+'[3]New Depr Rates'!H1088</f>
        <v>0</v>
      </c>
      <c r="I1090" s="72">
        <f>+'[3]New Depr Rates'!I1088</f>
        <v>0</v>
      </c>
      <c r="J1090" s="72">
        <f>+'[3]New Depr Rates'!J1088</f>
        <v>0</v>
      </c>
      <c r="K1090" s="74">
        <f>+'[3]New Depr Rates'!K1088</f>
        <v>44927</v>
      </c>
      <c r="L1090" s="73">
        <f>+'[3]New Depr Rates'!L1088</f>
        <v>1.0727272727272726E-2</v>
      </c>
      <c r="M1090" s="73">
        <f>+'[3]New Depr Rates'!M1088</f>
        <v>1.0727272727272738E-3</v>
      </c>
      <c r="N1090" s="73">
        <f>+'[3]New Depr Rates'!N1088</f>
        <v>1.18E-2</v>
      </c>
    </row>
    <row r="1091" spans="1:14" x14ac:dyDescent="0.2">
      <c r="A1091" s="72" t="s">
        <v>1582</v>
      </c>
      <c r="B1091" s="72" t="str">
        <f>+'[3]New Depr Rates'!B1089</f>
        <v>E356 TSM O/H Cond, Wild Horse</v>
      </c>
      <c r="C1091" s="72">
        <f>+'[3]New Depr Rates'!C1089</f>
        <v>0.5</v>
      </c>
      <c r="D1091" s="72" t="str">
        <f>+'[3]New Depr Rates'!D1089</f>
        <v>Monthly</v>
      </c>
      <c r="E1091" s="72" t="str">
        <f>+'[3]New Depr Rates'!E1089</f>
        <v>No</v>
      </c>
      <c r="F1091" s="72" t="str">
        <f>+'[3]New Depr Rates'!F1089</f>
        <v>No</v>
      </c>
      <c r="G1091" s="75">
        <f>+'[3]New Depr Rates'!G1089</f>
        <v>-0.1</v>
      </c>
      <c r="H1091" s="72">
        <f>+'[3]New Depr Rates'!H1089</f>
        <v>0</v>
      </c>
      <c r="I1091" s="72">
        <f>+'[3]New Depr Rates'!I1089</f>
        <v>0</v>
      </c>
      <c r="J1091" s="72">
        <f>+'[3]New Depr Rates'!J1089</f>
        <v>0</v>
      </c>
      <c r="K1091" s="74">
        <f>+'[3]New Depr Rates'!K1089</f>
        <v>44927</v>
      </c>
      <c r="L1091" s="73">
        <f>+'[3]New Depr Rates'!L1089</f>
        <v>1.0727272727272726E-2</v>
      </c>
      <c r="M1091" s="73">
        <f>+'[3]New Depr Rates'!M1089</f>
        <v>1.0727272727272738E-3</v>
      </c>
      <c r="N1091" s="73">
        <f>+'[3]New Depr Rates'!N1089</f>
        <v>1.18E-2</v>
      </c>
    </row>
    <row r="1092" spans="1:14" x14ac:dyDescent="0.2">
      <c r="A1092" s="72" t="s">
        <v>1576</v>
      </c>
      <c r="B1092" s="72" t="str">
        <f>+'[3]New Depr Rates'!B1090</f>
        <v>E356 TSM O/H Cond, Wild Horse-WindR</v>
      </c>
      <c r="C1092" s="72">
        <f>+'[3]New Depr Rates'!C1090</f>
        <v>0.5</v>
      </c>
      <c r="D1092" s="72" t="str">
        <f>+'[3]New Depr Rates'!D1090</f>
        <v>Monthly</v>
      </c>
      <c r="E1092" s="72" t="str">
        <f>+'[3]New Depr Rates'!E1090</f>
        <v>No</v>
      </c>
      <c r="F1092" s="72" t="str">
        <f>+'[3]New Depr Rates'!F1090</f>
        <v>No</v>
      </c>
      <c r="G1092" s="75">
        <f>+'[3]New Depr Rates'!G1090</f>
        <v>-0.1</v>
      </c>
      <c r="H1092" s="72">
        <f>+'[3]New Depr Rates'!H1090</f>
        <v>0</v>
      </c>
      <c r="I1092" s="72">
        <f>+'[3]New Depr Rates'!I1090</f>
        <v>0</v>
      </c>
      <c r="J1092" s="72">
        <f>+'[3]New Depr Rates'!J1090</f>
        <v>0</v>
      </c>
      <c r="K1092" s="74">
        <f>+'[3]New Depr Rates'!K1090</f>
        <v>44927</v>
      </c>
      <c r="L1092" s="73">
        <f>+'[3]New Depr Rates'!L1090</f>
        <v>1.0727272727272726E-2</v>
      </c>
      <c r="M1092" s="73">
        <f>+'[3]New Depr Rates'!M1090</f>
        <v>1.0727272727272738E-3</v>
      </c>
      <c r="N1092" s="73">
        <f>+'[3]New Depr Rates'!N1090</f>
        <v>1.18E-2</v>
      </c>
    </row>
    <row r="1093" spans="1:14" x14ac:dyDescent="0.2">
      <c r="A1093" s="72" t="s">
        <v>1580</v>
      </c>
      <c r="B1093" s="72" t="str">
        <f>+'[3]New Depr Rates'!B1091</f>
        <v>E356 TSM O/H Cond, WindRidge-NonP</v>
      </c>
      <c r="C1093" s="72">
        <f>+'[3]New Depr Rates'!C1091</f>
        <v>0.5</v>
      </c>
      <c r="D1093" s="72" t="str">
        <f>+'[3]New Depr Rates'!D1091</f>
        <v>Monthly</v>
      </c>
      <c r="E1093" s="72" t="str">
        <f>+'[3]New Depr Rates'!E1091</f>
        <v>No</v>
      </c>
      <c r="F1093" s="72" t="str">
        <f>+'[3]New Depr Rates'!F1091</f>
        <v>No</v>
      </c>
      <c r="G1093" s="75">
        <f>+'[3]New Depr Rates'!G1091</f>
        <v>-0.1</v>
      </c>
      <c r="H1093" s="72">
        <f>+'[3]New Depr Rates'!H1091</f>
        <v>0</v>
      </c>
      <c r="I1093" s="72">
        <f>+'[3]New Depr Rates'!I1091</f>
        <v>0</v>
      </c>
      <c r="J1093" s="72">
        <f>+'[3]New Depr Rates'!J1091</f>
        <v>0</v>
      </c>
      <c r="K1093" s="74">
        <f>+'[3]New Depr Rates'!K1091</f>
        <v>44927</v>
      </c>
      <c r="L1093" s="73">
        <f>+'[3]New Depr Rates'!L1091</f>
        <v>1.0727272727272726E-2</v>
      </c>
      <c r="M1093" s="73">
        <f>+'[3]New Depr Rates'!M1091</f>
        <v>1.0727272727272738E-3</v>
      </c>
      <c r="N1093" s="73">
        <f>+'[3]New Depr Rates'!N1091</f>
        <v>1.18E-2</v>
      </c>
    </row>
    <row r="1094" spans="1:14" x14ac:dyDescent="0.2">
      <c r="A1094" s="72" t="s">
        <v>1579</v>
      </c>
      <c r="B1094" s="72" t="str">
        <f>+'[3]New Depr Rates'!B1092</f>
        <v>E356 TSM O/H Cond, WindRidge-NonP</v>
      </c>
      <c r="C1094" s="72">
        <f>+'[3]New Depr Rates'!C1092</f>
        <v>0.5</v>
      </c>
      <c r="D1094" s="72" t="str">
        <f>+'[3]New Depr Rates'!D1092</f>
        <v>Monthly</v>
      </c>
      <c r="E1094" s="72" t="str">
        <f>+'[3]New Depr Rates'!E1092</f>
        <v>No</v>
      </c>
      <c r="F1094" s="72" t="str">
        <f>+'[3]New Depr Rates'!F1092</f>
        <v>No</v>
      </c>
      <c r="G1094" s="75">
        <f>+'[3]New Depr Rates'!G1092</f>
        <v>-0.1</v>
      </c>
      <c r="H1094" s="72">
        <f>+'[3]New Depr Rates'!H1092</f>
        <v>0</v>
      </c>
      <c r="I1094" s="72">
        <f>+'[3]New Depr Rates'!I1092</f>
        <v>0</v>
      </c>
      <c r="J1094" s="72">
        <f>+'[3]New Depr Rates'!J1092</f>
        <v>0</v>
      </c>
      <c r="K1094" s="74">
        <f>+'[3]New Depr Rates'!K1092</f>
        <v>44927</v>
      </c>
      <c r="L1094" s="73">
        <f>+'[3]New Depr Rates'!L1092</f>
        <v>1.0727272727272726E-2</v>
      </c>
      <c r="M1094" s="73">
        <f>+'[3]New Depr Rates'!M1092</f>
        <v>1.0727272727272738E-3</v>
      </c>
      <c r="N1094" s="73">
        <f>+'[3]New Depr Rates'!N1092</f>
        <v>1.18E-2</v>
      </c>
    </row>
    <row r="1095" spans="1:14" x14ac:dyDescent="0.2">
      <c r="A1095" s="72" t="s">
        <v>1577</v>
      </c>
      <c r="B1095" s="72" t="str">
        <f>+'[3]New Depr Rates'!B1093</f>
        <v>E356 TSM O/H Cond, Wild Horse-WindR</v>
      </c>
      <c r="C1095" s="72">
        <f>+'[3]New Depr Rates'!C1093</f>
        <v>0.5</v>
      </c>
      <c r="D1095" s="72" t="str">
        <f>+'[3]New Depr Rates'!D1093</f>
        <v>Monthly</v>
      </c>
      <c r="E1095" s="72" t="str">
        <f>+'[3]New Depr Rates'!E1093</f>
        <v>No</v>
      </c>
      <c r="F1095" s="72" t="str">
        <f>+'[3]New Depr Rates'!F1093</f>
        <v>No</v>
      </c>
      <c r="G1095" s="75">
        <f>+'[3]New Depr Rates'!G1093</f>
        <v>-0.1</v>
      </c>
      <c r="H1095" s="72">
        <f>+'[3]New Depr Rates'!H1093</f>
        <v>0</v>
      </c>
      <c r="I1095" s="72">
        <f>+'[3]New Depr Rates'!I1093</f>
        <v>0</v>
      </c>
      <c r="J1095" s="72">
        <f>+'[3]New Depr Rates'!J1093</f>
        <v>0</v>
      </c>
      <c r="K1095" s="74">
        <f>+'[3]New Depr Rates'!K1093</f>
        <v>44927</v>
      </c>
      <c r="L1095" s="73">
        <f>+'[3]New Depr Rates'!L1093</f>
        <v>1.0727272727272726E-2</v>
      </c>
      <c r="M1095" s="73">
        <f>+'[3]New Depr Rates'!M1093</f>
        <v>1.0727272727272738E-3</v>
      </c>
      <c r="N1095" s="73">
        <f>+'[3]New Depr Rates'!N1093</f>
        <v>1.18E-2</v>
      </c>
    </row>
    <row r="1096" spans="1:14" x14ac:dyDescent="0.2">
      <c r="A1096" s="72" t="s">
        <v>1575</v>
      </c>
      <c r="B1096" s="72" t="str">
        <f>+'[3]New Depr Rates'!B1094</f>
        <v>E356 TSM O/H Conductor &amp; Devices</v>
      </c>
      <c r="C1096" s="72">
        <f>+'[3]New Depr Rates'!C1094</f>
        <v>0.5</v>
      </c>
      <c r="D1096" s="72" t="str">
        <f>+'[3]New Depr Rates'!D1094</f>
        <v>Monthly</v>
      </c>
      <c r="E1096" s="72" t="str">
        <f>+'[3]New Depr Rates'!E1094</f>
        <v>No</v>
      </c>
      <c r="F1096" s="72" t="str">
        <f>+'[3]New Depr Rates'!F1094</f>
        <v>No</v>
      </c>
      <c r="G1096" s="75">
        <f>+'[3]New Depr Rates'!G1094</f>
        <v>-0.1</v>
      </c>
      <c r="H1096" s="72">
        <f>+'[3]New Depr Rates'!H1094</f>
        <v>0</v>
      </c>
      <c r="I1096" s="72">
        <f>+'[3]New Depr Rates'!I1094</f>
        <v>0</v>
      </c>
      <c r="J1096" s="72">
        <f>+'[3]New Depr Rates'!J1094</f>
        <v>0</v>
      </c>
      <c r="K1096" s="74">
        <f>+'[3]New Depr Rates'!K1094</f>
        <v>44927</v>
      </c>
      <c r="L1096" s="73">
        <f>+'[3]New Depr Rates'!L1094</f>
        <v>1.0727272727272726E-2</v>
      </c>
      <c r="M1096" s="73">
        <f>+'[3]New Depr Rates'!M1094</f>
        <v>1.0727272727272738E-3</v>
      </c>
      <c r="N1096" s="73">
        <f>+'[3]New Depr Rates'!N1094</f>
        <v>1.18E-2</v>
      </c>
    </row>
    <row r="1097" spans="1:14" x14ac:dyDescent="0.2">
      <c r="A1097" s="72" t="s">
        <v>111</v>
      </c>
      <c r="B1097" s="72" t="str">
        <f>+'[3]New Depr Rates'!B1095</f>
        <v>E356 TSM O/H Conductor &amp; Devices</v>
      </c>
      <c r="C1097" s="72">
        <f>+'[3]New Depr Rates'!C1095</f>
        <v>0.5</v>
      </c>
      <c r="D1097" s="72" t="str">
        <f>+'[3]New Depr Rates'!D1095</f>
        <v>Monthly</v>
      </c>
      <c r="E1097" s="72" t="str">
        <f>+'[3]New Depr Rates'!E1095</f>
        <v>No</v>
      </c>
      <c r="F1097" s="72" t="str">
        <f>+'[3]New Depr Rates'!F1095</f>
        <v>No</v>
      </c>
      <c r="G1097" s="75">
        <f>+'[3]New Depr Rates'!G1095</f>
        <v>-0.1</v>
      </c>
      <c r="H1097" s="72">
        <f>+'[3]New Depr Rates'!H1095</f>
        <v>0</v>
      </c>
      <c r="I1097" s="72">
        <f>+'[3]New Depr Rates'!I1095</f>
        <v>0</v>
      </c>
      <c r="J1097" s="72">
        <f>+'[3]New Depr Rates'!J1095</f>
        <v>0</v>
      </c>
      <c r="K1097" s="74">
        <f>+'[3]New Depr Rates'!K1095</f>
        <v>44927</v>
      </c>
      <c r="L1097" s="73">
        <f>+'[3]New Depr Rates'!L1095</f>
        <v>1.0727272727272726E-2</v>
      </c>
      <c r="M1097" s="73">
        <f>+'[3]New Depr Rates'!M1095</f>
        <v>1.0727272727272738E-3</v>
      </c>
      <c r="N1097" s="73">
        <f>+'[3]New Depr Rates'!N1095</f>
        <v>1.18E-2</v>
      </c>
    </row>
    <row r="1098" spans="1:14" x14ac:dyDescent="0.2">
      <c r="A1098" s="72" t="s">
        <v>1574</v>
      </c>
      <c r="B1098" s="72" t="str">
        <f>+'[3]New Depr Rates'!B1096</f>
        <v>E356 TSM O/H Conductor &amp; Devices</v>
      </c>
      <c r="C1098" s="72">
        <f>+'[3]New Depr Rates'!C1096</f>
        <v>0.5</v>
      </c>
      <c r="D1098" s="72" t="str">
        <f>+'[3]New Depr Rates'!D1096</f>
        <v>Monthly</v>
      </c>
      <c r="E1098" s="72" t="str">
        <f>+'[3]New Depr Rates'!E1096</f>
        <v>No</v>
      </c>
      <c r="F1098" s="72" t="str">
        <f>+'[3]New Depr Rates'!F1096</f>
        <v>No</v>
      </c>
      <c r="G1098" s="75">
        <f>+'[3]New Depr Rates'!G1096</f>
        <v>-0.1</v>
      </c>
      <c r="H1098" s="72">
        <f>+'[3]New Depr Rates'!H1096</f>
        <v>0</v>
      </c>
      <c r="I1098" s="72">
        <f>+'[3]New Depr Rates'!I1096</f>
        <v>0</v>
      </c>
      <c r="J1098" s="72">
        <f>+'[3]New Depr Rates'!J1096</f>
        <v>0</v>
      </c>
      <c r="K1098" s="74">
        <f>+'[3]New Depr Rates'!K1096</f>
        <v>44927</v>
      </c>
      <c r="L1098" s="73">
        <f>+'[3]New Depr Rates'!L1096</f>
        <v>1.0727272727272726E-2</v>
      </c>
      <c r="M1098" s="73">
        <f>+'[3]New Depr Rates'!M1096</f>
        <v>1.0727272727272738E-3</v>
      </c>
      <c r="N1098" s="73">
        <f>+'[3]New Depr Rates'!N1096</f>
        <v>1.18E-2</v>
      </c>
    </row>
    <row r="1099" spans="1:14" x14ac:dyDescent="0.2">
      <c r="A1099" s="72" t="s">
        <v>85</v>
      </c>
      <c r="B1099" s="72" t="str">
        <f>+'[3]New Depr Rates'!B1097</f>
        <v>E3566 TSM O/H Conductor/Devices</v>
      </c>
      <c r="C1099" s="72">
        <f>+'[3]New Depr Rates'!C1097</f>
        <v>0.5</v>
      </c>
      <c r="D1099" s="72" t="str">
        <f>+'[3]New Depr Rates'!D1097</f>
        <v>Monthly</v>
      </c>
      <c r="E1099" s="72" t="str">
        <f>+'[3]New Depr Rates'!E1097</f>
        <v>No</v>
      </c>
      <c r="F1099" s="72" t="str">
        <f>+'[3]New Depr Rates'!F1097</f>
        <v>No</v>
      </c>
      <c r="G1099" s="75">
        <f>+'[3]New Depr Rates'!G1097</f>
        <v>-0.1</v>
      </c>
      <c r="H1099" s="72">
        <f>+'[3]New Depr Rates'!H1097</f>
        <v>0</v>
      </c>
      <c r="I1099" s="72">
        <f>+'[3]New Depr Rates'!I1097</f>
        <v>0</v>
      </c>
      <c r="J1099" s="72">
        <f>+'[3]New Depr Rates'!J1097</f>
        <v>0</v>
      </c>
      <c r="K1099" s="74">
        <f>+'[3]New Depr Rates'!K1097</f>
        <v>44927</v>
      </c>
      <c r="L1099" s="73">
        <f>+'[3]New Depr Rates'!L1097</f>
        <v>1.518181818181818E-2</v>
      </c>
      <c r="M1099" s="73">
        <f>+'[3]New Depr Rates'!M1097</f>
        <v>1.5181818181818196E-3</v>
      </c>
      <c r="N1099" s="73">
        <f>+'[3]New Depr Rates'!N1097</f>
        <v>1.67E-2</v>
      </c>
    </row>
    <row r="1100" spans="1:14" x14ac:dyDescent="0.2">
      <c r="A1100" s="72" t="s">
        <v>1573</v>
      </c>
      <c r="B1100" s="72" t="str">
        <f>+'[3]New Depr Rates'!B1098</f>
        <v>E3566 TSM O/H Conductor/Devices</v>
      </c>
      <c r="C1100" s="72">
        <f>+'[3]New Depr Rates'!C1098</f>
        <v>0.5</v>
      </c>
      <c r="D1100" s="72" t="str">
        <f>+'[3]New Depr Rates'!D1098</f>
        <v>Monthly</v>
      </c>
      <c r="E1100" s="72" t="str">
        <f>+'[3]New Depr Rates'!E1098</f>
        <v>No</v>
      </c>
      <c r="F1100" s="72" t="str">
        <f>+'[3]New Depr Rates'!F1098</f>
        <v>No</v>
      </c>
      <c r="G1100" s="75">
        <f>+'[3]New Depr Rates'!G1098</f>
        <v>-0.1</v>
      </c>
      <c r="H1100" s="72">
        <f>+'[3]New Depr Rates'!H1098</f>
        <v>0</v>
      </c>
      <c r="I1100" s="72">
        <f>+'[3]New Depr Rates'!I1098</f>
        <v>0</v>
      </c>
      <c r="J1100" s="72">
        <f>+'[3]New Depr Rates'!J1098</f>
        <v>0</v>
      </c>
      <c r="K1100" s="74">
        <f>+'[3]New Depr Rates'!K1098</f>
        <v>44927</v>
      </c>
      <c r="L1100" s="73">
        <f>+'[3]New Depr Rates'!L1098</f>
        <v>1.518181818181818E-2</v>
      </c>
      <c r="M1100" s="73">
        <f>+'[3]New Depr Rates'!M1098</f>
        <v>1.5181818181818196E-3</v>
      </c>
      <c r="N1100" s="73">
        <f>+'[3]New Depr Rates'!N1098</f>
        <v>1.67E-2</v>
      </c>
    </row>
    <row r="1101" spans="1:14" x14ac:dyDescent="0.2">
      <c r="A1101" s="72" t="s">
        <v>1572</v>
      </c>
      <c r="B1101" s="72" t="str">
        <f>+'[3]New Depr Rates'!B1099</f>
        <v>E3567 105 TSM O/H Conductor/Devices</v>
      </c>
      <c r="C1101" s="72">
        <f>+'[3]New Depr Rates'!C1099</f>
        <v>0.5</v>
      </c>
      <c r="D1101" s="72" t="str">
        <f>+'[3]New Depr Rates'!D1099</f>
        <v>Monthly</v>
      </c>
      <c r="E1101" s="72" t="str">
        <f>+'[3]New Depr Rates'!E1099</f>
        <v>No</v>
      </c>
      <c r="F1101" s="72" t="str">
        <f>+'[3]New Depr Rates'!F1099</f>
        <v>No</v>
      </c>
      <c r="G1101" s="75">
        <f>+'[3]New Depr Rates'!G1099</f>
        <v>0</v>
      </c>
      <c r="H1101" s="72">
        <f>+'[3]New Depr Rates'!H1099</f>
        <v>0</v>
      </c>
      <c r="I1101" s="72">
        <f>+'[3]New Depr Rates'!I1099</f>
        <v>0</v>
      </c>
      <c r="J1101" s="72">
        <f>+'[3]New Depr Rates'!J1099</f>
        <v>0</v>
      </c>
      <c r="K1101" s="74">
        <f>+'[3]New Depr Rates'!K1099</f>
        <v>43101</v>
      </c>
      <c r="L1101" s="73">
        <f>+'[3]New Depr Rates'!L1099</f>
        <v>0</v>
      </c>
      <c r="M1101" s="73">
        <f>+'[3]New Depr Rates'!M1099</f>
        <v>0</v>
      </c>
      <c r="N1101" s="73">
        <f>+'[3]New Depr Rates'!N1099</f>
        <v>0</v>
      </c>
    </row>
    <row r="1102" spans="1:14" x14ac:dyDescent="0.2">
      <c r="A1102" s="72" t="s">
        <v>1570</v>
      </c>
      <c r="B1102" s="72" t="str">
        <f>+'[3]New Depr Rates'!B1100</f>
        <v>E3567 TSM O/H Cond, Baker Common</v>
      </c>
      <c r="C1102" s="72">
        <f>+'[3]New Depr Rates'!C1100</f>
        <v>0.5</v>
      </c>
      <c r="D1102" s="72" t="str">
        <f>+'[3]New Depr Rates'!D1100</f>
        <v>Monthly</v>
      </c>
      <c r="E1102" s="72" t="str">
        <f>+'[3]New Depr Rates'!E1100</f>
        <v>No</v>
      </c>
      <c r="F1102" s="72" t="str">
        <f>+'[3]New Depr Rates'!F1100</f>
        <v>No</v>
      </c>
      <c r="G1102" s="75">
        <f>+'[3]New Depr Rates'!G1100</f>
        <v>-0.1</v>
      </c>
      <c r="H1102" s="72">
        <f>+'[3]New Depr Rates'!H1100</f>
        <v>0</v>
      </c>
      <c r="I1102" s="72">
        <f>+'[3]New Depr Rates'!I1100</f>
        <v>0</v>
      </c>
      <c r="J1102" s="72">
        <f>+'[3]New Depr Rates'!J1100</f>
        <v>0</v>
      </c>
      <c r="K1102" s="74">
        <f>+'[3]New Depr Rates'!K1100</f>
        <v>44927</v>
      </c>
      <c r="L1102" s="73">
        <f>+'[3]New Depr Rates'!L1100</f>
        <v>1.0090909090909091E-2</v>
      </c>
      <c r="M1102" s="73">
        <f>+'[3]New Depr Rates'!M1100</f>
        <v>1.0090909090909091E-3</v>
      </c>
      <c r="N1102" s="73">
        <f>+'[3]New Depr Rates'!N1100</f>
        <v>1.11E-2</v>
      </c>
    </row>
    <row r="1103" spans="1:14" x14ac:dyDescent="0.2">
      <c r="A1103" s="72" t="s">
        <v>1571</v>
      </c>
      <c r="B1103" s="72" t="str">
        <f>+'[3]New Depr Rates'!B1101</f>
        <v>E3567 TSM O/H Cond, Baker Common</v>
      </c>
      <c r="C1103" s="72">
        <f>+'[3]New Depr Rates'!C1101</f>
        <v>0.5</v>
      </c>
      <c r="D1103" s="72" t="str">
        <f>+'[3]New Depr Rates'!D1101</f>
        <v>Monthly</v>
      </c>
      <c r="E1103" s="72" t="str">
        <f>+'[3]New Depr Rates'!E1101</f>
        <v>No</v>
      </c>
      <c r="F1103" s="72" t="str">
        <f>+'[3]New Depr Rates'!F1101</f>
        <v>No</v>
      </c>
      <c r="G1103" s="75">
        <f>+'[3]New Depr Rates'!G1101</f>
        <v>-0.1</v>
      </c>
      <c r="H1103" s="72">
        <f>+'[3]New Depr Rates'!H1101</f>
        <v>0</v>
      </c>
      <c r="I1103" s="72">
        <f>+'[3]New Depr Rates'!I1101</f>
        <v>0</v>
      </c>
      <c r="J1103" s="72">
        <f>+'[3]New Depr Rates'!J1101</f>
        <v>0</v>
      </c>
      <c r="K1103" s="74">
        <f>+'[3]New Depr Rates'!K1101</f>
        <v>44927</v>
      </c>
      <c r="L1103" s="73">
        <f>+'[3]New Depr Rates'!L1101</f>
        <v>1.0090909090909091E-2</v>
      </c>
      <c r="M1103" s="73">
        <f>+'[3]New Depr Rates'!M1101</f>
        <v>1.0090909090909091E-3</v>
      </c>
      <c r="N1103" s="73">
        <f>+'[3]New Depr Rates'!N1101</f>
        <v>1.11E-2</v>
      </c>
    </row>
    <row r="1104" spans="1:14" x14ac:dyDescent="0.2">
      <c r="A1104" s="72" t="s">
        <v>1569</v>
      </c>
      <c r="B1104" s="72" t="str">
        <f>+'[3]New Depr Rates'!B1102</f>
        <v>E3567 TSM O/H Cond, Hopkins Ridge</v>
      </c>
      <c r="C1104" s="72">
        <f>+'[3]New Depr Rates'!C1102</f>
        <v>0.5</v>
      </c>
      <c r="D1104" s="72" t="str">
        <f>+'[3]New Depr Rates'!D1102</f>
        <v>Monthly</v>
      </c>
      <c r="E1104" s="72" t="str">
        <f>+'[3]New Depr Rates'!E1102</f>
        <v>No</v>
      </c>
      <c r="F1104" s="72" t="str">
        <f>+'[3]New Depr Rates'!F1102</f>
        <v>No</v>
      </c>
      <c r="G1104" s="75">
        <f>+'[3]New Depr Rates'!G1102</f>
        <v>-0.1</v>
      </c>
      <c r="H1104" s="72">
        <f>+'[3]New Depr Rates'!H1102</f>
        <v>0</v>
      </c>
      <c r="I1104" s="72">
        <f>+'[3]New Depr Rates'!I1102</f>
        <v>0</v>
      </c>
      <c r="J1104" s="72">
        <f>+'[3]New Depr Rates'!J1102</f>
        <v>0</v>
      </c>
      <c r="K1104" s="74">
        <f>+'[3]New Depr Rates'!K1102</f>
        <v>44927</v>
      </c>
      <c r="L1104" s="73">
        <f>+'[3]New Depr Rates'!L1102</f>
        <v>1.0090909090909091E-2</v>
      </c>
      <c r="M1104" s="73">
        <f>+'[3]New Depr Rates'!M1102</f>
        <v>1.0090909090909091E-3</v>
      </c>
      <c r="N1104" s="73">
        <f>+'[3]New Depr Rates'!N1102</f>
        <v>1.11E-2</v>
      </c>
    </row>
    <row r="1105" spans="1:14" x14ac:dyDescent="0.2">
      <c r="A1105" s="72" t="s">
        <v>1568</v>
      </c>
      <c r="B1105" s="72" t="str">
        <f>+'[3]New Depr Rates'!B1103</f>
        <v>E3567 TSM O/H Cond, Hopkins Ridge</v>
      </c>
      <c r="C1105" s="72">
        <f>+'[3]New Depr Rates'!C1103</f>
        <v>0.5</v>
      </c>
      <c r="D1105" s="72" t="str">
        <f>+'[3]New Depr Rates'!D1103</f>
        <v>Monthly</v>
      </c>
      <c r="E1105" s="72" t="str">
        <f>+'[3]New Depr Rates'!E1103</f>
        <v>No</v>
      </c>
      <c r="F1105" s="72" t="str">
        <f>+'[3]New Depr Rates'!F1103</f>
        <v>No</v>
      </c>
      <c r="G1105" s="75">
        <f>+'[3]New Depr Rates'!G1103</f>
        <v>-0.1</v>
      </c>
      <c r="H1105" s="72">
        <f>+'[3]New Depr Rates'!H1103</f>
        <v>0</v>
      </c>
      <c r="I1105" s="72">
        <f>+'[3]New Depr Rates'!I1103</f>
        <v>0</v>
      </c>
      <c r="J1105" s="72">
        <f>+'[3]New Depr Rates'!J1103</f>
        <v>0</v>
      </c>
      <c r="K1105" s="74">
        <f>+'[3]New Depr Rates'!K1103</f>
        <v>44927</v>
      </c>
      <c r="L1105" s="73">
        <f>+'[3]New Depr Rates'!L1103</f>
        <v>1.0090909090909091E-2</v>
      </c>
      <c r="M1105" s="73">
        <f>+'[3]New Depr Rates'!M1103</f>
        <v>1.0090909090909091E-3</v>
      </c>
      <c r="N1105" s="73">
        <f>+'[3]New Depr Rates'!N1103</f>
        <v>1.11E-2</v>
      </c>
    </row>
    <row r="1106" spans="1:14" x14ac:dyDescent="0.2">
      <c r="A1106" s="72" t="s">
        <v>1566</v>
      </c>
      <c r="B1106" s="72" t="str">
        <f>+'[3]New Depr Rates'!B1104</f>
        <v>E3567 TSM O/H Cond, Lower Baker</v>
      </c>
      <c r="C1106" s="72">
        <f>+'[3]New Depr Rates'!C1104</f>
        <v>0.5</v>
      </c>
      <c r="D1106" s="72" t="str">
        <f>+'[3]New Depr Rates'!D1104</f>
        <v>Monthly</v>
      </c>
      <c r="E1106" s="72" t="str">
        <f>+'[3]New Depr Rates'!E1104</f>
        <v>No</v>
      </c>
      <c r="F1106" s="72" t="str">
        <f>+'[3]New Depr Rates'!F1104</f>
        <v>No</v>
      </c>
      <c r="G1106" s="75">
        <f>+'[3]New Depr Rates'!G1104</f>
        <v>-0.1</v>
      </c>
      <c r="H1106" s="72">
        <f>+'[3]New Depr Rates'!H1104</f>
        <v>0</v>
      </c>
      <c r="I1106" s="72">
        <f>+'[3]New Depr Rates'!I1104</f>
        <v>0</v>
      </c>
      <c r="J1106" s="72">
        <f>+'[3]New Depr Rates'!J1104</f>
        <v>0</v>
      </c>
      <c r="K1106" s="74">
        <f>+'[3]New Depr Rates'!K1104</f>
        <v>44927</v>
      </c>
      <c r="L1106" s="73">
        <f>+'[3]New Depr Rates'!L1104</f>
        <v>1.0090909090909091E-2</v>
      </c>
      <c r="M1106" s="73">
        <f>+'[3]New Depr Rates'!M1104</f>
        <v>1.0090909090909091E-3</v>
      </c>
      <c r="N1106" s="73">
        <f>+'[3]New Depr Rates'!N1104</f>
        <v>1.11E-2</v>
      </c>
    </row>
    <row r="1107" spans="1:14" x14ac:dyDescent="0.2">
      <c r="A1107" s="72" t="s">
        <v>1567</v>
      </c>
      <c r="B1107" s="72" t="str">
        <f>+'[3]New Depr Rates'!B1105</f>
        <v>E3567 TSM O/H Cond, Lower Baker</v>
      </c>
      <c r="C1107" s="72">
        <f>+'[3]New Depr Rates'!C1105</f>
        <v>0.5</v>
      </c>
      <c r="D1107" s="72" t="str">
        <f>+'[3]New Depr Rates'!D1105</f>
        <v>Monthly</v>
      </c>
      <c r="E1107" s="72" t="str">
        <f>+'[3]New Depr Rates'!E1105</f>
        <v>No</v>
      </c>
      <c r="F1107" s="72" t="str">
        <f>+'[3]New Depr Rates'!F1105</f>
        <v>No</v>
      </c>
      <c r="G1107" s="75">
        <f>+'[3]New Depr Rates'!G1105</f>
        <v>-0.1</v>
      </c>
      <c r="H1107" s="72">
        <f>+'[3]New Depr Rates'!H1105</f>
        <v>0</v>
      </c>
      <c r="I1107" s="72">
        <f>+'[3]New Depr Rates'!I1105</f>
        <v>0</v>
      </c>
      <c r="J1107" s="72">
        <f>+'[3]New Depr Rates'!J1105</f>
        <v>0</v>
      </c>
      <c r="K1107" s="74">
        <f>+'[3]New Depr Rates'!K1105</f>
        <v>44927</v>
      </c>
      <c r="L1107" s="73">
        <f>+'[3]New Depr Rates'!L1105</f>
        <v>1.0090909090909091E-2</v>
      </c>
      <c r="M1107" s="73">
        <f>+'[3]New Depr Rates'!M1105</f>
        <v>1.0090909090909091E-3</v>
      </c>
      <c r="N1107" s="73">
        <f>+'[3]New Depr Rates'!N1105</f>
        <v>1.11E-2</v>
      </c>
    </row>
    <row r="1108" spans="1:14" x14ac:dyDescent="0.2">
      <c r="A1108" s="72" t="s">
        <v>1565</v>
      </c>
      <c r="B1108" s="72" t="str">
        <f>+'[3]New Depr Rates'!B1106</f>
        <v>E3567 TSM O/H Cond, Snoqualmie 1</v>
      </c>
      <c r="C1108" s="72">
        <f>+'[3]New Depr Rates'!C1106</f>
        <v>0.5</v>
      </c>
      <c r="D1108" s="72" t="str">
        <f>+'[3]New Depr Rates'!D1106</f>
        <v>Monthly</v>
      </c>
      <c r="E1108" s="72" t="str">
        <f>+'[3]New Depr Rates'!E1106</f>
        <v>No</v>
      </c>
      <c r="F1108" s="72" t="str">
        <f>+'[3]New Depr Rates'!F1106</f>
        <v>No</v>
      </c>
      <c r="G1108" s="75">
        <f>+'[3]New Depr Rates'!G1106</f>
        <v>-0.1</v>
      </c>
      <c r="H1108" s="72">
        <f>+'[3]New Depr Rates'!H1106</f>
        <v>0</v>
      </c>
      <c r="I1108" s="72">
        <f>+'[3]New Depr Rates'!I1106</f>
        <v>0</v>
      </c>
      <c r="J1108" s="72">
        <f>+'[3]New Depr Rates'!J1106</f>
        <v>0</v>
      </c>
      <c r="K1108" s="74">
        <f>+'[3]New Depr Rates'!K1106</f>
        <v>44927</v>
      </c>
      <c r="L1108" s="73">
        <f>+'[3]New Depr Rates'!L1106</f>
        <v>1.0090909090909091E-2</v>
      </c>
      <c r="M1108" s="73">
        <f>+'[3]New Depr Rates'!M1106</f>
        <v>1.0090909090909091E-3</v>
      </c>
      <c r="N1108" s="73">
        <f>+'[3]New Depr Rates'!N1106</f>
        <v>1.11E-2</v>
      </c>
    </row>
    <row r="1109" spans="1:14" x14ac:dyDescent="0.2">
      <c r="A1109" s="72" t="s">
        <v>1564</v>
      </c>
      <c r="B1109" s="72" t="str">
        <f>+'[3]New Depr Rates'!B1107</f>
        <v>E3567 TSM O/H Cond, Snoqualmie 2</v>
      </c>
      <c r="C1109" s="72">
        <f>+'[3]New Depr Rates'!C1107</f>
        <v>0.5</v>
      </c>
      <c r="D1109" s="72" t="str">
        <f>+'[3]New Depr Rates'!D1107</f>
        <v>Monthly</v>
      </c>
      <c r="E1109" s="72" t="str">
        <f>+'[3]New Depr Rates'!E1107</f>
        <v>No</v>
      </c>
      <c r="F1109" s="72" t="str">
        <f>+'[3]New Depr Rates'!F1107</f>
        <v>No</v>
      </c>
      <c r="G1109" s="75">
        <f>+'[3]New Depr Rates'!G1107</f>
        <v>-0.1</v>
      </c>
      <c r="H1109" s="72">
        <f>+'[3]New Depr Rates'!H1107</f>
        <v>0</v>
      </c>
      <c r="I1109" s="72">
        <f>+'[3]New Depr Rates'!I1107</f>
        <v>0</v>
      </c>
      <c r="J1109" s="72">
        <f>+'[3]New Depr Rates'!J1107</f>
        <v>0</v>
      </c>
      <c r="K1109" s="74">
        <f>+'[3]New Depr Rates'!K1107</f>
        <v>44927</v>
      </c>
      <c r="L1109" s="73">
        <f>+'[3]New Depr Rates'!L1107</f>
        <v>1.0090909090909091E-2</v>
      </c>
      <c r="M1109" s="73">
        <f>+'[3]New Depr Rates'!M1107</f>
        <v>1.0090909090909091E-3</v>
      </c>
      <c r="N1109" s="73">
        <f>+'[3]New Depr Rates'!N1107</f>
        <v>1.11E-2</v>
      </c>
    </row>
    <row r="1110" spans="1:14" x14ac:dyDescent="0.2">
      <c r="A1110" s="72" t="s">
        <v>1563</v>
      </c>
      <c r="B1110" s="72" t="str">
        <f>+'[3]New Depr Rates'!B1108</f>
        <v>E3567 TSM O/H Cond, Snoqualmie 1</v>
      </c>
      <c r="C1110" s="72">
        <f>+'[3]New Depr Rates'!C1108</f>
        <v>0.5</v>
      </c>
      <c r="D1110" s="72" t="str">
        <f>+'[3]New Depr Rates'!D1108</f>
        <v>Monthly</v>
      </c>
      <c r="E1110" s="72" t="str">
        <f>+'[3]New Depr Rates'!E1108</f>
        <v>No</v>
      </c>
      <c r="F1110" s="72" t="str">
        <f>+'[3]New Depr Rates'!F1108</f>
        <v>No</v>
      </c>
      <c r="G1110" s="75">
        <f>+'[3]New Depr Rates'!G1108</f>
        <v>-0.1</v>
      </c>
      <c r="H1110" s="72">
        <f>+'[3]New Depr Rates'!H1108</f>
        <v>0</v>
      </c>
      <c r="I1110" s="72">
        <f>+'[3]New Depr Rates'!I1108</f>
        <v>0</v>
      </c>
      <c r="J1110" s="72">
        <f>+'[3]New Depr Rates'!J1108</f>
        <v>0</v>
      </c>
      <c r="K1110" s="74">
        <f>+'[3]New Depr Rates'!K1108</f>
        <v>44927</v>
      </c>
      <c r="L1110" s="73">
        <f>+'[3]New Depr Rates'!L1108</f>
        <v>1.0090909090909091E-2</v>
      </c>
      <c r="M1110" s="73">
        <f>+'[3]New Depr Rates'!M1108</f>
        <v>1.0090909090909091E-3</v>
      </c>
      <c r="N1110" s="73">
        <f>+'[3]New Depr Rates'!N1108</f>
        <v>1.11E-2</v>
      </c>
    </row>
    <row r="1111" spans="1:14" x14ac:dyDescent="0.2">
      <c r="A1111" s="72" t="s">
        <v>1562</v>
      </c>
      <c r="B1111" s="72" t="str">
        <f>+'[3]New Depr Rates'!B1109</f>
        <v>E3567 TSM O/H Cond, Snoqualmie 2</v>
      </c>
      <c r="C1111" s="72">
        <f>+'[3]New Depr Rates'!C1109</f>
        <v>0.5</v>
      </c>
      <c r="D1111" s="72" t="str">
        <f>+'[3]New Depr Rates'!D1109</f>
        <v>Monthly</v>
      </c>
      <c r="E1111" s="72" t="str">
        <f>+'[3]New Depr Rates'!E1109</f>
        <v>No</v>
      </c>
      <c r="F1111" s="72" t="str">
        <f>+'[3]New Depr Rates'!F1109</f>
        <v>No</v>
      </c>
      <c r="G1111" s="75">
        <f>+'[3]New Depr Rates'!G1109</f>
        <v>-0.1</v>
      </c>
      <c r="H1111" s="72">
        <f>+'[3]New Depr Rates'!H1109</f>
        <v>0</v>
      </c>
      <c r="I1111" s="72">
        <f>+'[3]New Depr Rates'!I1109</f>
        <v>0</v>
      </c>
      <c r="J1111" s="72">
        <f>+'[3]New Depr Rates'!J1109</f>
        <v>0</v>
      </c>
      <c r="K1111" s="74">
        <f>+'[3]New Depr Rates'!K1109</f>
        <v>44927</v>
      </c>
      <c r="L1111" s="73">
        <f>+'[3]New Depr Rates'!L1109</f>
        <v>1.0090909090909091E-2</v>
      </c>
      <c r="M1111" s="73">
        <f>+'[3]New Depr Rates'!M1109</f>
        <v>1.0090909090909091E-3</v>
      </c>
      <c r="N1111" s="73">
        <f>+'[3]New Depr Rates'!N1109</f>
        <v>1.11E-2</v>
      </c>
    </row>
    <row r="1112" spans="1:14" x14ac:dyDescent="0.2">
      <c r="A1112" s="72" t="s">
        <v>1558</v>
      </c>
      <c r="B1112" s="72" t="str">
        <f>+'[3]New Depr Rates'!B1110</f>
        <v>E3567 TSM O/H Cond, Sumas</v>
      </c>
      <c r="C1112" s="72">
        <f>+'[3]New Depr Rates'!C1110</f>
        <v>0.5</v>
      </c>
      <c r="D1112" s="72" t="str">
        <f>+'[3]New Depr Rates'!D1110</f>
        <v>Monthly</v>
      </c>
      <c r="E1112" s="72" t="str">
        <f>+'[3]New Depr Rates'!E1110</f>
        <v>No</v>
      </c>
      <c r="F1112" s="72" t="str">
        <f>+'[3]New Depr Rates'!F1110</f>
        <v>No</v>
      </c>
      <c r="G1112" s="75">
        <f>+'[3]New Depr Rates'!G1110</f>
        <v>-0.1</v>
      </c>
      <c r="H1112" s="72">
        <f>+'[3]New Depr Rates'!H1110</f>
        <v>0</v>
      </c>
      <c r="I1112" s="72">
        <f>+'[3]New Depr Rates'!I1110</f>
        <v>0</v>
      </c>
      <c r="J1112" s="72">
        <f>+'[3]New Depr Rates'!J1110</f>
        <v>0</v>
      </c>
      <c r="K1112" s="74">
        <f>+'[3]New Depr Rates'!K1110</f>
        <v>44927</v>
      </c>
      <c r="L1112" s="73">
        <f>+'[3]New Depr Rates'!L1110</f>
        <v>1.0090909090909091E-2</v>
      </c>
      <c r="M1112" s="73">
        <f>+'[3]New Depr Rates'!M1110</f>
        <v>1.0090909090909091E-3</v>
      </c>
      <c r="N1112" s="73">
        <f>+'[3]New Depr Rates'!N1110</f>
        <v>1.11E-2</v>
      </c>
    </row>
    <row r="1113" spans="1:14" x14ac:dyDescent="0.2">
      <c r="A1113" s="72" t="s">
        <v>1561</v>
      </c>
      <c r="B1113" s="72" t="str">
        <f>+'[3]New Depr Rates'!B1111</f>
        <v>E3567 TSM O/H Cond, Sumas</v>
      </c>
      <c r="C1113" s="72">
        <f>+'[3]New Depr Rates'!C1111</f>
        <v>0.5</v>
      </c>
      <c r="D1113" s="72" t="str">
        <f>+'[3]New Depr Rates'!D1111</f>
        <v>Monthly</v>
      </c>
      <c r="E1113" s="72" t="str">
        <f>+'[3]New Depr Rates'!E1111</f>
        <v>No</v>
      </c>
      <c r="F1113" s="72" t="str">
        <f>+'[3]New Depr Rates'!F1111</f>
        <v>No</v>
      </c>
      <c r="G1113" s="75">
        <f>+'[3]New Depr Rates'!G1111</f>
        <v>-0.1</v>
      </c>
      <c r="H1113" s="72">
        <f>+'[3]New Depr Rates'!H1111</f>
        <v>0</v>
      </c>
      <c r="I1113" s="72">
        <f>+'[3]New Depr Rates'!I1111</f>
        <v>0</v>
      </c>
      <c r="J1113" s="72">
        <f>+'[3]New Depr Rates'!J1111</f>
        <v>0</v>
      </c>
      <c r="K1113" s="74">
        <f>+'[3]New Depr Rates'!K1111</f>
        <v>44927</v>
      </c>
      <c r="L1113" s="73">
        <f>+'[3]New Depr Rates'!L1111</f>
        <v>1.0090909090909091E-2</v>
      </c>
      <c r="M1113" s="73">
        <f>+'[3]New Depr Rates'!M1111</f>
        <v>1.0090909090909091E-3</v>
      </c>
      <c r="N1113" s="73">
        <f>+'[3]New Depr Rates'!N1111</f>
        <v>1.11E-2</v>
      </c>
    </row>
    <row r="1114" spans="1:14" x14ac:dyDescent="0.2">
      <c r="A1114" s="72" t="s">
        <v>1560</v>
      </c>
      <c r="B1114" s="72" t="str">
        <f>+'[3]New Depr Rates'!B1112</f>
        <v>E3567 TSM O/H Cond, Sumas</v>
      </c>
      <c r="C1114" s="72">
        <f>+'[3]New Depr Rates'!C1112</f>
        <v>0.5</v>
      </c>
      <c r="D1114" s="72" t="str">
        <f>+'[3]New Depr Rates'!D1112</f>
        <v>Monthly</v>
      </c>
      <c r="E1114" s="72" t="str">
        <f>+'[3]New Depr Rates'!E1112</f>
        <v>No</v>
      </c>
      <c r="F1114" s="72" t="str">
        <f>+'[3]New Depr Rates'!F1112</f>
        <v>No</v>
      </c>
      <c r="G1114" s="75">
        <f>+'[3]New Depr Rates'!G1112</f>
        <v>-0.1</v>
      </c>
      <c r="H1114" s="72">
        <f>+'[3]New Depr Rates'!H1112</f>
        <v>0</v>
      </c>
      <c r="I1114" s="72">
        <f>+'[3]New Depr Rates'!I1112</f>
        <v>0</v>
      </c>
      <c r="J1114" s="72">
        <f>+'[3]New Depr Rates'!J1112</f>
        <v>0</v>
      </c>
      <c r="K1114" s="74">
        <f>+'[3]New Depr Rates'!K1112</f>
        <v>44927</v>
      </c>
      <c r="L1114" s="73">
        <f>+'[3]New Depr Rates'!L1112</f>
        <v>1.0090909090909091E-2</v>
      </c>
      <c r="M1114" s="73">
        <f>+'[3]New Depr Rates'!M1112</f>
        <v>1.0090909090909091E-3</v>
      </c>
      <c r="N1114" s="73">
        <f>+'[3]New Depr Rates'!N1112</f>
        <v>1.11E-2</v>
      </c>
    </row>
    <row r="1115" spans="1:14" x14ac:dyDescent="0.2">
      <c r="A1115" s="72" t="s">
        <v>1559</v>
      </c>
      <c r="B1115" s="72" t="str">
        <f>+'[3]New Depr Rates'!B1113</f>
        <v>E3567 TSM O/H Cond, Sumas</v>
      </c>
      <c r="C1115" s="72">
        <f>+'[3]New Depr Rates'!C1113</f>
        <v>0.5</v>
      </c>
      <c r="D1115" s="72" t="str">
        <f>+'[3]New Depr Rates'!D1113</f>
        <v>Monthly</v>
      </c>
      <c r="E1115" s="72" t="str">
        <f>+'[3]New Depr Rates'!E1113</f>
        <v>No</v>
      </c>
      <c r="F1115" s="72" t="str">
        <f>+'[3]New Depr Rates'!F1113</f>
        <v>No</v>
      </c>
      <c r="G1115" s="75">
        <f>+'[3]New Depr Rates'!G1113</f>
        <v>-0.1</v>
      </c>
      <c r="H1115" s="72">
        <f>+'[3]New Depr Rates'!H1113</f>
        <v>0</v>
      </c>
      <c r="I1115" s="72">
        <f>+'[3]New Depr Rates'!I1113</f>
        <v>0</v>
      </c>
      <c r="J1115" s="72">
        <f>+'[3]New Depr Rates'!J1113</f>
        <v>0</v>
      </c>
      <c r="K1115" s="74">
        <f>+'[3]New Depr Rates'!K1113</f>
        <v>44927</v>
      </c>
      <c r="L1115" s="73">
        <f>+'[3]New Depr Rates'!L1113</f>
        <v>1.0090909090909091E-2</v>
      </c>
      <c r="M1115" s="73">
        <f>+'[3]New Depr Rates'!M1113</f>
        <v>1.0090909090909091E-3</v>
      </c>
      <c r="N1115" s="73">
        <f>+'[3]New Depr Rates'!N1113</f>
        <v>1.11E-2</v>
      </c>
    </row>
    <row r="1116" spans="1:14" x14ac:dyDescent="0.2">
      <c r="A1116" s="72" t="s">
        <v>1556</v>
      </c>
      <c r="B1116" s="72" t="str">
        <f>+'[3]New Depr Rates'!B1114</f>
        <v>E3567 TSM O/H Cond, Upper Baker</v>
      </c>
      <c r="C1116" s="72">
        <f>+'[3]New Depr Rates'!C1114</f>
        <v>0.5</v>
      </c>
      <c r="D1116" s="72" t="str">
        <f>+'[3]New Depr Rates'!D1114</f>
        <v>Monthly</v>
      </c>
      <c r="E1116" s="72" t="str">
        <f>+'[3]New Depr Rates'!E1114</f>
        <v>No</v>
      </c>
      <c r="F1116" s="72" t="str">
        <f>+'[3]New Depr Rates'!F1114</f>
        <v>No</v>
      </c>
      <c r="G1116" s="75">
        <f>+'[3]New Depr Rates'!G1114</f>
        <v>-0.1</v>
      </c>
      <c r="H1116" s="72">
        <f>+'[3]New Depr Rates'!H1114</f>
        <v>0</v>
      </c>
      <c r="I1116" s="72">
        <f>+'[3]New Depr Rates'!I1114</f>
        <v>0</v>
      </c>
      <c r="J1116" s="72">
        <f>+'[3]New Depr Rates'!J1114</f>
        <v>0</v>
      </c>
      <c r="K1116" s="74">
        <f>+'[3]New Depr Rates'!K1114</f>
        <v>44927</v>
      </c>
      <c r="L1116" s="73">
        <f>+'[3]New Depr Rates'!L1114</f>
        <v>1.0090909090909091E-2</v>
      </c>
      <c r="M1116" s="73">
        <f>+'[3]New Depr Rates'!M1114</f>
        <v>1.0090909090909091E-3</v>
      </c>
      <c r="N1116" s="73">
        <f>+'[3]New Depr Rates'!N1114</f>
        <v>1.11E-2</v>
      </c>
    </row>
    <row r="1117" spans="1:14" x14ac:dyDescent="0.2">
      <c r="A1117" s="72" t="s">
        <v>1557</v>
      </c>
      <c r="B1117" s="72" t="str">
        <f>+'[3]New Depr Rates'!B1115</f>
        <v>E3567 TSM O/H Cond, Upper Baker</v>
      </c>
      <c r="C1117" s="72">
        <f>+'[3]New Depr Rates'!C1115</f>
        <v>0.5</v>
      </c>
      <c r="D1117" s="72" t="str">
        <f>+'[3]New Depr Rates'!D1115</f>
        <v>Monthly</v>
      </c>
      <c r="E1117" s="72" t="str">
        <f>+'[3]New Depr Rates'!E1115</f>
        <v>No</v>
      </c>
      <c r="F1117" s="72" t="str">
        <f>+'[3]New Depr Rates'!F1115</f>
        <v>No</v>
      </c>
      <c r="G1117" s="75">
        <f>+'[3]New Depr Rates'!G1115</f>
        <v>-0.1</v>
      </c>
      <c r="H1117" s="72">
        <f>+'[3]New Depr Rates'!H1115</f>
        <v>0</v>
      </c>
      <c r="I1117" s="72">
        <f>+'[3]New Depr Rates'!I1115</f>
        <v>0</v>
      </c>
      <c r="J1117" s="72">
        <f>+'[3]New Depr Rates'!J1115</f>
        <v>0</v>
      </c>
      <c r="K1117" s="74">
        <f>+'[3]New Depr Rates'!K1115</f>
        <v>44927</v>
      </c>
      <c r="L1117" s="73">
        <f>+'[3]New Depr Rates'!L1115</f>
        <v>1.0090909090909091E-2</v>
      </c>
      <c r="M1117" s="73">
        <f>+'[3]New Depr Rates'!M1115</f>
        <v>1.0090909090909091E-3</v>
      </c>
      <c r="N1117" s="73">
        <f>+'[3]New Depr Rates'!N1115</f>
        <v>1.11E-2</v>
      </c>
    </row>
    <row r="1118" spans="1:14" x14ac:dyDescent="0.2">
      <c r="A1118" s="72" t="s">
        <v>86</v>
      </c>
      <c r="B1118" s="72" t="str">
        <f>+'[3]New Depr Rates'!B1116</f>
        <v>E3567 TSM O/H Conductor/Devices</v>
      </c>
      <c r="C1118" s="72">
        <f>+'[3]New Depr Rates'!C1116</f>
        <v>0.5</v>
      </c>
      <c r="D1118" s="72" t="str">
        <f>+'[3]New Depr Rates'!D1116</f>
        <v>Monthly</v>
      </c>
      <c r="E1118" s="72" t="str">
        <f>+'[3]New Depr Rates'!E1116</f>
        <v>No</v>
      </c>
      <c r="F1118" s="72" t="str">
        <f>+'[3]New Depr Rates'!F1116</f>
        <v>No</v>
      </c>
      <c r="G1118" s="75">
        <f>+'[3]New Depr Rates'!G1116</f>
        <v>-0.1</v>
      </c>
      <c r="H1118" s="72">
        <f>+'[3]New Depr Rates'!H1116</f>
        <v>0</v>
      </c>
      <c r="I1118" s="72">
        <f>+'[3]New Depr Rates'!I1116</f>
        <v>0</v>
      </c>
      <c r="J1118" s="72">
        <f>+'[3]New Depr Rates'!J1116</f>
        <v>0</v>
      </c>
      <c r="K1118" s="74">
        <f>+'[3]New Depr Rates'!K1116</f>
        <v>44927</v>
      </c>
      <c r="L1118" s="73">
        <f>+'[3]New Depr Rates'!L1116</f>
        <v>1.0090909090909091E-2</v>
      </c>
      <c r="M1118" s="73">
        <f>+'[3]New Depr Rates'!M1116</f>
        <v>1.0090909090909091E-3</v>
      </c>
      <c r="N1118" s="73">
        <f>+'[3]New Depr Rates'!N1116</f>
        <v>1.11E-2</v>
      </c>
    </row>
    <row r="1119" spans="1:14" x14ac:dyDescent="0.2">
      <c r="A1119" s="72" t="s">
        <v>1555</v>
      </c>
      <c r="B1119" s="72" t="str">
        <f>+'[3]New Depr Rates'!B1117</f>
        <v>E3567 TSM O/H Conductor/Devices</v>
      </c>
      <c r="C1119" s="72">
        <f>+'[3]New Depr Rates'!C1117</f>
        <v>0.5</v>
      </c>
      <c r="D1119" s="72" t="str">
        <f>+'[3]New Depr Rates'!D1117</f>
        <v>Monthly</v>
      </c>
      <c r="E1119" s="72" t="str">
        <f>+'[3]New Depr Rates'!E1117</f>
        <v>No</v>
      </c>
      <c r="F1119" s="72" t="str">
        <f>+'[3]New Depr Rates'!F1117</f>
        <v>No</v>
      </c>
      <c r="G1119" s="75">
        <f>+'[3]New Depr Rates'!G1117</f>
        <v>-0.1</v>
      </c>
      <c r="H1119" s="72">
        <f>+'[3]New Depr Rates'!H1117</f>
        <v>0</v>
      </c>
      <c r="I1119" s="72">
        <f>+'[3]New Depr Rates'!I1117</f>
        <v>0</v>
      </c>
      <c r="J1119" s="72">
        <f>+'[3]New Depr Rates'!J1117</f>
        <v>0</v>
      </c>
      <c r="K1119" s="74">
        <f>+'[3]New Depr Rates'!K1117</f>
        <v>44927</v>
      </c>
      <c r="L1119" s="73">
        <f>+'[3]New Depr Rates'!L1117</f>
        <v>1.0090909090909091E-2</v>
      </c>
      <c r="M1119" s="73">
        <f>+'[3]New Depr Rates'!M1117</f>
        <v>1.0090909090909091E-3</v>
      </c>
      <c r="N1119" s="73">
        <f>+'[3]New Depr Rates'!N1117</f>
        <v>1.11E-2</v>
      </c>
    </row>
    <row r="1120" spans="1:14" x14ac:dyDescent="0.2">
      <c r="A1120" s="72" t="s">
        <v>1554</v>
      </c>
      <c r="B1120" s="72" t="str">
        <f>+'[3]New Depr Rates'!B1118</f>
        <v>E3567 TSM O/H Conductor/Devices</v>
      </c>
      <c r="C1120" s="72">
        <f>+'[3]New Depr Rates'!C1118</f>
        <v>0.5</v>
      </c>
      <c r="D1120" s="72" t="str">
        <f>+'[3]New Depr Rates'!D1118</f>
        <v>Monthly</v>
      </c>
      <c r="E1120" s="72" t="str">
        <f>+'[3]New Depr Rates'!E1118</f>
        <v>No</v>
      </c>
      <c r="F1120" s="72" t="str">
        <f>+'[3]New Depr Rates'!F1118</f>
        <v>No</v>
      </c>
      <c r="G1120" s="75">
        <f>+'[3]New Depr Rates'!G1118</f>
        <v>-0.1</v>
      </c>
      <c r="H1120" s="72">
        <f>+'[3]New Depr Rates'!H1118</f>
        <v>0</v>
      </c>
      <c r="I1120" s="72">
        <f>+'[3]New Depr Rates'!I1118</f>
        <v>0</v>
      </c>
      <c r="J1120" s="72">
        <f>+'[3]New Depr Rates'!J1118</f>
        <v>0</v>
      </c>
      <c r="K1120" s="74">
        <f>+'[3]New Depr Rates'!K1118</f>
        <v>44927</v>
      </c>
      <c r="L1120" s="73">
        <f>+'[3]New Depr Rates'!L1118</f>
        <v>1.0090909090909091E-2</v>
      </c>
      <c r="M1120" s="73">
        <f>+'[3]New Depr Rates'!M1118</f>
        <v>1.0090909090909091E-3</v>
      </c>
      <c r="N1120" s="73">
        <f>+'[3]New Depr Rates'!N1118</f>
        <v>1.11E-2</v>
      </c>
    </row>
    <row r="1121" spans="1:14" x14ac:dyDescent="0.2">
      <c r="A1121" s="72" t="s">
        <v>1552</v>
      </c>
      <c r="B1121" s="72" t="str">
        <f>+'[3]New Depr Rates'!B1119</f>
        <v>E3569 (GIF) O/H Cond, Colstrip 1-2</v>
      </c>
      <c r="C1121" s="72">
        <f>+'[3]New Depr Rates'!C1119</f>
        <v>0.5</v>
      </c>
      <c r="D1121" s="72" t="str">
        <f>+'[3]New Depr Rates'!D1119</f>
        <v>Monthly</v>
      </c>
      <c r="E1121" s="72" t="str">
        <f>+'[3]New Depr Rates'!E1119</f>
        <v>No</v>
      </c>
      <c r="F1121" s="72" t="str">
        <f>+'[3]New Depr Rates'!F1119</f>
        <v>No</v>
      </c>
      <c r="G1121" s="75">
        <f>+'[3]New Depr Rates'!G1119</f>
        <v>-0.1</v>
      </c>
      <c r="H1121" s="72">
        <f>+'[3]New Depr Rates'!H1119</f>
        <v>0</v>
      </c>
      <c r="I1121" s="72">
        <f>+'[3]New Depr Rates'!I1119</f>
        <v>0</v>
      </c>
      <c r="J1121" s="72">
        <f>+'[3]New Depr Rates'!J1119</f>
        <v>0</v>
      </c>
      <c r="K1121" s="74">
        <f>+'[3]New Depr Rates'!K1119</f>
        <v>44927</v>
      </c>
      <c r="L1121" s="73">
        <f>+'[3]New Depr Rates'!L1119</f>
        <v>1.2909090909090907E-2</v>
      </c>
      <c r="M1121" s="73">
        <f>+'[3]New Depr Rates'!M1119</f>
        <v>1.2909090909090926E-3</v>
      </c>
      <c r="N1121" s="73">
        <f>+'[3]New Depr Rates'!N1119</f>
        <v>1.4199999999999999E-2</v>
      </c>
    </row>
    <row r="1122" spans="1:14" x14ac:dyDescent="0.2">
      <c r="A1122" s="72" t="s">
        <v>51</v>
      </c>
      <c r="B1122" s="72" t="str">
        <f>+'[3]New Depr Rates'!B1120</f>
        <v>E3569 (GIF) O/H Cond, Colstrip 3-4</v>
      </c>
      <c r="C1122" s="72">
        <f>+'[3]New Depr Rates'!C1120</f>
        <v>0.5</v>
      </c>
      <c r="D1122" s="72" t="str">
        <f>+'[3]New Depr Rates'!D1120</f>
        <v>Monthly</v>
      </c>
      <c r="E1122" s="72" t="str">
        <f>+'[3]New Depr Rates'!E1120</f>
        <v>No</v>
      </c>
      <c r="F1122" s="72" t="str">
        <f>+'[3]New Depr Rates'!F1120</f>
        <v>No</v>
      </c>
      <c r="G1122" s="75">
        <f>+'[3]New Depr Rates'!G1120</f>
        <v>-0.1</v>
      </c>
      <c r="H1122" s="72">
        <f>+'[3]New Depr Rates'!H1120</f>
        <v>0</v>
      </c>
      <c r="I1122" s="72">
        <f>+'[3]New Depr Rates'!I1120</f>
        <v>0</v>
      </c>
      <c r="J1122" s="72">
        <f>+'[3]New Depr Rates'!J1120</f>
        <v>0</v>
      </c>
      <c r="K1122" s="74">
        <f>+'[3]New Depr Rates'!K1120</f>
        <v>44927</v>
      </c>
      <c r="L1122" s="73">
        <f>+'[3]New Depr Rates'!L1120</f>
        <v>1.2909090909090907E-2</v>
      </c>
      <c r="M1122" s="73">
        <f>+'[3]New Depr Rates'!M1120</f>
        <v>1.2909090909090926E-3</v>
      </c>
      <c r="N1122" s="73">
        <f>+'[3]New Depr Rates'!N1120</f>
        <v>1.4199999999999999E-2</v>
      </c>
    </row>
    <row r="1123" spans="1:14" x14ac:dyDescent="0.2">
      <c r="A1123" s="72" t="s">
        <v>1553</v>
      </c>
      <c r="B1123" s="72" t="str">
        <f>+'[3]New Depr Rates'!B1121</f>
        <v>E3569 (GIF) O/H Cond, Colstrip 1-2</v>
      </c>
      <c r="C1123" s="72">
        <f>+'[3]New Depr Rates'!C1121</f>
        <v>0.5</v>
      </c>
      <c r="D1123" s="72" t="str">
        <f>+'[3]New Depr Rates'!D1121</f>
        <v>Monthly</v>
      </c>
      <c r="E1123" s="72" t="str">
        <f>+'[3]New Depr Rates'!E1121</f>
        <v>No</v>
      </c>
      <c r="F1123" s="72" t="str">
        <f>+'[3]New Depr Rates'!F1121</f>
        <v>No</v>
      </c>
      <c r="G1123" s="75">
        <f>+'[3]New Depr Rates'!G1121</f>
        <v>-0.1</v>
      </c>
      <c r="H1123" s="72">
        <f>+'[3]New Depr Rates'!H1121</f>
        <v>0</v>
      </c>
      <c r="I1123" s="72">
        <f>+'[3]New Depr Rates'!I1121</f>
        <v>0</v>
      </c>
      <c r="J1123" s="72">
        <f>+'[3]New Depr Rates'!J1121</f>
        <v>0</v>
      </c>
      <c r="K1123" s="74">
        <f>+'[3]New Depr Rates'!K1121</f>
        <v>44927</v>
      </c>
      <c r="L1123" s="73">
        <f>+'[3]New Depr Rates'!L1121</f>
        <v>1.2909090909090907E-2</v>
      </c>
      <c r="M1123" s="73">
        <f>+'[3]New Depr Rates'!M1121</f>
        <v>1.2909090909090926E-3</v>
      </c>
      <c r="N1123" s="73">
        <f>+'[3]New Depr Rates'!N1121</f>
        <v>1.4199999999999999E-2</v>
      </c>
    </row>
    <row r="1124" spans="1:14" x14ac:dyDescent="0.2">
      <c r="A1124" s="72" t="s">
        <v>1551</v>
      </c>
      <c r="B1124" s="72" t="str">
        <f>+'[3]New Depr Rates'!B1122</f>
        <v>E3569 (GIF) O/H Cond, Colstrip 3-4</v>
      </c>
      <c r="C1124" s="72">
        <f>+'[3]New Depr Rates'!C1122</f>
        <v>0.5</v>
      </c>
      <c r="D1124" s="72" t="str">
        <f>+'[3]New Depr Rates'!D1122</f>
        <v>Monthly</v>
      </c>
      <c r="E1124" s="72" t="str">
        <f>+'[3]New Depr Rates'!E1122</f>
        <v>No</v>
      </c>
      <c r="F1124" s="72" t="str">
        <f>+'[3]New Depr Rates'!F1122</f>
        <v>No</v>
      </c>
      <c r="G1124" s="75">
        <f>+'[3]New Depr Rates'!G1122</f>
        <v>-0.1</v>
      </c>
      <c r="H1124" s="72">
        <f>+'[3]New Depr Rates'!H1122</f>
        <v>0</v>
      </c>
      <c r="I1124" s="72">
        <f>+'[3]New Depr Rates'!I1122</f>
        <v>0</v>
      </c>
      <c r="J1124" s="72">
        <f>+'[3]New Depr Rates'!J1122</f>
        <v>0</v>
      </c>
      <c r="K1124" s="74">
        <f>+'[3]New Depr Rates'!K1122</f>
        <v>44927</v>
      </c>
      <c r="L1124" s="73">
        <f>+'[3]New Depr Rates'!L1122</f>
        <v>1.2909090909090907E-2</v>
      </c>
      <c r="M1124" s="73">
        <f>+'[3]New Depr Rates'!M1122</f>
        <v>1.2909090909090926E-3</v>
      </c>
      <c r="N1124" s="73">
        <f>+'[3]New Depr Rates'!N1122</f>
        <v>1.4199999999999999E-2</v>
      </c>
    </row>
    <row r="1125" spans="1:14" x14ac:dyDescent="0.2">
      <c r="A1125" s="72" t="s">
        <v>1550</v>
      </c>
      <c r="B1125" s="72" t="str">
        <f>+'[3]New Depr Rates'!B1123</f>
        <v>E3569 (GIF) O/H Cond, Electron</v>
      </c>
      <c r="C1125" s="72">
        <f>+'[3]New Depr Rates'!C1123</f>
        <v>0.5</v>
      </c>
      <c r="D1125" s="72" t="str">
        <f>+'[3]New Depr Rates'!D1123</f>
        <v>Monthly</v>
      </c>
      <c r="E1125" s="72" t="str">
        <f>+'[3]New Depr Rates'!E1123</f>
        <v>No</v>
      </c>
      <c r="F1125" s="72" t="str">
        <f>+'[3]New Depr Rates'!F1123</f>
        <v>No</v>
      </c>
      <c r="G1125" s="75">
        <f>+'[3]New Depr Rates'!G1123</f>
        <v>0</v>
      </c>
      <c r="H1125" s="72">
        <f>+'[3]New Depr Rates'!H1123</f>
        <v>0</v>
      </c>
      <c r="I1125" s="72">
        <f>+'[3]New Depr Rates'!I1123</f>
        <v>0</v>
      </c>
      <c r="J1125" s="72">
        <f>+'[3]New Depr Rates'!J1123</f>
        <v>0</v>
      </c>
      <c r="K1125" s="74">
        <f>+'[3]New Depr Rates'!K1123</f>
        <v>43101</v>
      </c>
      <c r="L1125" s="73">
        <f>+'[3]New Depr Rates'!L1123</f>
        <v>0</v>
      </c>
      <c r="M1125" s="73">
        <f>+'[3]New Depr Rates'!M1123</f>
        <v>0</v>
      </c>
      <c r="N1125" s="73">
        <f>+'[3]New Depr Rates'!N1123</f>
        <v>0</v>
      </c>
    </row>
    <row r="1126" spans="1:14" x14ac:dyDescent="0.2">
      <c r="A1126" s="72" t="s">
        <v>1547</v>
      </c>
      <c r="B1126" s="72" t="str">
        <f>+'[3]New Depr Rates'!B1124</f>
        <v>E3569 (GIF) O/H Cond, Hopkins</v>
      </c>
      <c r="C1126" s="72">
        <f>+'[3]New Depr Rates'!C1124</f>
        <v>0.5</v>
      </c>
      <c r="D1126" s="72" t="str">
        <f>+'[3]New Depr Rates'!D1124</f>
        <v>Monthly</v>
      </c>
      <c r="E1126" s="72" t="str">
        <f>+'[3]New Depr Rates'!E1124</f>
        <v>No</v>
      </c>
      <c r="F1126" s="72" t="str">
        <f>+'[3]New Depr Rates'!F1124</f>
        <v>No</v>
      </c>
      <c r="G1126" s="75">
        <f>+'[3]New Depr Rates'!G1124</f>
        <v>-0.1</v>
      </c>
      <c r="H1126" s="72">
        <f>+'[3]New Depr Rates'!H1124</f>
        <v>0</v>
      </c>
      <c r="I1126" s="72">
        <f>+'[3]New Depr Rates'!I1124</f>
        <v>0</v>
      </c>
      <c r="J1126" s="72">
        <f>+'[3]New Depr Rates'!J1124</f>
        <v>0</v>
      </c>
      <c r="K1126" s="74">
        <f>+'[3]New Depr Rates'!K1124</f>
        <v>44927</v>
      </c>
      <c r="L1126" s="73">
        <f>+'[3]New Depr Rates'!L1124</f>
        <v>1.2909090909090907E-2</v>
      </c>
      <c r="M1126" s="73">
        <f>+'[3]New Depr Rates'!M1124</f>
        <v>1.2909090909090926E-3</v>
      </c>
      <c r="N1126" s="73">
        <f>+'[3]New Depr Rates'!N1124</f>
        <v>1.4199999999999999E-2</v>
      </c>
    </row>
    <row r="1127" spans="1:14" x14ac:dyDescent="0.2">
      <c r="A1127" s="72" t="s">
        <v>1548</v>
      </c>
      <c r="B1127" s="72" t="str">
        <f>+'[3]New Depr Rates'!B1125</f>
        <v>E3569 (GIF) O/H Cond, Hopkins</v>
      </c>
      <c r="C1127" s="72">
        <f>+'[3]New Depr Rates'!C1125</f>
        <v>0.5</v>
      </c>
      <c r="D1127" s="72" t="str">
        <f>+'[3]New Depr Rates'!D1125</f>
        <v>Monthly</v>
      </c>
      <c r="E1127" s="72" t="str">
        <f>+'[3]New Depr Rates'!E1125</f>
        <v>No</v>
      </c>
      <c r="F1127" s="72" t="str">
        <f>+'[3]New Depr Rates'!F1125</f>
        <v>No</v>
      </c>
      <c r="G1127" s="75">
        <f>+'[3]New Depr Rates'!G1125</f>
        <v>-0.1</v>
      </c>
      <c r="H1127" s="72">
        <f>+'[3]New Depr Rates'!H1125</f>
        <v>0</v>
      </c>
      <c r="I1127" s="72">
        <f>+'[3]New Depr Rates'!I1125</f>
        <v>0</v>
      </c>
      <c r="J1127" s="72">
        <f>+'[3]New Depr Rates'!J1125</f>
        <v>0</v>
      </c>
      <c r="K1127" s="74">
        <f>+'[3]New Depr Rates'!K1125</f>
        <v>44927</v>
      </c>
      <c r="L1127" s="73">
        <f>+'[3]New Depr Rates'!L1125</f>
        <v>1.2909090909090907E-2</v>
      </c>
      <c r="M1127" s="73">
        <f>+'[3]New Depr Rates'!M1125</f>
        <v>1.2909090909090926E-3</v>
      </c>
      <c r="N1127" s="73">
        <f>+'[3]New Depr Rates'!N1125</f>
        <v>1.4199999999999999E-2</v>
      </c>
    </row>
    <row r="1128" spans="1:14" x14ac:dyDescent="0.2">
      <c r="A1128" s="72" t="s">
        <v>1545</v>
      </c>
      <c r="B1128" s="72" t="str">
        <f>+'[3]New Depr Rates'!B1126</f>
        <v>E3569 (GIF) O/H Cond, Lower Baker</v>
      </c>
      <c r="C1128" s="72">
        <f>+'[3]New Depr Rates'!C1126</f>
        <v>0.5</v>
      </c>
      <c r="D1128" s="72" t="str">
        <f>+'[3]New Depr Rates'!D1126</f>
        <v>Monthly</v>
      </c>
      <c r="E1128" s="72" t="str">
        <f>+'[3]New Depr Rates'!E1126</f>
        <v>No</v>
      </c>
      <c r="F1128" s="72" t="str">
        <f>+'[3]New Depr Rates'!F1126</f>
        <v>No</v>
      </c>
      <c r="G1128" s="75">
        <f>+'[3]New Depr Rates'!G1126</f>
        <v>-0.1</v>
      </c>
      <c r="H1128" s="72">
        <f>+'[3]New Depr Rates'!H1126</f>
        <v>0</v>
      </c>
      <c r="I1128" s="72">
        <f>+'[3]New Depr Rates'!I1126</f>
        <v>0</v>
      </c>
      <c r="J1128" s="72">
        <f>+'[3]New Depr Rates'!J1126</f>
        <v>0</v>
      </c>
      <c r="K1128" s="74">
        <f>+'[3]New Depr Rates'!K1126</f>
        <v>44927</v>
      </c>
      <c r="L1128" s="73">
        <f>+'[3]New Depr Rates'!L1126</f>
        <v>1.2909090909090907E-2</v>
      </c>
      <c r="M1128" s="73">
        <f>+'[3]New Depr Rates'!M1126</f>
        <v>1.2909090909090926E-3</v>
      </c>
      <c r="N1128" s="73">
        <f>+'[3]New Depr Rates'!N1126</f>
        <v>1.4199999999999999E-2</v>
      </c>
    </row>
    <row r="1129" spans="1:14" x14ac:dyDescent="0.2">
      <c r="A1129" s="72" t="s">
        <v>1546</v>
      </c>
      <c r="B1129" s="72" t="str">
        <f>+'[3]New Depr Rates'!B1127</f>
        <v>E3569 (GIF) O/H Cond, Lower Baker</v>
      </c>
      <c r="C1129" s="72">
        <f>+'[3]New Depr Rates'!C1127</f>
        <v>0.5</v>
      </c>
      <c r="D1129" s="72" t="str">
        <f>+'[3]New Depr Rates'!D1127</f>
        <v>Monthly</v>
      </c>
      <c r="E1129" s="72" t="str">
        <f>+'[3]New Depr Rates'!E1127</f>
        <v>No</v>
      </c>
      <c r="F1129" s="72" t="str">
        <f>+'[3]New Depr Rates'!F1127</f>
        <v>No</v>
      </c>
      <c r="G1129" s="75">
        <f>+'[3]New Depr Rates'!G1127</f>
        <v>-0.1</v>
      </c>
      <c r="H1129" s="72">
        <f>+'[3]New Depr Rates'!H1127</f>
        <v>0</v>
      </c>
      <c r="I1129" s="72">
        <f>+'[3]New Depr Rates'!I1127</f>
        <v>0</v>
      </c>
      <c r="J1129" s="72">
        <f>+'[3]New Depr Rates'!J1127</f>
        <v>0</v>
      </c>
      <c r="K1129" s="74">
        <f>+'[3]New Depr Rates'!K1127</f>
        <v>44927</v>
      </c>
      <c r="L1129" s="73">
        <f>+'[3]New Depr Rates'!L1127</f>
        <v>1.2909090909090907E-2</v>
      </c>
      <c r="M1129" s="73">
        <f>+'[3]New Depr Rates'!M1127</f>
        <v>1.2909090909090926E-3</v>
      </c>
      <c r="N1129" s="73">
        <f>+'[3]New Depr Rates'!N1127</f>
        <v>1.4199999999999999E-2</v>
      </c>
    </row>
    <row r="1130" spans="1:14" x14ac:dyDescent="0.2">
      <c r="A1130" s="72" t="s">
        <v>1544</v>
      </c>
      <c r="B1130" s="72" t="str">
        <f>+'[3]New Depr Rates'!B1128</f>
        <v>E3569 (GIF) O/H Cond, Poison Spring</v>
      </c>
      <c r="C1130" s="72">
        <f>+'[3]New Depr Rates'!C1128</f>
        <v>0.5</v>
      </c>
      <c r="D1130" s="72" t="str">
        <f>+'[3]New Depr Rates'!D1128</f>
        <v>Monthly</v>
      </c>
      <c r="E1130" s="72" t="str">
        <f>+'[3]New Depr Rates'!E1128</f>
        <v>No</v>
      </c>
      <c r="F1130" s="72" t="str">
        <f>+'[3]New Depr Rates'!F1128</f>
        <v>No</v>
      </c>
      <c r="G1130" s="75">
        <f>+'[3]New Depr Rates'!G1128</f>
        <v>-0.1</v>
      </c>
      <c r="H1130" s="72">
        <f>+'[3]New Depr Rates'!H1128</f>
        <v>0</v>
      </c>
      <c r="I1130" s="72">
        <f>+'[3]New Depr Rates'!I1128</f>
        <v>0</v>
      </c>
      <c r="J1130" s="72">
        <f>+'[3]New Depr Rates'!J1128</f>
        <v>0</v>
      </c>
      <c r="K1130" s="74">
        <f>+'[3]New Depr Rates'!K1128</f>
        <v>44927</v>
      </c>
      <c r="L1130" s="73">
        <f>+'[3]New Depr Rates'!L1128</f>
        <v>1.2909090909090907E-2</v>
      </c>
      <c r="M1130" s="73">
        <f>+'[3]New Depr Rates'!M1128</f>
        <v>1.2909090909090926E-3</v>
      </c>
      <c r="N1130" s="73">
        <f>+'[3]New Depr Rates'!N1128</f>
        <v>1.4199999999999999E-2</v>
      </c>
    </row>
    <row r="1131" spans="1:14" x14ac:dyDescent="0.2">
      <c r="A1131" s="72" t="s">
        <v>1543</v>
      </c>
      <c r="B1131" s="72" t="str">
        <f>+'[3]New Depr Rates'!B1129</f>
        <v>E3569 (GIF) O/H Cond, Poison Spring</v>
      </c>
      <c r="C1131" s="72">
        <f>+'[3]New Depr Rates'!C1129</f>
        <v>0.5</v>
      </c>
      <c r="D1131" s="72" t="str">
        <f>+'[3]New Depr Rates'!D1129</f>
        <v>Monthly</v>
      </c>
      <c r="E1131" s="72" t="str">
        <f>+'[3]New Depr Rates'!E1129</f>
        <v>No</v>
      </c>
      <c r="F1131" s="72" t="str">
        <f>+'[3]New Depr Rates'!F1129</f>
        <v>No</v>
      </c>
      <c r="G1131" s="75">
        <f>+'[3]New Depr Rates'!G1129</f>
        <v>-0.1</v>
      </c>
      <c r="H1131" s="72">
        <f>+'[3]New Depr Rates'!H1129</f>
        <v>0</v>
      </c>
      <c r="I1131" s="72">
        <f>+'[3]New Depr Rates'!I1129</f>
        <v>0</v>
      </c>
      <c r="J1131" s="72">
        <f>+'[3]New Depr Rates'!J1129</f>
        <v>0</v>
      </c>
      <c r="K1131" s="74">
        <f>+'[3]New Depr Rates'!K1129</f>
        <v>44927</v>
      </c>
      <c r="L1131" s="73">
        <f>+'[3]New Depr Rates'!L1129</f>
        <v>1.2909090909090907E-2</v>
      </c>
      <c r="M1131" s="73">
        <f>+'[3]New Depr Rates'!M1129</f>
        <v>1.2909090909090926E-3</v>
      </c>
      <c r="N1131" s="73">
        <f>+'[3]New Depr Rates'!N1129</f>
        <v>1.4199999999999999E-2</v>
      </c>
    </row>
    <row r="1132" spans="1:14" x14ac:dyDescent="0.2">
      <c r="A1132" s="72" t="s">
        <v>1541</v>
      </c>
      <c r="B1132" s="72" t="str">
        <f>+'[3]New Depr Rates'!B1130</f>
        <v>E3569 (GIF) O/H Cond, Scl-Tolt</v>
      </c>
      <c r="C1132" s="72">
        <f>+'[3]New Depr Rates'!C1130</f>
        <v>0.5</v>
      </c>
      <c r="D1132" s="72" t="str">
        <f>+'[3]New Depr Rates'!D1130</f>
        <v>Monthly</v>
      </c>
      <c r="E1132" s="72" t="str">
        <f>+'[3]New Depr Rates'!E1130</f>
        <v>No</v>
      </c>
      <c r="F1132" s="72" t="str">
        <f>+'[3]New Depr Rates'!F1130</f>
        <v>No</v>
      </c>
      <c r="G1132" s="75">
        <f>+'[3]New Depr Rates'!G1130</f>
        <v>-0.1</v>
      </c>
      <c r="H1132" s="72">
        <f>+'[3]New Depr Rates'!H1130</f>
        <v>0</v>
      </c>
      <c r="I1132" s="72">
        <f>+'[3]New Depr Rates'!I1130</f>
        <v>0</v>
      </c>
      <c r="J1132" s="72">
        <f>+'[3]New Depr Rates'!J1130</f>
        <v>0</v>
      </c>
      <c r="K1132" s="74">
        <f>+'[3]New Depr Rates'!K1130</f>
        <v>44927</v>
      </c>
      <c r="L1132" s="73">
        <f>+'[3]New Depr Rates'!L1130</f>
        <v>1.2909090909090907E-2</v>
      </c>
      <c r="M1132" s="73">
        <f>+'[3]New Depr Rates'!M1130</f>
        <v>1.2909090909090926E-3</v>
      </c>
      <c r="N1132" s="73">
        <f>+'[3]New Depr Rates'!N1130</f>
        <v>1.4199999999999999E-2</v>
      </c>
    </row>
    <row r="1133" spans="1:14" x14ac:dyDescent="0.2">
      <c r="A1133" s="72" t="s">
        <v>1542</v>
      </c>
      <c r="B1133" s="72" t="str">
        <f>+'[3]New Depr Rates'!B1131</f>
        <v>E3569 (GIF) O/H Cond, Scl-Tolt</v>
      </c>
      <c r="C1133" s="72">
        <f>+'[3]New Depr Rates'!C1131</f>
        <v>0.5</v>
      </c>
      <c r="D1133" s="72" t="str">
        <f>+'[3]New Depr Rates'!D1131</f>
        <v>Monthly</v>
      </c>
      <c r="E1133" s="72" t="str">
        <f>+'[3]New Depr Rates'!E1131</f>
        <v>No</v>
      </c>
      <c r="F1133" s="72" t="str">
        <f>+'[3]New Depr Rates'!F1131</f>
        <v>No</v>
      </c>
      <c r="G1133" s="75">
        <f>+'[3]New Depr Rates'!G1131</f>
        <v>-0.1</v>
      </c>
      <c r="H1133" s="72">
        <f>+'[3]New Depr Rates'!H1131</f>
        <v>0</v>
      </c>
      <c r="I1133" s="72">
        <f>+'[3]New Depr Rates'!I1131</f>
        <v>0</v>
      </c>
      <c r="J1133" s="72">
        <f>+'[3]New Depr Rates'!J1131</f>
        <v>0</v>
      </c>
      <c r="K1133" s="74">
        <f>+'[3]New Depr Rates'!K1131</f>
        <v>44927</v>
      </c>
      <c r="L1133" s="73">
        <f>+'[3]New Depr Rates'!L1131</f>
        <v>1.2909090909090907E-2</v>
      </c>
      <c r="M1133" s="73">
        <f>+'[3]New Depr Rates'!M1131</f>
        <v>1.2909090909090926E-3</v>
      </c>
      <c r="N1133" s="73">
        <f>+'[3]New Depr Rates'!N1131</f>
        <v>1.4199999999999999E-2</v>
      </c>
    </row>
    <row r="1134" spans="1:14" x14ac:dyDescent="0.2">
      <c r="A1134" s="72" t="s">
        <v>1540</v>
      </c>
      <c r="B1134" s="72" t="str">
        <f>+'[3]New Depr Rates'!B1132</f>
        <v>E3569 (GIF) O/H Cond, Snoqualmie 1</v>
      </c>
      <c r="C1134" s="72">
        <f>+'[3]New Depr Rates'!C1132</f>
        <v>0.5</v>
      </c>
      <c r="D1134" s="72" t="str">
        <f>+'[3]New Depr Rates'!D1132</f>
        <v>Monthly</v>
      </c>
      <c r="E1134" s="72" t="str">
        <f>+'[3]New Depr Rates'!E1132</f>
        <v>No</v>
      </c>
      <c r="F1134" s="72" t="str">
        <f>+'[3]New Depr Rates'!F1132</f>
        <v>No</v>
      </c>
      <c r="G1134" s="75">
        <f>+'[3]New Depr Rates'!G1132</f>
        <v>-0.1</v>
      </c>
      <c r="H1134" s="72">
        <f>+'[3]New Depr Rates'!H1132</f>
        <v>0</v>
      </c>
      <c r="I1134" s="72">
        <f>+'[3]New Depr Rates'!I1132</f>
        <v>0</v>
      </c>
      <c r="J1134" s="72">
        <f>+'[3]New Depr Rates'!J1132</f>
        <v>0</v>
      </c>
      <c r="K1134" s="74">
        <f>+'[3]New Depr Rates'!K1132</f>
        <v>44927</v>
      </c>
      <c r="L1134" s="73">
        <f>+'[3]New Depr Rates'!L1132</f>
        <v>1.2909090909090907E-2</v>
      </c>
      <c r="M1134" s="73">
        <f>+'[3]New Depr Rates'!M1132</f>
        <v>1.2909090909090926E-3</v>
      </c>
      <c r="N1134" s="73">
        <f>+'[3]New Depr Rates'!N1132</f>
        <v>1.4199999999999999E-2</v>
      </c>
    </row>
    <row r="1135" spans="1:14" x14ac:dyDescent="0.2">
      <c r="A1135" s="72" t="s">
        <v>1539</v>
      </c>
      <c r="B1135" s="72" t="str">
        <f>+'[3]New Depr Rates'!B1133</f>
        <v>E3569 (GIF) O/H Cond, Snoqualmie 2</v>
      </c>
      <c r="C1135" s="72">
        <f>+'[3]New Depr Rates'!C1133</f>
        <v>0.5</v>
      </c>
      <c r="D1135" s="72" t="str">
        <f>+'[3]New Depr Rates'!D1133</f>
        <v>Monthly</v>
      </c>
      <c r="E1135" s="72" t="str">
        <f>+'[3]New Depr Rates'!E1133</f>
        <v>No</v>
      </c>
      <c r="F1135" s="72" t="str">
        <f>+'[3]New Depr Rates'!F1133</f>
        <v>No</v>
      </c>
      <c r="G1135" s="75">
        <f>+'[3]New Depr Rates'!G1133</f>
        <v>-0.1</v>
      </c>
      <c r="H1135" s="72">
        <f>+'[3]New Depr Rates'!H1133</f>
        <v>0</v>
      </c>
      <c r="I1135" s="72">
        <f>+'[3]New Depr Rates'!I1133</f>
        <v>0</v>
      </c>
      <c r="J1135" s="72">
        <f>+'[3]New Depr Rates'!J1133</f>
        <v>0</v>
      </c>
      <c r="K1135" s="74">
        <f>+'[3]New Depr Rates'!K1133</f>
        <v>44927</v>
      </c>
      <c r="L1135" s="73">
        <f>+'[3]New Depr Rates'!L1133</f>
        <v>1.2909090909090907E-2</v>
      </c>
      <c r="M1135" s="73">
        <f>+'[3]New Depr Rates'!M1133</f>
        <v>1.2909090909090926E-3</v>
      </c>
      <c r="N1135" s="73">
        <f>+'[3]New Depr Rates'!N1133</f>
        <v>1.4199999999999999E-2</v>
      </c>
    </row>
    <row r="1136" spans="1:14" x14ac:dyDescent="0.2">
      <c r="A1136" s="72" t="s">
        <v>1538</v>
      </c>
      <c r="B1136" s="72" t="str">
        <f>+'[3]New Depr Rates'!B1134</f>
        <v>E3569 (GIF) O/H Cond, Snoqualmie 1</v>
      </c>
      <c r="C1136" s="72">
        <f>+'[3]New Depr Rates'!C1134</f>
        <v>0.5</v>
      </c>
      <c r="D1136" s="72" t="str">
        <f>+'[3]New Depr Rates'!D1134</f>
        <v>Monthly</v>
      </c>
      <c r="E1136" s="72" t="str">
        <f>+'[3]New Depr Rates'!E1134</f>
        <v>No</v>
      </c>
      <c r="F1136" s="72" t="str">
        <f>+'[3]New Depr Rates'!F1134</f>
        <v>No</v>
      </c>
      <c r="G1136" s="75">
        <f>+'[3]New Depr Rates'!G1134</f>
        <v>-0.1</v>
      </c>
      <c r="H1136" s="72">
        <f>+'[3]New Depr Rates'!H1134</f>
        <v>0</v>
      </c>
      <c r="I1136" s="72">
        <f>+'[3]New Depr Rates'!I1134</f>
        <v>0</v>
      </c>
      <c r="J1136" s="72">
        <f>+'[3]New Depr Rates'!J1134</f>
        <v>0</v>
      </c>
      <c r="K1136" s="74">
        <f>+'[3]New Depr Rates'!K1134</f>
        <v>44927</v>
      </c>
      <c r="L1136" s="73">
        <f>+'[3]New Depr Rates'!L1134</f>
        <v>1.2909090909090907E-2</v>
      </c>
      <c r="M1136" s="73">
        <f>+'[3]New Depr Rates'!M1134</f>
        <v>1.2909090909090926E-3</v>
      </c>
      <c r="N1136" s="73">
        <f>+'[3]New Depr Rates'!N1134</f>
        <v>1.4199999999999999E-2</v>
      </c>
    </row>
    <row r="1137" spans="1:14" x14ac:dyDescent="0.2">
      <c r="A1137" s="72" t="s">
        <v>1537</v>
      </c>
      <c r="B1137" s="72" t="str">
        <f>+'[3]New Depr Rates'!B1135</f>
        <v>E3569 (GIF) O/H Cond, Snoqualmie 2</v>
      </c>
      <c r="C1137" s="72">
        <f>+'[3]New Depr Rates'!C1135</f>
        <v>0.5</v>
      </c>
      <c r="D1137" s="72" t="str">
        <f>+'[3]New Depr Rates'!D1135</f>
        <v>Monthly</v>
      </c>
      <c r="E1137" s="72" t="str">
        <f>+'[3]New Depr Rates'!E1135</f>
        <v>No</v>
      </c>
      <c r="F1137" s="72" t="str">
        <f>+'[3]New Depr Rates'!F1135</f>
        <v>No</v>
      </c>
      <c r="G1137" s="75">
        <f>+'[3]New Depr Rates'!G1135</f>
        <v>-0.1</v>
      </c>
      <c r="H1137" s="72">
        <f>+'[3]New Depr Rates'!H1135</f>
        <v>0</v>
      </c>
      <c r="I1137" s="72">
        <f>+'[3]New Depr Rates'!I1135</f>
        <v>0</v>
      </c>
      <c r="J1137" s="72">
        <f>+'[3]New Depr Rates'!J1135</f>
        <v>0</v>
      </c>
      <c r="K1137" s="74">
        <f>+'[3]New Depr Rates'!K1135</f>
        <v>44927</v>
      </c>
      <c r="L1137" s="73">
        <f>+'[3]New Depr Rates'!L1135</f>
        <v>1.2909090909090907E-2</v>
      </c>
      <c r="M1137" s="73">
        <f>+'[3]New Depr Rates'!M1135</f>
        <v>1.2909090909090926E-3</v>
      </c>
      <c r="N1137" s="73">
        <f>+'[3]New Depr Rates'!N1135</f>
        <v>1.4199999999999999E-2</v>
      </c>
    </row>
    <row r="1138" spans="1:14" x14ac:dyDescent="0.2">
      <c r="A1138" s="72" t="s">
        <v>1535</v>
      </c>
      <c r="B1138" s="72" t="str">
        <f>+'[3]New Depr Rates'!B1136</f>
        <v>E3569 (GIF) O/H Cond, Sumas</v>
      </c>
      <c r="C1138" s="72">
        <f>+'[3]New Depr Rates'!C1136</f>
        <v>0.5</v>
      </c>
      <c r="D1138" s="72" t="str">
        <f>+'[3]New Depr Rates'!D1136</f>
        <v>Monthly</v>
      </c>
      <c r="E1138" s="72" t="str">
        <f>+'[3]New Depr Rates'!E1136</f>
        <v>No</v>
      </c>
      <c r="F1138" s="72" t="str">
        <f>+'[3]New Depr Rates'!F1136</f>
        <v>No</v>
      </c>
      <c r="G1138" s="75">
        <f>+'[3]New Depr Rates'!G1136</f>
        <v>-0.1</v>
      </c>
      <c r="H1138" s="72">
        <f>+'[3]New Depr Rates'!H1136</f>
        <v>0</v>
      </c>
      <c r="I1138" s="72">
        <f>+'[3]New Depr Rates'!I1136</f>
        <v>0</v>
      </c>
      <c r="J1138" s="72">
        <f>+'[3]New Depr Rates'!J1136</f>
        <v>0</v>
      </c>
      <c r="K1138" s="74">
        <f>+'[3]New Depr Rates'!K1136</f>
        <v>44927</v>
      </c>
      <c r="L1138" s="73">
        <f>+'[3]New Depr Rates'!L1136</f>
        <v>1.2909090909090907E-2</v>
      </c>
      <c r="M1138" s="73">
        <f>+'[3]New Depr Rates'!M1136</f>
        <v>1.2909090909090926E-3</v>
      </c>
      <c r="N1138" s="73">
        <f>+'[3]New Depr Rates'!N1136</f>
        <v>1.4199999999999999E-2</v>
      </c>
    </row>
    <row r="1139" spans="1:14" x14ac:dyDescent="0.2">
      <c r="A1139" s="72" t="s">
        <v>1536</v>
      </c>
      <c r="B1139" s="72" t="str">
        <f>+'[3]New Depr Rates'!B1137</f>
        <v>E3569 (GIF) O/H Cond, Sumas</v>
      </c>
      <c r="C1139" s="72">
        <f>+'[3]New Depr Rates'!C1137</f>
        <v>0.5</v>
      </c>
      <c r="D1139" s="72" t="str">
        <f>+'[3]New Depr Rates'!D1137</f>
        <v>Monthly</v>
      </c>
      <c r="E1139" s="72" t="str">
        <f>+'[3]New Depr Rates'!E1137</f>
        <v>No</v>
      </c>
      <c r="F1139" s="72" t="str">
        <f>+'[3]New Depr Rates'!F1137</f>
        <v>No</v>
      </c>
      <c r="G1139" s="75">
        <f>+'[3]New Depr Rates'!G1137</f>
        <v>-0.1</v>
      </c>
      <c r="H1139" s="72">
        <f>+'[3]New Depr Rates'!H1137</f>
        <v>0</v>
      </c>
      <c r="I1139" s="72">
        <f>+'[3]New Depr Rates'!I1137</f>
        <v>0</v>
      </c>
      <c r="J1139" s="72">
        <f>+'[3]New Depr Rates'!J1137</f>
        <v>0</v>
      </c>
      <c r="K1139" s="74">
        <f>+'[3]New Depr Rates'!K1137</f>
        <v>44927</v>
      </c>
      <c r="L1139" s="73">
        <f>+'[3]New Depr Rates'!L1137</f>
        <v>1.2909090909090907E-2</v>
      </c>
      <c r="M1139" s="73">
        <f>+'[3]New Depr Rates'!M1137</f>
        <v>1.2909090909090926E-3</v>
      </c>
      <c r="N1139" s="73">
        <f>+'[3]New Depr Rates'!N1137</f>
        <v>1.4199999999999999E-2</v>
      </c>
    </row>
    <row r="1140" spans="1:14" x14ac:dyDescent="0.2">
      <c r="A1140" s="72" t="s">
        <v>239</v>
      </c>
      <c r="B1140" s="72" t="str">
        <f>+'[3]New Depr Rates'!B1138</f>
        <v>E3569 (GIF) O/H Cond, TLN-HPK@plant</v>
      </c>
      <c r="C1140" s="72">
        <f>+'[3]New Depr Rates'!C1138</f>
        <v>0.5</v>
      </c>
      <c r="D1140" s="72" t="str">
        <f>+'[3]New Depr Rates'!D1138</f>
        <v>Monthly</v>
      </c>
      <c r="E1140" s="72" t="str">
        <f>+'[3]New Depr Rates'!E1138</f>
        <v>No</v>
      </c>
      <c r="F1140" s="72" t="str">
        <f>+'[3]New Depr Rates'!F1138</f>
        <v>No</v>
      </c>
      <c r="G1140" s="75">
        <f>+'[3]New Depr Rates'!G1138</f>
        <v>-0.1</v>
      </c>
      <c r="H1140" s="72">
        <f>+'[3]New Depr Rates'!H1138</f>
        <v>0</v>
      </c>
      <c r="I1140" s="72">
        <f>+'[3]New Depr Rates'!I1138</f>
        <v>0</v>
      </c>
      <c r="J1140" s="72">
        <f>+'[3]New Depr Rates'!J1138</f>
        <v>0</v>
      </c>
      <c r="K1140" s="74">
        <f>+'[3]New Depr Rates'!K1138</f>
        <v>44927</v>
      </c>
      <c r="L1140" s="73">
        <f>+'[3]New Depr Rates'!L1138</f>
        <v>1.2909090909090907E-2</v>
      </c>
      <c r="M1140" s="73">
        <f>+'[3]New Depr Rates'!M1138</f>
        <v>1.2909090909090926E-3</v>
      </c>
      <c r="N1140" s="73">
        <f>+'[3]New Depr Rates'!N1138</f>
        <v>1.4199999999999999E-2</v>
      </c>
    </row>
    <row r="1141" spans="1:14" x14ac:dyDescent="0.2">
      <c r="A1141" s="72" t="s">
        <v>1534</v>
      </c>
      <c r="B1141" s="72" t="str">
        <f>+'[3]New Depr Rates'!B1139</f>
        <v>E3569 (GIF) O/H Cond, TLN-HPK@plant</v>
      </c>
      <c r="C1141" s="72">
        <f>+'[3]New Depr Rates'!C1139</f>
        <v>0.5</v>
      </c>
      <c r="D1141" s="72" t="str">
        <f>+'[3]New Depr Rates'!D1139</f>
        <v>Monthly</v>
      </c>
      <c r="E1141" s="72" t="str">
        <f>+'[3]New Depr Rates'!E1139</f>
        <v>No</v>
      </c>
      <c r="F1141" s="72" t="str">
        <f>+'[3]New Depr Rates'!F1139</f>
        <v>No</v>
      </c>
      <c r="G1141" s="75">
        <f>+'[3]New Depr Rates'!G1139</f>
        <v>-0.1</v>
      </c>
      <c r="H1141" s="72">
        <f>+'[3]New Depr Rates'!H1139</f>
        <v>0</v>
      </c>
      <c r="I1141" s="72">
        <f>+'[3]New Depr Rates'!I1139</f>
        <v>0</v>
      </c>
      <c r="J1141" s="72">
        <f>+'[3]New Depr Rates'!J1139</f>
        <v>0</v>
      </c>
      <c r="K1141" s="74">
        <f>+'[3]New Depr Rates'!K1139</f>
        <v>44927</v>
      </c>
      <c r="L1141" s="73">
        <f>+'[3]New Depr Rates'!L1139</f>
        <v>1.2909090909090907E-2</v>
      </c>
      <c r="M1141" s="73">
        <f>+'[3]New Depr Rates'!M1139</f>
        <v>1.2909090909090926E-3</v>
      </c>
      <c r="N1141" s="73">
        <f>+'[3]New Depr Rates'!N1139</f>
        <v>1.4199999999999999E-2</v>
      </c>
    </row>
    <row r="1142" spans="1:14" x14ac:dyDescent="0.2">
      <c r="A1142" s="72" t="s">
        <v>1532</v>
      </c>
      <c r="B1142" s="72" t="str">
        <f>+'[3]New Depr Rates'!B1140</f>
        <v>E3569 (GIF) O/H Cond, Upper Baker</v>
      </c>
      <c r="C1142" s="72">
        <f>+'[3]New Depr Rates'!C1140</f>
        <v>0.5</v>
      </c>
      <c r="D1142" s="72" t="str">
        <f>+'[3]New Depr Rates'!D1140</f>
        <v>Monthly</v>
      </c>
      <c r="E1142" s="72" t="str">
        <f>+'[3]New Depr Rates'!E1140</f>
        <v>No</v>
      </c>
      <c r="F1142" s="72" t="str">
        <f>+'[3]New Depr Rates'!F1140</f>
        <v>No</v>
      </c>
      <c r="G1142" s="75">
        <f>+'[3]New Depr Rates'!G1140</f>
        <v>-0.1</v>
      </c>
      <c r="H1142" s="72">
        <f>+'[3]New Depr Rates'!H1140</f>
        <v>0</v>
      </c>
      <c r="I1142" s="72">
        <f>+'[3]New Depr Rates'!I1140</f>
        <v>0</v>
      </c>
      <c r="J1142" s="72">
        <f>+'[3]New Depr Rates'!J1140</f>
        <v>0</v>
      </c>
      <c r="K1142" s="74">
        <f>+'[3]New Depr Rates'!K1140</f>
        <v>44927</v>
      </c>
      <c r="L1142" s="73">
        <f>+'[3]New Depr Rates'!L1140</f>
        <v>1.2909090909090907E-2</v>
      </c>
      <c r="M1142" s="73">
        <f>+'[3]New Depr Rates'!M1140</f>
        <v>1.2909090909090926E-3</v>
      </c>
      <c r="N1142" s="73">
        <f>+'[3]New Depr Rates'!N1140</f>
        <v>1.4199999999999999E-2</v>
      </c>
    </row>
    <row r="1143" spans="1:14" x14ac:dyDescent="0.2">
      <c r="A1143" s="72" t="s">
        <v>1533</v>
      </c>
      <c r="B1143" s="72" t="str">
        <f>+'[3]New Depr Rates'!B1141</f>
        <v>E3569 (GIF) O/H Cond, Upper Baker</v>
      </c>
      <c r="C1143" s="72">
        <f>+'[3]New Depr Rates'!C1141</f>
        <v>0.5</v>
      </c>
      <c r="D1143" s="72" t="str">
        <f>+'[3]New Depr Rates'!D1141</f>
        <v>Monthly</v>
      </c>
      <c r="E1143" s="72" t="str">
        <f>+'[3]New Depr Rates'!E1141</f>
        <v>No</v>
      </c>
      <c r="F1143" s="72" t="str">
        <f>+'[3]New Depr Rates'!F1141</f>
        <v>No</v>
      </c>
      <c r="G1143" s="75">
        <f>+'[3]New Depr Rates'!G1141</f>
        <v>-0.1</v>
      </c>
      <c r="H1143" s="72">
        <f>+'[3]New Depr Rates'!H1141</f>
        <v>0</v>
      </c>
      <c r="I1143" s="72">
        <f>+'[3]New Depr Rates'!I1141</f>
        <v>0</v>
      </c>
      <c r="J1143" s="72">
        <f>+'[3]New Depr Rates'!J1141</f>
        <v>0</v>
      </c>
      <c r="K1143" s="74">
        <f>+'[3]New Depr Rates'!K1141</f>
        <v>44927</v>
      </c>
      <c r="L1143" s="73">
        <f>+'[3]New Depr Rates'!L1141</f>
        <v>1.2909090909090907E-2</v>
      </c>
      <c r="M1143" s="73">
        <f>+'[3]New Depr Rates'!M1141</f>
        <v>1.2909090909090926E-3</v>
      </c>
      <c r="N1143" s="73">
        <f>+'[3]New Depr Rates'!N1141</f>
        <v>1.4199999999999999E-2</v>
      </c>
    </row>
    <row r="1144" spans="1:14" x14ac:dyDescent="0.2">
      <c r="A1144" s="72" t="s">
        <v>1530</v>
      </c>
      <c r="B1144" s="72" t="str">
        <f>+'[3]New Depr Rates'!B1142</f>
        <v>E3569 (GIF) O/H Cond, Wild Horse</v>
      </c>
      <c r="C1144" s="72">
        <f>+'[3]New Depr Rates'!C1142</f>
        <v>0.5</v>
      </c>
      <c r="D1144" s="72" t="str">
        <f>+'[3]New Depr Rates'!D1142</f>
        <v>Monthly</v>
      </c>
      <c r="E1144" s="72" t="str">
        <f>+'[3]New Depr Rates'!E1142</f>
        <v>No</v>
      </c>
      <c r="F1144" s="72" t="str">
        <f>+'[3]New Depr Rates'!F1142</f>
        <v>No</v>
      </c>
      <c r="G1144" s="75">
        <f>+'[3]New Depr Rates'!G1142</f>
        <v>-0.1</v>
      </c>
      <c r="H1144" s="72">
        <f>+'[3]New Depr Rates'!H1142</f>
        <v>0</v>
      </c>
      <c r="I1144" s="72">
        <f>+'[3]New Depr Rates'!I1142</f>
        <v>0</v>
      </c>
      <c r="J1144" s="72">
        <f>+'[3]New Depr Rates'!J1142</f>
        <v>0</v>
      </c>
      <c r="K1144" s="74">
        <f>+'[3]New Depr Rates'!K1142</f>
        <v>44927</v>
      </c>
      <c r="L1144" s="73">
        <f>+'[3]New Depr Rates'!L1142</f>
        <v>1.2909090909090907E-2</v>
      </c>
      <c r="M1144" s="73">
        <f>+'[3]New Depr Rates'!M1142</f>
        <v>1.2909090909090926E-3</v>
      </c>
      <c r="N1144" s="73">
        <f>+'[3]New Depr Rates'!N1142</f>
        <v>1.4199999999999999E-2</v>
      </c>
    </row>
    <row r="1145" spans="1:14" x14ac:dyDescent="0.2">
      <c r="A1145" s="72" t="s">
        <v>1531</v>
      </c>
      <c r="B1145" s="72" t="str">
        <f>+'[3]New Depr Rates'!B1143</f>
        <v>E3569 (GIF) O/H Cond, Wild Horse</v>
      </c>
      <c r="C1145" s="72">
        <f>+'[3]New Depr Rates'!C1143</f>
        <v>0.5</v>
      </c>
      <c r="D1145" s="72" t="str">
        <f>+'[3]New Depr Rates'!D1143</f>
        <v>Monthly</v>
      </c>
      <c r="E1145" s="72" t="str">
        <f>+'[3]New Depr Rates'!E1143</f>
        <v>No</v>
      </c>
      <c r="F1145" s="72" t="str">
        <f>+'[3]New Depr Rates'!F1143</f>
        <v>No</v>
      </c>
      <c r="G1145" s="75">
        <f>+'[3]New Depr Rates'!G1143</f>
        <v>-0.1</v>
      </c>
      <c r="H1145" s="72">
        <f>+'[3]New Depr Rates'!H1143</f>
        <v>0</v>
      </c>
      <c r="I1145" s="72">
        <f>+'[3]New Depr Rates'!I1143</f>
        <v>0</v>
      </c>
      <c r="J1145" s="72">
        <f>+'[3]New Depr Rates'!J1143</f>
        <v>0</v>
      </c>
      <c r="K1145" s="74">
        <f>+'[3]New Depr Rates'!K1143</f>
        <v>44927</v>
      </c>
      <c r="L1145" s="73">
        <f>+'[3]New Depr Rates'!L1143</f>
        <v>1.2909090909090907E-2</v>
      </c>
      <c r="M1145" s="73">
        <f>+'[3]New Depr Rates'!M1143</f>
        <v>1.2909090909090926E-3</v>
      </c>
      <c r="N1145" s="73">
        <f>+'[3]New Depr Rates'!N1143</f>
        <v>1.4199999999999999E-2</v>
      </c>
    </row>
    <row r="1146" spans="1:14" x14ac:dyDescent="0.2">
      <c r="A1146" s="72" t="s">
        <v>240</v>
      </c>
      <c r="B1146" s="72" t="str">
        <f>+'[3]New Depr Rates'!B1144</f>
        <v>E3569 (GIF) O/H Cond, LSR</v>
      </c>
      <c r="C1146" s="72">
        <f>+'[3]New Depr Rates'!C1144</f>
        <v>0.5</v>
      </c>
      <c r="D1146" s="72" t="str">
        <f>+'[3]New Depr Rates'!D1144</f>
        <v>Monthly</v>
      </c>
      <c r="E1146" s="72" t="str">
        <f>+'[3]New Depr Rates'!E1144</f>
        <v>No</v>
      </c>
      <c r="F1146" s="72" t="str">
        <f>+'[3]New Depr Rates'!F1144</f>
        <v>No</v>
      </c>
      <c r="G1146" s="75">
        <f>+'[3]New Depr Rates'!G1144</f>
        <v>-0.1</v>
      </c>
      <c r="H1146" s="72">
        <f>+'[3]New Depr Rates'!H1144</f>
        <v>0</v>
      </c>
      <c r="I1146" s="72">
        <f>+'[3]New Depr Rates'!I1144</f>
        <v>0</v>
      </c>
      <c r="J1146" s="72">
        <f>+'[3]New Depr Rates'!J1144</f>
        <v>0</v>
      </c>
      <c r="K1146" s="74">
        <f>+'[3]New Depr Rates'!K1144</f>
        <v>44927</v>
      </c>
      <c r="L1146" s="73">
        <f>+'[3]New Depr Rates'!L1144</f>
        <v>1.2909090909090907E-2</v>
      </c>
      <c r="M1146" s="73">
        <f>+'[3]New Depr Rates'!M1144</f>
        <v>1.2909090909090926E-3</v>
      </c>
      <c r="N1146" s="73">
        <f>+'[3]New Depr Rates'!N1144</f>
        <v>1.4199999999999999E-2</v>
      </c>
    </row>
    <row r="1147" spans="1:14" x14ac:dyDescent="0.2">
      <c r="A1147" s="72" t="s">
        <v>1529</v>
      </c>
      <c r="B1147" s="72" t="str">
        <f>+'[3]New Depr Rates'!B1145</f>
        <v>E3569 (GIF) O/H Cond, LSR</v>
      </c>
      <c r="C1147" s="72">
        <f>+'[3]New Depr Rates'!C1145</f>
        <v>0.5</v>
      </c>
      <c r="D1147" s="72" t="str">
        <f>+'[3]New Depr Rates'!D1145</f>
        <v>Monthly</v>
      </c>
      <c r="E1147" s="72" t="str">
        <f>+'[3]New Depr Rates'!E1145</f>
        <v>No</v>
      </c>
      <c r="F1147" s="72" t="str">
        <f>+'[3]New Depr Rates'!F1145</f>
        <v>No</v>
      </c>
      <c r="G1147" s="75">
        <f>+'[3]New Depr Rates'!G1145</f>
        <v>-0.1</v>
      </c>
      <c r="H1147" s="72">
        <f>+'[3]New Depr Rates'!H1145</f>
        <v>0</v>
      </c>
      <c r="I1147" s="72">
        <f>+'[3]New Depr Rates'!I1145</f>
        <v>0</v>
      </c>
      <c r="J1147" s="72">
        <f>+'[3]New Depr Rates'!J1145</f>
        <v>0</v>
      </c>
      <c r="K1147" s="74">
        <f>+'[3]New Depr Rates'!K1145</f>
        <v>44927</v>
      </c>
      <c r="L1147" s="73">
        <f>+'[3]New Depr Rates'!L1145</f>
        <v>1.2909090909090907E-2</v>
      </c>
      <c r="M1147" s="73">
        <f>+'[3]New Depr Rates'!M1145</f>
        <v>1.2909090909090926E-3</v>
      </c>
      <c r="N1147" s="73">
        <f>+'[3]New Depr Rates'!N1145</f>
        <v>1.4199999999999999E-2</v>
      </c>
    </row>
    <row r="1148" spans="1:14" x14ac:dyDescent="0.2">
      <c r="A1148" s="72" t="s">
        <v>1527</v>
      </c>
      <c r="B1148" s="72" t="str">
        <f>+'[3]New Depr Rates'!B1146</f>
        <v>E357 TSM U/G Conduit Wild Horse</v>
      </c>
      <c r="C1148" s="72">
        <f>+'[3]New Depr Rates'!C1146</f>
        <v>0.5</v>
      </c>
      <c r="D1148" s="72" t="str">
        <f>+'[3]New Depr Rates'!D1146</f>
        <v>Monthly</v>
      </c>
      <c r="E1148" s="72" t="str">
        <f>+'[3]New Depr Rates'!E1146</f>
        <v>No</v>
      </c>
      <c r="F1148" s="72" t="str">
        <f>+'[3]New Depr Rates'!F1146</f>
        <v>No</v>
      </c>
      <c r="G1148" s="75">
        <f>+'[3]New Depr Rates'!G1146</f>
        <v>0</v>
      </c>
      <c r="H1148" s="72">
        <f>+'[3]New Depr Rates'!H1146</f>
        <v>0</v>
      </c>
      <c r="I1148" s="72">
        <f>+'[3]New Depr Rates'!I1146</f>
        <v>0</v>
      </c>
      <c r="J1148" s="72">
        <f>+'[3]New Depr Rates'!J1146</f>
        <v>0</v>
      </c>
      <c r="K1148" s="74">
        <f>+'[3]New Depr Rates'!K1146</f>
        <v>43101</v>
      </c>
      <c r="L1148" s="73">
        <f>+'[3]New Depr Rates'!L1146</f>
        <v>0</v>
      </c>
      <c r="M1148" s="73">
        <f>+'[3]New Depr Rates'!M1146</f>
        <v>0</v>
      </c>
      <c r="N1148" s="73">
        <f>+'[3]New Depr Rates'!N1146</f>
        <v>0</v>
      </c>
    </row>
    <row r="1149" spans="1:14" x14ac:dyDescent="0.2">
      <c r="A1149" s="72" t="s">
        <v>1525</v>
      </c>
      <c r="B1149" s="72" t="str">
        <f>+'[3]New Depr Rates'!B1147</f>
        <v>E357 TSM U/G Conduit</v>
      </c>
      <c r="C1149" s="72">
        <f>+'[3]New Depr Rates'!C1147</f>
        <v>0.5</v>
      </c>
      <c r="D1149" s="72" t="str">
        <f>+'[3]New Depr Rates'!D1147</f>
        <v>Monthly</v>
      </c>
      <c r="E1149" s="72" t="str">
        <f>+'[3]New Depr Rates'!E1147</f>
        <v>No</v>
      </c>
      <c r="F1149" s="72" t="str">
        <f>+'[3]New Depr Rates'!F1147</f>
        <v>No</v>
      </c>
      <c r="G1149" s="75">
        <f>+'[3]New Depr Rates'!G1147</f>
        <v>0</v>
      </c>
      <c r="H1149" s="72">
        <f>+'[3]New Depr Rates'!H1147</f>
        <v>0</v>
      </c>
      <c r="I1149" s="72">
        <f>+'[3]New Depr Rates'!I1147</f>
        <v>0</v>
      </c>
      <c r="J1149" s="72">
        <f>+'[3]New Depr Rates'!J1147</f>
        <v>0</v>
      </c>
      <c r="K1149" s="74">
        <f>+'[3]New Depr Rates'!K1147</f>
        <v>43101</v>
      </c>
      <c r="L1149" s="73">
        <f>+'[3]New Depr Rates'!L1147</f>
        <v>0</v>
      </c>
      <c r="M1149" s="73">
        <f>+'[3]New Depr Rates'!M1147</f>
        <v>0</v>
      </c>
      <c r="N1149" s="73">
        <f>+'[3]New Depr Rates'!N1147</f>
        <v>0</v>
      </c>
    </row>
    <row r="1150" spans="1:14" x14ac:dyDescent="0.2">
      <c r="A1150" s="72" t="s">
        <v>1523</v>
      </c>
      <c r="B1150" s="72" t="str">
        <f>+'[3]New Depr Rates'!B1148</f>
        <v>E3576 TSM U/G Conduit</v>
      </c>
      <c r="C1150" s="72">
        <f>+'[3]New Depr Rates'!C1148</f>
        <v>0.5</v>
      </c>
      <c r="D1150" s="72" t="str">
        <f>+'[3]New Depr Rates'!D1148</f>
        <v>Monthly</v>
      </c>
      <c r="E1150" s="72" t="str">
        <f>+'[3]New Depr Rates'!E1148</f>
        <v>No</v>
      </c>
      <c r="F1150" s="72" t="str">
        <f>+'[3]New Depr Rates'!F1148</f>
        <v>No</v>
      </c>
      <c r="G1150" s="75">
        <f>+'[3]New Depr Rates'!G1148</f>
        <v>0</v>
      </c>
      <c r="H1150" s="72">
        <f>+'[3]New Depr Rates'!H1148</f>
        <v>0</v>
      </c>
      <c r="I1150" s="72">
        <f>+'[3]New Depr Rates'!I1148</f>
        <v>0</v>
      </c>
      <c r="J1150" s="72">
        <f>+'[3]New Depr Rates'!J1148</f>
        <v>0</v>
      </c>
      <c r="K1150" s="74">
        <f>+'[3]New Depr Rates'!K1148</f>
        <v>43101</v>
      </c>
      <c r="L1150" s="73">
        <f>+'[3]New Depr Rates'!L1148</f>
        <v>0</v>
      </c>
      <c r="M1150" s="73">
        <f>+'[3]New Depr Rates'!M1148</f>
        <v>0</v>
      </c>
      <c r="N1150" s="73">
        <f>+'[3]New Depr Rates'!N1148</f>
        <v>0</v>
      </c>
    </row>
    <row r="1151" spans="1:14" x14ac:dyDescent="0.2">
      <c r="A1151" s="72" t="s">
        <v>274</v>
      </c>
      <c r="B1151" s="72" t="str">
        <f>+'[3]New Depr Rates'!B1149</f>
        <v>E3577 TSM U/G Conduit</v>
      </c>
      <c r="C1151" s="72">
        <f>+'[3]New Depr Rates'!C1149</f>
        <v>0.5</v>
      </c>
      <c r="D1151" s="72" t="str">
        <f>+'[3]New Depr Rates'!D1149</f>
        <v>Monthly</v>
      </c>
      <c r="E1151" s="72" t="str">
        <f>+'[3]New Depr Rates'!E1149</f>
        <v>No</v>
      </c>
      <c r="F1151" s="72" t="str">
        <f>+'[3]New Depr Rates'!F1149</f>
        <v>No</v>
      </c>
      <c r="G1151" s="75">
        <f>+'[3]New Depr Rates'!G1149</f>
        <v>0</v>
      </c>
      <c r="H1151" s="72">
        <f>+'[3]New Depr Rates'!H1149</f>
        <v>0</v>
      </c>
      <c r="I1151" s="72">
        <f>+'[3]New Depr Rates'!I1149</f>
        <v>0</v>
      </c>
      <c r="J1151" s="72">
        <f>+'[3]New Depr Rates'!J1149</f>
        <v>0</v>
      </c>
      <c r="K1151" s="74">
        <f>+'[3]New Depr Rates'!K1149</f>
        <v>44927</v>
      </c>
      <c r="L1151" s="73">
        <f>+'[3]New Depr Rates'!L1149</f>
        <v>2.35E-2</v>
      </c>
      <c r="M1151" s="73">
        <f>+'[3]New Depr Rates'!M1149</f>
        <v>0</v>
      </c>
      <c r="N1151" s="73">
        <f>+'[3]New Depr Rates'!N1149</f>
        <v>2.35E-2</v>
      </c>
    </row>
    <row r="1152" spans="1:14" x14ac:dyDescent="0.2">
      <c r="A1152" s="72" t="s">
        <v>1521</v>
      </c>
      <c r="B1152" s="72" t="str">
        <f>+'[3]New Depr Rates'!B1150</f>
        <v>E3577 TSM U/G Conduit, Koma Kulshan</v>
      </c>
      <c r="C1152" s="72">
        <f>+'[3]New Depr Rates'!C1150</f>
        <v>0.5</v>
      </c>
      <c r="D1152" s="72" t="str">
        <f>+'[3]New Depr Rates'!D1150</f>
        <v>Monthly</v>
      </c>
      <c r="E1152" s="72" t="str">
        <f>+'[3]New Depr Rates'!E1150</f>
        <v>No</v>
      </c>
      <c r="F1152" s="72" t="str">
        <f>+'[3]New Depr Rates'!F1150</f>
        <v>No</v>
      </c>
      <c r="G1152" s="75">
        <f>+'[3]New Depr Rates'!G1150</f>
        <v>0</v>
      </c>
      <c r="H1152" s="72">
        <f>+'[3]New Depr Rates'!H1150</f>
        <v>0</v>
      </c>
      <c r="I1152" s="72">
        <f>+'[3]New Depr Rates'!I1150</f>
        <v>0</v>
      </c>
      <c r="J1152" s="72">
        <f>+'[3]New Depr Rates'!J1150</f>
        <v>0</v>
      </c>
      <c r="K1152" s="74">
        <f>+'[3]New Depr Rates'!K1150</f>
        <v>44927</v>
      </c>
      <c r="L1152" s="73">
        <f>+'[3]New Depr Rates'!L1150</f>
        <v>2.35E-2</v>
      </c>
      <c r="M1152" s="73">
        <f>+'[3]New Depr Rates'!M1150</f>
        <v>0</v>
      </c>
      <c r="N1152" s="73">
        <f>+'[3]New Depr Rates'!N1150</f>
        <v>2.35E-2</v>
      </c>
    </row>
    <row r="1153" spans="1:14" x14ac:dyDescent="0.2">
      <c r="A1153" s="72" t="s">
        <v>1520</v>
      </c>
      <c r="B1153" s="72" t="str">
        <f>+'[3]New Depr Rates'!B1151</f>
        <v>E3577 TSM U/G Conduit, Koma Kulshan</v>
      </c>
      <c r="C1153" s="72">
        <f>+'[3]New Depr Rates'!C1151</f>
        <v>0.5</v>
      </c>
      <c r="D1153" s="72" t="str">
        <f>+'[3]New Depr Rates'!D1151</f>
        <v>Monthly</v>
      </c>
      <c r="E1153" s="72" t="str">
        <f>+'[3]New Depr Rates'!E1151</f>
        <v>No</v>
      </c>
      <c r="F1153" s="72" t="str">
        <f>+'[3]New Depr Rates'!F1151</f>
        <v>No</v>
      </c>
      <c r="G1153" s="75">
        <f>+'[3]New Depr Rates'!G1151</f>
        <v>0</v>
      </c>
      <c r="H1153" s="72">
        <f>+'[3]New Depr Rates'!H1151</f>
        <v>0</v>
      </c>
      <c r="I1153" s="72">
        <f>+'[3]New Depr Rates'!I1151</f>
        <v>0</v>
      </c>
      <c r="J1153" s="72">
        <f>+'[3]New Depr Rates'!J1151</f>
        <v>0</v>
      </c>
      <c r="K1153" s="74">
        <f>+'[3]New Depr Rates'!K1151</f>
        <v>44927</v>
      </c>
      <c r="L1153" s="73">
        <f>+'[3]New Depr Rates'!L1151</f>
        <v>2.35E-2</v>
      </c>
      <c r="M1153" s="73">
        <f>+'[3]New Depr Rates'!M1151</f>
        <v>0</v>
      </c>
      <c r="N1153" s="73">
        <f>+'[3]New Depr Rates'!N1151</f>
        <v>2.35E-2</v>
      </c>
    </row>
    <row r="1154" spans="1:14" x14ac:dyDescent="0.2">
      <c r="A1154" s="72" t="s">
        <v>1518</v>
      </c>
      <c r="B1154" s="72" t="str">
        <f>+'[3]New Depr Rates'!B1152</f>
        <v>E3577 TSM U/G Conduit</v>
      </c>
      <c r="C1154" s="72">
        <f>+'[3]New Depr Rates'!C1152</f>
        <v>0.5</v>
      </c>
      <c r="D1154" s="72" t="str">
        <f>+'[3]New Depr Rates'!D1152</f>
        <v>Monthly</v>
      </c>
      <c r="E1154" s="72" t="str">
        <f>+'[3]New Depr Rates'!E1152</f>
        <v>No</v>
      </c>
      <c r="F1154" s="72" t="str">
        <f>+'[3]New Depr Rates'!F1152</f>
        <v>No</v>
      </c>
      <c r="G1154" s="75">
        <f>+'[3]New Depr Rates'!G1152</f>
        <v>0</v>
      </c>
      <c r="H1154" s="72">
        <f>+'[3]New Depr Rates'!H1152</f>
        <v>0</v>
      </c>
      <c r="I1154" s="72">
        <f>+'[3]New Depr Rates'!I1152</f>
        <v>0</v>
      </c>
      <c r="J1154" s="72">
        <f>+'[3]New Depr Rates'!J1152</f>
        <v>0</v>
      </c>
      <c r="K1154" s="74">
        <f>+'[3]New Depr Rates'!K1152</f>
        <v>44927</v>
      </c>
      <c r="L1154" s="73">
        <f>+'[3]New Depr Rates'!L1152</f>
        <v>2.35E-2</v>
      </c>
      <c r="M1154" s="73">
        <f>+'[3]New Depr Rates'!M1152</f>
        <v>0</v>
      </c>
      <c r="N1154" s="73">
        <f>+'[3]New Depr Rates'!N1152</f>
        <v>2.35E-2</v>
      </c>
    </row>
    <row r="1155" spans="1:14" x14ac:dyDescent="0.2">
      <c r="A1155" s="72" t="s">
        <v>1517</v>
      </c>
      <c r="B1155" s="72" t="str">
        <f>+'[3]New Depr Rates'!B1153</f>
        <v>E3579 (GIF) TSM U/G Conduit, LSR</v>
      </c>
      <c r="C1155" s="72">
        <f>+'[3]New Depr Rates'!C1153</f>
        <v>0.5</v>
      </c>
      <c r="D1155" s="72" t="str">
        <f>+'[3]New Depr Rates'!D1153</f>
        <v>Monthly</v>
      </c>
      <c r="E1155" s="72" t="str">
        <f>+'[3]New Depr Rates'!E1153</f>
        <v>No</v>
      </c>
      <c r="F1155" s="72" t="str">
        <f>+'[3]New Depr Rates'!F1153</f>
        <v>No</v>
      </c>
      <c r="G1155" s="75">
        <f>+'[3]New Depr Rates'!G1153</f>
        <v>0</v>
      </c>
      <c r="H1155" s="72">
        <f>+'[3]New Depr Rates'!H1153</f>
        <v>0</v>
      </c>
      <c r="I1155" s="72">
        <f>+'[3]New Depr Rates'!I1153</f>
        <v>0</v>
      </c>
      <c r="J1155" s="72">
        <f>+'[3]New Depr Rates'!J1153</f>
        <v>0</v>
      </c>
      <c r="K1155" s="74">
        <f>+'[3]New Depr Rates'!K1153</f>
        <v>44927</v>
      </c>
      <c r="L1155" s="73">
        <f>+'[3]New Depr Rates'!L1153</f>
        <v>1.7100000000000001E-2</v>
      </c>
      <c r="M1155" s="73">
        <f>+'[3]New Depr Rates'!M1153</f>
        <v>0</v>
      </c>
      <c r="N1155" s="73">
        <f>+'[3]New Depr Rates'!N1153</f>
        <v>1.7100000000000001E-2</v>
      </c>
    </row>
    <row r="1156" spans="1:14" x14ac:dyDescent="0.2">
      <c r="A1156" s="72" t="s">
        <v>1516</v>
      </c>
      <c r="B1156" s="72" t="str">
        <f>+'[3]New Depr Rates'!B1154</f>
        <v>E3579 (GIF) TSM U/G Conduit, LSR</v>
      </c>
      <c r="C1156" s="72">
        <f>+'[3]New Depr Rates'!C1154</f>
        <v>0.5</v>
      </c>
      <c r="D1156" s="72" t="str">
        <f>+'[3]New Depr Rates'!D1154</f>
        <v>Monthly</v>
      </c>
      <c r="E1156" s="72" t="str">
        <f>+'[3]New Depr Rates'!E1154</f>
        <v>No</v>
      </c>
      <c r="F1156" s="72" t="str">
        <f>+'[3]New Depr Rates'!F1154</f>
        <v>No</v>
      </c>
      <c r="G1156" s="75">
        <f>+'[3]New Depr Rates'!G1154</f>
        <v>0</v>
      </c>
      <c r="H1156" s="72">
        <f>+'[3]New Depr Rates'!H1154</f>
        <v>0</v>
      </c>
      <c r="I1156" s="72">
        <f>+'[3]New Depr Rates'!I1154</f>
        <v>0</v>
      </c>
      <c r="J1156" s="72">
        <f>+'[3]New Depr Rates'!J1154</f>
        <v>0</v>
      </c>
      <c r="K1156" s="74">
        <f>+'[3]New Depr Rates'!K1154</f>
        <v>44927</v>
      </c>
      <c r="L1156" s="73">
        <f>+'[3]New Depr Rates'!L1154</f>
        <v>1.7100000000000001E-2</v>
      </c>
      <c r="M1156" s="73">
        <f>+'[3]New Depr Rates'!M1154</f>
        <v>0</v>
      </c>
      <c r="N1156" s="73">
        <f>+'[3]New Depr Rates'!N1154</f>
        <v>1.7100000000000001E-2</v>
      </c>
    </row>
    <row r="1157" spans="1:14" x14ac:dyDescent="0.2">
      <c r="A1157" s="72" t="s">
        <v>1514</v>
      </c>
      <c r="B1157" s="72" t="str">
        <f>+'[3]New Depr Rates'!B1155</f>
        <v>E3579 (GIF) UG Conduit,TLN-WHD@plt</v>
      </c>
      <c r="C1157" s="72">
        <f>+'[3]New Depr Rates'!C1155</f>
        <v>0.5</v>
      </c>
      <c r="D1157" s="72" t="str">
        <f>+'[3]New Depr Rates'!D1155</f>
        <v>Monthly</v>
      </c>
      <c r="E1157" s="72" t="str">
        <f>+'[3]New Depr Rates'!E1155</f>
        <v>No</v>
      </c>
      <c r="F1157" s="72" t="str">
        <f>+'[3]New Depr Rates'!F1155</f>
        <v>No</v>
      </c>
      <c r="G1157" s="75">
        <f>+'[3]New Depr Rates'!G1155</f>
        <v>0</v>
      </c>
      <c r="H1157" s="72">
        <f>+'[3]New Depr Rates'!H1155</f>
        <v>0</v>
      </c>
      <c r="I1157" s="72">
        <f>+'[3]New Depr Rates'!I1155</f>
        <v>0</v>
      </c>
      <c r="J1157" s="72">
        <f>+'[3]New Depr Rates'!J1155</f>
        <v>0</v>
      </c>
      <c r="K1157" s="74">
        <f>+'[3]New Depr Rates'!K1155</f>
        <v>44927</v>
      </c>
      <c r="L1157" s="73">
        <f>+'[3]New Depr Rates'!L1155</f>
        <v>1.7100000000000001E-2</v>
      </c>
      <c r="M1157" s="73">
        <f>+'[3]New Depr Rates'!M1155</f>
        <v>0</v>
      </c>
      <c r="N1157" s="73">
        <f>+'[3]New Depr Rates'!N1155</f>
        <v>1.7100000000000001E-2</v>
      </c>
    </row>
    <row r="1158" spans="1:14" x14ac:dyDescent="0.2">
      <c r="A1158" s="72" t="s">
        <v>1513</v>
      </c>
      <c r="B1158" s="72" t="str">
        <f>+'[3]New Depr Rates'!B1156</f>
        <v>E3579 (GIF) UG Conduit,TLN-WHD@plt</v>
      </c>
      <c r="C1158" s="72">
        <f>+'[3]New Depr Rates'!C1156</f>
        <v>0.5</v>
      </c>
      <c r="D1158" s="72" t="str">
        <f>+'[3]New Depr Rates'!D1156</f>
        <v>Monthly</v>
      </c>
      <c r="E1158" s="72" t="str">
        <f>+'[3]New Depr Rates'!E1156</f>
        <v>No</v>
      </c>
      <c r="F1158" s="72" t="str">
        <f>+'[3]New Depr Rates'!F1156</f>
        <v>No</v>
      </c>
      <c r="G1158" s="75">
        <f>+'[3]New Depr Rates'!G1156</f>
        <v>0</v>
      </c>
      <c r="H1158" s="72">
        <f>+'[3]New Depr Rates'!H1156</f>
        <v>0</v>
      </c>
      <c r="I1158" s="72">
        <f>+'[3]New Depr Rates'!I1156</f>
        <v>0</v>
      </c>
      <c r="J1158" s="72">
        <f>+'[3]New Depr Rates'!J1156</f>
        <v>0</v>
      </c>
      <c r="K1158" s="74">
        <f>+'[3]New Depr Rates'!K1156</f>
        <v>44927</v>
      </c>
      <c r="L1158" s="73">
        <f>+'[3]New Depr Rates'!L1156</f>
        <v>1.7100000000000001E-2</v>
      </c>
      <c r="M1158" s="73">
        <f>+'[3]New Depr Rates'!M1156</f>
        <v>0</v>
      </c>
      <c r="N1158" s="73">
        <f>+'[3]New Depr Rates'!N1156</f>
        <v>1.7100000000000001E-2</v>
      </c>
    </row>
    <row r="1159" spans="1:14" x14ac:dyDescent="0.2">
      <c r="A1159" s="72" t="s">
        <v>1511</v>
      </c>
      <c r="B1159" s="72" t="str">
        <f>+'[3]New Depr Rates'!B1157</f>
        <v>E358 TSM U/G Cond, Fred 1/APC</v>
      </c>
      <c r="C1159" s="72">
        <f>+'[3]New Depr Rates'!C1157</f>
        <v>0.5</v>
      </c>
      <c r="D1159" s="72" t="str">
        <f>+'[3]New Depr Rates'!D1157</f>
        <v>Monthly</v>
      </c>
      <c r="E1159" s="72" t="str">
        <f>+'[3]New Depr Rates'!E1157</f>
        <v>No</v>
      </c>
      <c r="F1159" s="72" t="str">
        <f>+'[3]New Depr Rates'!F1157</f>
        <v>No</v>
      </c>
      <c r="G1159" s="75">
        <f>+'[3]New Depr Rates'!G1157</f>
        <v>0</v>
      </c>
      <c r="H1159" s="72">
        <f>+'[3]New Depr Rates'!H1157</f>
        <v>0</v>
      </c>
      <c r="I1159" s="72">
        <f>+'[3]New Depr Rates'!I1157</f>
        <v>0</v>
      </c>
      <c r="J1159" s="72">
        <f>+'[3]New Depr Rates'!J1157</f>
        <v>0</v>
      </c>
      <c r="K1159" s="74">
        <f>+'[3]New Depr Rates'!K1157</f>
        <v>43101</v>
      </c>
      <c r="L1159" s="73">
        <f>+'[3]New Depr Rates'!L1157</f>
        <v>0</v>
      </c>
      <c r="M1159" s="73">
        <f>+'[3]New Depr Rates'!M1157</f>
        <v>0</v>
      </c>
      <c r="N1159" s="73">
        <f>+'[3]New Depr Rates'!N1157</f>
        <v>0</v>
      </c>
    </row>
    <row r="1160" spans="1:14" x14ac:dyDescent="0.2">
      <c r="A1160" s="72" t="s">
        <v>1509</v>
      </c>
      <c r="B1160" s="72" t="str">
        <f>+'[3]New Depr Rates'!B1158</f>
        <v>E358 TSM U/G Cond, Wild Horse</v>
      </c>
      <c r="C1160" s="72">
        <f>+'[3]New Depr Rates'!C1158</f>
        <v>0.5</v>
      </c>
      <c r="D1160" s="72" t="str">
        <f>+'[3]New Depr Rates'!D1158</f>
        <v>Monthly</v>
      </c>
      <c r="E1160" s="72" t="str">
        <f>+'[3]New Depr Rates'!E1158</f>
        <v>No</v>
      </c>
      <c r="F1160" s="72" t="str">
        <f>+'[3]New Depr Rates'!F1158</f>
        <v>No</v>
      </c>
      <c r="G1160" s="75">
        <f>+'[3]New Depr Rates'!G1158</f>
        <v>0</v>
      </c>
      <c r="H1160" s="72">
        <f>+'[3]New Depr Rates'!H1158</f>
        <v>0</v>
      </c>
      <c r="I1160" s="72">
        <f>+'[3]New Depr Rates'!I1158</f>
        <v>0</v>
      </c>
      <c r="J1160" s="72">
        <f>+'[3]New Depr Rates'!J1158</f>
        <v>0</v>
      </c>
      <c r="K1160" s="74">
        <f>+'[3]New Depr Rates'!K1158</f>
        <v>43101</v>
      </c>
      <c r="L1160" s="73">
        <f>+'[3]New Depr Rates'!L1158</f>
        <v>0</v>
      </c>
      <c r="M1160" s="73">
        <f>+'[3]New Depr Rates'!M1158</f>
        <v>0</v>
      </c>
      <c r="N1160" s="73">
        <f>+'[3]New Depr Rates'!N1158</f>
        <v>0</v>
      </c>
    </row>
    <row r="1161" spans="1:14" x14ac:dyDescent="0.2">
      <c r="A1161" s="72" t="s">
        <v>1507</v>
      </c>
      <c r="B1161" s="72" t="str">
        <f>+'[3]New Depr Rates'!B1159</f>
        <v>E358 TSM U/G Conductor &amp; Devices</v>
      </c>
      <c r="C1161" s="72">
        <f>+'[3]New Depr Rates'!C1159</f>
        <v>0.5</v>
      </c>
      <c r="D1161" s="72" t="str">
        <f>+'[3]New Depr Rates'!D1159</f>
        <v>Monthly</v>
      </c>
      <c r="E1161" s="72" t="str">
        <f>+'[3]New Depr Rates'!E1159</f>
        <v>No</v>
      </c>
      <c r="F1161" s="72" t="str">
        <f>+'[3]New Depr Rates'!F1159</f>
        <v>No</v>
      </c>
      <c r="G1161" s="75">
        <f>+'[3]New Depr Rates'!G1159</f>
        <v>0</v>
      </c>
      <c r="H1161" s="72">
        <f>+'[3]New Depr Rates'!H1159</f>
        <v>0</v>
      </c>
      <c r="I1161" s="72">
        <f>+'[3]New Depr Rates'!I1159</f>
        <v>0</v>
      </c>
      <c r="J1161" s="72">
        <f>+'[3]New Depr Rates'!J1159</f>
        <v>0</v>
      </c>
      <c r="K1161" s="74">
        <f>+'[3]New Depr Rates'!K1159</f>
        <v>43101</v>
      </c>
      <c r="L1161" s="73">
        <f>+'[3]New Depr Rates'!L1159</f>
        <v>0</v>
      </c>
      <c r="M1161" s="73">
        <f>+'[3]New Depr Rates'!M1159</f>
        <v>0</v>
      </c>
      <c r="N1161" s="73">
        <f>+'[3]New Depr Rates'!N1159</f>
        <v>0</v>
      </c>
    </row>
    <row r="1162" spans="1:14" x14ac:dyDescent="0.2">
      <c r="A1162" s="72" t="s">
        <v>1505</v>
      </c>
      <c r="B1162" s="72" t="str">
        <f>+'[3]New Depr Rates'!B1160</f>
        <v>E3586 TSM U/G Conductor/Devices</v>
      </c>
      <c r="C1162" s="72">
        <f>+'[3]New Depr Rates'!C1160</f>
        <v>0.5</v>
      </c>
      <c r="D1162" s="72" t="str">
        <f>+'[3]New Depr Rates'!D1160</f>
        <v>Monthly</v>
      </c>
      <c r="E1162" s="72" t="str">
        <f>+'[3]New Depr Rates'!E1160</f>
        <v>No</v>
      </c>
      <c r="F1162" s="72" t="str">
        <f>+'[3]New Depr Rates'!F1160</f>
        <v>No</v>
      </c>
      <c r="G1162" s="75">
        <f>+'[3]New Depr Rates'!G1160</f>
        <v>0</v>
      </c>
      <c r="H1162" s="72">
        <f>+'[3]New Depr Rates'!H1160</f>
        <v>0</v>
      </c>
      <c r="I1162" s="72">
        <f>+'[3]New Depr Rates'!I1160</f>
        <v>0</v>
      </c>
      <c r="J1162" s="72">
        <f>+'[3]New Depr Rates'!J1160</f>
        <v>0</v>
      </c>
      <c r="K1162" s="74">
        <f>+'[3]New Depr Rates'!K1160</f>
        <v>43101</v>
      </c>
      <c r="L1162" s="73">
        <f>+'[3]New Depr Rates'!L1160</f>
        <v>0</v>
      </c>
      <c r="M1162" s="73">
        <f>+'[3]New Depr Rates'!M1160</f>
        <v>0</v>
      </c>
      <c r="N1162" s="73">
        <f>+'[3]New Depr Rates'!N1160</f>
        <v>0</v>
      </c>
    </row>
    <row r="1163" spans="1:14" x14ac:dyDescent="0.2">
      <c r="A1163" s="72" t="s">
        <v>1502</v>
      </c>
      <c r="B1163" s="72" t="str">
        <f>+'[3]New Depr Rates'!B1161</f>
        <v>E3587 TSM U/G Cond, Koma Kulshan</v>
      </c>
      <c r="C1163" s="72">
        <f>+'[3]New Depr Rates'!C1161</f>
        <v>0.5</v>
      </c>
      <c r="D1163" s="72" t="str">
        <f>+'[3]New Depr Rates'!D1161</f>
        <v>Monthly</v>
      </c>
      <c r="E1163" s="72" t="str">
        <f>+'[3]New Depr Rates'!E1161</f>
        <v>No</v>
      </c>
      <c r="F1163" s="72" t="str">
        <f>+'[3]New Depr Rates'!F1161</f>
        <v>No</v>
      </c>
      <c r="G1163" s="75">
        <f>+'[3]New Depr Rates'!G1161</f>
        <v>0</v>
      </c>
      <c r="H1163" s="72">
        <f>+'[3]New Depr Rates'!H1161</f>
        <v>0</v>
      </c>
      <c r="I1163" s="72">
        <f>+'[3]New Depr Rates'!I1161</f>
        <v>0</v>
      </c>
      <c r="J1163" s="72">
        <f>+'[3]New Depr Rates'!J1161</f>
        <v>0</v>
      </c>
      <c r="K1163" s="74">
        <f>+'[3]New Depr Rates'!K1161</f>
        <v>44927</v>
      </c>
      <c r="L1163" s="73">
        <f>+'[3]New Depr Rates'!L1161</f>
        <v>4.0999999999999995E-3</v>
      </c>
      <c r="M1163" s="73">
        <f>+'[3]New Depr Rates'!M1161</f>
        <v>0</v>
      </c>
      <c r="N1163" s="73">
        <f>+'[3]New Depr Rates'!N1161</f>
        <v>4.0999999999999995E-3</v>
      </c>
    </row>
    <row r="1164" spans="1:14" x14ac:dyDescent="0.2">
      <c r="A1164" s="72" t="s">
        <v>1503</v>
      </c>
      <c r="B1164" s="72" t="str">
        <f>+'[3]New Depr Rates'!B1162</f>
        <v>E3587 TSM U/G Cond, Koma Kulshan</v>
      </c>
      <c r="C1164" s="72">
        <f>+'[3]New Depr Rates'!C1162</f>
        <v>0.5</v>
      </c>
      <c r="D1164" s="72" t="str">
        <f>+'[3]New Depr Rates'!D1162</f>
        <v>Monthly</v>
      </c>
      <c r="E1164" s="72" t="str">
        <f>+'[3]New Depr Rates'!E1162</f>
        <v>No</v>
      </c>
      <c r="F1164" s="72" t="str">
        <f>+'[3]New Depr Rates'!F1162</f>
        <v>No</v>
      </c>
      <c r="G1164" s="75">
        <f>+'[3]New Depr Rates'!G1162</f>
        <v>0</v>
      </c>
      <c r="H1164" s="72">
        <f>+'[3]New Depr Rates'!H1162</f>
        <v>0</v>
      </c>
      <c r="I1164" s="72">
        <f>+'[3]New Depr Rates'!I1162</f>
        <v>0</v>
      </c>
      <c r="J1164" s="72">
        <f>+'[3]New Depr Rates'!J1162</f>
        <v>0</v>
      </c>
      <c r="K1164" s="74">
        <f>+'[3]New Depr Rates'!K1162</f>
        <v>44927</v>
      </c>
      <c r="L1164" s="73">
        <f>+'[3]New Depr Rates'!L1162</f>
        <v>4.0999999999999995E-3</v>
      </c>
      <c r="M1164" s="73">
        <f>+'[3]New Depr Rates'!M1162</f>
        <v>0</v>
      </c>
      <c r="N1164" s="73">
        <f>+'[3]New Depr Rates'!N1162</f>
        <v>4.0999999999999995E-3</v>
      </c>
    </row>
    <row r="1165" spans="1:14" x14ac:dyDescent="0.2">
      <c r="A1165" s="72" t="s">
        <v>275</v>
      </c>
      <c r="B1165" s="72" t="str">
        <f>+'[3]New Depr Rates'!B1163</f>
        <v>E3587 TSM U/G Conductor/Devices</v>
      </c>
      <c r="C1165" s="72">
        <f>+'[3]New Depr Rates'!C1163</f>
        <v>0.5</v>
      </c>
      <c r="D1165" s="72" t="str">
        <f>+'[3]New Depr Rates'!D1163</f>
        <v>Monthly</v>
      </c>
      <c r="E1165" s="72" t="str">
        <f>+'[3]New Depr Rates'!E1163</f>
        <v>No</v>
      </c>
      <c r="F1165" s="72" t="str">
        <f>+'[3]New Depr Rates'!F1163</f>
        <v>No</v>
      </c>
      <c r="G1165" s="75">
        <f>+'[3]New Depr Rates'!G1163</f>
        <v>0</v>
      </c>
      <c r="H1165" s="72">
        <f>+'[3]New Depr Rates'!H1163</f>
        <v>0</v>
      </c>
      <c r="I1165" s="72">
        <f>+'[3]New Depr Rates'!I1163</f>
        <v>0</v>
      </c>
      <c r="J1165" s="72">
        <f>+'[3]New Depr Rates'!J1163</f>
        <v>0</v>
      </c>
      <c r="K1165" s="74">
        <f>+'[3]New Depr Rates'!K1163</f>
        <v>44927</v>
      </c>
      <c r="L1165" s="73">
        <f>+'[3]New Depr Rates'!L1163</f>
        <v>4.0999999999999995E-3</v>
      </c>
      <c r="M1165" s="73">
        <f>+'[3]New Depr Rates'!M1163</f>
        <v>0</v>
      </c>
      <c r="N1165" s="73">
        <f>+'[3]New Depr Rates'!N1163</f>
        <v>4.0999999999999995E-3</v>
      </c>
    </row>
    <row r="1166" spans="1:14" x14ac:dyDescent="0.2">
      <c r="A1166" s="72" t="s">
        <v>1501</v>
      </c>
      <c r="B1166" s="72" t="str">
        <f>+'[3]New Depr Rates'!B1164</f>
        <v>E3587 TSM U/G Conductor/Devices</v>
      </c>
      <c r="C1166" s="72">
        <f>+'[3]New Depr Rates'!C1164</f>
        <v>0.5</v>
      </c>
      <c r="D1166" s="72" t="str">
        <f>+'[3]New Depr Rates'!D1164</f>
        <v>Monthly</v>
      </c>
      <c r="E1166" s="72" t="str">
        <f>+'[3]New Depr Rates'!E1164</f>
        <v>No</v>
      </c>
      <c r="F1166" s="72" t="str">
        <f>+'[3]New Depr Rates'!F1164</f>
        <v>No</v>
      </c>
      <c r="G1166" s="75">
        <f>+'[3]New Depr Rates'!G1164</f>
        <v>0</v>
      </c>
      <c r="H1166" s="72">
        <f>+'[3]New Depr Rates'!H1164</f>
        <v>0</v>
      </c>
      <c r="I1166" s="72">
        <f>+'[3]New Depr Rates'!I1164</f>
        <v>0</v>
      </c>
      <c r="J1166" s="72">
        <f>+'[3]New Depr Rates'!J1164</f>
        <v>0</v>
      </c>
      <c r="K1166" s="74">
        <f>+'[3]New Depr Rates'!K1164</f>
        <v>44927</v>
      </c>
      <c r="L1166" s="73">
        <f>+'[3]New Depr Rates'!L1164</f>
        <v>4.0999999999999995E-3</v>
      </c>
      <c r="M1166" s="73">
        <f>+'[3]New Depr Rates'!M1164</f>
        <v>0</v>
      </c>
      <c r="N1166" s="73">
        <f>+'[3]New Depr Rates'!N1164</f>
        <v>4.0999999999999995E-3</v>
      </c>
    </row>
    <row r="1167" spans="1:14" x14ac:dyDescent="0.2">
      <c r="A1167" s="72" t="s">
        <v>1500</v>
      </c>
      <c r="B1167" s="72" t="str">
        <f>+'[3]New Depr Rates'!B1165</f>
        <v>E3589 (GIF) U/G Cond, Fred1/APC</v>
      </c>
      <c r="C1167" s="72">
        <f>+'[3]New Depr Rates'!C1165</f>
        <v>0.5</v>
      </c>
      <c r="D1167" s="72" t="str">
        <f>+'[3]New Depr Rates'!D1165</f>
        <v>Monthly</v>
      </c>
      <c r="E1167" s="72" t="str">
        <f>+'[3]New Depr Rates'!E1165</f>
        <v>No</v>
      </c>
      <c r="F1167" s="72" t="str">
        <f>+'[3]New Depr Rates'!F1165</f>
        <v>No</v>
      </c>
      <c r="G1167" s="75">
        <f>+'[3]New Depr Rates'!G1165</f>
        <v>0</v>
      </c>
      <c r="H1167" s="72">
        <f>+'[3]New Depr Rates'!H1165</f>
        <v>0</v>
      </c>
      <c r="I1167" s="72">
        <f>+'[3]New Depr Rates'!I1165</f>
        <v>0</v>
      </c>
      <c r="J1167" s="72">
        <f>+'[3]New Depr Rates'!J1165</f>
        <v>0</v>
      </c>
      <c r="K1167" s="74">
        <f>+'[3]New Depr Rates'!K1165</f>
        <v>44927</v>
      </c>
      <c r="L1167" s="73">
        <f>+'[3]New Depr Rates'!L1165</f>
        <v>1.49E-2</v>
      </c>
      <c r="M1167" s="73">
        <f>+'[3]New Depr Rates'!M1165</f>
        <v>0</v>
      </c>
      <c r="N1167" s="73">
        <f>+'[3]New Depr Rates'!N1165</f>
        <v>1.49E-2</v>
      </c>
    </row>
    <row r="1168" spans="1:14" x14ac:dyDescent="0.2">
      <c r="A1168" s="72" t="s">
        <v>1499</v>
      </c>
      <c r="B1168" s="72" t="str">
        <f>+'[3]New Depr Rates'!B1166</f>
        <v>E3589 (GIF) U/G Cond, Fred1/APC</v>
      </c>
      <c r="C1168" s="72">
        <f>+'[3]New Depr Rates'!C1166</f>
        <v>0.5</v>
      </c>
      <c r="D1168" s="72" t="str">
        <f>+'[3]New Depr Rates'!D1166</f>
        <v>Monthly</v>
      </c>
      <c r="E1168" s="72" t="str">
        <f>+'[3]New Depr Rates'!E1166</f>
        <v>No</v>
      </c>
      <c r="F1168" s="72" t="str">
        <f>+'[3]New Depr Rates'!F1166</f>
        <v>No</v>
      </c>
      <c r="G1168" s="75">
        <f>+'[3]New Depr Rates'!G1166</f>
        <v>0</v>
      </c>
      <c r="H1168" s="72">
        <f>+'[3]New Depr Rates'!H1166</f>
        <v>0</v>
      </c>
      <c r="I1168" s="72">
        <f>+'[3]New Depr Rates'!I1166</f>
        <v>0</v>
      </c>
      <c r="J1168" s="72">
        <f>+'[3]New Depr Rates'!J1166</f>
        <v>0</v>
      </c>
      <c r="K1168" s="74">
        <f>+'[3]New Depr Rates'!K1166</f>
        <v>44927</v>
      </c>
      <c r="L1168" s="73">
        <f>+'[3]New Depr Rates'!L1166</f>
        <v>1.49E-2</v>
      </c>
      <c r="M1168" s="73">
        <f>+'[3]New Depr Rates'!M1166</f>
        <v>0</v>
      </c>
      <c r="N1168" s="73">
        <f>+'[3]New Depr Rates'!N1166</f>
        <v>1.49E-2</v>
      </c>
    </row>
    <row r="1169" spans="1:14" x14ac:dyDescent="0.2">
      <c r="A1169" s="72" t="s">
        <v>241</v>
      </c>
      <c r="B1169" s="72" t="str">
        <f>+'[3]New Depr Rates'!B1167</f>
        <v>E3589 (GIF) U/G Cond, LSR</v>
      </c>
      <c r="C1169" s="72">
        <f>+'[3]New Depr Rates'!C1167</f>
        <v>0.5</v>
      </c>
      <c r="D1169" s="72" t="str">
        <f>+'[3]New Depr Rates'!D1167</f>
        <v>Monthly</v>
      </c>
      <c r="E1169" s="72" t="str">
        <f>+'[3]New Depr Rates'!E1167</f>
        <v>No</v>
      </c>
      <c r="F1169" s="72" t="str">
        <f>+'[3]New Depr Rates'!F1167</f>
        <v>No</v>
      </c>
      <c r="G1169" s="75">
        <f>+'[3]New Depr Rates'!G1167</f>
        <v>0</v>
      </c>
      <c r="H1169" s="72">
        <f>+'[3]New Depr Rates'!H1167</f>
        <v>0</v>
      </c>
      <c r="I1169" s="72">
        <f>+'[3]New Depr Rates'!I1167</f>
        <v>0</v>
      </c>
      <c r="J1169" s="72">
        <f>+'[3]New Depr Rates'!J1167</f>
        <v>0</v>
      </c>
      <c r="K1169" s="74">
        <f>+'[3]New Depr Rates'!K1167</f>
        <v>44927</v>
      </c>
      <c r="L1169" s="73">
        <f>+'[3]New Depr Rates'!L1167</f>
        <v>1.49E-2</v>
      </c>
      <c r="M1169" s="73">
        <f>+'[3]New Depr Rates'!M1167</f>
        <v>0</v>
      </c>
      <c r="N1169" s="73">
        <f>+'[3]New Depr Rates'!N1167</f>
        <v>1.49E-2</v>
      </c>
    </row>
    <row r="1170" spans="1:14" x14ac:dyDescent="0.2">
      <c r="A1170" s="72" t="s">
        <v>1497</v>
      </c>
      <c r="B1170" s="72" t="str">
        <f>+'[3]New Depr Rates'!B1168</f>
        <v>E3589 (GIF) U/G Cond, LSR</v>
      </c>
      <c r="C1170" s="72">
        <f>+'[3]New Depr Rates'!C1168</f>
        <v>0.5</v>
      </c>
      <c r="D1170" s="72" t="str">
        <f>+'[3]New Depr Rates'!D1168</f>
        <v>Monthly</v>
      </c>
      <c r="E1170" s="72" t="str">
        <f>+'[3]New Depr Rates'!E1168</f>
        <v>No</v>
      </c>
      <c r="F1170" s="72" t="str">
        <f>+'[3]New Depr Rates'!F1168</f>
        <v>No</v>
      </c>
      <c r="G1170" s="75">
        <f>+'[3]New Depr Rates'!G1168</f>
        <v>0</v>
      </c>
      <c r="H1170" s="72">
        <f>+'[3]New Depr Rates'!H1168</f>
        <v>0</v>
      </c>
      <c r="I1170" s="72">
        <f>+'[3]New Depr Rates'!I1168</f>
        <v>0</v>
      </c>
      <c r="J1170" s="72">
        <f>+'[3]New Depr Rates'!J1168</f>
        <v>0</v>
      </c>
      <c r="K1170" s="74">
        <f>+'[3]New Depr Rates'!K1168</f>
        <v>44927</v>
      </c>
      <c r="L1170" s="73">
        <f>+'[3]New Depr Rates'!L1168</f>
        <v>1.49E-2</v>
      </c>
      <c r="M1170" s="73">
        <f>+'[3]New Depr Rates'!M1168</f>
        <v>0</v>
      </c>
      <c r="N1170" s="73">
        <f>+'[3]New Depr Rates'!N1168</f>
        <v>1.49E-2</v>
      </c>
    </row>
    <row r="1171" spans="1:14" x14ac:dyDescent="0.2">
      <c r="A1171" s="72" t="s">
        <v>1495</v>
      </c>
      <c r="B1171" s="72" t="str">
        <f>+'[3]New Depr Rates'!B1169</f>
        <v>E3589 (GIF) U/G Cond, TLN-HPK@plant</v>
      </c>
      <c r="C1171" s="72">
        <f>+'[3]New Depr Rates'!C1169</f>
        <v>0.5</v>
      </c>
      <c r="D1171" s="72" t="str">
        <f>+'[3]New Depr Rates'!D1169</f>
        <v>Monthly</v>
      </c>
      <c r="E1171" s="72" t="str">
        <f>+'[3]New Depr Rates'!E1169</f>
        <v>No</v>
      </c>
      <c r="F1171" s="72" t="str">
        <f>+'[3]New Depr Rates'!F1169</f>
        <v>No</v>
      </c>
      <c r="G1171" s="75">
        <f>+'[3]New Depr Rates'!G1169</f>
        <v>0</v>
      </c>
      <c r="H1171" s="72">
        <f>+'[3]New Depr Rates'!H1169</f>
        <v>0</v>
      </c>
      <c r="I1171" s="72">
        <f>+'[3]New Depr Rates'!I1169</f>
        <v>0</v>
      </c>
      <c r="J1171" s="72">
        <f>+'[3]New Depr Rates'!J1169</f>
        <v>0</v>
      </c>
      <c r="K1171" s="74">
        <f>+'[3]New Depr Rates'!K1169</f>
        <v>44927</v>
      </c>
      <c r="L1171" s="73">
        <f>+'[3]New Depr Rates'!L1169</f>
        <v>1.49E-2</v>
      </c>
      <c r="M1171" s="73">
        <f>+'[3]New Depr Rates'!M1169</f>
        <v>0</v>
      </c>
      <c r="N1171" s="73">
        <f>+'[3]New Depr Rates'!N1169</f>
        <v>1.49E-2</v>
      </c>
    </row>
    <row r="1172" spans="1:14" x14ac:dyDescent="0.2">
      <c r="A1172" s="72" t="s">
        <v>1494</v>
      </c>
      <c r="B1172" s="72" t="str">
        <f>+'[3]New Depr Rates'!B1170</f>
        <v>E3589 (GIF) U/G Cond, TLN-HPK@plant</v>
      </c>
      <c r="C1172" s="72">
        <f>+'[3]New Depr Rates'!C1170</f>
        <v>0.5</v>
      </c>
      <c r="D1172" s="72" t="str">
        <f>+'[3]New Depr Rates'!D1170</f>
        <v>Monthly</v>
      </c>
      <c r="E1172" s="72" t="str">
        <f>+'[3]New Depr Rates'!E1170</f>
        <v>No</v>
      </c>
      <c r="F1172" s="72" t="str">
        <f>+'[3]New Depr Rates'!F1170</f>
        <v>No</v>
      </c>
      <c r="G1172" s="75">
        <f>+'[3]New Depr Rates'!G1170</f>
        <v>0</v>
      </c>
      <c r="H1172" s="72">
        <f>+'[3]New Depr Rates'!H1170</f>
        <v>0</v>
      </c>
      <c r="I1172" s="72">
        <f>+'[3]New Depr Rates'!I1170</f>
        <v>0</v>
      </c>
      <c r="J1172" s="72">
        <f>+'[3]New Depr Rates'!J1170</f>
        <v>0</v>
      </c>
      <c r="K1172" s="74">
        <f>+'[3]New Depr Rates'!K1170</f>
        <v>44927</v>
      </c>
      <c r="L1172" s="73">
        <f>+'[3]New Depr Rates'!L1170</f>
        <v>1.49E-2</v>
      </c>
      <c r="M1172" s="73">
        <f>+'[3]New Depr Rates'!M1170</f>
        <v>0</v>
      </c>
      <c r="N1172" s="73">
        <f>+'[3]New Depr Rates'!N1170</f>
        <v>1.49E-2</v>
      </c>
    </row>
    <row r="1173" spans="1:14" x14ac:dyDescent="0.2">
      <c r="A1173" s="72" t="s">
        <v>1492</v>
      </c>
      <c r="B1173" s="72" t="str">
        <f>+'[3]New Depr Rates'!B1171</f>
        <v>E3589 (GIF) U/G Cond, TLN-WHD@plant</v>
      </c>
      <c r="C1173" s="72">
        <f>+'[3]New Depr Rates'!C1171</f>
        <v>0.5</v>
      </c>
      <c r="D1173" s="72" t="str">
        <f>+'[3]New Depr Rates'!D1171</f>
        <v>Monthly</v>
      </c>
      <c r="E1173" s="72" t="str">
        <f>+'[3]New Depr Rates'!E1171</f>
        <v>No</v>
      </c>
      <c r="F1173" s="72" t="str">
        <f>+'[3]New Depr Rates'!F1171</f>
        <v>No</v>
      </c>
      <c r="G1173" s="75">
        <f>+'[3]New Depr Rates'!G1171</f>
        <v>0</v>
      </c>
      <c r="H1173" s="72">
        <f>+'[3]New Depr Rates'!H1171</f>
        <v>0</v>
      </c>
      <c r="I1173" s="72">
        <f>+'[3]New Depr Rates'!I1171</f>
        <v>0</v>
      </c>
      <c r="J1173" s="72">
        <f>+'[3]New Depr Rates'!J1171</f>
        <v>0</v>
      </c>
      <c r="K1173" s="74">
        <f>+'[3]New Depr Rates'!K1171</f>
        <v>44927</v>
      </c>
      <c r="L1173" s="73">
        <f>+'[3]New Depr Rates'!L1171</f>
        <v>1.49E-2</v>
      </c>
      <c r="M1173" s="73">
        <f>+'[3]New Depr Rates'!M1171</f>
        <v>0</v>
      </c>
      <c r="N1173" s="73">
        <f>+'[3]New Depr Rates'!N1171</f>
        <v>1.49E-2</v>
      </c>
    </row>
    <row r="1174" spans="1:14" x14ac:dyDescent="0.2">
      <c r="A1174" s="72" t="s">
        <v>1491</v>
      </c>
      <c r="B1174" s="72" t="str">
        <f>+'[3]New Depr Rates'!B1172</f>
        <v>E3589 (GIF) U/G Cond, TLN-WHD@plant</v>
      </c>
      <c r="C1174" s="72">
        <f>+'[3]New Depr Rates'!C1172</f>
        <v>0.5</v>
      </c>
      <c r="D1174" s="72" t="str">
        <f>+'[3]New Depr Rates'!D1172</f>
        <v>Monthly</v>
      </c>
      <c r="E1174" s="72" t="str">
        <f>+'[3]New Depr Rates'!E1172</f>
        <v>No</v>
      </c>
      <c r="F1174" s="72" t="str">
        <f>+'[3]New Depr Rates'!F1172</f>
        <v>No</v>
      </c>
      <c r="G1174" s="75">
        <f>+'[3]New Depr Rates'!G1172</f>
        <v>0</v>
      </c>
      <c r="H1174" s="72">
        <f>+'[3]New Depr Rates'!H1172</f>
        <v>0</v>
      </c>
      <c r="I1174" s="72">
        <f>+'[3]New Depr Rates'!I1172</f>
        <v>0</v>
      </c>
      <c r="J1174" s="72">
        <f>+'[3]New Depr Rates'!J1172</f>
        <v>0</v>
      </c>
      <c r="K1174" s="74">
        <f>+'[3]New Depr Rates'!K1172</f>
        <v>44927</v>
      </c>
      <c r="L1174" s="73">
        <f>+'[3]New Depr Rates'!L1172</f>
        <v>1.49E-2</v>
      </c>
      <c r="M1174" s="73">
        <f>+'[3]New Depr Rates'!M1172</f>
        <v>0</v>
      </c>
      <c r="N1174" s="73">
        <f>+'[3]New Depr Rates'!N1172</f>
        <v>1.49E-2</v>
      </c>
    </row>
    <row r="1175" spans="1:14" x14ac:dyDescent="0.2">
      <c r="A1175" s="72" t="s">
        <v>1489</v>
      </c>
      <c r="B1175" s="72" t="str">
        <f>+'[3]New Depr Rates'!B1173</f>
        <v>E3589 (GIF) U/G Cond,TLN-WHDE@plant</v>
      </c>
      <c r="C1175" s="72">
        <f>+'[3]New Depr Rates'!C1173</f>
        <v>0.5</v>
      </c>
      <c r="D1175" s="72" t="str">
        <f>+'[3]New Depr Rates'!D1173</f>
        <v>Monthly</v>
      </c>
      <c r="E1175" s="72" t="str">
        <f>+'[3]New Depr Rates'!E1173</f>
        <v>No</v>
      </c>
      <c r="F1175" s="72" t="str">
        <f>+'[3]New Depr Rates'!F1173</f>
        <v>No</v>
      </c>
      <c r="G1175" s="75">
        <f>+'[3]New Depr Rates'!G1173</f>
        <v>0</v>
      </c>
      <c r="H1175" s="72">
        <f>+'[3]New Depr Rates'!H1173</f>
        <v>0</v>
      </c>
      <c r="I1175" s="72">
        <f>+'[3]New Depr Rates'!I1173</f>
        <v>0</v>
      </c>
      <c r="J1175" s="72">
        <f>+'[3]New Depr Rates'!J1173</f>
        <v>0</v>
      </c>
      <c r="K1175" s="74">
        <f>+'[3]New Depr Rates'!K1173</f>
        <v>44927</v>
      </c>
      <c r="L1175" s="73">
        <f>+'[3]New Depr Rates'!L1173</f>
        <v>1.49E-2</v>
      </c>
      <c r="M1175" s="73">
        <f>+'[3]New Depr Rates'!M1173</f>
        <v>0</v>
      </c>
      <c r="N1175" s="73">
        <f>+'[3]New Depr Rates'!N1173</f>
        <v>1.49E-2</v>
      </c>
    </row>
    <row r="1176" spans="1:14" x14ac:dyDescent="0.2">
      <c r="A1176" s="72" t="s">
        <v>1487</v>
      </c>
      <c r="B1176" s="72" t="str">
        <f>+'[3]New Depr Rates'!B1174</f>
        <v>E359 TSM Roads &amp; Trails</v>
      </c>
      <c r="C1176" s="72">
        <f>+'[3]New Depr Rates'!C1174</f>
        <v>0.5</v>
      </c>
      <c r="D1176" s="72" t="str">
        <f>+'[3]New Depr Rates'!D1174</f>
        <v>Monthly</v>
      </c>
      <c r="E1176" s="72" t="str">
        <f>+'[3]New Depr Rates'!E1174</f>
        <v>No</v>
      </c>
      <c r="F1176" s="72" t="str">
        <f>+'[3]New Depr Rates'!F1174</f>
        <v>No</v>
      </c>
      <c r="G1176" s="75">
        <f>+'[3]New Depr Rates'!G1174</f>
        <v>0</v>
      </c>
      <c r="H1176" s="72">
        <f>+'[3]New Depr Rates'!H1174</f>
        <v>0</v>
      </c>
      <c r="I1176" s="72">
        <f>+'[3]New Depr Rates'!I1174</f>
        <v>0</v>
      </c>
      <c r="J1176" s="72">
        <f>+'[3]New Depr Rates'!J1174</f>
        <v>0</v>
      </c>
      <c r="K1176" s="74">
        <f>+'[3]New Depr Rates'!K1174</f>
        <v>44927</v>
      </c>
      <c r="L1176" s="73">
        <f>+'[3]New Depr Rates'!L1174</f>
        <v>1.2800000000000001E-2</v>
      </c>
      <c r="M1176" s="73">
        <f>+'[3]New Depr Rates'!M1174</f>
        <v>0</v>
      </c>
      <c r="N1176" s="73">
        <f>+'[3]New Depr Rates'!N1174</f>
        <v>1.2800000000000001E-2</v>
      </c>
    </row>
    <row r="1177" spans="1:14" x14ac:dyDescent="0.2">
      <c r="A1177" s="72" t="s">
        <v>1486</v>
      </c>
      <c r="B1177" s="72" t="str">
        <f>+'[3]New Depr Rates'!B1175</f>
        <v>E359 TSM Roads &amp; Trails</v>
      </c>
      <c r="C1177" s="72">
        <f>+'[3]New Depr Rates'!C1175</f>
        <v>0.5</v>
      </c>
      <c r="D1177" s="72" t="str">
        <f>+'[3]New Depr Rates'!D1175</f>
        <v>Monthly</v>
      </c>
      <c r="E1177" s="72" t="str">
        <f>+'[3]New Depr Rates'!E1175</f>
        <v>No</v>
      </c>
      <c r="F1177" s="72" t="str">
        <f>+'[3]New Depr Rates'!F1175</f>
        <v>No</v>
      </c>
      <c r="G1177" s="75">
        <f>+'[3]New Depr Rates'!G1175</f>
        <v>0</v>
      </c>
      <c r="H1177" s="72">
        <f>+'[3]New Depr Rates'!H1175</f>
        <v>0</v>
      </c>
      <c r="I1177" s="72">
        <f>+'[3]New Depr Rates'!I1175</f>
        <v>0</v>
      </c>
      <c r="J1177" s="72">
        <f>+'[3]New Depr Rates'!J1175</f>
        <v>0</v>
      </c>
      <c r="K1177" s="74">
        <f>+'[3]New Depr Rates'!K1175</f>
        <v>44927</v>
      </c>
      <c r="L1177" s="73">
        <f>+'[3]New Depr Rates'!L1175</f>
        <v>1.2800000000000001E-2</v>
      </c>
      <c r="M1177" s="73">
        <f>+'[3]New Depr Rates'!M1175</f>
        <v>0</v>
      </c>
      <c r="N1177" s="73">
        <f>+'[3]New Depr Rates'!N1175</f>
        <v>1.2800000000000001E-2</v>
      </c>
    </row>
    <row r="1178" spans="1:14" x14ac:dyDescent="0.2">
      <c r="A1178" s="72" t="s">
        <v>242</v>
      </c>
      <c r="B1178" s="72" t="str">
        <f>+'[3]New Depr Rates'!B1176</f>
        <v>E359 TSM Roads, 3rd AC Line</v>
      </c>
      <c r="C1178" s="72">
        <f>+'[3]New Depr Rates'!C1176</f>
        <v>0.5</v>
      </c>
      <c r="D1178" s="72" t="str">
        <f>+'[3]New Depr Rates'!D1176</f>
        <v>Monthly</v>
      </c>
      <c r="E1178" s="72" t="str">
        <f>+'[3]New Depr Rates'!E1176</f>
        <v>No</v>
      </c>
      <c r="F1178" s="72" t="str">
        <f>+'[3]New Depr Rates'!F1176</f>
        <v>No</v>
      </c>
      <c r="G1178" s="75">
        <f>+'[3]New Depr Rates'!G1176</f>
        <v>0</v>
      </c>
      <c r="H1178" s="72">
        <f>+'[3]New Depr Rates'!H1176</f>
        <v>0</v>
      </c>
      <c r="I1178" s="72">
        <f>+'[3]New Depr Rates'!I1176</f>
        <v>0</v>
      </c>
      <c r="J1178" s="72">
        <f>+'[3]New Depr Rates'!J1176</f>
        <v>0</v>
      </c>
      <c r="K1178" s="74">
        <f>+'[3]New Depr Rates'!K1176</f>
        <v>44927</v>
      </c>
      <c r="L1178" s="73">
        <f>+'[3]New Depr Rates'!L1176</f>
        <v>1.2800000000000001E-2</v>
      </c>
      <c r="M1178" s="73">
        <f>+'[3]New Depr Rates'!M1176</f>
        <v>0</v>
      </c>
      <c r="N1178" s="73">
        <f>+'[3]New Depr Rates'!N1176</f>
        <v>1.2800000000000001E-2</v>
      </c>
    </row>
    <row r="1179" spans="1:14" x14ac:dyDescent="0.2">
      <c r="A1179" s="72" t="s">
        <v>1484</v>
      </c>
      <c r="B1179" s="72" t="str">
        <f>+'[3]New Depr Rates'!B1177</f>
        <v>E359 TSM Roads, 3rd AC Line</v>
      </c>
      <c r="C1179" s="72">
        <f>+'[3]New Depr Rates'!C1177</f>
        <v>0.5</v>
      </c>
      <c r="D1179" s="72" t="str">
        <f>+'[3]New Depr Rates'!D1177</f>
        <v>Monthly</v>
      </c>
      <c r="E1179" s="72" t="str">
        <f>+'[3]New Depr Rates'!E1177</f>
        <v>No</v>
      </c>
      <c r="F1179" s="72" t="str">
        <f>+'[3]New Depr Rates'!F1177</f>
        <v>No</v>
      </c>
      <c r="G1179" s="75">
        <f>+'[3]New Depr Rates'!G1177</f>
        <v>0</v>
      </c>
      <c r="H1179" s="72">
        <f>+'[3]New Depr Rates'!H1177</f>
        <v>0</v>
      </c>
      <c r="I1179" s="72">
        <f>+'[3]New Depr Rates'!I1177</f>
        <v>0</v>
      </c>
      <c r="J1179" s="72">
        <f>+'[3]New Depr Rates'!J1177</f>
        <v>0</v>
      </c>
      <c r="K1179" s="74">
        <f>+'[3]New Depr Rates'!K1177</f>
        <v>44927</v>
      </c>
      <c r="L1179" s="73">
        <f>+'[3]New Depr Rates'!L1177</f>
        <v>1.2800000000000001E-2</v>
      </c>
      <c r="M1179" s="73">
        <f>+'[3]New Depr Rates'!M1177</f>
        <v>0</v>
      </c>
      <c r="N1179" s="73">
        <f>+'[3]New Depr Rates'!N1177</f>
        <v>1.2800000000000001E-2</v>
      </c>
    </row>
    <row r="1180" spans="1:14" x14ac:dyDescent="0.2">
      <c r="A1180" s="72" t="s">
        <v>1482</v>
      </c>
      <c r="B1180" s="72" t="str">
        <f>+'[3]New Depr Rates'!B1178</f>
        <v>E359 TSM Roads, Zero rate</v>
      </c>
      <c r="C1180" s="72">
        <f>+'[3]New Depr Rates'!C1178</f>
        <v>0.5</v>
      </c>
      <c r="D1180" s="72" t="str">
        <f>+'[3]New Depr Rates'!D1178</f>
        <v>Monthly</v>
      </c>
      <c r="E1180" s="72" t="str">
        <f>+'[3]New Depr Rates'!E1178</f>
        <v>No</v>
      </c>
      <c r="F1180" s="72" t="str">
        <f>+'[3]New Depr Rates'!F1178</f>
        <v>No</v>
      </c>
      <c r="G1180" s="75">
        <f>+'[3]New Depr Rates'!G1178</f>
        <v>0</v>
      </c>
      <c r="H1180" s="72">
        <f>+'[3]New Depr Rates'!H1178</f>
        <v>0</v>
      </c>
      <c r="I1180" s="72">
        <f>+'[3]New Depr Rates'!I1178</f>
        <v>0</v>
      </c>
      <c r="J1180" s="72">
        <f>+'[3]New Depr Rates'!J1178</f>
        <v>0</v>
      </c>
      <c r="K1180" s="74">
        <f>+'[3]New Depr Rates'!K1178</f>
        <v>43101</v>
      </c>
      <c r="L1180" s="73">
        <f>+'[3]New Depr Rates'!L1178</f>
        <v>0</v>
      </c>
      <c r="M1180" s="73">
        <f>+'[3]New Depr Rates'!M1178</f>
        <v>0</v>
      </c>
      <c r="N1180" s="73">
        <f>+'[3]New Depr Rates'!N1178</f>
        <v>0</v>
      </c>
    </row>
    <row r="1181" spans="1:14" x14ac:dyDescent="0.2">
      <c r="A1181" s="72" t="s">
        <v>1481</v>
      </c>
      <c r="B1181" s="72" t="str">
        <f>+'[3]New Depr Rates'!B1179</f>
        <v>E359 TSM Roads, Colstrip 1-2 Com</v>
      </c>
      <c r="C1181" s="72">
        <f>+'[3]New Depr Rates'!C1179</f>
        <v>0.5</v>
      </c>
      <c r="D1181" s="72" t="str">
        <f>+'[3]New Depr Rates'!D1179</f>
        <v>Monthly</v>
      </c>
      <c r="E1181" s="72" t="str">
        <f>+'[3]New Depr Rates'!E1179</f>
        <v>No</v>
      </c>
      <c r="F1181" s="72" t="str">
        <f>+'[3]New Depr Rates'!F1179</f>
        <v>No</v>
      </c>
      <c r="G1181" s="75">
        <f>+'[3]New Depr Rates'!G1179</f>
        <v>0</v>
      </c>
      <c r="H1181" s="72">
        <f>+'[3]New Depr Rates'!H1179</f>
        <v>0</v>
      </c>
      <c r="I1181" s="72">
        <f>+'[3]New Depr Rates'!I1179</f>
        <v>0</v>
      </c>
      <c r="J1181" s="72">
        <f>+'[3]New Depr Rates'!J1179</f>
        <v>0</v>
      </c>
      <c r="K1181" s="74">
        <f>+'[3]New Depr Rates'!K1179</f>
        <v>44927</v>
      </c>
      <c r="L1181" s="73">
        <f>+'[3]New Depr Rates'!L1179</f>
        <v>1.2800000000000001E-2</v>
      </c>
      <c r="M1181" s="73">
        <f>+'[3]New Depr Rates'!M1179</f>
        <v>0</v>
      </c>
      <c r="N1181" s="73">
        <f>+'[3]New Depr Rates'!N1179</f>
        <v>1.2800000000000001E-2</v>
      </c>
    </row>
    <row r="1182" spans="1:14" x14ac:dyDescent="0.2">
      <c r="A1182" s="72" t="s">
        <v>1480</v>
      </c>
      <c r="B1182" s="72" t="str">
        <f>+'[3]New Depr Rates'!B1180</f>
        <v>E359 TSM Roads, Colstrip 3-4 Com</v>
      </c>
      <c r="C1182" s="72">
        <f>+'[3]New Depr Rates'!C1180</f>
        <v>0.5</v>
      </c>
      <c r="D1182" s="72" t="str">
        <f>+'[3]New Depr Rates'!D1180</f>
        <v>Monthly</v>
      </c>
      <c r="E1182" s="72" t="str">
        <f>+'[3]New Depr Rates'!E1180</f>
        <v>No</v>
      </c>
      <c r="F1182" s="72" t="str">
        <f>+'[3]New Depr Rates'!F1180</f>
        <v>No</v>
      </c>
      <c r="G1182" s="75">
        <f>+'[3]New Depr Rates'!G1180</f>
        <v>0</v>
      </c>
      <c r="H1182" s="72">
        <f>+'[3]New Depr Rates'!H1180</f>
        <v>0</v>
      </c>
      <c r="I1182" s="72">
        <f>+'[3]New Depr Rates'!I1180</f>
        <v>0</v>
      </c>
      <c r="J1182" s="72">
        <f>+'[3]New Depr Rates'!J1180</f>
        <v>0</v>
      </c>
      <c r="K1182" s="74">
        <f>+'[3]New Depr Rates'!K1180</f>
        <v>44927</v>
      </c>
      <c r="L1182" s="73">
        <f>+'[3]New Depr Rates'!L1180</f>
        <v>1.2800000000000001E-2</v>
      </c>
      <c r="M1182" s="73">
        <f>+'[3]New Depr Rates'!M1180</f>
        <v>0</v>
      </c>
      <c r="N1182" s="73">
        <f>+'[3]New Depr Rates'!N1180</f>
        <v>1.2800000000000001E-2</v>
      </c>
    </row>
    <row r="1183" spans="1:14" x14ac:dyDescent="0.2">
      <c r="A1183" s="72" t="s">
        <v>1479</v>
      </c>
      <c r="B1183" s="72" t="str">
        <f>+'[3]New Depr Rates'!B1181</f>
        <v>E359 TSM Roads, Colstrip 1-2 Com</v>
      </c>
      <c r="C1183" s="72">
        <f>+'[3]New Depr Rates'!C1181</f>
        <v>0.5</v>
      </c>
      <c r="D1183" s="72" t="str">
        <f>+'[3]New Depr Rates'!D1181</f>
        <v>Monthly</v>
      </c>
      <c r="E1183" s="72" t="str">
        <f>+'[3]New Depr Rates'!E1181</f>
        <v>No</v>
      </c>
      <c r="F1183" s="72" t="str">
        <f>+'[3]New Depr Rates'!F1181</f>
        <v>No</v>
      </c>
      <c r="G1183" s="75">
        <f>+'[3]New Depr Rates'!G1181</f>
        <v>0</v>
      </c>
      <c r="H1183" s="72">
        <f>+'[3]New Depr Rates'!H1181</f>
        <v>0</v>
      </c>
      <c r="I1183" s="72">
        <f>+'[3]New Depr Rates'!I1181</f>
        <v>0</v>
      </c>
      <c r="J1183" s="72">
        <f>+'[3]New Depr Rates'!J1181</f>
        <v>0</v>
      </c>
      <c r="K1183" s="74">
        <f>+'[3]New Depr Rates'!K1181</f>
        <v>44927</v>
      </c>
      <c r="L1183" s="73">
        <f>+'[3]New Depr Rates'!L1181</f>
        <v>1.2800000000000001E-2</v>
      </c>
      <c r="M1183" s="73">
        <f>+'[3]New Depr Rates'!M1181</f>
        <v>0</v>
      </c>
      <c r="N1183" s="73">
        <f>+'[3]New Depr Rates'!N1181</f>
        <v>1.2800000000000001E-2</v>
      </c>
    </row>
    <row r="1184" spans="1:14" x14ac:dyDescent="0.2">
      <c r="A1184" s="72" t="s">
        <v>1477</v>
      </c>
      <c r="B1184" s="72" t="str">
        <f>+'[3]New Depr Rates'!B1182</f>
        <v>E359 TSM Roads, Colstrip 3-4 Com</v>
      </c>
      <c r="C1184" s="72">
        <f>+'[3]New Depr Rates'!C1182</f>
        <v>0.5</v>
      </c>
      <c r="D1184" s="72" t="str">
        <f>+'[3]New Depr Rates'!D1182</f>
        <v>Monthly</v>
      </c>
      <c r="E1184" s="72" t="str">
        <f>+'[3]New Depr Rates'!E1182</f>
        <v>No</v>
      </c>
      <c r="F1184" s="72" t="str">
        <f>+'[3]New Depr Rates'!F1182</f>
        <v>No</v>
      </c>
      <c r="G1184" s="75">
        <f>+'[3]New Depr Rates'!G1182</f>
        <v>0</v>
      </c>
      <c r="H1184" s="72">
        <f>+'[3]New Depr Rates'!H1182</f>
        <v>0</v>
      </c>
      <c r="I1184" s="72">
        <f>+'[3]New Depr Rates'!I1182</f>
        <v>0</v>
      </c>
      <c r="J1184" s="72">
        <f>+'[3]New Depr Rates'!J1182</f>
        <v>0</v>
      </c>
      <c r="K1184" s="74">
        <f>+'[3]New Depr Rates'!K1182</f>
        <v>44927</v>
      </c>
      <c r="L1184" s="73">
        <f>+'[3]New Depr Rates'!L1182</f>
        <v>1.2800000000000001E-2</v>
      </c>
      <c r="M1184" s="73">
        <f>+'[3]New Depr Rates'!M1182</f>
        <v>0</v>
      </c>
      <c r="N1184" s="73">
        <f>+'[3]New Depr Rates'!N1182</f>
        <v>1.2800000000000001E-2</v>
      </c>
    </row>
    <row r="1185" spans="1:14" x14ac:dyDescent="0.2">
      <c r="A1185" s="72" t="s">
        <v>1475</v>
      </c>
      <c r="B1185" s="72" t="str">
        <f>+'[3]New Depr Rates'!B1183</f>
        <v>E359 TSM Roads, Zero rate</v>
      </c>
      <c r="C1185" s="72">
        <f>+'[3]New Depr Rates'!C1183</f>
        <v>0.5</v>
      </c>
      <c r="D1185" s="72" t="str">
        <f>+'[3]New Depr Rates'!D1183</f>
        <v>Monthly</v>
      </c>
      <c r="E1185" s="72" t="str">
        <f>+'[3]New Depr Rates'!E1183</f>
        <v>No</v>
      </c>
      <c r="F1185" s="72" t="str">
        <f>+'[3]New Depr Rates'!F1183</f>
        <v>No</v>
      </c>
      <c r="G1185" s="75">
        <f>+'[3]New Depr Rates'!G1183</f>
        <v>0</v>
      </c>
      <c r="H1185" s="72">
        <f>+'[3]New Depr Rates'!H1183</f>
        <v>0</v>
      </c>
      <c r="I1185" s="72">
        <f>+'[3]New Depr Rates'!I1183</f>
        <v>0</v>
      </c>
      <c r="J1185" s="72">
        <f>+'[3]New Depr Rates'!J1183</f>
        <v>0</v>
      </c>
      <c r="K1185" s="74">
        <f>+'[3]New Depr Rates'!K1183</f>
        <v>43101</v>
      </c>
      <c r="L1185" s="73">
        <f>+'[3]New Depr Rates'!L1183</f>
        <v>0</v>
      </c>
      <c r="M1185" s="73">
        <f>+'[3]New Depr Rates'!M1183</f>
        <v>0</v>
      </c>
      <c r="N1185" s="73">
        <f>+'[3]New Depr Rates'!N1183</f>
        <v>0</v>
      </c>
    </row>
    <row r="1186" spans="1:14" x14ac:dyDescent="0.2">
      <c r="A1186" s="72" t="s">
        <v>1473</v>
      </c>
      <c r="B1186" s="72" t="str">
        <f>+'[3]New Depr Rates'!B1184</f>
        <v>E3596 TSM Roads &amp; Trails</v>
      </c>
      <c r="C1186" s="72">
        <f>+'[3]New Depr Rates'!C1184</f>
        <v>0.5</v>
      </c>
      <c r="D1186" s="72" t="str">
        <f>+'[3]New Depr Rates'!D1184</f>
        <v>Monthly</v>
      </c>
      <c r="E1186" s="72" t="str">
        <f>+'[3]New Depr Rates'!E1184</f>
        <v>No</v>
      </c>
      <c r="F1186" s="72" t="str">
        <f>+'[3]New Depr Rates'!F1184</f>
        <v>No</v>
      </c>
      <c r="G1186" s="75">
        <f>+'[3]New Depr Rates'!G1184</f>
        <v>0</v>
      </c>
      <c r="H1186" s="72">
        <f>+'[3]New Depr Rates'!H1184</f>
        <v>0</v>
      </c>
      <c r="I1186" s="72">
        <f>+'[3]New Depr Rates'!I1184</f>
        <v>0</v>
      </c>
      <c r="J1186" s="72">
        <f>+'[3]New Depr Rates'!J1184</f>
        <v>0</v>
      </c>
      <c r="K1186" s="74">
        <f>+'[3]New Depr Rates'!K1184</f>
        <v>43101</v>
      </c>
      <c r="L1186" s="73">
        <f>+'[3]New Depr Rates'!L1184</f>
        <v>0</v>
      </c>
      <c r="M1186" s="73">
        <f>+'[3]New Depr Rates'!M1184</f>
        <v>0</v>
      </c>
      <c r="N1186" s="73">
        <f>+'[3]New Depr Rates'!N1184</f>
        <v>0</v>
      </c>
    </row>
    <row r="1187" spans="1:14" x14ac:dyDescent="0.2">
      <c r="A1187" s="72" t="s">
        <v>1466</v>
      </c>
      <c r="B1187" s="72" t="str">
        <f>+'[3]New Depr Rates'!B1185</f>
        <v>E3597 TSM Roads &amp; Trails</v>
      </c>
      <c r="C1187" s="72">
        <f>+'[3]New Depr Rates'!C1185</f>
        <v>0.5</v>
      </c>
      <c r="D1187" s="72" t="str">
        <f>+'[3]New Depr Rates'!D1185</f>
        <v>Monthly</v>
      </c>
      <c r="E1187" s="72" t="str">
        <f>+'[3]New Depr Rates'!E1185</f>
        <v>No</v>
      </c>
      <c r="F1187" s="72" t="str">
        <f>+'[3]New Depr Rates'!F1185</f>
        <v>No</v>
      </c>
      <c r="G1187" s="75">
        <f>+'[3]New Depr Rates'!G1185</f>
        <v>0</v>
      </c>
      <c r="H1187" s="72">
        <f>+'[3]New Depr Rates'!H1185</f>
        <v>0</v>
      </c>
      <c r="I1187" s="72">
        <f>+'[3]New Depr Rates'!I1185</f>
        <v>0</v>
      </c>
      <c r="J1187" s="72">
        <f>+'[3]New Depr Rates'!J1185</f>
        <v>0</v>
      </c>
      <c r="K1187" s="74">
        <f>+'[3]New Depr Rates'!K1185</f>
        <v>44927</v>
      </c>
      <c r="L1187" s="73">
        <f>+'[3]New Depr Rates'!L1185</f>
        <v>1.29E-2</v>
      </c>
      <c r="M1187" s="73">
        <f>+'[3]New Depr Rates'!M1185</f>
        <v>0</v>
      </c>
      <c r="N1187" s="73">
        <f>+'[3]New Depr Rates'!N1185</f>
        <v>1.29E-2</v>
      </c>
    </row>
    <row r="1188" spans="1:14" x14ac:dyDescent="0.2">
      <c r="A1188" s="72" t="s">
        <v>1471</v>
      </c>
      <c r="B1188" s="72" t="str">
        <f>+'[3]New Depr Rates'!B1186</f>
        <v>E3597 TSM Roads &amp; Trails</v>
      </c>
      <c r="C1188" s="72">
        <f>+'[3]New Depr Rates'!C1186</f>
        <v>0.5</v>
      </c>
      <c r="D1188" s="72" t="str">
        <f>+'[3]New Depr Rates'!D1186</f>
        <v>Monthly</v>
      </c>
      <c r="E1188" s="72" t="str">
        <f>+'[3]New Depr Rates'!E1186</f>
        <v>No</v>
      </c>
      <c r="F1188" s="72" t="str">
        <f>+'[3]New Depr Rates'!F1186</f>
        <v>No</v>
      </c>
      <c r="G1188" s="75">
        <f>+'[3]New Depr Rates'!G1186</f>
        <v>0</v>
      </c>
      <c r="H1188" s="72">
        <f>+'[3]New Depr Rates'!H1186</f>
        <v>0</v>
      </c>
      <c r="I1188" s="72">
        <f>+'[3]New Depr Rates'!I1186</f>
        <v>0</v>
      </c>
      <c r="J1188" s="72">
        <f>+'[3]New Depr Rates'!J1186</f>
        <v>0</v>
      </c>
      <c r="K1188" s="74">
        <f>+'[3]New Depr Rates'!K1186</f>
        <v>44927</v>
      </c>
      <c r="L1188" s="73">
        <f>+'[3]New Depr Rates'!L1186</f>
        <v>1.29E-2</v>
      </c>
      <c r="M1188" s="73">
        <f>+'[3]New Depr Rates'!M1186</f>
        <v>0</v>
      </c>
      <c r="N1188" s="73">
        <f>+'[3]New Depr Rates'!N1186</f>
        <v>1.29E-2</v>
      </c>
    </row>
    <row r="1189" spans="1:14" x14ac:dyDescent="0.2">
      <c r="A1189" s="72" t="s">
        <v>1470</v>
      </c>
      <c r="B1189" s="72" t="str">
        <f>+'[3]New Depr Rates'!B1187</f>
        <v>E3597 TSM Roads &amp; Trails</v>
      </c>
      <c r="C1189" s="72">
        <f>+'[3]New Depr Rates'!C1187</f>
        <v>0.5</v>
      </c>
      <c r="D1189" s="72" t="str">
        <f>+'[3]New Depr Rates'!D1187</f>
        <v>Monthly</v>
      </c>
      <c r="E1189" s="72" t="str">
        <f>+'[3]New Depr Rates'!E1187</f>
        <v>No</v>
      </c>
      <c r="F1189" s="72" t="str">
        <f>+'[3]New Depr Rates'!F1187</f>
        <v>No</v>
      </c>
      <c r="G1189" s="75">
        <f>+'[3]New Depr Rates'!G1187</f>
        <v>0</v>
      </c>
      <c r="H1189" s="72">
        <f>+'[3]New Depr Rates'!H1187</f>
        <v>0</v>
      </c>
      <c r="I1189" s="72">
        <f>+'[3]New Depr Rates'!I1187</f>
        <v>0</v>
      </c>
      <c r="J1189" s="72">
        <f>+'[3]New Depr Rates'!J1187</f>
        <v>0</v>
      </c>
      <c r="K1189" s="74">
        <f>+'[3]New Depr Rates'!K1187</f>
        <v>44927</v>
      </c>
      <c r="L1189" s="73">
        <f>+'[3]New Depr Rates'!L1187</f>
        <v>1.29E-2</v>
      </c>
      <c r="M1189" s="73">
        <f>+'[3]New Depr Rates'!M1187</f>
        <v>0</v>
      </c>
      <c r="N1189" s="73">
        <f>+'[3]New Depr Rates'!N1187</f>
        <v>1.29E-2</v>
      </c>
    </row>
    <row r="1190" spans="1:14" x14ac:dyDescent="0.2">
      <c r="A1190" s="72" t="s">
        <v>1469</v>
      </c>
      <c r="B1190" s="72" t="str">
        <f>+'[3]New Depr Rates'!B1188</f>
        <v>E3597 TSM Roads &amp; Trails</v>
      </c>
      <c r="C1190" s="72">
        <f>+'[3]New Depr Rates'!C1188</f>
        <v>0.5</v>
      </c>
      <c r="D1190" s="72" t="str">
        <f>+'[3]New Depr Rates'!D1188</f>
        <v>Monthly</v>
      </c>
      <c r="E1190" s="72" t="str">
        <f>+'[3]New Depr Rates'!E1188</f>
        <v>No</v>
      </c>
      <c r="F1190" s="72" t="str">
        <f>+'[3]New Depr Rates'!F1188</f>
        <v>No</v>
      </c>
      <c r="G1190" s="75">
        <f>+'[3]New Depr Rates'!G1188</f>
        <v>0</v>
      </c>
      <c r="H1190" s="72">
        <f>+'[3]New Depr Rates'!H1188</f>
        <v>0</v>
      </c>
      <c r="I1190" s="72">
        <f>+'[3]New Depr Rates'!I1188</f>
        <v>0</v>
      </c>
      <c r="J1190" s="72">
        <f>+'[3]New Depr Rates'!J1188</f>
        <v>0</v>
      </c>
      <c r="K1190" s="74">
        <f>+'[3]New Depr Rates'!K1188</f>
        <v>44927</v>
      </c>
      <c r="L1190" s="73">
        <f>+'[3]New Depr Rates'!L1188</f>
        <v>1.29E-2</v>
      </c>
      <c r="M1190" s="73">
        <f>+'[3]New Depr Rates'!M1188</f>
        <v>0</v>
      </c>
      <c r="N1190" s="73">
        <f>+'[3]New Depr Rates'!N1188</f>
        <v>1.29E-2</v>
      </c>
    </row>
    <row r="1191" spans="1:14" x14ac:dyDescent="0.2">
      <c r="A1191" s="72" t="s">
        <v>1468</v>
      </c>
      <c r="B1191" s="72" t="str">
        <f>+'[3]New Depr Rates'!B1189</f>
        <v>E3597 TSM Roads &amp; Trails</v>
      </c>
      <c r="C1191" s="72">
        <f>+'[3]New Depr Rates'!C1189</f>
        <v>0.5</v>
      </c>
      <c r="D1191" s="72" t="str">
        <f>+'[3]New Depr Rates'!D1189</f>
        <v>Monthly</v>
      </c>
      <c r="E1191" s="72" t="str">
        <f>+'[3]New Depr Rates'!E1189</f>
        <v>No</v>
      </c>
      <c r="F1191" s="72" t="str">
        <f>+'[3]New Depr Rates'!F1189</f>
        <v>No</v>
      </c>
      <c r="G1191" s="75">
        <f>+'[3]New Depr Rates'!G1189</f>
        <v>0</v>
      </c>
      <c r="H1191" s="72">
        <f>+'[3]New Depr Rates'!H1189</f>
        <v>0</v>
      </c>
      <c r="I1191" s="72">
        <f>+'[3]New Depr Rates'!I1189</f>
        <v>0</v>
      </c>
      <c r="J1191" s="72">
        <f>+'[3]New Depr Rates'!J1189</f>
        <v>0</v>
      </c>
      <c r="K1191" s="74">
        <f>+'[3]New Depr Rates'!K1189</f>
        <v>44927</v>
      </c>
      <c r="L1191" s="73">
        <f>+'[3]New Depr Rates'!L1189</f>
        <v>1.29E-2</v>
      </c>
      <c r="M1191" s="73">
        <f>+'[3]New Depr Rates'!M1189</f>
        <v>0</v>
      </c>
      <c r="N1191" s="73">
        <f>+'[3]New Depr Rates'!N1189</f>
        <v>1.29E-2</v>
      </c>
    </row>
    <row r="1192" spans="1:14" x14ac:dyDescent="0.2">
      <c r="A1192" s="72" t="s">
        <v>1467</v>
      </c>
      <c r="B1192" s="72" t="str">
        <f>+'[3]New Depr Rates'!B1190</f>
        <v>E3597 TSM Roads &amp; Trails</v>
      </c>
      <c r="C1192" s="72">
        <f>+'[3]New Depr Rates'!C1190</f>
        <v>0.5</v>
      </c>
      <c r="D1192" s="72" t="str">
        <f>+'[3]New Depr Rates'!D1190</f>
        <v>Monthly</v>
      </c>
      <c r="E1192" s="72" t="str">
        <f>+'[3]New Depr Rates'!E1190</f>
        <v>No</v>
      </c>
      <c r="F1192" s="72" t="str">
        <f>+'[3]New Depr Rates'!F1190</f>
        <v>No</v>
      </c>
      <c r="G1192" s="75">
        <f>+'[3]New Depr Rates'!G1190</f>
        <v>0</v>
      </c>
      <c r="H1192" s="72">
        <f>+'[3]New Depr Rates'!H1190</f>
        <v>0</v>
      </c>
      <c r="I1192" s="72">
        <f>+'[3]New Depr Rates'!I1190</f>
        <v>0</v>
      </c>
      <c r="J1192" s="72">
        <f>+'[3]New Depr Rates'!J1190</f>
        <v>0</v>
      </c>
      <c r="K1192" s="74">
        <f>+'[3]New Depr Rates'!K1190</f>
        <v>44927</v>
      </c>
      <c r="L1192" s="73">
        <f>+'[3]New Depr Rates'!L1190</f>
        <v>1.29E-2</v>
      </c>
      <c r="M1192" s="73">
        <f>+'[3]New Depr Rates'!M1190</f>
        <v>0</v>
      </c>
      <c r="N1192" s="73">
        <f>+'[3]New Depr Rates'!N1190</f>
        <v>1.29E-2</v>
      </c>
    </row>
    <row r="1193" spans="1:14" x14ac:dyDescent="0.2">
      <c r="A1193" s="72" t="s">
        <v>1465</v>
      </c>
      <c r="B1193" s="72" t="str">
        <f>+'[3]New Depr Rates'!B1191</f>
        <v>Asset Retirement Obligations</v>
      </c>
      <c r="C1193" s="72">
        <f>+'[3]New Depr Rates'!C1191</f>
        <v>0.5</v>
      </c>
      <c r="D1193" s="72" t="str">
        <f>+'[3]New Depr Rates'!D1191</f>
        <v>SL</v>
      </c>
      <c r="E1193" s="72" t="str">
        <f>+'[3]New Depr Rates'!E1191</f>
        <v>No</v>
      </c>
      <c r="F1193" s="72" t="str">
        <f>+'[3]New Depr Rates'!F1191</f>
        <v>No</v>
      </c>
      <c r="G1193" s="75">
        <f>+'[3]New Depr Rates'!G1191</f>
        <v>0</v>
      </c>
      <c r="H1193" s="72">
        <f>+'[3]New Depr Rates'!H1191</f>
        <v>0</v>
      </c>
      <c r="I1193" s="72">
        <f>+'[3]New Depr Rates'!I1191</f>
        <v>0</v>
      </c>
      <c r="J1193" s="72">
        <f>+'[3]New Depr Rates'!J1191</f>
        <v>0</v>
      </c>
      <c r="K1193" s="74">
        <f>+'[3]New Depr Rates'!K1191</f>
        <v>42979</v>
      </c>
      <c r="L1193" s="73">
        <f>+'[3]New Depr Rates'!L1191</f>
        <v>0</v>
      </c>
      <c r="M1193" s="73">
        <f>+'[3]New Depr Rates'!M1191</f>
        <v>0</v>
      </c>
      <c r="N1193" s="73">
        <f>+'[3]New Depr Rates'!N1191</f>
        <v>0</v>
      </c>
    </row>
    <row r="1194" spans="1:14" x14ac:dyDescent="0.2">
      <c r="A1194" s="72" t="s">
        <v>1464</v>
      </c>
      <c r="B1194" s="72" t="str">
        <f>+'[3]New Depr Rates'!B1192</f>
        <v>E35999 (GIF) Rds/Trail, Upper Baker</v>
      </c>
      <c r="C1194" s="72">
        <f>+'[3]New Depr Rates'!C1192</f>
        <v>0.5</v>
      </c>
      <c r="D1194" s="72" t="str">
        <f>+'[3]New Depr Rates'!D1192</f>
        <v>Monthly</v>
      </c>
      <c r="E1194" s="72" t="str">
        <f>+'[3]New Depr Rates'!E1192</f>
        <v>No</v>
      </c>
      <c r="F1194" s="72" t="str">
        <f>+'[3]New Depr Rates'!F1192</f>
        <v>No</v>
      </c>
      <c r="G1194" s="75">
        <f>+'[3]New Depr Rates'!G1192</f>
        <v>0</v>
      </c>
      <c r="H1194" s="72">
        <f>+'[3]New Depr Rates'!H1192</f>
        <v>0</v>
      </c>
      <c r="I1194" s="72">
        <f>+'[3]New Depr Rates'!I1192</f>
        <v>0</v>
      </c>
      <c r="J1194" s="72">
        <f>+'[3]New Depr Rates'!J1192</f>
        <v>0</v>
      </c>
      <c r="K1194" s="74">
        <f>+'[3]New Depr Rates'!K1192</f>
        <v>44927</v>
      </c>
      <c r="L1194" s="73">
        <f>+'[3]New Depr Rates'!L1192</f>
        <v>1.23E-2</v>
      </c>
      <c r="M1194" s="73">
        <f>+'[3]New Depr Rates'!M1192</f>
        <v>0</v>
      </c>
      <c r="N1194" s="73">
        <f>+'[3]New Depr Rates'!N1192</f>
        <v>1.23E-2</v>
      </c>
    </row>
    <row r="1195" spans="1:14" x14ac:dyDescent="0.2">
      <c r="A1195" s="72" t="s">
        <v>1463</v>
      </c>
      <c r="B1195" s="72" t="str">
        <f>+'[3]New Depr Rates'!B1193</f>
        <v>E35999 (GIF) Rds/Trail, Upper Baker</v>
      </c>
      <c r="C1195" s="72">
        <f>+'[3]New Depr Rates'!C1193</f>
        <v>0.5</v>
      </c>
      <c r="D1195" s="72" t="str">
        <f>+'[3]New Depr Rates'!D1193</f>
        <v>Monthly</v>
      </c>
      <c r="E1195" s="72" t="str">
        <f>+'[3]New Depr Rates'!E1193</f>
        <v>No</v>
      </c>
      <c r="F1195" s="72" t="str">
        <f>+'[3]New Depr Rates'!F1193</f>
        <v>No</v>
      </c>
      <c r="G1195" s="75">
        <f>+'[3]New Depr Rates'!G1193</f>
        <v>0</v>
      </c>
      <c r="H1195" s="72">
        <f>+'[3]New Depr Rates'!H1193</f>
        <v>0</v>
      </c>
      <c r="I1195" s="72">
        <f>+'[3]New Depr Rates'!I1193</f>
        <v>0</v>
      </c>
      <c r="J1195" s="72">
        <f>+'[3]New Depr Rates'!J1193</f>
        <v>0</v>
      </c>
      <c r="K1195" s="74">
        <f>+'[3]New Depr Rates'!K1193</f>
        <v>44927</v>
      </c>
      <c r="L1195" s="73">
        <f>+'[3]New Depr Rates'!L1193</f>
        <v>1.23E-2</v>
      </c>
      <c r="M1195" s="73">
        <f>+'[3]New Depr Rates'!M1193</f>
        <v>0</v>
      </c>
      <c r="N1195" s="73">
        <f>+'[3]New Depr Rates'!N1193</f>
        <v>1.23E-2</v>
      </c>
    </row>
    <row r="1196" spans="1:14" x14ac:dyDescent="0.2">
      <c r="A1196" s="72" t="s">
        <v>1460</v>
      </c>
      <c r="B1196" s="72" t="str">
        <f>+'[3]New Depr Rates'!B1194</f>
        <v>E35999 (GIF) Rds/Trail, LSR</v>
      </c>
      <c r="C1196" s="72">
        <f>+'[3]New Depr Rates'!C1194</f>
        <v>0.5</v>
      </c>
      <c r="D1196" s="72" t="str">
        <f>+'[3]New Depr Rates'!D1194</f>
        <v>Monthly</v>
      </c>
      <c r="E1196" s="72" t="str">
        <f>+'[3]New Depr Rates'!E1194</f>
        <v>No</v>
      </c>
      <c r="F1196" s="72" t="str">
        <f>+'[3]New Depr Rates'!F1194</f>
        <v>No</v>
      </c>
      <c r="G1196" s="75">
        <f>+'[3]New Depr Rates'!G1194</f>
        <v>0</v>
      </c>
      <c r="H1196" s="72">
        <f>+'[3]New Depr Rates'!H1194</f>
        <v>0</v>
      </c>
      <c r="I1196" s="72">
        <f>+'[3]New Depr Rates'!I1194</f>
        <v>0</v>
      </c>
      <c r="J1196" s="72">
        <f>+'[3]New Depr Rates'!J1194</f>
        <v>0</v>
      </c>
      <c r="K1196" s="74">
        <f>+'[3]New Depr Rates'!K1194</f>
        <v>44927</v>
      </c>
      <c r="L1196" s="73">
        <f>+'[3]New Depr Rates'!L1194</f>
        <v>1.23E-2</v>
      </c>
      <c r="M1196" s="73">
        <f>+'[3]New Depr Rates'!M1194</f>
        <v>0</v>
      </c>
      <c r="N1196" s="73">
        <f>+'[3]New Depr Rates'!N1194</f>
        <v>1.23E-2</v>
      </c>
    </row>
    <row r="1197" spans="1:14" x14ac:dyDescent="0.2">
      <c r="A1197" s="72" t="s">
        <v>1461</v>
      </c>
      <c r="B1197" s="72" t="str">
        <f>+'[3]New Depr Rates'!B1195</f>
        <v>E35999 (GIF) Rds/Trail, LSR</v>
      </c>
      <c r="C1197" s="72">
        <f>+'[3]New Depr Rates'!C1195</f>
        <v>0.5</v>
      </c>
      <c r="D1197" s="72" t="str">
        <f>+'[3]New Depr Rates'!D1195</f>
        <v>Monthly</v>
      </c>
      <c r="E1197" s="72" t="str">
        <f>+'[3]New Depr Rates'!E1195</f>
        <v>No</v>
      </c>
      <c r="F1197" s="72" t="str">
        <f>+'[3]New Depr Rates'!F1195</f>
        <v>No</v>
      </c>
      <c r="G1197" s="75">
        <f>+'[3]New Depr Rates'!G1195</f>
        <v>0</v>
      </c>
      <c r="H1197" s="72">
        <f>+'[3]New Depr Rates'!H1195</f>
        <v>0</v>
      </c>
      <c r="I1197" s="72">
        <f>+'[3]New Depr Rates'!I1195</f>
        <v>0</v>
      </c>
      <c r="J1197" s="72">
        <f>+'[3]New Depr Rates'!J1195</f>
        <v>0</v>
      </c>
      <c r="K1197" s="74">
        <f>+'[3]New Depr Rates'!K1195</f>
        <v>44927</v>
      </c>
      <c r="L1197" s="73">
        <f>+'[3]New Depr Rates'!L1195</f>
        <v>1.23E-2</v>
      </c>
      <c r="M1197" s="73">
        <f>+'[3]New Depr Rates'!M1195</f>
        <v>0</v>
      </c>
      <c r="N1197" s="73">
        <f>+'[3]New Depr Rates'!N1195</f>
        <v>1.23E-2</v>
      </c>
    </row>
    <row r="1198" spans="1:14" x14ac:dyDescent="0.2">
      <c r="A1198" s="72" t="s">
        <v>1459</v>
      </c>
      <c r="B1198" s="72" t="str">
        <f>+'[3]New Depr Rates'!B1196</f>
        <v>Non-Depreciable - Land</v>
      </c>
      <c r="C1198" s="72">
        <f>+'[3]New Depr Rates'!C1196</f>
        <v>0.5</v>
      </c>
      <c r="D1198" s="72" t="str">
        <f>+'[3]New Depr Rates'!D1196</f>
        <v>Monthly</v>
      </c>
      <c r="E1198" s="72" t="str">
        <f>+'[3]New Depr Rates'!E1196</f>
        <v>No</v>
      </c>
      <c r="F1198" s="72" t="str">
        <f>+'[3]New Depr Rates'!F1196</f>
        <v>No</v>
      </c>
      <c r="G1198" s="75">
        <f>+'[3]New Depr Rates'!G1196</f>
        <v>0</v>
      </c>
      <c r="H1198" s="72">
        <f>+'[3]New Depr Rates'!H1196</f>
        <v>0</v>
      </c>
      <c r="I1198" s="72">
        <f>+'[3]New Depr Rates'!I1196</f>
        <v>0</v>
      </c>
      <c r="J1198" s="72">
        <f>+'[3]New Depr Rates'!J1196</f>
        <v>0</v>
      </c>
      <c r="K1198" s="74">
        <f>+'[3]New Depr Rates'!K1196</f>
        <v>40391</v>
      </c>
      <c r="L1198" s="73">
        <f>+'[3]New Depr Rates'!L1196</f>
        <v>0</v>
      </c>
      <c r="M1198" s="73">
        <f>+'[3]New Depr Rates'!M1196</f>
        <v>0</v>
      </c>
      <c r="N1198" s="73">
        <f>+'[3]New Depr Rates'!N1196</f>
        <v>0</v>
      </c>
    </row>
    <row r="1199" spans="1:14" x14ac:dyDescent="0.2">
      <c r="A1199" s="72" t="s">
        <v>121</v>
      </c>
      <c r="B1199" s="72" t="str">
        <f>+'[3]New Depr Rates'!B1197</f>
        <v>Non-Depreciable - Land</v>
      </c>
      <c r="C1199" s="72">
        <f>+'[3]New Depr Rates'!C1197</f>
        <v>0.5</v>
      </c>
      <c r="D1199" s="72" t="str">
        <f>+'[3]New Depr Rates'!D1197</f>
        <v>Monthly</v>
      </c>
      <c r="E1199" s="72" t="str">
        <f>+'[3]New Depr Rates'!E1197</f>
        <v>No</v>
      </c>
      <c r="F1199" s="72" t="str">
        <f>+'[3]New Depr Rates'!F1197</f>
        <v>No</v>
      </c>
      <c r="G1199" s="75">
        <f>+'[3]New Depr Rates'!G1197</f>
        <v>0</v>
      </c>
      <c r="H1199" s="72">
        <f>+'[3]New Depr Rates'!H1197</f>
        <v>0</v>
      </c>
      <c r="I1199" s="72">
        <f>+'[3]New Depr Rates'!I1197</f>
        <v>0</v>
      </c>
      <c r="J1199" s="72">
        <f>+'[3]New Depr Rates'!J1197</f>
        <v>0</v>
      </c>
      <c r="K1199" s="74">
        <f>+'[3]New Depr Rates'!K1197</f>
        <v>40391</v>
      </c>
      <c r="L1199" s="73">
        <f>+'[3]New Depr Rates'!L1197</f>
        <v>0</v>
      </c>
      <c r="M1199" s="73">
        <f>+'[3]New Depr Rates'!M1197</f>
        <v>0</v>
      </c>
      <c r="N1199" s="73">
        <f>+'[3]New Depr Rates'!N1197</f>
        <v>0</v>
      </c>
    </row>
    <row r="1200" spans="1:14" x14ac:dyDescent="0.2">
      <c r="A1200" s="72" t="s">
        <v>1458</v>
      </c>
      <c r="B1200" s="72" t="str">
        <f>+'[3]New Depr Rates'!B1198</f>
        <v>Non-Depreciable - Land</v>
      </c>
      <c r="C1200" s="72">
        <f>+'[3]New Depr Rates'!C1198</f>
        <v>0.5</v>
      </c>
      <c r="D1200" s="72" t="str">
        <f>+'[3]New Depr Rates'!D1198</f>
        <v>Monthly</v>
      </c>
      <c r="E1200" s="72" t="str">
        <f>+'[3]New Depr Rates'!E1198</f>
        <v>No</v>
      </c>
      <c r="F1200" s="72" t="str">
        <f>+'[3]New Depr Rates'!F1198</f>
        <v>No</v>
      </c>
      <c r="G1200" s="75">
        <f>+'[3]New Depr Rates'!G1198</f>
        <v>0</v>
      </c>
      <c r="H1200" s="72">
        <f>+'[3]New Depr Rates'!H1198</f>
        <v>0</v>
      </c>
      <c r="I1200" s="72">
        <f>+'[3]New Depr Rates'!I1198</f>
        <v>0</v>
      </c>
      <c r="J1200" s="72">
        <f>+'[3]New Depr Rates'!J1198</f>
        <v>0</v>
      </c>
      <c r="K1200" s="74">
        <f>+'[3]New Depr Rates'!K1198</f>
        <v>40391</v>
      </c>
      <c r="L1200" s="73">
        <f>+'[3]New Depr Rates'!L1198</f>
        <v>0</v>
      </c>
      <c r="M1200" s="73">
        <f>+'[3]New Depr Rates'!M1198</f>
        <v>0</v>
      </c>
      <c r="N1200" s="73">
        <f>+'[3]New Depr Rates'!N1198</f>
        <v>0</v>
      </c>
    </row>
    <row r="1201" spans="1:14" x14ac:dyDescent="0.2">
      <c r="A1201" s="72" t="s">
        <v>1457</v>
      </c>
      <c r="B1201" s="72" t="str">
        <f>+'[3]New Depr Rates'!B1199</f>
        <v>Non-Depreciable - Land</v>
      </c>
      <c r="C1201" s="72">
        <f>+'[3]New Depr Rates'!C1199</f>
        <v>0.5</v>
      </c>
      <c r="D1201" s="72" t="str">
        <f>+'[3]New Depr Rates'!D1199</f>
        <v>Monthly</v>
      </c>
      <c r="E1201" s="72" t="str">
        <f>+'[3]New Depr Rates'!E1199</f>
        <v>No</v>
      </c>
      <c r="F1201" s="72" t="str">
        <f>+'[3]New Depr Rates'!F1199</f>
        <v>No</v>
      </c>
      <c r="G1201" s="75">
        <f>+'[3]New Depr Rates'!G1199</f>
        <v>0</v>
      </c>
      <c r="H1201" s="72">
        <f>+'[3]New Depr Rates'!H1199</f>
        <v>0</v>
      </c>
      <c r="I1201" s="72">
        <f>+'[3]New Depr Rates'!I1199</f>
        <v>0</v>
      </c>
      <c r="J1201" s="72">
        <f>+'[3]New Depr Rates'!J1199</f>
        <v>0</v>
      </c>
      <c r="K1201" s="74">
        <f>+'[3]New Depr Rates'!K1199</f>
        <v>40391</v>
      </c>
      <c r="L1201" s="73">
        <f>+'[3]New Depr Rates'!L1199</f>
        <v>0</v>
      </c>
      <c r="M1201" s="73">
        <f>+'[3]New Depr Rates'!M1199</f>
        <v>0</v>
      </c>
      <c r="N1201" s="73">
        <f>+'[3]New Depr Rates'!N1199</f>
        <v>0</v>
      </c>
    </row>
    <row r="1202" spans="1:14" x14ac:dyDescent="0.2">
      <c r="A1202" s="72" t="s">
        <v>1456</v>
      </c>
      <c r="B1202" s="72" t="str">
        <f>+'[3]New Depr Rates'!B1200</f>
        <v>Non-Depreciable - Land</v>
      </c>
      <c r="C1202" s="72">
        <f>+'[3]New Depr Rates'!C1200</f>
        <v>0.5</v>
      </c>
      <c r="D1202" s="72" t="str">
        <f>+'[3]New Depr Rates'!D1200</f>
        <v>Monthly</v>
      </c>
      <c r="E1202" s="72" t="str">
        <f>+'[3]New Depr Rates'!E1200</f>
        <v>No</v>
      </c>
      <c r="F1202" s="72" t="str">
        <f>+'[3]New Depr Rates'!F1200</f>
        <v>No</v>
      </c>
      <c r="G1202" s="75">
        <f>+'[3]New Depr Rates'!G1200</f>
        <v>0</v>
      </c>
      <c r="H1202" s="72">
        <f>+'[3]New Depr Rates'!H1200</f>
        <v>0</v>
      </c>
      <c r="I1202" s="72">
        <f>+'[3]New Depr Rates'!I1200</f>
        <v>0</v>
      </c>
      <c r="J1202" s="72">
        <f>+'[3]New Depr Rates'!J1200</f>
        <v>0</v>
      </c>
      <c r="K1202" s="74">
        <f>+'[3]New Depr Rates'!K1200</f>
        <v>40391</v>
      </c>
      <c r="L1202" s="73">
        <f>+'[3]New Depr Rates'!L1200</f>
        <v>0</v>
      </c>
      <c r="M1202" s="73">
        <f>+'[3]New Depr Rates'!M1200</f>
        <v>0</v>
      </c>
      <c r="N1202" s="73">
        <f>+'[3]New Depr Rates'!N1200</f>
        <v>0</v>
      </c>
    </row>
    <row r="1203" spans="1:14" x14ac:dyDescent="0.2">
      <c r="A1203" s="72" t="s">
        <v>1455</v>
      </c>
      <c r="B1203" s="72" t="str">
        <f>+'[3]New Depr Rates'!B1201</f>
        <v>Non-Depreciable - Land</v>
      </c>
      <c r="C1203" s="72">
        <f>+'[3]New Depr Rates'!C1201</f>
        <v>0.5</v>
      </c>
      <c r="D1203" s="72" t="str">
        <f>+'[3]New Depr Rates'!D1201</f>
        <v>Monthly</v>
      </c>
      <c r="E1203" s="72" t="str">
        <f>+'[3]New Depr Rates'!E1201</f>
        <v>No</v>
      </c>
      <c r="F1203" s="72" t="str">
        <f>+'[3]New Depr Rates'!F1201</f>
        <v>No</v>
      </c>
      <c r="G1203" s="75">
        <f>+'[3]New Depr Rates'!G1201</f>
        <v>0</v>
      </c>
      <c r="H1203" s="72">
        <f>+'[3]New Depr Rates'!H1201</f>
        <v>0</v>
      </c>
      <c r="I1203" s="72">
        <f>+'[3]New Depr Rates'!I1201</f>
        <v>0</v>
      </c>
      <c r="J1203" s="72">
        <f>+'[3]New Depr Rates'!J1201</f>
        <v>0</v>
      </c>
      <c r="K1203" s="74">
        <f>+'[3]New Depr Rates'!K1201</f>
        <v>40391</v>
      </c>
      <c r="L1203" s="73">
        <f>+'[3]New Depr Rates'!L1201</f>
        <v>0</v>
      </c>
      <c r="M1203" s="73">
        <f>+'[3]New Depr Rates'!M1201</f>
        <v>0</v>
      </c>
      <c r="N1203" s="73">
        <f>+'[3]New Depr Rates'!N1201</f>
        <v>0</v>
      </c>
    </row>
    <row r="1204" spans="1:14" x14ac:dyDescent="0.2">
      <c r="A1204" s="72" t="s">
        <v>1454</v>
      </c>
      <c r="B1204" s="72" t="str">
        <f>+'[3]New Depr Rates'!B1202</f>
        <v>Non-Depreciable - Land</v>
      </c>
      <c r="C1204" s="72">
        <f>+'[3]New Depr Rates'!C1202</f>
        <v>0.5</v>
      </c>
      <c r="D1204" s="72" t="str">
        <f>+'[3]New Depr Rates'!D1202</f>
        <v>Monthly</v>
      </c>
      <c r="E1204" s="72" t="str">
        <f>+'[3]New Depr Rates'!E1202</f>
        <v>No</v>
      </c>
      <c r="F1204" s="72" t="str">
        <f>+'[3]New Depr Rates'!F1202</f>
        <v>No</v>
      </c>
      <c r="G1204" s="75">
        <f>+'[3]New Depr Rates'!G1202</f>
        <v>0</v>
      </c>
      <c r="H1204" s="72">
        <f>+'[3]New Depr Rates'!H1202</f>
        <v>0</v>
      </c>
      <c r="I1204" s="72">
        <f>+'[3]New Depr Rates'!I1202</f>
        <v>0</v>
      </c>
      <c r="J1204" s="72">
        <f>+'[3]New Depr Rates'!J1202</f>
        <v>0</v>
      </c>
      <c r="K1204" s="74">
        <f>+'[3]New Depr Rates'!K1202</f>
        <v>40391</v>
      </c>
      <c r="L1204" s="73">
        <f>+'[3]New Depr Rates'!L1202</f>
        <v>0</v>
      </c>
      <c r="M1204" s="73">
        <f>+'[3]New Depr Rates'!M1202</f>
        <v>0</v>
      </c>
      <c r="N1204" s="73">
        <f>+'[3]New Depr Rates'!N1202</f>
        <v>0</v>
      </c>
    </row>
    <row r="1205" spans="1:14" x14ac:dyDescent="0.2">
      <c r="A1205" s="72" t="s">
        <v>1453</v>
      </c>
      <c r="B1205" s="72" t="str">
        <f>+'[3]New Depr Rates'!B1203</f>
        <v>Non-Depreciable - Land</v>
      </c>
      <c r="C1205" s="72">
        <f>+'[3]New Depr Rates'!C1203</f>
        <v>0.5</v>
      </c>
      <c r="D1205" s="72" t="str">
        <f>+'[3]New Depr Rates'!D1203</f>
        <v>Monthly</v>
      </c>
      <c r="E1205" s="72" t="str">
        <f>+'[3]New Depr Rates'!E1203</f>
        <v>No</v>
      </c>
      <c r="F1205" s="72" t="str">
        <f>+'[3]New Depr Rates'!F1203</f>
        <v>No</v>
      </c>
      <c r="G1205" s="75">
        <f>+'[3]New Depr Rates'!G1203</f>
        <v>0</v>
      </c>
      <c r="H1205" s="72">
        <f>+'[3]New Depr Rates'!H1203</f>
        <v>0</v>
      </c>
      <c r="I1205" s="72">
        <f>+'[3]New Depr Rates'!I1203</f>
        <v>0</v>
      </c>
      <c r="J1205" s="72">
        <f>+'[3]New Depr Rates'!J1203</f>
        <v>0</v>
      </c>
      <c r="K1205" s="74">
        <f>+'[3]New Depr Rates'!K1203</f>
        <v>40391</v>
      </c>
      <c r="L1205" s="73">
        <f>+'[3]New Depr Rates'!L1203</f>
        <v>0</v>
      </c>
      <c r="M1205" s="73">
        <f>+'[3]New Depr Rates'!M1203</f>
        <v>0</v>
      </c>
      <c r="N1205" s="73">
        <f>+'[3]New Depr Rates'!N1203</f>
        <v>0</v>
      </c>
    </row>
    <row r="1206" spans="1:14" x14ac:dyDescent="0.2">
      <c r="A1206" s="72" t="s">
        <v>1452</v>
      </c>
      <c r="B1206" s="72" t="str">
        <f>+'[3]New Depr Rates'!B1204</f>
        <v>Non-Depreciable - Land</v>
      </c>
      <c r="C1206" s="72">
        <f>+'[3]New Depr Rates'!C1204</f>
        <v>0.5</v>
      </c>
      <c r="D1206" s="72" t="str">
        <f>+'[3]New Depr Rates'!D1204</f>
        <v>Monthly</v>
      </c>
      <c r="E1206" s="72" t="str">
        <f>+'[3]New Depr Rates'!E1204</f>
        <v>No</v>
      </c>
      <c r="F1206" s="72" t="str">
        <f>+'[3]New Depr Rates'!F1204</f>
        <v>No</v>
      </c>
      <c r="G1206" s="75">
        <f>+'[3]New Depr Rates'!G1204</f>
        <v>0</v>
      </c>
      <c r="H1206" s="72">
        <f>+'[3]New Depr Rates'!H1204</f>
        <v>0</v>
      </c>
      <c r="I1206" s="72">
        <f>+'[3]New Depr Rates'!I1204</f>
        <v>0</v>
      </c>
      <c r="J1206" s="72">
        <f>+'[3]New Depr Rates'!J1204</f>
        <v>0</v>
      </c>
      <c r="K1206" s="74">
        <f>+'[3]New Depr Rates'!K1204</f>
        <v>40391</v>
      </c>
      <c r="L1206" s="73">
        <f>+'[3]New Depr Rates'!L1204</f>
        <v>0</v>
      </c>
      <c r="M1206" s="73">
        <f>+'[3]New Depr Rates'!M1204</f>
        <v>0</v>
      </c>
      <c r="N1206" s="73">
        <f>+'[3]New Depr Rates'!N1204</f>
        <v>0</v>
      </c>
    </row>
    <row r="1207" spans="1:14" x14ac:dyDescent="0.2">
      <c r="A1207" s="72" t="s">
        <v>1451</v>
      </c>
      <c r="B1207" s="72" t="str">
        <f>+'[3]New Depr Rates'!B1205</f>
        <v>Non-Depreciable - Land</v>
      </c>
      <c r="C1207" s="72">
        <f>+'[3]New Depr Rates'!C1205</f>
        <v>0.5</v>
      </c>
      <c r="D1207" s="72" t="str">
        <f>+'[3]New Depr Rates'!D1205</f>
        <v>Monthly</v>
      </c>
      <c r="E1207" s="72" t="str">
        <f>+'[3]New Depr Rates'!E1205</f>
        <v>No</v>
      </c>
      <c r="F1207" s="72" t="str">
        <f>+'[3]New Depr Rates'!F1205</f>
        <v>No</v>
      </c>
      <c r="G1207" s="75">
        <f>+'[3]New Depr Rates'!G1205</f>
        <v>0</v>
      </c>
      <c r="H1207" s="72">
        <f>+'[3]New Depr Rates'!H1205</f>
        <v>0</v>
      </c>
      <c r="I1207" s="72">
        <f>+'[3]New Depr Rates'!I1205</f>
        <v>0</v>
      </c>
      <c r="J1207" s="72">
        <f>+'[3]New Depr Rates'!J1205</f>
        <v>0</v>
      </c>
      <c r="K1207" s="74">
        <f>+'[3]New Depr Rates'!K1205</f>
        <v>40391</v>
      </c>
      <c r="L1207" s="73">
        <f>+'[3]New Depr Rates'!L1205</f>
        <v>0</v>
      </c>
      <c r="M1207" s="73">
        <f>+'[3]New Depr Rates'!M1205</f>
        <v>0</v>
      </c>
      <c r="N1207" s="73">
        <f>+'[3]New Depr Rates'!N1205</f>
        <v>0</v>
      </c>
    </row>
    <row r="1208" spans="1:14" x14ac:dyDescent="0.2">
      <c r="A1208" s="72" t="s">
        <v>1450</v>
      </c>
      <c r="B1208" s="72" t="str">
        <f>+'[3]New Depr Rates'!B1206</f>
        <v>Non-Depreciable - Land</v>
      </c>
      <c r="C1208" s="72">
        <f>+'[3]New Depr Rates'!C1206</f>
        <v>0.5</v>
      </c>
      <c r="D1208" s="72" t="str">
        <f>+'[3]New Depr Rates'!D1206</f>
        <v>Monthly</v>
      </c>
      <c r="E1208" s="72" t="str">
        <f>+'[3]New Depr Rates'!E1206</f>
        <v>No</v>
      </c>
      <c r="F1208" s="72" t="str">
        <f>+'[3]New Depr Rates'!F1206</f>
        <v>No</v>
      </c>
      <c r="G1208" s="75">
        <f>+'[3]New Depr Rates'!G1206</f>
        <v>0</v>
      </c>
      <c r="H1208" s="72">
        <f>+'[3]New Depr Rates'!H1206</f>
        <v>0</v>
      </c>
      <c r="I1208" s="72">
        <f>+'[3]New Depr Rates'!I1206</f>
        <v>0</v>
      </c>
      <c r="J1208" s="72">
        <f>+'[3]New Depr Rates'!J1206</f>
        <v>0</v>
      </c>
      <c r="K1208" s="74">
        <f>+'[3]New Depr Rates'!K1206</f>
        <v>40391</v>
      </c>
      <c r="L1208" s="73">
        <f>+'[3]New Depr Rates'!L1206</f>
        <v>0</v>
      </c>
      <c r="M1208" s="73">
        <f>+'[3]New Depr Rates'!M1206</f>
        <v>0</v>
      </c>
      <c r="N1208" s="73">
        <f>+'[3]New Depr Rates'!N1206</f>
        <v>0</v>
      </c>
    </row>
    <row r="1209" spans="1:14" x14ac:dyDescent="0.2">
      <c r="A1209" s="72" t="s">
        <v>1449</v>
      </c>
      <c r="B1209" s="72" t="str">
        <f>+'[3]New Depr Rates'!B1207</f>
        <v>Non-Depreciable - Other than land</v>
      </c>
      <c r="C1209" s="72">
        <f>+'[3]New Depr Rates'!C1207</f>
        <v>0.5</v>
      </c>
      <c r="D1209" s="72" t="str">
        <f>+'[3]New Depr Rates'!D1207</f>
        <v>Monthly</v>
      </c>
      <c r="E1209" s="72" t="str">
        <f>+'[3]New Depr Rates'!E1207</f>
        <v>No</v>
      </c>
      <c r="F1209" s="72" t="str">
        <f>+'[3]New Depr Rates'!F1207</f>
        <v>No</v>
      </c>
      <c r="G1209" s="75">
        <f>+'[3]New Depr Rates'!G1207</f>
        <v>0</v>
      </c>
      <c r="H1209" s="72">
        <f>+'[3]New Depr Rates'!H1207</f>
        <v>0</v>
      </c>
      <c r="I1209" s="72">
        <f>+'[3]New Depr Rates'!I1207</f>
        <v>0</v>
      </c>
      <c r="J1209" s="72">
        <f>+'[3]New Depr Rates'!J1207</f>
        <v>0</v>
      </c>
      <c r="K1209" s="74">
        <f>+'[3]New Depr Rates'!K1207</f>
        <v>41730</v>
      </c>
      <c r="L1209" s="73">
        <f>+'[3]New Depr Rates'!L1207</f>
        <v>0</v>
      </c>
      <c r="M1209" s="73">
        <f>+'[3]New Depr Rates'!M1207</f>
        <v>0</v>
      </c>
      <c r="N1209" s="73">
        <f>+'[3]New Depr Rates'!N1207</f>
        <v>0</v>
      </c>
    </row>
    <row r="1210" spans="1:14" x14ac:dyDescent="0.2">
      <c r="A1210" s="72" t="s">
        <v>1448</v>
      </c>
      <c r="B1210" s="72" t="str">
        <f>+'[3]New Depr Rates'!B1208</f>
        <v>E36010 DST Easements</v>
      </c>
      <c r="C1210" s="72">
        <f>+'[3]New Depr Rates'!C1208</f>
        <v>0.5</v>
      </c>
      <c r="D1210" s="72" t="str">
        <f>+'[3]New Depr Rates'!D1208</f>
        <v>Monthly</v>
      </c>
      <c r="E1210" s="72" t="str">
        <f>+'[3]New Depr Rates'!E1208</f>
        <v>No</v>
      </c>
      <c r="F1210" s="72" t="str">
        <f>+'[3]New Depr Rates'!F1208</f>
        <v>No</v>
      </c>
      <c r="G1210" s="75">
        <f>+'[3]New Depr Rates'!G1208</f>
        <v>0</v>
      </c>
      <c r="H1210" s="72">
        <f>+'[3]New Depr Rates'!H1208</f>
        <v>0</v>
      </c>
      <c r="I1210" s="72">
        <f>+'[3]New Depr Rates'!I1208</f>
        <v>0</v>
      </c>
      <c r="J1210" s="72">
        <f>+'[3]New Depr Rates'!J1208</f>
        <v>0</v>
      </c>
      <c r="K1210" s="74">
        <f>+'[3]New Depr Rates'!K1208</f>
        <v>44927</v>
      </c>
      <c r="L1210" s="73">
        <f>+'[3]New Depr Rates'!L1208</f>
        <v>1.23E-2</v>
      </c>
      <c r="M1210" s="73">
        <f>+'[3]New Depr Rates'!M1208</f>
        <v>0</v>
      </c>
      <c r="N1210" s="73">
        <f>+'[3]New Depr Rates'!N1208</f>
        <v>1.23E-2</v>
      </c>
    </row>
    <row r="1211" spans="1:14" x14ac:dyDescent="0.2">
      <c r="A1211" s="72" t="s">
        <v>122</v>
      </c>
      <c r="B1211" s="72" t="str">
        <f>+'[3]New Depr Rates'!B1209</f>
        <v>E36010 DST Easements</v>
      </c>
      <c r="C1211" s="72">
        <f>+'[3]New Depr Rates'!C1209</f>
        <v>0.5</v>
      </c>
      <c r="D1211" s="72" t="str">
        <f>+'[3]New Depr Rates'!D1209</f>
        <v>Monthly</v>
      </c>
      <c r="E1211" s="72" t="str">
        <f>+'[3]New Depr Rates'!E1209</f>
        <v>No</v>
      </c>
      <c r="F1211" s="72" t="str">
        <f>+'[3]New Depr Rates'!F1209</f>
        <v>No</v>
      </c>
      <c r="G1211" s="75">
        <f>+'[3]New Depr Rates'!G1209</f>
        <v>0</v>
      </c>
      <c r="H1211" s="72">
        <f>+'[3]New Depr Rates'!H1209</f>
        <v>0</v>
      </c>
      <c r="I1211" s="72">
        <f>+'[3]New Depr Rates'!I1209</f>
        <v>0</v>
      </c>
      <c r="J1211" s="72">
        <f>+'[3]New Depr Rates'!J1209</f>
        <v>0</v>
      </c>
      <c r="K1211" s="74">
        <f>+'[3]New Depr Rates'!K1209</f>
        <v>44927</v>
      </c>
      <c r="L1211" s="73">
        <f>+'[3]New Depr Rates'!L1209</f>
        <v>1.23E-2</v>
      </c>
      <c r="M1211" s="73">
        <f>+'[3]New Depr Rates'!M1209</f>
        <v>0</v>
      </c>
      <c r="N1211" s="73">
        <f>+'[3]New Depr Rates'!N1209</f>
        <v>1.23E-2</v>
      </c>
    </row>
    <row r="1212" spans="1:14" x14ac:dyDescent="0.2">
      <c r="A1212" s="72" t="s">
        <v>1447</v>
      </c>
      <c r="B1212" s="72" t="str">
        <f>+'[3]New Depr Rates'!B1210</f>
        <v>E36010 DST Easements, Hopkins Ridge</v>
      </c>
      <c r="C1212" s="72">
        <f>+'[3]New Depr Rates'!C1210</f>
        <v>0.5</v>
      </c>
      <c r="D1212" s="72" t="str">
        <f>+'[3]New Depr Rates'!D1210</f>
        <v>Monthly</v>
      </c>
      <c r="E1212" s="72" t="str">
        <f>+'[3]New Depr Rates'!E1210</f>
        <v>No</v>
      </c>
      <c r="F1212" s="72" t="str">
        <f>+'[3]New Depr Rates'!F1210</f>
        <v>No</v>
      </c>
      <c r="G1212" s="75">
        <f>+'[3]New Depr Rates'!G1210</f>
        <v>0</v>
      </c>
      <c r="H1212" s="72">
        <f>+'[3]New Depr Rates'!H1210</f>
        <v>0</v>
      </c>
      <c r="I1212" s="72">
        <f>+'[3]New Depr Rates'!I1210</f>
        <v>0</v>
      </c>
      <c r="J1212" s="72">
        <f>+'[3]New Depr Rates'!J1210</f>
        <v>0</v>
      </c>
      <c r="K1212" s="74">
        <f>+'[3]New Depr Rates'!K1210</f>
        <v>44927</v>
      </c>
      <c r="L1212" s="73">
        <f>+'[3]New Depr Rates'!L1210</f>
        <v>1.23E-2</v>
      </c>
      <c r="M1212" s="73">
        <f>+'[3]New Depr Rates'!M1210</f>
        <v>0</v>
      </c>
      <c r="N1212" s="73">
        <f>+'[3]New Depr Rates'!N1210</f>
        <v>1.23E-2</v>
      </c>
    </row>
    <row r="1213" spans="1:14" x14ac:dyDescent="0.2">
      <c r="A1213" s="72" t="s">
        <v>1446</v>
      </c>
      <c r="B1213" s="72" t="str">
        <f>+'[3]New Depr Rates'!B1211</f>
        <v>E3603 DONOTUSE 105 HV DST SUB-BKB</v>
      </c>
      <c r="C1213" s="72">
        <f>+'[3]New Depr Rates'!C1211</f>
        <v>0.5</v>
      </c>
      <c r="D1213" s="72" t="str">
        <f>+'[3]New Depr Rates'!D1211</f>
        <v>Monthly</v>
      </c>
      <c r="E1213" s="72" t="str">
        <f>+'[3]New Depr Rates'!E1211</f>
        <v>No</v>
      </c>
      <c r="F1213" s="72" t="str">
        <f>+'[3]New Depr Rates'!F1211</f>
        <v>No</v>
      </c>
      <c r="G1213" s="75">
        <f>+'[3]New Depr Rates'!G1211</f>
        <v>0</v>
      </c>
      <c r="H1213" s="72">
        <f>+'[3]New Depr Rates'!H1211</f>
        <v>0</v>
      </c>
      <c r="I1213" s="72">
        <f>+'[3]New Depr Rates'!I1211</f>
        <v>0</v>
      </c>
      <c r="J1213" s="72">
        <f>+'[3]New Depr Rates'!J1211</f>
        <v>0</v>
      </c>
      <c r="K1213" s="74">
        <f>+'[3]New Depr Rates'!K1211</f>
        <v>40360</v>
      </c>
      <c r="L1213" s="73">
        <f>+'[3]New Depr Rates'!L1211</f>
        <v>0</v>
      </c>
      <c r="M1213" s="73">
        <f>+'[3]New Depr Rates'!M1211</f>
        <v>0</v>
      </c>
      <c r="N1213" s="73">
        <f>+'[3]New Depr Rates'!N1211</f>
        <v>0</v>
      </c>
    </row>
    <row r="1214" spans="1:14" x14ac:dyDescent="0.2">
      <c r="A1214" s="72" t="s">
        <v>1445</v>
      </c>
      <c r="B1214" s="72" t="str">
        <f>+'[3]New Depr Rates'!B1212</f>
        <v>E3603 DONOTUSE 105 HV DST TLN-0022</v>
      </c>
      <c r="C1214" s="72">
        <f>+'[3]New Depr Rates'!C1212</f>
        <v>0.5</v>
      </c>
      <c r="D1214" s="72" t="str">
        <f>+'[3]New Depr Rates'!D1212</f>
        <v>Monthly</v>
      </c>
      <c r="E1214" s="72" t="str">
        <f>+'[3]New Depr Rates'!E1212</f>
        <v>No</v>
      </c>
      <c r="F1214" s="72" t="str">
        <f>+'[3]New Depr Rates'!F1212</f>
        <v>No</v>
      </c>
      <c r="G1214" s="75">
        <f>+'[3]New Depr Rates'!G1212</f>
        <v>0</v>
      </c>
      <c r="H1214" s="72">
        <f>+'[3]New Depr Rates'!H1212</f>
        <v>0</v>
      </c>
      <c r="I1214" s="72">
        <f>+'[3]New Depr Rates'!I1212</f>
        <v>0</v>
      </c>
      <c r="J1214" s="72">
        <f>+'[3]New Depr Rates'!J1212</f>
        <v>0</v>
      </c>
      <c r="K1214" s="74">
        <f>+'[3]New Depr Rates'!K1212</f>
        <v>40360</v>
      </c>
      <c r="L1214" s="73">
        <f>+'[3]New Depr Rates'!L1212</f>
        <v>0</v>
      </c>
      <c r="M1214" s="73">
        <f>+'[3]New Depr Rates'!M1212</f>
        <v>0</v>
      </c>
      <c r="N1214" s="73">
        <f>+'[3]New Depr Rates'!N1212</f>
        <v>0</v>
      </c>
    </row>
    <row r="1215" spans="1:14" x14ac:dyDescent="0.2">
      <c r="A1215" s="72" t="s">
        <v>1444</v>
      </c>
      <c r="B1215" s="72" t="str">
        <f>+'[3]New Depr Rates'!B1213</f>
        <v>E3603 DONOTUSE 105 HV DST TLN-0105</v>
      </c>
      <c r="C1215" s="72">
        <f>+'[3]New Depr Rates'!C1213</f>
        <v>0.5</v>
      </c>
      <c r="D1215" s="72" t="str">
        <f>+'[3]New Depr Rates'!D1213</f>
        <v>Monthly</v>
      </c>
      <c r="E1215" s="72" t="str">
        <f>+'[3]New Depr Rates'!E1213</f>
        <v>No</v>
      </c>
      <c r="F1215" s="72" t="str">
        <f>+'[3]New Depr Rates'!F1213</f>
        <v>No</v>
      </c>
      <c r="G1215" s="75">
        <f>+'[3]New Depr Rates'!G1213</f>
        <v>0</v>
      </c>
      <c r="H1215" s="72">
        <f>+'[3]New Depr Rates'!H1213</f>
        <v>0</v>
      </c>
      <c r="I1215" s="72">
        <f>+'[3]New Depr Rates'!I1213</f>
        <v>0</v>
      </c>
      <c r="J1215" s="72">
        <f>+'[3]New Depr Rates'!J1213</f>
        <v>0</v>
      </c>
      <c r="K1215" s="74">
        <f>+'[3]New Depr Rates'!K1213</f>
        <v>40360</v>
      </c>
      <c r="L1215" s="73">
        <f>+'[3]New Depr Rates'!L1213</f>
        <v>0</v>
      </c>
      <c r="M1215" s="73">
        <f>+'[3]New Depr Rates'!M1213</f>
        <v>0</v>
      </c>
      <c r="N1215" s="73">
        <f>+'[3]New Depr Rates'!N1213</f>
        <v>0</v>
      </c>
    </row>
    <row r="1216" spans="1:14" x14ac:dyDescent="0.2">
      <c r="A1216" s="72" t="s">
        <v>1443</v>
      </c>
      <c r="B1216" s="72" t="str">
        <f>+'[3]New Depr Rates'!B1214</f>
        <v>E3610 DST Structures &amp; Improvement</v>
      </c>
      <c r="C1216" s="72">
        <f>+'[3]New Depr Rates'!C1214</f>
        <v>0.5</v>
      </c>
      <c r="D1216" s="72" t="str">
        <f>+'[3]New Depr Rates'!D1214</f>
        <v>Monthly</v>
      </c>
      <c r="E1216" s="72" t="str">
        <f>+'[3]New Depr Rates'!E1214</f>
        <v>No</v>
      </c>
      <c r="F1216" s="72" t="str">
        <f>+'[3]New Depr Rates'!F1214</f>
        <v>No</v>
      </c>
      <c r="G1216" s="75">
        <f>+'[3]New Depr Rates'!G1214</f>
        <v>-0.1</v>
      </c>
      <c r="H1216" s="72">
        <f>+'[3]New Depr Rates'!H1214</f>
        <v>0</v>
      </c>
      <c r="I1216" s="72">
        <f>+'[3]New Depr Rates'!I1214</f>
        <v>0</v>
      </c>
      <c r="J1216" s="72">
        <f>+'[3]New Depr Rates'!J1214</f>
        <v>0</v>
      </c>
      <c r="K1216" s="74">
        <f>+'[3]New Depr Rates'!K1214</f>
        <v>44927</v>
      </c>
      <c r="L1216" s="73">
        <f>+'[3]New Depr Rates'!L1214</f>
        <v>1.4181818181818181E-2</v>
      </c>
      <c r="M1216" s="73">
        <f>+'[3]New Depr Rates'!M1214</f>
        <v>1.4181818181818202E-3</v>
      </c>
      <c r="N1216" s="73">
        <f>+'[3]New Depr Rates'!N1214</f>
        <v>1.5600000000000001E-2</v>
      </c>
    </row>
    <row r="1217" spans="1:14" x14ac:dyDescent="0.2">
      <c r="A1217" s="72" t="s">
        <v>1442</v>
      </c>
      <c r="B1217" s="72" t="str">
        <f>+'[3]New Depr Rates'!B1215</f>
        <v>E3610 DST Structures &amp; Improvement</v>
      </c>
      <c r="C1217" s="72">
        <f>+'[3]New Depr Rates'!C1215</f>
        <v>0.5</v>
      </c>
      <c r="D1217" s="72" t="str">
        <f>+'[3]New Depr Rates'!D1215</f>
        <v>Monthly</v>
      </c>
      <c r="E1217" s="72" t="str">
        <f>+'[3]New Depr Rates'!E1215</f>
        <v>No</v>
      </c>
      <c r="F1217" s="72" t="str">
        <f>+'[3]New Depr Rates'!F1215</f>
        <v>No</v>
      </c>
      <c r="G1217" s="75">
        <f>+'[3]New Depr Rates'!G1215</f>
        <v>-0.1</v>
      </c>
      <c r="H1217" s="72">
        <f>+'[3]New Depr Rates'!H1215</f>
        <v>0</v>
      </c>
      <c r="I1217" s="72">
        <f>+'[3]New Depr Rates'!I1215</f>
        <v>0</v>
      </c>
      <c r="J1217" s="72">
        <f>+'[3]New Depr Rates'!J1215</f>
        <v>0</v>
      </c>
      <c r="K1217" s="74">
        <f>+'[3]New Depr Rates'!K1215</f>
        <v>44927</v>
      </c>
      <c r="L1217" s="73">
        <f>+'[3]New Depr Rates'!L1215</f>
        <v>1.4181818181818181E-2</v>
      </c>
      <c r="M1217" s="73">
        <f>+'[3]New Depr Rates'!M1215</f>
        <v>1.4181818181818202E-3</v>
      </c>
      <c r="N1217" s="73">
        <f>+'[3]New Depr Rates'!N1215</f>
        <v>1.5600000000000001E-2</v>
      </c>
    </row>
    <row r="1218" spans="1:14" x14ac:dyDescent="0.2">
      <c r="A1218" s="72" t="s">
        <v>1441</v>
      </c>
      <c r="B1218" s="72" t="str">
        <f>+'[3]New Depr Rates'!B1216</f>
        <v>E3610 DST Structures &amp; Improvement</v>
      </c>
      <c r="C1218" s="72">
        <f>+'[3]New Depr Rates'!C1216</f>
        <v>0.5</v>
      </c>
      <c r="D1218" s="72" t="str">
        <f>+'[3]New Depr Rates'!D1216</f>
        <v>Monthly</v>
      </c>
      <c r="E1218" s="72" t="str">
        <f>+'[3]New Depr Rates'!E1216</f>
        <v>No</v>
      </c>
      <c r="F1218" s="72" t="str">
        <f>+'[3]New Depr Rates'!F1216</f>
        <v>No</v>
      </c>
      <c r="G1218" s="75">
        <f>+'[3]New Depr Rates'!G1216</f>
        <v>-0.1</v>
      </c>
      <c r="H1218" s="72">
        <f>+'[3]New Depr Rates'!H1216</f>
        <v>0</v>
      </c>
      <c r="I1218" s="72">
        <f>+'[3]New Depr Rates'!I1216</f>
        <v>0</v>
      </c>
      <c r="J1218" s="72">
        <f>+'[3]New Depr Rates'!J1216</f>
        <v>0</v>
      </c>
      <c r="K1218" s="74">
        <f>+'[3]New Depr Rates'!K1216</f>
        <v>44927</v>
      </c>
      <c r="L1218" s="73">
        <f>+'[3]New Depr Rates'!L1216</f>
        <v>1.4181818181818181E-2</v>
      </c>
      <c r="M1218" s="73">
        <f>+'[3]New Depr Rates'!M1216</f>
        <v>1.4181818181818202E-3</v>
      </c>
      <c r="N1218" s="73">
        <f>+'[3]New Depr Rates'!N1216</f>
        <v>1.5600000000000001E-2</v>
      </c>
    </row>
    <row r="1219" spans="1:14" x14ac:dyDescent="0.2">
      <c r="A1219" s="72" t="s">
        <v>1440</v>
      </c>
      <c r="B1219" s="72" t="str">
        <f>+'[3]New Depr Rates'!B1217</f>
        <v>E3610 DST Structures &amp; Improvement</v>
      </c>
      <c r="C1219" s="72">
        <f>+'[3]New Depr Rates'!C1217</f>
        <v>0.5</v>
      </c>
      <c r="D1219" s="72" t="str">
        <f>+'[3]New Depr Rates'!D1217</f>
        <v>Monthly</v>
      </c>
      <c r="E1219" s="72" t="str">
        <f>+'[3]New Depr Rates'!E1217</f>
        <v>No</v>
      </c>
      <c r="F1219" s="72" t="str">
        <f>+'[3]New Depr Rates'!F1217</f>
        <v>No</v>
      </c>
      <c r="G1219" s="75">
        <f>+'[3]New Depr Rates'!G1217</f>
        <v>-0.1</v>
      </c>
      <c r="H1219" s="72">
        <f>+'[3]New Depr Rates'!H1217</f>
        <v>0</v>
      </c>
      <c r="I1219" s="72">
        <f>+'[3]New Depr Rates'!I1217</f>
        <v>0</v>
      </c>
      <c r="J1219" s="72">
        <f>+'[3]New Depr Rates'!J1217</f>
        <v>0</v>
      </c>
      <c r="K1219" s="74">
        <f>+'[3]New Depr Rates'!K1217</f>
        <v>44927</v>
      </c>
      <c r="L1219" s="73">
        <f>+'[3]New Depr Rates'!L1217</f>
        <v>1.4181818181818181E-2</v>
      </c>
      <c r="M1219" s="73">
        <f>+'[3]New Depr Rates'!M1217</f>
        <v>1.4181818181818202E-3</v>
      </c>
      <c r="N1219" s="73">
        <f>+'[3]New Depr Rates'!N1217</f>
        <v>1.5600000000000001E-2</v>
      </c>
    </row>
    <row r="1220" spans="1:14" x14ac:dyDescent="0.2">
      <c r="A1220" s="72" t="s">
        <v>1439</v>
      </c>
      <c r="B1220" s="72" t="str">
        <f>+'[3]New Depr Rates'!B1218</f>
        <v>E3610 DST Structures &amp; Improvement</v>
      </c>
      <c r="C1220" s="72">
        <f>+'[3]New Depr Rates'!C1218</f>
        <v>0.5</v>
      </c>
      <c r="D1220" s="72" t="str">
        <f>+'[3]New Depr Rates'!D1218</f>
        <v>Monthly</v>
      </c>
      <c r="E1220" s="72" t="str">
        <f>+'[3]New Depr Rates'!E1218</f>
        <v>No</v>
      </c>
      <c r="F1220" s="72" t="str">
        <f>+'[3]New Depr Rates'!F1218</f>
        <v>No</v>
      </c>
      <c r="G1220" s="75">
        <f>+'[3]New Depr Rates'!G1218</f>
        <v>-0.1</v>
      </c>
      <c r="H1220" s="72">
        <f>+'[3]New Depr Rates'!H1218</f>
        <v>0</v>
      </c>
      <c r="I1220" s="72">
        <f>+'[3]New Depr Rates'!I1218</f>
        <v>0</v>
      </c>
      <c r="J1220" s="72">
        <f>+'[3]New Depr Rates'!J1218</f>
        <v>0</v>
      </c>
      <c r="K1220" s="74">
        <f>+'[3]New Depr Rates'!K1218</f>
        <v>44927</v>
      </c>
      <c r="L1220" s="73">
        <f>+'[3]New Depr Rates'!L1218</f>
        <v>1.4181818181818181E-2</v>
      </c>
      <c r="M1220" s="73">
        <f>+'[3]New Depr Rates'!M1218</f>
        <v>1.4181818181818202E-3</v>
      </c>
      <c r="N1220" s="73">
        <f>+'[3]New Depr Rates'!N1218</f>
        <v>1.5600000000000001E-2</v>
      </c>
    </row>
    <row r="1221" spans="1:14" x14ac:dyDescent="0.2">
      <c r="A1221" s="72" t="s">
        <v>1438</v>
      </c>
      <c r="B1221" s="72" t="str">
        <f>+'[3]New Depr Rates'!B1219</f>
        <v>E3610 DST Structures &amp; Improvement</v>
      </c>
      <c r="C1221" s="72">
        <f>+'[3]New Depr Rates'!C1219</f>
        <v>0.5</v>
      </c>
      <c r="D1221" s="72" t="str">
        <f>+'[3]New Depr Rates'!D1219</f>
        <v>Monthly</v>
      </c>
      <c r="E1221" s="72" t="str">
        <f>+'[3]New Depr Rates'!E1219</f>
        <v>No</v>
      </c>
      <c r="F1221" s="72" t="str">
        <f>+'[3]New Depr Rates'!F1219</f>
        <v>No</v>
      </c>
      <c r="G1221" s="75">
        <f>+'[3]New Depr Rates'!G1219</f>
        <v>-0.1</v>
      </c>
      <c r="H1221" s="72">
        <f>+'[3]New Depr Rates'!H1219</f>
        <v>0</v>
      </c>
      <c r="I1221" s="72">
        <f>+'[3]New Depr Rates'!I1219</f>
        <v>0</v>
      </c>
      <c r="J1221" s="72">
        <f>+'[3]New Depr Rates'!J1219</f>
        <v>0</v>
      </c>
      <c r="K1221" s="74">
        <f>+'[3]New Depr Rates'!K1219</f>
        <v>44927</v>
      </c>
      <c r="L1221" s="73">
        <f>+'[3]New Depr Rates'!L1219</f>
        <v>1.4181818181818181E-2</v>
      </c>
      <c r="M1221" s="73">
        <f>+'[3]New Depr Rates'!M1219</f>
        <v>1.4181818181818202E-3</v>
      </c>
      <c r="N1221" s="73">
        <f>+'[3]New Depr Rates'!N1219</f>
        <v>1.5600000000000001E-2</v>
      </c>
    </row>
    <row r="1222" spans="1:14" x14ac:dyDescent="0.2">
      <c r="A1222" s="72" t="s">
        <v>1437</v>
      </c>
      <c r="B1222" s="72" t="str">
        <f>+'[3]New Depr Rates'!B1220</f>
        <v>E3610 DST Structures &amp; Improvement</v>
      </c>
      <c r="C1222" s="72">
        <f>+'[3]New Depr Rates'!C1220</f>
        <v>0.5</v>
      </c>
      <c r="D1222" s="72" t="str">
        <f>+'[3]New Depr Rates'!D1220</f>
        <v>Monthly</v>
      </c>
      <c r="E1222" s="72" t="str">
        <f>+'[3]New Depr Rates'!E1220</f>
        <v>No</v>
      </c>
      <c r="F1222" s="72" t="str">
        <f>+'[3]New Depr Rates'!F1220</f>
        <v>No</v>
      </c>
      <c r="G1222" s="75">
        <f>+'[3]New Depr Rates'!G1220</f>
        <v>-0.1</v>
      </c>
      <c r="H1222" s="72">
        <f>+'[3]New Depr Rates'!H1220</f>
        <v>0</v>
      </c>
      <c r="I1222" s="72">
        <f>+'[3]New Depr Rates'!I1220</f>
        <v>0</v>
      </c>
      <c r="J1222" s="72">
        <f>+'[3]New Depr Rates'!J1220</f>
        <v>0</v>
      </c>
      <c r="K1222" s="74">
        <f>+'[3]New Depr Rates'!K1220</f>
        <v>44927</v>
      </c>
      <c r="L1222" s="73">
        <f>+'[3]New Depr Rates'!L1220</f>
        <v>1.4181818181818181E-2</v>
      </c>
      <c r="M1222" s="73">
        <f>+'[3]New Depr Rates'!M1220</f>
        <v>1.4181818181818202E-3</v>
      </c>
      <c r="N1222" s="73">
        <f>+'[3]New Depr Rates'!N1220</f>
        <v>1.5600000000000001E-2</v>
      </c>
    </row>
    <row r="1223" spans="1:14" x14ac:dyDescent="0.2">
      <c r="A1223" s="72" t="s">
        <v>1436</v>
      </c>
      <c r="B1223" s="72" t="str">
        <f>+'[3]New Depr Rates'!B1221</f>
        <v>E3610 DST Structures &amp; Improvement</v>
      </c>
      <c r="C1223" s="72">
        <f>+'[3]New Depr Rates'!C1221</f>
        <v>0.5</v>
      </c>
      <c r="D1223" s="72" t="str">
        <f>+'[3]New Depr Rates'!D1221</f>
        <v>Monthly</v>
      </c>
      <c r="E1223" s="72" t="str">
        <f>+'[3]New Depr Rates'!E1221</f>
        <v>No</v>
      </c>
      <c r="F1223" s="72" t="str">
        <f>+'[3]New Depr Rates'!F1221</f>
        <v>No</v>
      </c>
      <c r="G1223" s="75">
        <f>+'[3]New Depr Rates'!G1221</f>
        <v>-0.1</v>
      </c>
      <c r="H1223" s="72">
        <f>+'[3]New Depr Rates'!H1221</f>
        <v>0</v>
      </c>
      <c r="I1223" s="72">
        <f>+'[3]New Depr Rates'!I1221</f>
        <v>0</v>
      </c>
      <c r="J1223" s="72">
        <f>+'[3]New Depr Rates'!J1221</f>
        <v>0</v>
      </c>
      <c r="K1223" s="74">
        <f>+'[3]New Depr Rates'!K1221</f>
        <v>44927</v>
      </c>
      <c r="L1223" s="73">
        <f>+'[3]New Depr Rates'!L1221</f>
        <v>1.4181818181818181E-2</v>
      </c>
      <c r="M1223" s="73">
        <f>+'[3]New Depr Rates'!M1221</f>
        <v>1.4181818181818202E-3</v>
      </c>
      <c r="N1223" s="73">
        <f>+'[3]New Depr Rates'!N1221</f>
        <v>1.5600000000000001E-2</v>
      </c>
    </row>
    <row r="1224" spans="1:14" x14ac:dyDescent="0.2">
      <c r="A1224" s="72" t="s">
        <v>1435</v>
      </c>
      <c r="B1224" s="72" t="str">
        <f>+'[3]New Depr Rates'!B1222</f>
        <v>E3610 DST Structures &amp; Improvement</v>
      </c>
      <c r="C1224" s="72">
        <f>+'[3]New Depr Rates'!C1222</f>
        <v>0.5</v>
      </c>
      <c r="D1224" s="72" t="str">
        <f>+'[3]New Depr Rates'!D1222</f>
        <v>Monthly</v>
      </c>
      <c r="E1224" s="72" t="str">
        <f>+'[3]New Depr Rates'!E1222</f>
        <v>No</v>
      </c>
      <c r="F1224" s="72" t="str">
        <f>+'[3]New Depr Rates'!F1222</f>
        <v>No</v>
      </c>
      <c r="G1224" s="75">
        <f>+'[3]New Depr Rates'!G1222</f>
        <v>-0.1</v>
      </c>
      <c r="H1224" s="72">
        <f>+'[3]New Depr Rates'!H1222</f>
        <v>0</v>
      </c>
      <c r="I1224" s="72">
        <f>+'[3]New Depr Rates'!I1222</f>
        <v>0</v>
      </c>
      <c r="J1224" s="72">
        <f>+'[3]New Depr Rates'!J1222</f>
        <v>0</v>
      </c>
      <c r="K1224" s="74">
        <f>+'[3]New Depr Rates'!K1222</f>
        <v>44927</v>
      </c>
      <c r="L1224" s="73">
        <f>+'[3]New Depr Rates'!L1222</f>
        <v>1.4181818181818181E-2</v>
      </c>
      <c r="M1224" s="73">
        <f>+'[3]New Depr Rates'!M1222</f>
        <v>1.4181818181818202E-3</v>
      </c>
      <c r="N1224" s="73">
        <f>+'[3]New Depr Rates'!N1222</f>
        <v>1.5600000000000001E-2</v>
      </c>
    </row>
    <row r="1225" spans="1:14" x14ac:dyDescent="0.2">
      <c r="A1225" s="72" t="s">
        <v>1434</v>
      </c>
      <c r="B1225" s="72" t="str">
        <f>+'[3]New Depr Rates'!B1223</f>
        <v>E3610 DST Structures &amp; Improvement</v>
      </c>
      <c r="C1225" s="72">
        <f>+'[3]New Depr Rates'!C1223</f>
        <v>0.5</v>
      </c>
      <c r="D1225" s="72" t="str">
        <f>+'[3]New Depr Rates'!D1223</f>
        <v>Monthly</v>
      </c>
      <c r="E1225" s="72" t="str">
        <f>+'[3]New Depr Rates'!E1223</f>
        <v>No</v>
      </c>
      <c r="F1225" s="72" t="str">
        <f>+'[3]New Depr Rates'!F1223</f>
        <v>No</v>
      </c>
      <c r="G1225" s="75">
        <f>+'[3]New Depr Rates'!G1223</f>
        <v>-0.1</v>
      </c>
      <c r="H1225" s="72">
        <f>+'[3]New Depr Rates'!H1223</f>
        <v>0</v>
      </c>
      <c r="I1225" s="72">
        <f>+'[3]New Depr Rates'!I1223</f>
        <v>0</v>
      </c>
      <c r="J1225" s="72">
        <f>+'[3]New Depr Rates'!J1223</f>
        <v>0</v>
      </c>
      <c r="K1225" s="74">
        <f>+'[3]New Depr Rates'!K1223</f>
        <v>44927</v>
      </c>
      <c r="L1225" s="73">
        <f>+'[3]New Depr Rates'!L1223</f>
        <v>1.4181818181818181E-2</v>
      </c>
      <c r="M1225" s="73">
        <f>+'[3]New Depr Rates'!M1223</f>
        <v>1.4181818181818202E-3</v>
      </c>
      <c r="N1225" s="73">
        <f>+'[3]New Depr Rates'!N1223</f>
        <v>1.5600000000000001E-2</v>
      </c>
    </row>
    <row r="1226" spans="1:14" x14ac:dyDescent="0.2">
      <c r="A1226" s="72" t="s">
        <v>1433</v>
      </c>
      <c r="B1226" s="72" t="str">
        <f>+'[3]New Depr Rates'!B1224</f>
        <v>E3610 DST Structures &amp; Improvement</v>
      </c>
      <c r="C1226" s="72">
        <f>+'[3]New Depr Rates'!C1224</f>
        <v>0.5</v>
      </c>
      <c r="D1226" s="72" t="str">
        <f>+'[3]New Depr Rates'!D1224</f>
        <v>Monthly</v>
      </c>
      <c r="E1226" s="72" t="str">
        <f>+'[3]New Depr Rates'!E1224</f>
        <v>No</v>
      </c>
      <c r="F1226" s="72" t="str">
        <f>+'[3]New Depr Rates'!F1224</f>
        <v>No</v>
      </c>
      <c r="G1226" s="75">
        <f>+'[3]New Depr Rates'!G1224</f>
        <v>-0.1</v>
      </c>
      <c r="H1226" s="72">
        <f>+'[3]New Depr Rates'!H1224</f>
        <v>0</v>
      </c>
      <c r="I1226" s="72">
        <f>+'[3]New Depr Rates'!I1224</f>
        <v>0</v>
      </c>
      <c r="J1226" s="72">
        <f>+'[3]New Depr Rates'!J1224</f>
        <v>0</v>
      </c>
      <c r="K1226" s="74">
        <f>+'[3]New Depr Rates'!K1224</f>
        <v>44927</v>
      </c>
      <c r="L1226" s="73">
        <f>+'[3]New Depr Rates'!L1224</f>
        <v>1.4181818181818181E-2</v>
      </c>
      <c r="M1226" s="73">
        <f>+'[3]New Depr Rates'!M1224</f>
        <v>1.4181818181818202E-3</v>
      </c>
      <c r="N1226" s="73">
        <f>+'[3]New Depr Rates'!N1224</f>
        <v>1.5600000000000001E-2</v>
      </c>
    </row>
    <row r="1227" spans="1:14" x14ac:dyDescent="0.2">
      <c r="A1227" s="72" t="s">
        <v>243</v>
      </c>
      <c r="B1227" s="72" t="str">
        <f>+'[3]New Depr Rates'!B1225</f>
        <v>E3610 DST Structures &amp; Improvement</v>
      </c>
      <c r="C1227" s="72">
        <f>+'[3]New Depr Rates'!C1225</f>
        <v>0.5</v>
      </c>
      <c r="D1227" s="72" t="str">
        <f>+'[3]New Depr Rates'!D1225</f>
        <v>Monthly</v>
      </c>
      <c r="E1227" s="72" t="str">
        <f>+'[3]New Depr Rates'!E1225</f>
        <v>No</v>
      </c>
      <c r="F1227" s="72" t="str">
        <f>+'[3]New Depr Rates'!F1225</f>
        <v>No</v>
      </c>
      <c r="G1227" s="75">
        <f>+'[3]New Depr Rates'!G1225</f>
        <v>-0.1</v>
      </c>
      <c r="H1227" s="72">
        <f>+'[3]New Depr Rates'!H1225</f>
        <v>0</v>
      </c>
      <c r="I1227" s="72">
        <f>+'[3]New Depr Rates'!I1225</f>
        <v>0</v>
      </c>
      <c r="J1227" s="72">
        <f>+'[3]New Depr Rates'!J1225</f>
        <v>0</v>
      </c>
      <c r="K1227" s="74">
        <f>+'[3]New Depr Rates'!K1225</f>
        <v>44927</v>
      </c>
      <c r="L1227" s="73">
        <f>+'[3]New Depr Rates'!L1225</f>
        <v>1.4181818181818181E-2</v>
      </c>
      <c r="M1227" s="73">
        <f>+'[3]New Depr Rates'!M1225</f>
        <v>1.4181818181818202E-3</v>
      </c>
      <c r="N1227" s="73">
        <f>+'[3]New Depr Rates'!N1225</f>
        <v>1.5600000000000001E-2</v>
      </c>
    </row>
    <row r="1228" spans="1:14" x14ac:dyDescent="0.2">
      <c r="A1228" s="72" t="s">
        <v>1432</v>
      </c>
      <c r="B1228" s="72" t="str">
        <f>+'[3]New Depr Rates'!B1226</f>
        <v>E3610 DST Structures &amp; Improvement</v>
      </c>
      <c r="C1228" s="72">
        <f>+'[3]New Depr Rates'!C1226</f>
        <v>0.5</v>
      </c>
      <c r="D1228" s="72" t="str">
        <f>+'[3]New Depr Rates'!D1226</f>
        <v>Monthly</v>
      </c>
      <c r="E1228" s="72" t="str">
        <f>+'[3]New Depr Rates'!E1226</f>
        <v>No</v>
      </c>
      <c r="F1228" s="72" t="str">
        <f>+'[3]New Depr Rates'!F1226</f>
        <v>No</v>
      </c>
      <c r="G1228" s="75">
        <f>+'[3]New Depr Rates'!G1226</f>
        <v>-0.1</v>
      </c>
      <c r="H1228" s="72">
        <f>+'[3]New Depr Rates'!H1226</f>
        <v>0</v>
      </c>
      <c r="I1228" s="72">
        <f>+'[3]New Depr Rates'!I1226</f>
        <v>0</v>
      </c>
      <c r="J1228" s="72">
        <f>+'[3]New Depr Rates'!J1226</f>
        <v>0</v>
      </c>
      <c r="K1228" s="74">
        <f>+'[3]New Depr Rates'!K1226</f>
        <v>44927</v>
      </c>
      <c r="L1228" s="73">
        <f>+'[3]New Depr Rates'!L1226</f>
        <v>1.4181818181818181E-2</v>
      </c>
      <c r="M1228" s="73">
        <f>+'[3]New Depr Rates'!M1226</f>
        <v>1.4181818181818202E-3</v>
      </c>
      <c r="N1228" s="73">
        <f>+'[3]New Depr Rates'!N1226</f>
        <v>1.5600000000000001E-2</v>
      </c>
    </row>
    <row r="1229" spans="1:14" x14ac:dyDescent="0.2">
      <c r="A1229" s="72" t="s">
        <v>1431</v>
      </c>
      <c r="B1229" s="72" t="str">
        <f>+'[3]New Depr Rates'!B1227</f>
        <v>Non-Depreciable - Other than land</v>
      </c>
      <c r="C1229" s="72">
        <f>+'[3]New Depr Rates'!C1227</f>
        <v>0.5</v>
      </c>
      <c r="D1229" s="72" t="str">
        <f>+'[3]New Depr Rates'!D1227</f>
        <v>Monthly</v>
      </c>
      <c r="E1229" s="72" t="str">
        <f>+'[3]New Depr Rates'!E1227</f>
        <v>No</v>
      </c>
      <c r="F1229" s="72" t="str">
        <f>+'[3]New Depr Rates'!F1227</f>
        <v>No</v>
      </c>
      <c r="G1229" s="75">
        <f>+'[3]New Depr Rates'!G1227</f>
        <v>0</v>
      </c>
      <c r="H1229" s="72">
        <f>+'[3]New Depr Rates'!H1227</f>
        <v>0</v>
      </c>
      <c r="I1229" s="72">
        <f>+'[3]New Depr Rates'!I1227</f>
        <v>0</v>
      </c>
      <c r="J1229" s="72">
        <f>+'[3]New Depr Rates'!J1227</f>
        <v>0</v>
      </c>
      <c r="K1229" s="74">
        <f>+'[3]New Depr Rates'!K1227</f>
        <v>41730</v>
      </c>
      <c r="L1229" s="73">
        <f>+'[3]New Depr Rates'!L1227</f>
        <v>0</v>
      </c>
      <c r="M1229" s="73">
        <f>+'[3]New Depr Rates'!M1227</f>
        <v>0</v>
      </c>
      <c r="N1229" s="73">
        <f>+'[3]New Depr Rates'!N1227</f>
        <v>0</v>
      </c>
    </row>
    <row r="1230" spans="1:14" x14ac:dyDescent="0.2">
      <c r="A1230" s="72" t="s">
        <v>1430</v>
      </c>
      <c r="B1230" s="72" t="str">
        <f>+'[3]New Depr Rates'!B1228</f>
        <v>Non-Depreciable - Other than land</v>
      </c>
      <c r="C1230" s="72">
        <f>+'[3]New Depr Rates'!C1228</f>
        <v>0.5</v>
      </c>
      <c r="D1230" s="72" t="str">
        <f>+'[3]New Depr Rates'!D1228</f>
        <v>Monthly</v>
      </c>
      <c r="E1230" s="72" t="str">
        <f>+'[3]New Depr Rates'!E1228</f>
        <v>No</v>
      </c>
      <c r="F1230" s="72" t="str">
        <f>+'[3]New Depr Rates'!F1228</f>
        <v>No</v>
      </c>
      <c r="G1230" s="75">
        <f>+'[3]New Depr Rates'!G1228</f>
        <v>0</v>
      </c>
      <c r="H1230" s="72">
        <f>+'[3]New Depr Rates'!H1228</f>
        <v>0</v>
      </c>
      <c r="I1230" s="72">
        <f>+'[3]New Depr Rates'!I1228</f>
        <v>0</v>
      </c>
      <c r="J1230" s="72">
        <f>+'[3]New Depr Rates'!J1228</f>
        <v>0</v>
      </c>
      <c r="K1230" s="74">
        <f>+'[3]New Depr Rates'!K1228</f>
        <v>41730</v>
      </c>
      <c r="L1230" s="73">
        <f>+'[3]New Depr Rates'!L1228</f>
        <v>0</v>
      </c>
      <c r="M1230" s="73">
        <f>+'[3]New Depr Rates'!M1228</f>
        <v>0</v>
      </c>
      <c r="N1230" s="73">
        <f>+'[3]New Depr Rates'!N1228</f>
        <v>0</v>
      </c>
    </row>
    <row r="1231" spans="1:14" x14ac:dyDescent="0.2">
      <c r="A1231" s="72" t="s">
        <v>1429</v>
      </c>
      <c r="B1231" s="72" t="str">
        <f>+'[3]New Depr Rates'!B1229</f>
        <v>E3620 DST Substation Equipment</v>
      </c>
      <c r="C1231" s="72">
        <f>+'[3]New Depr Rates'!C1229</f>
        <v>0.5</v>
      </c>
      <c r="D1231" s="72" t="str">
        <f>+'[3]New Depr Rates'!D1229</f>
        <v>Monthly</v>
      </c>
      <c r="E1231" s="72" t="str">
        <f>+'[3]New Depr Rates'!E1229</f>
        <v>No</v>
      </c>
      <c r="F1231" s="72" t="str">
        <f>+'[3]New Depr Rates'!F1229</f>
        <v>No</v>
      </c>
      <c r="G1231" s="75">
        <f>+'[3]New Depr Rates'!G1229</f>
        <v>-0.15</v>
      </c>
      <c r="H1231" s="72">
        <f>+'[3]New Depr Rates'!H1229</f>
        <v>0</v>
      </c>
      <c r="I1231" s="72">
        <f>+'[3]New Depr Rates'!I1229</f>
        <v>0</v>
      </c>
      <c r="J1231" s="72">
        <f>+'[3]New Depr Rates'!J1229</f>
        <v>0</v>
      </c>
      <c r="K1231" s="74">
        <f>+'[3]New Depr Rates'!K1229</f>
        <v>44927</v>
      </c>
      <c r="L1231" s="73">
        <f>+'[3]New Depr Rates'!L1229</f>
        <v>1.8086956521739132E-2</v>
      </c>
      <c r="M1231" s="73">
        <f>+'[3]New Depr Rates'!M1229</f>
        <v>2.7130434782608667E-3</v>
      </c>
      <c r="N1231" s="73">
        <f>+'[3]New Depr Rates'!N1229</f>
        <v>2.0799999999999999E-2</v>
      </c>
    </row>
    <row r="1232" spans="1:14" x14ac:dyDescent="0.2">
      <c r="A1232" s="72" t="s">
        <v>1428</v>
      </c>
      <c r="B1232" s="72" t="str">
        <f>+'[3]New Depr Rates'!B1230</f>
        <v>E3620 DST Substation Equipment</v>
      </c>
      <c r="C1232" s="72">
        <f>+'[3]New Depr Rates'!C1230</f>
        <v>0.5</v>
      </c>
      <c r="D1232" s="72" t="str">
        <f>+'[3]New Depr Rates'!D1230</f>
        <v>Monthly</v>
      </c>
      <c r="E1232" s="72" t="str">
        <f>+'[3]New Depr Rates'!E1230</f>
        <v>No</v>
      </c>
      <c r="F1232" s="72" t="str">
        <f>+'[3]New Depr Rates'!F1230</f>
        <v>No</v>
      </c>
      <c r="G1232" s="75">
        <f>+'[3]New Depr Rates'!G1230</f>
        <v>-0.15</v>
      </c>
      <c r="H1232" s="72">
        <f>+'[3]New Depr Rates'!H1230</f>
        <v>0</v>
      </c>
      <c r="I1232" s="72">
        <f>+'[3]New Depr Rates'!I1230</f>
        <v>0</v>
      </c>
      <c r="J1232" s="72">
        <f>+'[3]New Depr Rates'!J1230</f>
        <v>0</v>
      </c>
      <c r="K1232" s="74">
        <f>+'[3]New Depr Rates'!K1230</f>
        <v>44927</v>
      </c>
      <c r="L1232" s="73">
        <f>+'[3]New Depr Rates'!L1230</f>
        <v>1.8086956521739132E-2</v>
      </c>
      <c r="M1232" s="73">
        <f>+'[3]New Depr Rates'!M1230</f>
        <v>2.7130434782608667E-3</v>
      </c>
      <c r="N1232" s="73">
        <f>+'[3]New Depr Rates'!N1230</f>
        <v>2.0799999999999999E-2</v>
      </c>
    </row>
    <row r="1233" spans="1:14" x14ac:dyDescent="0.2">
      <c r="A1233" s="72" t="s">
        <v>1427</v>
      </c>
      <c r="B1233" s="72" t="str">
        <f>+'[3]New Depr Rates'!B1231</f>
        <v>E3620 DST Substation Equipment</v>
      </c>
      <c r="C1233" s="72">
        <f>+'[3]New Depr Rates'!C1231</f>
        <v>0.5</v>
      </c>
      <c r="D1233" s="72" t="str">
        <f>+'[3]New Depr Rates'!D1231</f>
        <v>Monthly</v>
      </c>
      <c r="E1233" s="72" t="str">
        <f>+'[3]New Depr Rates'!E1231</f>
        <v>No</v>
      </c>
      <c r="F1233" s="72" t="str">
        <f>+'[3]New Depr Rates'!F1231</f>
        <v>No</v>
      </c>
      <c r="G1233" s="75">
        <f>+'[3]New Depr Rates'!G1231</f>
        <v>-0.15</v>
      </c>
      <c r="H1233" s="72">
        <f>+'[3]New Depr Rates'!H1231</f>
        <v>0</v>
      </c>
      <c r="I1233" s="72">
        <f>+'[3]New Depr Rates'!I1231</f>
        <v>0</v>
      </c>
      <c r="J1233" s="72">
        <f>+'[3]New Depr Rates'!J1231</f>
        <v>0</v>
      </c>
      <c r="K1233" s="74">
        <f>+'[3]New Depr Rates'!K1231</f>
        <v>44927</v>
      </c>
      <c r="L1233" s="73">
        <f>+'[3]New Depr Rates'!L1231</f>
        <v>1.8086956521739132E-2</v>
      </c>
      <c r="M1233" s="73">
        <f>+'[3]New Depr Rates'!M1231</f>
        <v>2.7130434782608667E-3</v>
      </c>
      <c r="N1233" s="73">
        <f>+'[3]New Depr Rates'!N1231</f>
        <v>2.0799999999999999E-2</v>
      </c>
    </row>
    <row r="1234" spans="1:14" x14ac:dyDescent="0.2">
      <c r="A1234" s="72" t="s">
        <v>1426</v>
      </c>
      <c r="B1234" s="72" t="str">
        <f>+'[3]New Depr Rates'!B1232</f>
        <v>E3620 DST Substation Equipment</v>
      </c>
      <c r="C1234" s="72">
        <f>+'[3]New Depr Rates'!C1232</f>
        <v>0.5</v>
      </c>
      <c r="D1234" s="72" t="str">
        <f>+'[3]New Depr Rates'!D1232</f>
        <v>Monthly</v>
      </c>
      <c r="E1234" s="72" t="str">
        <f>+'[3]New Depr Rates'!E1232</f>
        <v>No</v>
      </c>
      <c r="F1234" s="72" t="str">
        <f>+'[3]New Depr Rates'!F1232</f>
        <v>No</v>
      </c>
      <c r="G1234" s="75">
        <f>+'[3]New Depr Rates'!G1232</f>
        <v>-0.15</v>
      </c>
      <c r="H1234" s="72">
        <f>+'[3]New Depr Rates'!H1232</f>
        <v>0</v>
      </c>
      <c r="I1234" s="72">
        <f>+'[3]New Depr Rates'!I1232</f>
        <v>0</v>
      </c>
      <c r="J1234" s="72">
        <f>+'[3]New Depr Rates'!J1232</f>
        <v>0</v>
      </c>
      <c r="K1234" s="74">
        <f>+'[3]New Depr Rates'!K1232</f>
        <v>44927</v>
      </c>
      <c r="L1234" s="73">
        <f>+'[3]New Depr Rates'!L1232</f>
        <v>1.8086956521739132E-2</v>
      </c>
      <c r="M1234" s="73">
        <f>+'[3]New Depr Rates'!M1232</f>
        <v>2.7130434782608667E-3</v>
      </c>
      <c r="N1234" s="73">
        <f>+'[3]New Depr Rates'!N1232</f>
        <v>2.0799999999999999E-2</v>
      </c>
    </row>
    <row r="1235" spans="1:14" x14ac:dyDescent="0.2">
      <c r="A1235" s="72" t="s">
        <v>1425</v>
      </c>
      <c r="B1235" s="72" t="str">
        <f>+'[3]New Depr Rates'!B1233</f>
        <v>E3620 DST Substation Equipment</v>
      </c>
      <c r="C1235" s="72">
        <f>+'[3]New Depr Rates'!C1233</f>
        <v>0.5</v>
      </c>
      <c r="D1235" s="72" t="str">
        <f>+'[3]New Depr Rates'!D1233</f>
        <v>Monthly</v>
      </c>
      <c r="E1235" s="72" t="str">
        <f>+'[3]New Depr Rates'!E1233</f>
        <v>No</v>
      </c>
      <c r="F1235" s="72" t="str">
        <f>+'[3]New Depr Rates'!F1233</f>
        <v>No</v>
      </c>
      <c r="G1235" s="75">
        <f>+'[3]New Depr Rates'!G1233</f>
        <v>-0.15</v>
      </c>
      <c r="H1235" s="72">
        <f>+'[3]New Depr Rates'!H1233</f>
        <v>0</v>
      </c>
      <c r="I1235" s="72">
        <f>+'[3]New Depr Rates'!I1233</f>
        <v>0</v>
      </c>
      <c r="J1235" s="72">
        <f>+'[3]New Depr Rates'!J1233</f>
        <v>0</v>
      </c>
      <c r="K1235" s="74">
        <f>+'[3]New Depr Rates'!K1233</f>
        <v>44927</v>
      </c>
      <c r="L1235" s="73">
        <f>+'[3]New Depr Rates'!L1233</f>
        <v>1.8086956521739132E-2</v>
      </c>
      <c r="M1235" s="73">
        <f>+'[3]New Depr Rates'!M1233</f>
        <v>2.7130434782608667E-3</v>
      </c>
      <c r="N1235" s="73">
        <f>+'[3]New Depr Rates'!N1233</f>
        <v>2.0799999999999999E-2</v>
      </c>
    </row>
    <row r="1236" spans="1:14" x14ac:dyDescent="0.2">
      <c r="A1236" s="72" t="s">
        <v>1424</v>
      </c>
      <c r="B1236" s="72" t="str">
        <f>+'[3]New Depr Rates'!B1234</f>
        <v>E3620 DST Substation Equipment</v>
      </c>
      <c r="C1236" s="72">
        <f>+'[3]New Depr Rates'!C1234</f>
        <v>0.5</v>
      </c>
      <c r="D1236" s="72" t="str">
        <f>+'[3]New Depr Rates'!D1234</f>
        <v>Monthly</v>
      </c>
      <c r="E1236" s="72" t="str">
        <f>+'[3]New Depr Rates'!E1234</f>
        <v>No</v>
      </c>
      <c r="F1236" s="72" t="str">
        <f>+'[3]New Depr Rates'!F1234</f>
        <v>No</v>
      </c>
      <c r="G1236" s="75">
        <f>+'[3]New Depr Rates'!G1234</f>
        <v>-0.15</v>
      </c>
      <c r="H1236" s="72">
        <f>+'[3]New Depr Rates'!H1234</f>
        <v>0</v>
      </c>
      <c r="I1236" s="72">
        <f>+'[3]New Depr Rates'!I1234</f>
        <v>0</v>
      </c>
      <c r="J1236" s="72">
        <f>+'[3]New Depr Rates'!J1234</f>
        <v>0</v>
      </c>
      <c r="K1236" s="74">
        <f>+'[3]New Depr Rates'!K1234</f>
        <v>44927</v>
      </c>
      <c r="L1236" s="73">
        <f>+'[3]New Depr Rates'!L1234</f>
        <v>1.8086956521739132E-2</v>
      </c>
      <c r="M1236" s="73">
        <f>+'[3]New Depr Rates'!M1234</f>
        <v>2.7130434782608667E-3</v>
      </c>
      <c r="N1236" s="73">
        <f>+'[3]New Depr Rates'!N1234</f>
        <v>2.0799999999999999E-2</v>
      </c>
    </row>
    <row r="1237" spans="1:14" x14ac:dyDescent="0.2">
      <c r="A1237" s="72" t="s">
        <v>1423</v>
      </c>
      <c r="B1237" s="72" t="str">
        <f>+'[3]New Depr Rates'!B1235</f>
        <v>E3620 DST Substation Equipment</v>
      </c>
      <c r="C1237" s="72">
        <f>+'[3]New Depr Rates'!C1235</f>
        <v>0.5</v>
      </c>
      <c r="D1237" s="72" t="str">
        <f>+'[3]New Depr Rates'!D1235</f>
        <v>Monthly</v>
      </c>
      <c r="E1237" s="72" t="str">
        <f>+'[3]New Depr Rates'!E1235</f>
        <v>No</v>
      </c>
      <c r="F1237" s="72" t="str">
        <f>+'[3]New Depr Rates'!F1235</f>
        <v>No</v>
      </c>
      <c r="G1237" s="75">
        <f>+'[3]New Depr Rates'!G1235</f>
        <v>-0.15</v>
      </c>
      <c r="H1237" s="72">
        <f>+'[3]New Depr Rates'!H1235</f>
        <v>0</v>
      </c>
      <c r="I1237" s="72">
        <f>+'[3]New Depr Rates'!I1235</f>
        <v>0</v>
      </c>
      <c r="J1237" s="72">
        <f>+'[3]New Depr Rates'!J1235</f>
        <v>0</v>
      </c>
      <c r="K1237" s="74">
        <f>+'[3]New Depr Rates'!K1235</f>
        <v>44927</v>
      </c>
      <c r="L1237" s="73">
        <f>+'[3]New Depr Rates'!L1235</f>
        <v>1.8086956521739132E-2</v>
      </c>
      <c r="M1237" s="73">
        <f>+'[3]New Depr Rates'!M1235</f>
        <v>2.7130434782608667E-3</v>
      </c>
      <c r="N1237" s="73">
        <f>+'[3]New Depr Rates'!N1235</f>
        <v>2.0799999999999999E-2</v>
      </c>
    </row>
    <row r="1238" spans="1:14" x14ac:dyDescent="0.2">
      <c r="A1238" s="72" t="s">
        <v>1422</v>
      </c>
      <c r="B1238" s="72" t="str">
        <f>+'[3]New Depr Rates'!B1236</f>
        <v>E3620 DST Substation Equipment</v>
      </c>
      <c r="C1238" s="72">
        <f>+'[3]New Depr Rates'!C1236</f>
        <v>0.5</v>
      </c>
      <c r="D1238" s="72" t="str">
        <f>+'[3]New Depr Rates'!D1236</f>
        <v>Monthly</v>
      </c>
      <c r="E1238" s="72" t="str">
        <f>+'[3]New Depr Rates'!E1236</f>
        <v>No</v>
      </c>
      <c r="F1238" s="72" t="str">
        <f>+'[3]New Depr Rates'!F1236</f>
        <v>No</v>
      </c>
      <c r="G1238" s="75">
        <f>+'[3]New Depr Rates'!G1236</f>
        <v>-0.15</v>
      </c>
      <c r="H1238" s="72">
        <f>+'[3]New Depr Rates'!H1236</f>
        <v>0</v>
      </c>
      <c r="I1238" s="72">
        <f>+'[3]New Depr Rates'!I1236</f>
        <v>0</v>
      </c>
      <c r="J1238" s="72">
        <f>+'[3]New Depr Rates'!J1236</f>
        <v>0</v>
      </c>
      <c r="K1238" s="74">
        <f>+'[3]New Depr Rates'!K1236</f>
        <v>44927</v>
      </c>
      <c r="L1238" s="73">
        <f>+'[3]New Depr Rates'!L1236</f>
        <v>1.8086956521739132E-2</v>
      </c>
      <c r="M1238" s="73">
        <f>+'[3]New Depr Rates'!M1236</f>
        <v>2.7130434782608667E-3</v>
      </c>
      <c r="N1238" s="73">
        <f>+'[3]New Depr Rates'!N1236</f>
        <v>2.0799999999999999E-2</v>
      </c>
    </row>
    <row r="1239" spans="1:14" x14ac:dyDescent="0.2">
      <c r="A1239" s="72" t="s">
        <v>1421</v>
      </c>
      <c r="B1239" s="72" t="str">
        <f>+'[3]New Depr Rates'!B1237</f>
        <v>E3620 DST Substation Equipment</v>
      </c>
      <c r="C1239" s="72">
        <f>+'[3]New Depr Rates'!C1237</f>
        <v>0.5</v>
      </c>
      <c r="D1239" s="72" t="str">
        <f>+'[3]New Depr Rates'!D1237</f>
        <v>Monthly</v>
      </c>
      <c r="E1239" s="72" t="str">
        <f>+'[3]New Depr Rates'!E1237</f>
        <v>No</v>
      </c>
      <c r="F1239" s="72" t="str">
        <f>+'[3]New Depr Rates'!F1237</f>
        <v>No</v>
      </c>
      <c r="G1239" s="75">
        <f>+'[3]New Depr Rates'!G1237</f>
        <v>-0.15</v>
      </c>
      <c r="H1239" s="72">
        <f>+'[3]New Depr Rates'!H1237</f>
        <v>0</v>
      </c>
      <c r="I1239" s="72">
        <f>+'[3]New Depr Rates'!I1237</f>
        <v>0</v>
      </c>
      <c r="J1239" s="72">
        <f>+'[3]New Depr Rates'!J1237</f>
        <v>0</v>
      </c>
      <c r="K1239" s="74">
        <f>+'[3]New Depr Rates'!K1237</f>
        <v>44927</v>
      </c>
      <c r="L1239" s="73">
        <f>+'[3]New Depr Rates'!L1237</f>
        <v>1.8086956521739132E-2</v>
      </c>
      <c r="M1239" s="73">
        <f>+'[3]New Depr Rates'!M1237</f>
        <v>2.7130434782608667E-3</v>
      </c>
      <c r="N1239" s="73">
        <f>+'[3]New Depr Rates'!N1237</f>
        <v>2.0799999999999999E-2</v>
      </c>
    </row>
    <row r="1240" spans="1:14" x14ac:dyDescent="0.2">
      <c r="A1240" s="72" t="s">
        <v>1420</v>
      </c>
      <c r="B1240" s="72" t="str">
        <f>+'[3]New Depr Rates'!B1238</f>
        <v>E3620 DST Substation Equipment</v>
      </c>
      <c r="C1240" s="72">
        <f>+'[3]New Depr Rates'!C1238</f>
        <v>0.5</v>
      </c>
      <c r="D1240" s="72" t="str">
        <f>+'[3]New Depr Rates'!D1238</f>
        <v>Monthly</v>
      </c>
      <c r="E1240" s="72" t="str">
        <f>+'[3]New Depr Rates'!E1238</f>
        <v>No</v>
      </c>
      <c r="F1240" s="72" t="str">
        <f>+'[3]New Depr Rates'!F1238</f>
        <v>No</v>
      </c>
      <c r="G1240" s="75">
        <f>+'[3]New Depr Rates'!G1238</f>
        <v>-0.15</v>
      </c>
      <c r="H1240" s="72">
        <f>+'[3]New Depr Rates'!H1238</f>
        <v>0</v>
      </c>
      <c r="I1240" s="72">
        <f>+'[3]New Depr Rates'!I1238</f>
        <v>0</v>
      </c>
      <c r="J1240" s="72">
        <f>+'[3]New Depr Rates'!J1238</f>
        <v>0</v>
      </c>
      <c r="K1240" s="74">
        <f>+'[3]New Depr Rates'!K1238</f>
        <v>44927</v>
      </c>
      <c r="L1240" s="73">
        <f>+'[3]New Depr Rates'!L1238</f>
        <v>1.8086956521739132E-2</v>
      </c>
      <c r="M1240" s="73">
        <f>+'[3]New Depr Rates'!M1238</f>
        <v>2.7130434782608667E-3</v>
      </c>
      <c r="N1240" s="73">
        <f>+'[3]New Depr Rates'!N1238</f>
        <v>2.0799999999999999E-2</v>
      </c>
    </row>
    <row r="1241" spans="1:14" x14ac:dyDescent="0.2">
      <c r="A1241" s="72" t="s">
        <v>1419</v>
      </c>
      <c r="B1241" s="72" t="str">
        <f>+'[3]New Depr Rates'!B1239</f>
        <v>E3620 DST Substation Equipment</v>
      </c>
      <c r="C1241" s="72">
        <f>+'[3]New Depr Rates'!C1239</f>
        <v>0.5</v>
      </c>
      <c r="D1241" s="72" t="str">
        <f>+'[3]New Depr Rates'!D1239</f>
        <v>Monthly</v>
      </c>
      <c r="E1241" s="72" t="str">
        <f>+'[3]New Depr Rates'!E1239</f>
        <v>No</v>
      </c>
      <c r="F1241" s="72" t="str">
        <f>+'[3]New Depr Rates'!F1239</f>
        <v>No</v>
      </c>
      <c r="G1241" s="75">
        <f>+'[3]New Depr Rates'!G1239</f>
        <v>-0.15</v>
      </c>
      <c r="H1241" s="72">
        <f>+'[3]New Depr Rates'!H1239</f>
        <v>0</v>
      </c>
      <c r="I1241" s="72">
        <f>+'[3]New Depr Rates'!I1239</f>
        <v>0</v>
      </c>
      <c r="J1241" s="72">
        <f>+'[3]New Depr Rates'!J1239</f>
        <v>0</v>
      </c>
      <c r="K1241" s="74">
        <f>+'[3]New Depr Rates'!K1239</f>
        <v>44927</v>
      </c>
      <c r="L1241" s="73">
        <f>+'[3]New Depr Rates'!L1239</f>
        <v>1.8086956521739132E-2</v>
      </c>
      <c r="M1241" s="73">
        <f>+'[3]New Depr Rates'!M1239</f>
        <v>2.7130434782608667E-3</v>
      </c>
      <c r="N1241" s="73">
        <f>+'[3]New Depr Rates'!N1239</f>
        <v>2.0799999999999999E-2</v>
      </c>
    </row>
    <row r="1242" spans="1:14" x14ac:dyDescent="0.2">
      <c r="A1242" s="72" t="s">
        <v>1418</v>
      </c>
      <c r="B1242" s="72" t="str">
        <f>+'[3]New Depr Rates'!B1240</f>
        <v>E3620 DST Substation Equipment</v>
      </c>
      <c r="C1242" s="72">
        <f>+'[3]New Depr Rates'!C1240</f>
        <v>0.5</v>
      </c>
      <c r="D1242" s="72" t="str">
        <f>+'[3]New Depr Rates'!D1240</f>
        <v>Monthly</v>
      </c>
      <c r="E1242" s="72" t="str">
        <f>+'[3]New Depr Rates'!E1240</f>
        <v>No</v>
      </c>
      <c r="F1242" s="72" t="str">
        <f>+'[3]New Depr Rates'!F1240</f>
        <v>No</v>
      </c>
      <c r="G1242" s="75">
        <f>+'[3]New Depr Rates'!G1240</f>
        <v>-0.15</v>
      </c>
      <c r="H1242" s="72">
        <f>+'[3]New Depr Rates'!H1240</f>
        <v>0</v>
      </c>
      <c r="I1242" s="72">
        <f>+'[3]New Depr Rates'!I1240</f>
        <v>0</v>
      </c>
      <c r="J1242" s="72">
        <f>+'[3]New Depr Rates'!J1240</f>
        <v>0</v>
      </c>
      <c r="K1242" s="74">
        <f>+'[3]New Depr Rates'!K1240</f>
        <v>44927</v>
      </c>
      <c r="L1242" s="73">
        <f>+'[3]New Depr Rates'!L1240</f>
        <v>1.8086956521739132E-2</v>
      </c>
      <c r="M1242" s="73">
        <f>+'[3]New Depr Rates'!M1240</f>
        <v>2.7130434782608667E-3</v>
      </c>
      <c r="N1242" s="73">
        <f>+'[3]New Depr Rates'!N1240</f>
        <v>2.0799999999999999E-2</v>
      </c>
    </row>
    <row r="1243" spans="1:14" x14ac:dyDescent="0.2">
      <c r="A1243" s="72" t="s">
        <v>1417</v>
      </c>
      <c r="B1243" s="72" t="str">
        <f>+'[3]New Depr Rates'!B1241</f>
        <v>E3620 DST Substation Equipment</v>
      </c>
      <c r="C1243" s="72">
        <f>+'[3]New Depr Rates'!C1241</f>
        <v>0.5</v>
      </c>
      <c r="D1243" s="72" t="str">
        <f>+'[3]New Depr Rates'!D1241</f>
        <v>Monthly</v>
      </c>
      <c r="E1243" s="72" t="str">
        <f>+'[3]New Depr Rates'!E1241</f>
        <v>No</v>
      </c>
      <c r="F1243" s="72" t="str">
        <f>+'[3]New Depr Rates'!F1241</f>
        <v>No</v>
      </c>
      <c r="G1243" s="75">
        <f>+'[3]New Depr Rates'!G1241</f>
        <v>-0.15</v>
      </c>
      <c r="H1243" s="72">
        <f>+'[3]New Depr Rates'!H1241</f>
        <v>0</v>
      </c>
      <c r="I1243" s="72">
        <f>+'[3]New Depr Rates'!I1241</f>
        <v>0</v>
      </c>
      <c r="J1243" s="72">
        <f>+'[3]New Depr Rates'!J1241</f>
        <v>0</v>
      </c>
      <c r="K1243" s="74">
        <f>+'[3]New Depr Rates'!K1241</f>
        <v>44927</v>
      </c>
      <c r="L1243" s="73">
        <f>+'[3]New Depr Rates'!L1241</f>
        <v>1.8086956521739132E-2</v>
      </c>
      <c r="M1243" s="73">
        <f>+'[3]New Depr Rates'!M1241</f>
        <v>2.7130434782608667E-3</v>
      </c>
      <c r="N1243" s="73">
        <f>+'[3]New Depr Rates'!N1241</f>
        <v>2.0799999999999999E-2</v>
      </c>
    </row>
    <row r="1244" spans="1:14" x14ac:dyDescent="0.2">
      <c r="A1244" s="72" t="s">
        <v>1416</v>
      </c>
      <c r="B1244" s="72" t="str">
        <f>+'[3]New Depr Rates'!B1242</f>
        <v>E3620 DST Substation Equipment</v>
      </c>
      <c r="C1244" s="72">
        <f>+'[3]New Depr Rates'!C1242</f>
        <v>0.5</v>
      </c>
      <c r="D1244" s="72" t="str">
        <f>+'[3]New Depr Rates'!D1242</f>
        <v>Monthly</v>
      </c>
      <c r="E1244" s="72" t="str">
        <f>+'[3]New Depr Rates'!E1242</f>
        <v>No</v>
      </c>
      <c r="F1244" s="72" t="str">
        <f>+'[3]New Depr Rates'!F1242</f>
        <v>No</v>
      </c>
      <c r="G1244" s="75">
        <f>+'[3]New Depr Rates'!G1242</f>
        <v>-0.15</v>
      </c>
      <c r="H1244" s="72">
        <f>+'[3]New Depr Rates'!H1242</f>
        <v>0</v>
      </c>
      <c r="I1244" s="72">
        <f>+'[3]New Depr Rates'!I1242</f>
        <v>0</v>
      </c>
      <c r="J1244" s="72">
        <f>+'[3]New Depr Rates'!J1242</f>
        <v>0</v>
      </c>
      <c r="K1244" s="74">
        <f>+'[3]New Depr Rates'!K1242</f>
        <v>44927</v>
      </c>
      <c r="L1244" s="73">
        <f>+'[3]New Depr Rates'!L1242</f>
        <v>1.8086956521739132E-2</v>
      </c>
      <c r="M1244" s="73">
        <f>+'[3]New Depr Rates'!M1242</f>
        <v>2.7130434782608667E-3</v>
      </c>
      <c r="N1244" s="73">
        <f>+'[3]New Depr Rates'!N1242</f>
        <v>2.0799999999999999E-2</v>
      </c>
    </row>
    <row r="1245" spans="1:14" x14ac:dyDescent="0.2">
      <c r="A1245" s="72" t="s">
        <v>1415</v>
      </c>
      <c r="B1245" s="72" t="str">
        <f>+'[3]New Depr Rates'!B1243</f>
        <v>E3620 DST Substation Equipment</v>
      </c>
      <c r="C1245" s="72">
        <f>+'[3]New Depr Rates'!C1243</f>
        <v>0.5</v>
      </c>
      <c r="D1245" s="72" t="str">
        <f>+'[3]New Depr Rates'!D1243</f>
        <v>Monthly</v>
      </c>
      <c r="E1245" s="72" t="str">
        <f>+'[3]New Depr Rates'!E1243</f>
        <v>No</v>
      </c>
      <c r="F1245" s="72" t="str">
        <f>+'[3]New Depr Rates'!F1243</f>
        <v>No</v>
      </c>
      <c r="G1245" s="75">
        <f>+'[3]New Depr Rates'!G1243</f>
        <v>-0.15</v>
      </c>
      <c r="H1245" s="72">
        <f>+'[3]New Depr Rates'!H1243</f>
        <v>0</v>
      </c>
      <c r="I1245" s="72">
        <f>+'[3]New Depr Rates'!I1243</f>
        <v>0</v>
      </c>
      <c r="J1245" s="72">
        <f>+'[3]New Depr Rates'!J1243</f>
        <v>0</v>
      </c>
      <c r="K1245" s="74">
        <f>+'[3]New Depr Rates'!K1243</f>
        <v>44927</v>
      </c>
      <c r="L1245" s="73">
        <f>+'[3]New Depr Rates'!L1243</f>
        <v>1.8086956521739132E-2</v>
      </c>
      <c r="M1245" s="73">
        <f>+'[3]New Depr Rates'!M1243</f>
        <v>2.7130434782608667E-3</v>
      </c>
      <c r="N1245" s="73">
        <f>+'[3]New Depr Rates'!N1243</f>
        <v>2.0799999999999999E-2</v>
      </c>
    </row>
    <row r="1246" spans="1:14" x14ac:dyDescent="0.2">
      <c r="A1246" s="72" t="s">
        <v>1414</v>
      </c>
      <c r="B1246" s="72" t="str">
        <f>+'[3]New Depr Rates'!B1244</f>
        <v>E3620 DST Substation Equipment</v>
      </c>
      <c r="C1246" s="72">
        <f>+'[3]New Depr Rates'!C1244</f>
        <v>0.5</v>
      </c>
      <c r="D1246" s="72" t="str">
        <f>+'[3]New Depr Rates'!D1244</f>
        <v>Monthly</v>
      </c>
      <c r="E1246" s="72" t="str">
        <f>+'[3]New Depr Rates'!E1244</f>
        <v>No</v>
      </c>
      <c r="F1246" s="72" t="str">
        <f>+'[3]New Depr Rates'!F1244</f>
        <v>No</v>
      </c>
      <c r="G1246" s="75">
        <f>+'[3]New Depr Rates'!G1244</f>
        <v>-0.15</v>
      </c>
      <c r="H1246" s="72">
        <f>+'[3]New Depr Rates'!H1244</f>
        <v>0</v>
      </c>
      <c r="I1246" s="72">
        <f>+'[3]New Depr Rates'!I1244</f>
        <v>0</v>
      </c>
      <c r="J1246" s="72">
        <f>+'[3]New Depr Rates'!J1244</f>
        <v>0</v>
      </c>
      <c r="K1246" s="74">
        <f>+'[3]New Depr Rates'!K1244</f>
        <v>44927</v>
      </c>
      <c r="L1246" s="73">
        <f>+'[3]New Depr Rates'!L1244</f>
        <v>1.8086956521739132E-2</v>
      </c>
      <c r="M1246" s="73">
        <f>+'[3]New Depr Rates'!M1244</f>
        <v>2.7130434782608667E-3</v>
      </c>
      <c r="N1246" s="73">
        <f>+'[3]New Depr Rates'!N1244</f>
        <v>2.0799999999999999E-2</v>
      </c>
    </row>
    <row r="1247" spans="1:14" x14ac:dyDescent="0.2">
      <c r="A1247" s="72" t="s">
        <v>1413</v>
      </c>
      <c r="B1247" s="72" t="str">
        <f>+'[3]New Depr Rates'!B1245</f>
        <v>E3620 DST Substation Equipment</v>
      </c>
      <c r="C1247" s="72">
        <f>+'[3]New Depr Rates'!C1245</f>
        <v>0.5</v>
      </c>
      <c r="D1247" s="72" t="str">
        <f>+'[3]New Depr Rates'!D1245</f>
        <v>Monthly</v>
      </c>
      <c r="E1247" s="72" t="str">
        <f>+'[3]New Depr Rates'!E1245</f>
        <v>No</v>
      </c>
      <c r="F1247" s="72" t="str">
        <f>+'[3]New Depr Rates'!F1245</f>
        <v>No</v>
      </c>
      <c r="G1247" s="75">
        <f>+'[3]New Depr Rates'!G1245</f>
        <v>-0.15</v>
      </c>
      <c r="H1247" s="72">
        <f>+'[3]New Depr Rates'!H1245</f>
        <v>0</v>
      </c>
      <c r="I1247" s="72">
        <f>+'[3]New Depr Rates'!I1245</f>
        <v>0</v>
      </c>
      <c r="J1247" s="72">
        <f>+'[3]New Depr Rates'!J1245</f>
        <v>0</v>
      </c>
      <c r="K1247" s="74">
        <f>+'[3]New Depr Rates'!K1245</f>
        <v>44927</v>
      </c>
      <c r="L1247" s="73">
        <f>+'[3]New Depr Rates'!L1245</f>
        <v>1.8086956521739132E-2</v>
      </c>
      <c r="M1247" s="73">
        <f>+'[3]New Depr Rates'!M1245</f>
        <v>2.7130434782608667E-3</v>
      </c>
      <c r="N1247" s="73">
        <f>+'[3]New Depr Rates'!N1245</f>
        <v>2.0799999999999999E-2</v>
      </c>
    </row>
    <row r="1248" spans="1:14" x14ac:dyDescent="0.2">
      <c r="A1248" s="72" t="s">
        <v>1412</v>
      </c>
      <c r="B1248" s="72" t="str">
        <f>+'[3]New Depr Rates'!B1246</f>
        <v>E3620 DST Substation Equipment</v>
      </c>
      <c r="C1248" s="72">
        <f>+'[3]New Depr Rates'!C1246</f>
        <v>0.5</v>
      </c>
      <c r="D1248" s="72" t="str">
        <f>+'[3]New Depr Rates'!D1246</f>
        <v>Monthly</v>
      </c>
      <c r="E1248" s="72" t="str">
        <f>+'[3]New Depr Rates'!E1246</f>
        <v>No</v>
      </c>
      <c r="F1248" s="72" t="str">
        <f>+'[3]New Depr Rates'!F1246</f>
        <v>No</v>
      </c>
      <c r="G1248" s="75">
        <f>+'[3]New Depr Rates'!G1246</f>
        <v>-0.15</v>
      </c>
      <c r="H1248" s="72">
        <f>+'[3]New Depr Rates'!H1246</f>
        <v>0</v>
      </c>
      <c r="I1248" s="72">
        <f>+'[3]New Depr Rates'!I1246</f>
        <v>0</v>
      </c>
      <c r="J1248" s="72">
        <f>+'[3]New Depr Rates'!J1246</f>
        <v>0</v>
      </c>
      <c r="K1248" s="74">
        <f>+'[3]New Depr Rates'!K1246</f>
        <v>44927</v>
      </c>
      <c r="L1248" s="73">
        <f>+'[3]New Depr Rates'!L1246</f>
        <v>1.8086956521739132E-2</v>
      </c>
      <c r="M1248" s="73">
        <f>+'[3]New Depr Rates'!M1246</f>
        <v>2.7130434782608667E-3</v>
      </c>
      <c r="N1248" s="73">
        <f>+'[3]New Depr Rates'!N1246</f>
        <v>2.0799999999999999E-2</v>
      </c>
    </row>
    <row r="1249" spans="1:14" x14ac:dyDescent="0.2">
      <c r="A1249" s="72" t="s">
        <v>1411</v>
      </c>
      <c r="B1249" s="72" t="str">
        <f>+'[3]New Depr Rates'!B1247</f>
        <v>E3620 DST Substation Equipment</v>
      </c>
      <c r="C1249" s="72">
        <f>+'[3]New Depr Rates'!C1247</f>
        <v>0.5</v>
      </c>
      <c r="D1249" s="72" t="str">
        <f>+'[3]New Depr Rates'!D1247</f>
        <v>Monthly</v>
      </c>
      <c r="E1249" s="72" t="str">
        <f>+'[3]New Depr Rates'!E1247</f>
        <v>No</v>
      </c>
      <c r="F1249" s="72" t="str">
        <f>+'[3]New Depr Rates'!F1247</f>
        <v>No</v>
      </c>
      <c r="G1249" s="75">
        <f>+'[3]New Depr Rates'!G1247</f>
        <v>-0.15</v>
      </c>
      <c r="H1249" s="72">
        <f>+'[3]New Depr Rates'!H1247</f>
        <v>0</v>
      </c>
      <c r="I1249" s="72">
        <f>+'[3]New Depr Rates'!I1247</f>
        <v>0</v>
      </c>
      <c r="J1249" s="72">
        <f>+'[3]New Depr Rates'!J1247</f>
        <v>0</v>
      </c>
      <c r="K1249" s="74">
        <f>+'[3]New Depr Rates'!K1247</f>
        <v>44927</v>
      </c>
      <c r="L1249" s="73">
        <f>+'[3]New Depr Rates'!L1247</f>
        <v>1.8086956521739132E-2</v>
      </c>
      <c r="M1249" s="73">
        <f>+'[3]New Depr Rates'!M1247</f>
        <v>2.7130434782608667E-3</v>
      </c>
      <c r="N1249" s="73">
        <f>+'[3]New Depr Rates'!N1247</f>
        <v>2.0799999999999999E-2</v>
      </c>
    </row>
    <row r="1250" spans="1:14" x14ac:dyDescent="0.2">
      <c r="A1250" s="72" t="s">
        <v>1410</v>
      </c>
      <c r="B1250" s="72" t="str">
        <f>+'[3]New Depr Rates'!B1248</f>
        <v>E3620 DST Substation Equipment</v>
      </c>
      <c r="C1250" s="72">
        <f>+'[3]New Depr Rates'!C1248</f>
        <v>0.5</v>
      </c>
      <c r="D1250" s="72" t="str">
        <f>+'[3]New Depr Rates'!D1248</f>
        <v>Monthly</v>
      </c>
      <c r="E1250" s="72" t="str">
        <f>+'[3]New Depr Rates'!E1248</f>
        <v>No</v>
      </c>
      <c r="F1250" s="72" t="str">
        <f>+'[3]New Depr Rates'!F1248</f>
        <v>No</v>
      </c>
      <c r="G1250" s="75">
        <f>+'[3]New Depr Rates'!G1248</f>
        <v>-0.15</v>
      </c>
      <c r="H1250" s="72">
        <f>+'[3]New Depr Rates'!H1248</f>
        <v>0</v>
      </c>
      <c r="I1250" s="72">
        <f>+'[3]New Depr Rates'!I1248</f>
        <v>0</v>
      </c>
      <c r="J1250" s="72">
        <f>+'[3]New Depr Rates'!J1248</f>
        <v>0</v>
      </c>
      <c r="K1250" s="74">
        <f>+'[3]New Depr Rates'!K1248</f>
        <v>44927</v>
      </c>
      <c r="L1250" s="73">
        <f>+'[3]New Depr Rates'!L1248</f>
        <v>1.8086956521739132E-2</v>
      </c>
      <c r="M1250" s="73">
        <f>+'[3]New Depr Rates'!M1248</f>
        <v>2.7130434782608667E-3</v>
      </c>
      <c r="N1250" s="73">
        <f>+'[3]New Depr Rates'!N1248</f>
        <v>2.0799999999999999E-2</v>
      </c>
    </row>
    <row r="1251" spans="1:14" x14ac:dyDescent="0.2">
      <c r="A1251" s="72" t="s">
        <v>1409</v>
      </c>
      <c r="B1251" s="72" t="str">
        <f>+'[3]New Depr Rates'!B1249</f>
        <v>E3620 DST Substation Equipment</v>
      </c>
      <c r="C1251" s="72">
        <f>+'[3]New Depr Rates'!C1249</f>
        <v>0.5</v>
      </c>
      <c r="D1251" s="72" t="str">
        <f>+'[3]New Depr Rates'!D1249</f>
        <v>Monthly</v>
      </c>
      <c r="E1251" s="72" t="str">
        <f>+'[3]New Depr Rates'!E1249</f>
        <v>No</v>
      </c>
      <c r="F1251" s="72" t="str">
        <f>+'[3]New Depr Rates'!F1249</f>
        <v>No</v>
      </c>
      <c r="G1251" s="75">
        <f>+'[3]New Depr Rates'!G1249</f>
        <v>-0.15</v>
      </c>
      <c r="H1251" s="72">
        <f>+'[3]New Depr Rates'!H1249</f>
        <v>0</v>
      </c>
      <c r="I1251" s="72">
        <f>+'[3]New Depr Rates'!I1249</f>
        <v>0</v>
      </c>
      <c r="J1251" s="72">
        <f>+'[3]New Depr Rates'!J1249</f>
        <v>0</v>
      </c>
      <c r="K1251" s="74">
        <f>+'[3]New Depr Rates'!K1249</f>
        <v>44927</v>
      </c>
      <c r="L1251" s="73">
        <f>+'[3]New Depr Rates'!L1249</f>
        <v>1.8086956521739132E-2</v>
      </c>
      <c r="M1251" s="73">
        <f>+'[3]New Depr Rates'!M1249</f>
        <v>2.7130434782608667E-3</v>
      </c>
      <c r="N1251" s="73">
        <f>+'[3]New Depr Rates'!N1249</f>
        <v>2.0799999999999999E-2</v>
      </c>
    </row>
    <row r="1252" spans="1:14" x14ac:dyDescent="0.2">
      <c r="A1252" s="72" t="s">
        <v>1408</v>
      </c>
      <c r="B1252" s="72" t="str">
        <f>+'[3]New Depr Rates'!B1250</f>
        <v>E3620 DST Substation Equipment</v>
      </c>
      <c r="C1252" s="72">
        <f>+'[3]New Depr Rates'!C1250</f>
        <v>0.5</v>
      </c>
      <c r="D1252" s="72" t="str">
        <f>+'[3]New Depr Rates'!D1250</f>
        <v>Monthly</v>
      </c>
      <c r="E1252" s="72" t="str">
        <f>+'[3]New Depr Rates'!E1250</f>
        <v>No</v>
      </c>
      <c r="F1252" s="72" t="str">
        <f>+'[3]New Depr Rates'!F1250</f>
        <v>No</v>
      </c>
      <c r="G1252" s="75">
        <f>+'[3]New Depr Rates'!G1250</f>
        <v>-0.15</v>
      </c>
      <c r="H1252" s="72">
        <f>+'[3]New Depr Rates'!H1250</f>
        <v>0</v>
      </c>
      <c r="I1252" s="72">
        <f>+'[3]New Depr Rates'!I1250</f>
        <v>0</v>
      </c>
      <c r="J1252" s="72">
        <f>+'[3]New Depr Rates'!J1250</f>
        <v>0</v>
      </c>
      <c r="K1252" s="74">
        <f>+'[3]New Depr Rates'!K1250</f>
        <v>44927</v>
      </c>
      <c r="L1252" s="73">
        <f>+'[3]New Depr Rates'!L1250</f>
        <v>1.8086956521739132E-2</v>
      </c>
      <c r="M1252" s="73">
        <f>+'[3]New Depr Rates'!M1250</f>
        <v>2.7130434782608667E-3</v>
      </c>
      <c r="N1252" s="73">
        <f>+'[3]New Depr Rates'!N1250</f>
        <v>2.0799999999999999E-2</v>
      </c>
    </row>
    <row r="1253" spans="1:14" x14ac:dyDescent="0.2">
      <c r="A1253" s="72" t="s">
        <v>1407</v>
      </c>
      <c r="B1253" s="72" t="str">
        <f>+'[3]New Depr Rates'!B1251</f>
        <v>E3620 DST Substation Equipment</v>
      </c>
      <c r="C1253" s="72">
        <f>+'[3]New Depr Rates'!C1251</f>
        <v>0.5</v>
      </c>
      <c r="D1253" s="72" t="str">
        <f>+'[3]New Depr Rates'!D1251</f>
        <v>Monthly</v>
      </c>
      <c r="E1253" s="72" t="str">
        <f>+'[3]New Depr Rates'!E1251</f>
        <v>No</v>
      </c>
      <c r="F1253" s="72" t="str">
        <f>+'[3]New Depr Rates'!F1251</f>
        <v>No</v>
      </c>
      <c r="G1253" s="75">
        <f>+'[3]New Depr Rates'!G1251</f>
        <v>-0.15</v>
      </c>
      <c r="H1253" s="72">
        <f>+'[3]New Depr Rates'!H1251</f>
        <v>0</v>
      </c>
      <c r="I1253" s="72">
        <f>+'[3]New Depr Rates'!I1251</f>
        <v>0</v>
      </c>
      <c r="J1253" s="72">
        <f>+'[3]New Depr Rates'!J1251</f>
        <v>0</v>
      </c>
      <c r="K1253" s="74">
        <f>+'[3]New Depr Rates'!K1251</f>
        <v>44927</v>
      </c>
      <c r="L1253" s="73">
        <f>+'[3]New Depr Rates'!L1251</f>
        <v>1.8086956521739132E-2</v>
      </c>
      <c r="M1253" s="73">
        <f>+'[3]New Depr Rates'!M1251</f>
        <v>2.7130434782608667E-3</v>
      </c>
      <c r="N1253" s="73">
        <f>+'[3]New Depr Rates'!N1251</f>
        <v>2.0799999999999999E-2</v>
      </c>
    </row>
    <row r="1254" spans="1:14" x14ac:dyDescent="0.2">
      <c r="A1254" s="72" t="s">
        <v>1406</v>
      </c>
      <c r="B1254" s="72" t="str">
        <f>+'[3]New Depr Rates'!B1252</f>
        <v>E3620 DST Substation Equipment</v>
      </c>
      <c r="C1254" s="72">
        <f>+'[3]New Depr Rates'!C1252</f>
        <v>0.5</v>
      </c>
      <c r="D1254" s="72" t="str">
        <f>+'[3]New Depr Rates'!D1252</f>
        <v>Monthly</v>
      </c>
      <c r="E1254" s="72" t="str">
        <f>+'[3]New Depr Rates'!E1252</f>
        <v>No</v>
      </c>
      <c r="F1254" s="72" t="str">
        <f>+'[3]New Depr Rates'!F1252</f>
        <v>No</v>
      </c>
      <c r="G1254" s="75">
        <f>+'[3]New Depr Rates'!G1252</f>
        <v>-0.15</v>
      </c>
      <c r="H1254" s="72">
        <f>+'[3]New Depr Rates'!H1252</f>
        <v>0</v>
      </c>
      <c r="I1254" s="72">
        <f>+'[3]New Depr Rates'!I1252</f>
        <v>0</v>
      </c>
      <c r="J1254" s="72">
        <f>+'[3]New Depr Rates'!J1252</f>
        <v>0</v>
      </c>
      <c r="K1254" s="74">
        <f>+'[3]New Depr Rates'!K1252</f>
        <v>44927</v>
      </c>
      <c r="L1254" s="73">
        <f>+'[3]New Depr Rates'!L1252</f>
        <v>1.8086956521739132E-2</v>
      </c>
      <c r="M1254" s="73">
        <f>+'[3]New Depr Rates'!M1252</f>
        <v>2.7130434782608667E-3</v>
      </c>
      <c r="N1254" s="73">
        <f>+'[3]New Depr Rates'!N1252</f>
        <v>2.0799999999999999E-2</v>
      </c>
    </row>
    <row r="1255" spans="1:14" x14ac:dyDescent="0.2">
      <c r="A1255" s="72" t="s">
        <v>1405</v>
      </c>
      <c r="B1255" s="72" t="str">
        <f>+'[3]New Depr Rates'!B1253</f>
        <v>E3620 DST Sub Eq, LSR</v>
      </c>
      <c r="C1255" s="72">
        <f>+'[3]New Depr Rates'!C1253</f>
        <v>0.5</v>
      </c>
      <c r="D1255" s="72" t="str">
        <f>+'[3]New Depr Rates'!D1253</f>
        <v>Monthly</v>
      </c>
      <c r="E1255" s="72" t="str">
        <f>+'[3]New Depr Rates'!E1253</f>
        <v>No</v>
      </c>
      <c r="F1255" s="72" t="str">
        <f>+'[3]New Depr Rates'!F1253</f>
        <v>No</v>
      </c>
      <c r="G1255" s="75">
        <f>+'[3]New Depr Rates'!G1253</f>
        <v>-0.15</v>
      </c>
      <c r="H1255" s="72">
        <f>+'[3]New Depr Rates'!H1253</f>
        <v>0</v>
      </c>
      <c r="I1255" s="72">
        <f>+'[3]New Depr Rates'!I1253</f>
        <v>0</v>
      </c>
      <c r="J1255" s="72">
        <f>+'[3]New Depr Rates'!J1253</f>
        <v>0</v>
      </c>
      <c r="K1255" s="74">
        <f>+'[3]New Depr Rates'!K1253</f>
        <v>44927</v>
      </c>
      <c r="L1255" s="73">
        <f>+'[3]New Depr Rates'!L1253</f>
        <v>1.8086956521739132E-2</v>
      </c>
      <c r="M1255" s="73">
        <f>+'[3]New Depr Rates'!M1253</f>
        <v>2.7130434782608667E-3</v>
      </c>
      <c r="N1255" s="73">
        <f>+'[3]New Depr Rates'!N1253</f>
        <v>2.0799999999999999E-2</v>
      </c>
    </row>
    <row r="1256" spans="1:14" x14ac:dyDescent="0.2">
      <c r="A1256" s="72" t="s">
        <v>1404</v>
      </c>
      <c r="B1256" s="72" t="str">
        <f>+'[3]New Depr Rates'!B1254</f>
        <v>E3620 DST Sub Eq, LSR</v>
      </c>
      <c r="C1256" s="72">
        <f>+'[3]New Depr Rates'!C1254</f>
        <v>0.5</v>
      </c>
      <c r="D1256" s="72" t="str">
        <f>+'[3]New Depr Rates'!D1254</f>
        <v>Monthly</v>
      </c>
      <c r="E1256" s="72" t="str">
        <f>+'[3]New Depr Rates'!E1254</f>
        <v>No</v>
      </c>
      <c r="F1256" s="72" t="str">
        <f>+'[3]New Depr Rates'!F1254</f>
        <v>No</v>
      </c>
      <c r="G1256" s="75">
        <f>+'[3]New Depr Rates'!G1254</f>
        <v>-0.15</v>
      </c>
      <c r="H1256" s="72">
        <f>+'[3]New Depr Rates'!H1254</f>
        <v>0</v>
      </c>
      <c r="I1256" s="72">
        <f>+'[3]New Depr Rates'!I1254</f>
        <v>0</v>
      </c>
      <c r="J1256" s="72">
        <f>+'[3]New Depr Rates'!J1254</f>
        <v>0</v>
      </c>
      <c r="K1256" s="74">
        <f>+'[3]New Depr Rates'!K1254</f>
        <v>44927</v>
      </c>
      <c r="L1256" s="73">
        <f>+'[3]New Depr Rates'!L1254</f>
        <v>1.8086956521739132E-2</v>
      </c>
      <c r="M1256" s="73">
        <f>+'[3]New Depr Rates'!M1254</f>
        <v>2.7130434782608667E-3</v>
      </c>
      <c r="N1256" s="73">
        <f>+'[3]New Depr Rates'!N1254</f>
        <v>2.0799999999999999E-2</v>
      </c>
    </row>
    <row r="1257" spans="1:14" x14ac:dyDescent="0.2">
      <c r="A1257" s="72" t="s">
        <v>1402</v>
      </c>
      <c r="B1257" s="72" t="str">
        <f>+'[3]New Depr Rates'!B1255</f>
        <v>E3620 DST Sub Eq,Wld Hrs Expansion</v>
      </c>
      <c r="C1257" s="72">
        <f>+'[3]New Depr Rates'!C1255</f>
        <v>0.5</v>
      </c>
      <c r="D1257" s="72" t="str">
        <f>+'[3]New Depr Rates'!D1255</f>
        <v>Monthly</v>
      </c>
      <c r="E1257" s="72" t="str">
        <f>+'[3]New Depr Rates'!E1255</f>
        <v>No</v>
      </c>
      <c r="F1257" s="72" t="str">
        <f>+'[3]New Depr Rates'!F1255</f>
        <v>No</v>
      </c>
      <c r="G1257" s="75">
        <f>+'[3]New Depr Rates'!G1255</f>
        <v>-0.15</v>
      </c>
      <c r="H1257" s="72">
        <f>+'[3]New Depr Rates'!H1255</f>
        <v>0</v>
      </c>
      <c r="I1257" s="72">
        <f>+'[3]New Depr Rates'!I1255</f>
        <v>0</v>
      </c>
      <c r="J1257" s="72">
        <f>+'[3]New Depr Rates'!J1255</f>
        <v>0</v>
      </c>
      <c r="K1257" s="74">
        <f>+'[3]New Depr Rates'!K1255</f>
        <v>44927</v>
      </c>
      <c r="L1257" s="73">
        <f>+'[3]New Depr Rates'!L1255</f>
        <v>1.8086956521739132E-2</v>
      </c>
      <c r="M1257" s="73">
        <f>+'[3]New Depr Rates'!M1255</f>
        <v>2.7130434782608667E-3</v>
      </c>
      <c r="N1257" s="73">
        <f>+'[3]New Depr Rates'!N1255</f>
        <v>2.0799999999999999E-2</v>
      </c>
    </row>
    <row r="1258" spans="1:14" x14ac:dyDescent="0.2">
      <c r="A1258" s="72" t="s">
        <v>1401</v>
      </c>
      <c r="B1258" s="72" t="str">
        <f>+'[3]New Depr Rates'!B1256</f>
        <v>E3620 DST Sub Eq,Wld Hrs Solar</v>
      </c>
      <c r="C1258" s="72">
        <f>+'[3]New Depr Rates'!C1256</f>
        <v>0.5</v>
      </c>
      <c r="D1258" s="72" t="str">
        <f>+'[3]New Depr Rates'!D1256</f>
        <v>Monthly</v>
      </c>
      <c r="E1258" s="72" t="str">
        <f>+'[3]New Depr Rates'!E1256</f>
        <v>No</v>
      </c>
      <c r="F1258" s="72" t="str">
        <f>+'[3]New Depr Rates'!F1256</f>
        <v>No</v>
      </c>
      <c r="G1258" s="75">
        <f>+'[3]New Depr Rates'!G1256</f>
        <v>-0.15</v>
      </c>
      <c r="H1258" s="72">
        <f>+'[3]New Depr Rates'!H1256</f>
        <v>0</v>
      </c>
      <c r="I1258" s="72">
        <f>+'[3]New Depr Rates'!I1256</f>
        <v>0</v>
      </c>
      <c r="J1258" s="72">
        <f>+'[3]New Depr Rates'!J1256</f>
        <v>0</v>
      </c>
      <c r="K1258" s="74">
        <f>+'[3]New Depr Rates'!K1256</f>
        <v>44927</v>
      </c>
      <c r="L1258" s="73">
        <f>+'[3]New Depr Rates'!L1256</f>
        <v>1.8086956521739132E-2</v>
      </c>
      <c r="M1258" s="73">
        <f>+'[3]New Depr Rates'!M1256</f>
        <v>2.7130434782608667E-3</v>
      </c>
      <c r="N1258" s="73">
        <f>+'[3]New Depr Rates'!N1256</f>
        <v>2.0799999999999999E-2</v>
      </c>
    </row>
    <row r="1259" spans="1:14" x14ac:dyDescent="0.2">
      <c r="A1259" s="72" t="s">
        <v>1400</v>
      </c>
      <c r="B1259" s="72" t="str">
        <f>+'[3]New Depr Rates'!B1257</f>
        <v>E3620 DST Sub Eq,Wld Hrs Expansion</v>
      </c>
      <c r="C1259" s="72">
        <f>+'[3]New Depr Rates'!C1257</f>
        <v>0.5</v>
      </c>
      <c r="D1259" s="72" t="str">
        <f>+'[3]New Depr Rates'!D1257</f>
        <v>Monthly</v>
      </c>
      <c r="E1259" s="72" t="str">
        <f>+'[3]New Depr Rates'!E1257</f>
        <v>No</v>
      </c>
      <c r="F1259" s="72" t="str">
        <f>+'[3]New Depr Rates'!F1257</f>
        <v>No</v>
      </c>
      <c r="G1259" s="75">
        <f>+'[3]New Depr Rates'!G1257</f>
        <v>-0.15</v>
      </c>
      <c r="H1259" s="72">
        <f>+'[3]New Depr Rates'!H1257</f>
        <v>0</v>
      </c>
      <c r="I1259" s="72">
        <f>+'[3]New Depr Rates'!I1257</f>
        <v>0</v>
      </c>
      <c r="J1259" s="72">
        <f>+'[3]New Depr Rates'!J1257</f>
        <v>0</v>
      </c>
      <c r="K1259" s="74">
        <f>+'[3]New Depr Rates'!K1257</f>
        <v>44927</v>
      </c>
      <c r="L1259" s="73">
        <f>+'[3]New Depr Rates'!L1257</f>
        <v>1.8086956521739132E-2</v>
      </c>
      <c r="M1259" s="73">
        <f>+'[3]New Depr Rates'!M1257</f>
        <v>2.7130434782608667E-3</v>
      </c>
      <c r="N1259" s="73">
        <f>+'[3]New Depr Rates'!N1257</f>
        <v>2.0799999999999999E-2</v>
      </c>
    </row>
    <row r="1260" spans="1:14" x14ac:dyDescent="0.2">
      <c r="A1260" s="72" t="s">
        <v>1398</v>
      </c>
      <c r="B1260" s="72" t="str">
        <f>+'[3]New Depr Rates'!B1258</f>
        <v>E3620 DST Sub Eq,Wld Hrs Solar</v>
      </c>
      <c r="C1260" s="72">
        <f>+'[3]New Depr Rates'!C1258</f>
        <v>0.5</v>
      </c>
      <c r="D1260" s="72" t="str">
        <f>+'[3]New Depr Rates'!D1258</f>
        <v>Monthly</v>
      </c>
      <c r="E1260" s="72" t="str">
        <f>+'[3]New Depr Rates'!E1258</f>
        <v>No</v>
      </c>
      <c r="F1260" s="72" t="str">
        <f>+'[3]New Depr Rates'!F1258</f>
        <v>No</v>
      </c>
      <c r="G1260" s="75">
        <f>+'[3]New Depr Rates'!G1258</f>
        <v>-0.15</v>
      </c>
      <c r="H1260" s="72">
        <f>+'[3]New Depr Rates'!H1258</f>
        <v>0</v>
      </c>
      <c r="I1260" s="72">
        <f>+'[3]New Depr Rates'!I1258</f>
        <v>0</v>
      </c>
      <c r="J1260" s="72">
        <f>+'[3]New Depr Rates'!J1258</f>
        <v>0</v>
      </c>
      <c r="K1260" s="74">
        <f>+'[3]New Depr Rates'!K1258</f>
        <v>44927</v>
      </c>
      <c r="L1260" s="73">
        <f>+'[3]New Depr Rates'!L1258</f>
        <v>1.8086956521739132E-2</v>
      </c>
      <c r="M1260" s="73">
        <f>+'[3]New Depr Rates'!M1258</f>
        <v>2.7130434782608667E-3</v>
      </c>
      <c r="N1260" s="73">
        <f>+'[3]New Depr Rates'!N1258</f>
        <v>2.0799999999999999E-2</v>
      </c>
    </row>
    <row r="1261" spans="1:14" x14ac:dyDescent="0.2">
      <c r="A1261" s="72" t="s">
        <v>1396</v>
      </c>
      <c r="B1261" s="72" t="str">
        <f>+'[3]New Depr Rates'!B1259</f>
        <v>E3620 DST Sub@Plant Wld Hrs Expansn</v>
      </c>
      <c r="C1261" s="72">
        <f>+'[3]New Depr Rates'!C1259</f>
        <v>0.5</v>
      </c>
      <c r="D1261" s="72" t="str">
        <f>+'[3]New Depr Rates'!D1259</f>
        <v>Monthly</v>
      </c>
      <c r="E1261" s="72" t="str">
        <f>+'[3]New Depr Rates'!E1259</f>
        <v>No</v>
      </c>
      <c r="F1261" s="72" t="str">
        <f>+'[3]New Depr Rates'!F1259</f>
        <v>No</v>
      </c>
      <c r="G1261" s="75">
        <f>+'[3]New Depr Rates'!G1259</f>
        <v>-0.15</v>
      </c>
      <c r="H1261" s="72">
        <f>+'[3]New Depr Rates'!H1259</f>
        <v>0</v>
      </c>
      <c r="I1261" s="72">
        <f>+'[3]New Depr Rates'!I1259</f>
        <v>0</v>
      </c>
      <c r="J1261" s="72">
        <f>+'[3]New Depr Rates'!J1259</f>
        <v>0</v>
      </c>
      <c r="K1261" s="74">
        <f>+'[3]New Depr Rates'!K1259</f>
        <v>44927</v>
      </c>
      <c r="L1261" s="73">
        <f>+'[3]New Depr Rates'!L1259</f>
        <v>1.8086956521739132E-2</v>
      </c>
      <c r="M1261" s="73">
        <f>+'[3]New Depr Rates'!M1259</f>
        <v>2.7130434782608667E-3</v>
      </c>
      <c r="N1261" s="73">
        <f>+'[3]New Depr Rates'!N1259</f>
        <v>2.0799999999999999E-2</v>
      </c>
    </row>
    <row r="1262" spans="1:14" x14ac:dyDescent="0.2">
      <c r="A1262" s="72" t="s">
        <v>1395</v>
      </c>
      <c r="B1262" s="72" t="str">
        <f>+'[3]New Depr Rates'!B1260</f>
        <v>E3620 DST Sub@Plant Wld Hrs Expansn</v>
      </c>
      <c r="C1262" s="72">
        <f>+'[3]New Depr Rates'!C1260</f>
        <v>0.5</v>
      </c>
      <c r="D1262" s="72" t="str">
        <f>+'[3]New Depr Rates'!D1260</f>
        <v>Monthly</v>
      </c>
      <c r="E1262" s="72" t="str">
        <f>+'[3]New Depr Rates'!E1260</f>
        <v>No</v>
      </c>
      <c r="F1262" s="72" t="str">
        <f>+'[3]New Depr Rates'!F1260</f>
        <v>No</v>
      </c>
      <c r="G1262" s="75">
        <f>+'[3]New Depr Rates'!G1260</f>
        <v>-0.15</v>
      </c>
      <c r="H1262" s="72">
        <f>+'[3]New Depr Rates'!H1260</f>
        <v>0</v>
      </c>
      <c r="I1262" s="72">
        <f>+'[3]New Depr Rates'!I1260</f>
        <v>0</v>
      </c>
      <c r="J1262" s="72">
        <f>+'[3]New Depr Rates'!J1260</f>
        <v>0</v>
      </c>
      <c r="K1262" s="74">
        <f>+'[3]New Depr Rates'!K1260</f>
        <v>44927</v>
      </c>
      <c r="L1262" s="73">
        <f>+'[3]New Depr Rates'!L1260</f>
        <v>1.8086956521739132E-2</v>
      </c>
      <c r="M1262" s="73">
        <f>+'[3]New Depr Rates'!M1260</f>
        <v>2.7130434782608667E-3</v>
      </c>
      <c r="N1262" s="73">
        <f>+'[3]New Depr Rates'!N1260</f>
        <v>2.0799999999999999E-2</v>
      </c>
    </row>
    <row r="1263" spans="1:14" x14ac:dyDescent="0.2">
      <c r="A1263" s="72" t="s">
        <v>87</v>
      </c>
      <c r="B1263" s="72" t="str">
        <f>+'[3]New Depr Rates'!B1261</f>
        <v>E3620 DST Substation Equipment</v>
      </c>
      <c r="C1263" s="72">
        <f>+'[3]New Depr Rates'!C1261</f>
        <v>0.5</v>
      </c>
      <c r="D1263" s="72" t="str">
        <f>+'[3]New Depr Rates'!D1261</f>
        <v>Monthly</v>
      </c>
      <c r="E1263" s="72" t="str">
        <f>+'[3]New Depr Rates'!E1261</f>
        <v>No</v>
      </c>
      <c r="F1263" s="72" t="str">
        <f>+'[3]New Depr Rates'!F1261</f>
        <v>No</v>
      </c>
      <c r="G1263" s="75">
        <f>+'[3]New Depr Rates'!G1261</f>
        <v>-0.15</v>
      </c>
      <c r="H1263" s="72">
        <f>+'[3]New Depr Rates'!H1261</f>
        <v>0</v>
      </c>
      <c r="I1263" s="72">
        <f>+'[3]New Depr Rates'!I1261</f>
        <v>0</v>
      </c>
      <c r="J1263" s="72">
        <f>+'[3]New Depr Rates'!J1261</f>
        <v>0</v>
      </c>
      <c r="K1263" s="74">
        <f>+'[3]New Depr Rates'!K1261</f>
        <v>44927</v>
      </c>
      <c r="L1263" s="73">
        <f>+'[3]New Depr Rates'!L1261</f>
        <v>1.8086956521739132E-2</v>
      </c>
      <c r="M1263" s="73">
        <f>+'[3]New Depr Rates'!M1261</f>
        <v>2.7130434782608667E-3</v>
      </c>
      <c r="N1263" s="73">
        <f>+'[3]New Depr Rates'!N1261</f>
        <v>2.0799999999999999E-2</v>
      </c>
    </row>
    <row r="1264" spans="1:14" x14ac:dyDescent="0.2">
      <c r="A1264" s="72" t="s">
        <v>1393</v>
      </c>
      <c r="B1264" s="72" t="str">
        <f>+'[3]New Depr Rates'!B1262</f>
        <v>E3620 DST Substation Equipment</v>
      </c>
      <c r="C1264" s="72">
        <f>+'[3]New Depr Rates'!C1262</f>
        <v>0.5</v>
      </c>
      <c r="D1264" s="72" t="str">
        <f>+'[3]New Depr Rates'!D1262</f>
        <v>Monthly</v>
      </c>
      <c r="E1264" s="72" t="str">
        <f>+'[3]New Depr Rates'!E1262</f>
        <v>No</v>
      </c>
      <c r="F1264" s="72" t="str">
        <f>+'[3]New Depr Rates'!F1262</f>
        <v>No</v>
      </c>
      <c r="G1264" s="75">
        <f>+'[3]New Depr Rates'!G1262</f>
        <v>-0.15</v>
      </c>
      <c r="H1264" s="72">
        <f>+'[3]New Depr Rates'!H1262</f>
        <v>0</v>
      </c>
      <c r="I1264" s="72">
        <f>+'[3]New Depr Rates'!I1262</f>
        <v>0</v>
      </c>
      <c r="J1264" s="72">
        <f>+'[3]New Depr Rates'!J1262</f>
        <v>0</v>
      </c>
      <c r="K1264" s="74">
        <f>+'[3]New Depr Rates'!K1262</f>
        <v>44927</v>
      </c>
      <c r="L1264" s="73">
        <f>+'[3]New Depr Rates'!L1262</f>
        <v>1.8086956521739132E-2</v>
      </c>
      <c r="M1264" s="73">
        <f>+'[3]New Depr Rates'!M1262</f>
        <v>2.7130434782608667E-3</v>
      </c>
      <c r="N1264" s="73">
        <f>+'[3]New Depr Rates'!N1262</f>
        <v>2.0799999999999999E-2</v>
      </c>
    </row>
    <row r="1265" spans="1:14" x14ac:dyDescent="0.2">
      <c r="A1265" s="72" t="s">
        <v>131</v>
      </c>
      <c r="B1265" s="72" t="str">
        <f>+'[3]New Depr Rates'!B1263</f>
        <v>E3630 DST Battery Storage Equipment</v>
      </c>
      <c r="C1265" s="72">
        <f>+'[3]New Depr Rates'!C1263</f>
        <v>0.5</v>
      </c>
      <c r="D1265" s="72" t="str">
        <f>+'[3]New Depr Rates'!D1263</f>
        <v>Monthly</v>
      </c>
      <c r="E1265" s="72" t="str">
        <f>+'[3]New Depr Rates'!E1263</f>
        <v>No</v>
      </c>
      <c r="F1265" s="72" t="str">
        <f>+'[3]New Depr Rates'!F1263</f>
        <v>No</v>
      </c>
      <c r="G1265" s="75">
        <f>+'[3]New Depr Rates'!G1263</f>
        <v>0</v>
      </c>
      <c r="H1265" s="72">
        <f>+'[3]New Depr Rates'!H1263</f>
        <v>0</v>
      </c>
      <c r="I1265" s="72">
        <f>+'[3]New Depr Rates'!I1263</f>
        <v>0</v>
      </c>
      <c r="J1265" s="72">
        <f>+'[3]New Depr Rates'!J1263</f>
        <v>0</v>
      </c>
      <c r="K1265" s="74">
        <f>+'[3]New Depr Rates'!K1263</f>
        <v>44927</v>
      </c>
      <c r="L1265" s="73">
        <f>+'[3]New Depr Rates'!L1263</f>
        <v>5.1399999999999994E-2</v>
      </c>
      <c r="M1265" s="73">
        <f>+'[3]New Depr Rates'!M1263</f>
        <v>0</v>
      </c>
      <c r="N1265" s="73">
        <f>+'[3]New Depr Rates'!N1263</f>
        <v>5.1399999999999994E-2</v>
      </c>
    </row>
    <row r="1266" spans="1:14" x14ac:dyDescent="0.2">
      <c r="A1266" s="72" t="s">
        <v>1392</v>
      </c>
      <c r="B1266" s="72" t="str">
        <f>+'[3]New Depr Rates'!B1264</f>
        <v>E3630 DST Battery Storage Equipment</v>
      </c>
      <c r="C1266" s="72">
        <f>+'[3]New Depr Rates'!C1264</f>
        <v>0.5</v>
      </c>
      <c r="D1266" s="72" t="str">
        <f>+'[3]New Depr Rates'!D1264</f>
        <v>Monthly</v>
      </c>
      <c r="E1266" s="72" t="str">
        <f>+'[3]New Depr Rates'!E1264</f>
        <v>No</v>
      </c>
      <c r="F1266" s="72" t="str">
        <f>+'[3]New Depr Rates'!F1264</f>
        <v>No</v>
      </c>
      <c r="G1266" s="75">
        <f>+'[3]New Depr Rates'!G1264</f>
        <v>0</v>
      </c>
      <c r="H1266" s="72">
        <f>+'[3]New Depr Rates'!H1264</f>
        <v>0</v>
      </c>
      <c r="I1266" s="72">
        <f>+'[3]New Depr Rates'!I1264</f>
        <v>0</v>
      </c>
      <c r="J1266" s="72">
        <f>+'[3]New Depr Rates'!J1264</f>
        <v>0</v>
      </c>
      <c r="K1266" s="74">
        <f>+'[3]New Depr Rates'!K1264</f>
        <v>44927</v>
      </c>
      <c r="L1266" s="73">
        <f>+'[3]New Depr Rates'!L1264</f>
        <v>5.1399999999999994E-2</v>
      </c>
      <c r="M1266" s="73">
        <f>+'[3]New Depr Rates'!M1264</f>
        <v>0</v>
      </c>
      <c r="N1266" s="73">
        <f>+'[3]New Depr Rates'!N1264</f>
        <v>5.1399999999999994E-2</v>
      </c>
    </row>
    <row r="1267" spans="1:14" x14ac:dyDescent="0.2">
      <c r="A1267" s="72" t="s">
        <v>1391</v>
      </c>
      <c r="B1267" s="72" t="str">
        <f>+'[3]New Depr Rates'!B1265</f>
        <v>E3631 DST Battery, Customer Site</v>
      </c>
      <c r="C1267" s="72">
        <f>+'[3]New Depr Rates'!C1265</f>
        <v>0.5</v>
      </c>
      <c r="D1267" s="72" t="str">
        <f>+'[3]New Depr Rates'!D1265</f>
        <v>Monthly</v>
      </c>
      <c r="E1267" s="72" t="str">
        <f>+'[3]New Depr Rates'!E1265</f>
        <v>No</v>
      </c>
      <c r="F1267" s="72" t="str">
        <f>+'[3]New Depr Rates'!F1265</f>
        <v>No</v>
      </c>
      <c r="G1267" s="75">
        <f>+'[3]New Depr Rates'!G1265</f>
        <v>0</v>
      </c>
      <c r="H1267" s="72">
        <f>+'[3]New Depr Rates'!H1265</f>
        <v>0</v>
      </c>
      <c r="I1267" s="72">
        <f>+'[3]New Depr Rates'!I1265</f>
        <v>0</v>
      </c>
      <c r="J1267" s="72">
        <f>+'[3]New Depr Rates'!J1265</f>
        <v>0</v>
      </c>
      <c r="K1267" s="74">
        <f>+'[3]New Depr Rates'!K1265</f>
        <v>44927</v>
      </c>
      <c r="L1267" s="73">
        <f>+'[3]New Depr Rates'!L1265</f>
        <v>5.1399999999999994E-2</v>
      </c>
      <c r="M1267" s="73">
        <f>+'[3]New Depr Rates'!M1265</f>
        <v>0</v>
      </c>
      <c r="N1267" s="73">
        <f>+'[3]New Depr Rates'!N1265</f>
        <v>5.1399999999999994E-2</v>
      </c>
    </row>
    <row r="1268" spans="1:14" x14ac:dyDescent="0.2">
      <c r="A1268" s="72" t="s">
        <v>1390</v>
      </c>
      <c r="B1268" s="72" t="str">
        <f>+'[3]New Depr Rates'!B1266</f>
        <v>E3631 DST Battery, Customer Site</v>
      </c>
      <c r="C1268" s="72">
        <f>+'[3]New Depr Rates'!C1266</f>
        <v>0.5</v>
      </c>
      <c r="D1268" s="72" t="str">
        <f>+'[3]New Depr Rates'!D1266</f>
        <v>Monthly</v>
      </c>
      <c r="E1268" s="72" t="str">
        <f>+'[3]New Depr Rates'!E1266</f>
        <v>No</v>
      </c>
      <c r="F1268" s="72" t="str">
        <f>+'[3]New Depr Rates'!F1266</f>
        <v>No</v>
      </c>
      <c r="G1268" s="75">
        <f>+'[3]New Depr Rates'!G1266</f>
        <v>0</v>
      </c>
      <c r="H1268" s="72">
        <f>+'[3]New Depr Rates'!H1266</f>
        <v>0</v>
      </c>
      <c r="I1268" s="72">
        <f>+'[3]New Depr Rates'!I1266</f>
        <v>0</v>
      </c>
      <c r="J1268" s="72">
        <f>+'[3]New Depr Rates'!J1266</f>
        <v>0</v>
      </c>
      <c r="K1268" s="74">
        <f>+'[3]New Depr Rates'!K1266</f>
        <v>44927</v>
      </c>
      <c r="L1268" s="73">
        <f>+'[3]New Depr Rates'!L1266</f>
        <v>5.1399999999999994E-2</v>
      </c>
      <c r="M1268" s="73">
        <f>+'[3]New Depr Rates'!M1266</f>
        <v>0</v>
      </c>
      <c r="N1268" s="73">
        <f>+'[3]New Depr Rates'!N1266</f>
        <v>5.1399999999999994E-2</v>
      </c>
    </row>
    <row r="1269" spans="1:14" x14ac:dyDescent="0.2">
      <c r="A1269" s="72" t="s">
        <v>1388</v>
      </c>
      <c r="B1269" s="72" t="str">
        <f>+'[3]New Depr Rates'!B1267</f>
        <v>E3640 DST Poles, Hopkins Ridge</v>
      </c>
      <c r="C1269" s="72">
        <f>+'[3]New Depr Rates'!C1267</f>
        <v>0.5</v>
      </c>
      <c r="D1269" s="72" t="str">
        <f>+'[3]New Depr Rates'!D1267</f>
        <v>Monthly</v>
      </c>
      <c r="E1269" s="72" t="str">
        <f>+'[3]New Depr Rates'!E1267</f>
        <v>No</v>
      </c>
      <c r="F1269" s="72" t="str">
        <f>+'[3]New Depr Rates'!F1267</f>
        <v>No</v>
      </c>
      <c r="G1269" s="75">
        <f>+'[3]New Depr Rates'!G1267</f>
        <v>-0.6</v>
      </c>
      <c r="H1269" s="72">
        <f>+'[3]New Depr Rates'!H1267</f>
        <v>0</v>
      </c>
      <c r="I1269" s="72">
        <f>+'[3]New Depr Rates'!I1267</f>
        <v>0</v>
      </c>
      <c r="J1269" s="72">
        <f>+'[3]New Depr Rates'!J1267</f>
        <v>0</v>
      </c>
      <c r="K1269" s="74">
        <f>+'[3]New Depr Rates'!K1267</f>
        <v>44927</v>
      </c>
      <c r="L1269" s="73">
        <f>+'[3]New Depr Rates'!L1267</f>
        <v>2.1374999999999998E-2</v>
      </c>
      <c r="M1269" s="73">
        <f>+'[3]New Depr Rates'!M1267</f>
        <v>1.2825000000000003E-2</v>
      </c>
      <c r="N1269" s="73">
        <f>+'[3]New Depr Rates'!N1267</f>
        <v>3.4200000000000001E-2</v>
      </c>
    </row>
    <row r="1270" spans="1:14" x14ac:dyDescent="0.2">
      <c r="A1270" s="72" t="s">
        <v>1389</v>
      </c>
      <c r="B1270" s="72" t="str">
        <f>+'[3]New Depr Rates'!B1268</f>
        <v>E3640 DST Poles, Hopkins Ridge</v>
      </c>
      <c r="C1270" s="72">
        <f>+'[3]New Depr Rates'!C1268</f>
        <v>0.5</v>
      </c>
      <c r="D1270" s="72" t="str">
        <f>+'[3]New Depr Rates'!D1268</f>
        <v>Monthly</v>
      </c>
      <c r="E1270" s="72" t="str">
        <f>+'[3]New Depr Rates'!E1268</f>
        <v>No</v>
      </c>
      <c r="F1270" s="72" t="str">
        <f>+'[3]New Depr Rates'!F1268</f>
        <v>No</v>
      </c>
      <c r="G1270" s="75">
        <f>+'[3]New Depr Rates'!G1268</f>
        <v>-0.6</v>
      </c>
      <c r="H1270" s="72">
        <f>+'[3]New Depr Rates'!H1268</f>
        <v>0</v>
      </c>
      <c r="I1270" s="72">
        <f>+'[3]New Depr Rates'!I1268</f>
        <v>0</v>
      </c>
      <c r="J1270" s="72">
        <f>+'[3]New Depr Rates'!J1268</f>
        <v>0</v>
      </c>
      <c r="K1270" s="74">
        <f>+'[3]New Depr Rates'!K1268</f>
        <v>44927</v>
      </c>
      <c r="L1270" s="73">
        <f>+'[3]New Depr Rates'!L1268</f>
        <v>2.1374999999999998E-2</v>
      </c>
      <c r="M1270" s="73">
        <f>+'[3]New Depr Rates'!M1268</f>
        <v>1.2825000000000003E-2</v>
      </c>
      <c r="N1270" s="73">
        <f>+'[3]New Depr Rates'!N1268</f>
        <v>3.4200000000000001E-2</v>
      </c>
    </row>
    <row r="1271" spans="1:14" x14ac:dyDescent="0.2">
      <c r="A1271" s="72" t="s">
        <v>1386</v>
      </c>
      <c r="B1271" s="72" t="str">
        <f>+'[3]New Depr Rates'!B1269</f>
        <v>E3640 DST Poles, LSR</v>
      </c>
      <c r="C1271" s="72">
        <f>+'[3]New Depr Rates'!C1269</f>
        <v>0.5</v>
      </c>
      <c r="D1271" s="72" t="str">
        <f>+'[3]New Depr Rates'!D1269</f>
        <v>Monthly</v>
      </c>
      <c r="E1271" s="72" t="str">
        <f>+'[3]New Depr Rates'!E1269</f>
        <v>No</v>
      </c>
      <c r="F1271" s="72" t="str">
        <f>+'[3]New Depr Rates'!F1269</f>
        <v>No</v>
      </c>
      <c r="G1271" s="75">
        <f>+'[3]New Depr Rates'!G1269</f>
        <v>-0.6</v>
      </c>
      <c r="H1271" s="72">
        <f>+'[3]New Depr Rates'!H1269</f>
        <v>0</v>
      </c>
      <c r="I1271" s="72">
        <f>+'[3]New Depr Rates'!I1269</f>
        <v>0</v>
      </c>
      <c r="J1271" s="72">
        <f>+'[3]New Depr Rates'!J1269</f>
        <v>0</v>
      </c>
      <c r="K1271" s="74">
        <f>+'[3]New Depr Rates'!K1269</f>
        <v>44927</v>
      </c>
      <c r="L1271" s="73">
        <f>+'[3]New Depr Rates'!L1269</f>
        <v>2.1374999999999998E-2</v>
      </c>
      <c r="M1271" s="73">
        <f>+'[3]New Depr Rates'!M1269</f>
        <v>1.2825000000000003E-2</v>
      </c>
      <c r="N1271" s="73">
        <f>+'[3]New Depr Rates'!N1269</f>
        <v>3.4200000000000001E-2</v>
      </c>
    </row>
    <row r="1272" spans="1:14" x14ac:dyDescent="0.2">
      <c r="A1272" s="72" t="s">
        <v>1387</v>
      </c>
      <c r="B1272" s="72" t="str">
        <f>+'[3]New Depr Rates'!B1270</f>
        <v>E3640 DST Poles, LSR</v>
      </c>
      <c r="C1272" s="72">
        <f>+'[3]New Depr Rates'!C1270</f>
        <v>0.5</v>
      </c>
      <c r="D1272" s="72" t="str">
        <f>+'[3]New Depr Rates'!D1270</f>
        <v>Monthly</v>
      </c>
      <c r="E1272" s="72" t="str">
        <f>+'[3]New Depr Rates'!E1270</f>
        <v>No</v>
      </c>
      <c r="F1272" s="72" t="str">
        <f>+'[3]New Depr Rates'!F1270</f>
        <v>No</v>
      </c>
      <c r="G1272" s="75">
        <f>+'[3]New Depr Rates'!G1270</f>
        <v>-0.6</v>
      </c>
      <c r="H1272" s="72">
        <f>+'[3]New Depr Rates'!H1270</f>
        <v>0</v>
      </c>
      <c r="I1272" s="72">
        <f>+'[3]New Depr Rates'!I1270</f>
        <v>0</v>
      </c>
      <c r="J1272" s="72">
        <f>+'[3]New Depr Rates'!J1270</f>
        <v>0</v>
      </c>
      <c r="K1272" s="74">
        <f>+'[3]New Depr Rates'!K1270</f>
        <v>44927</v>
      </c>
      <c r="L1272" s="73">
        <f>+'[3]New Depr Rates'!L1270</f>
        <v>2.1374999999999998E-2</v>
      </c>
      <c r="M1272" s="73">
        <f>+'[3]New Depr Rates'!M1270</f>
        <v>1.2825000000000003E-2</v>
      </c>
      <c r="N1272" s="73">
        <f>+'[3]New Depr Rates'!N1270</f>
        <v>3.4200000000000001E-2</v>
      </c>
    </row>
    <row r="1273" spans="1:14" x14ac:dyDescent="0.2">
      <c r="A1273" s="72" t="s">
        <v>1385</v>
      </c>
      <c r="B1273" s="72" t="str">
        <f>+'[3]New Depr Rates'!B1271</f>
        <v>E3640 DST Poles, Wildhorse Wind</v>
      </c>
      <c r="C1273" s="72">
        <f>+'[3]New Depr Rates'!C1271</f>
        <v>0.5</v>
      </c>
      <c r="D1273" s="72" t="str">
        <f>+'[3]New Depr Rates'!D1271</f>
        <v>Monthly</v>
      </c>
      <c r="E1273" s="72" t="str">
        <f>+'[3]New Depr Rates'!E1271</f>
        <v>No</v>
      </c>
      <c r="F1273" s="72" t="str">
        <f>+'[3]New Depr Rates'!F1271</f>
        <v>No</v>
      </c>
      <c r="G1273" s="75">
        <f>+'[3]New Depr Rates'!G1271</f>
        <v>-0.6</v>
      </c>
      <c r="H1273" s="72">
        <f>+'[3]New Depr Rates'!H1271</f>
        <v>0</v>
      </c>
      <c r="I1273" s="72">
        <f>+'[3]New Depr Rates'!I1271</f>
        <v>0</v>
      </c>
      <c r="J1273" s="72">
        <f>+'[3]New Depr Rates'!J1271</f>
        <v>0</v>
      </c>
      <c r="K1273" s="74">
        <f>+'[3]New Depr Rates'!K1271</f>
        <v>44927</v>
      </c>
      <c r="L1273" s="73">
        <f>+'[3]New Depr Rates'!L1271</f>
        <v>2.1374999999999998E-2</v>
      </c>
      <c r="M1273" s="73">
        <f>+'[3]New Depr Rates'!M1271</f>
        <v>1.2825000000000003E-2</v>
      </c>
      <c r="N1273" s="73">
        <f>+'[3]New Depr Rates'!N1271</f>
        <v>3.4200000000000001E-2</v>
      </c>
    </row>
    <row r="1274" spans="1:14" x14ac:dyDescent="0.2">
      <c r="A1274" s="72" t="s">
        <v>1384</v>
      </c>
      <c r="B1274" s="72" t="str">
        <f>+'[3]New Depr Rates'!B1272</f>
        <v>E3640 DST Poles, Wildhorse Expansn</v>
      </c>
      <c r="C1274" s="72">
        <f>+'[3]New Depr Rates'!C1272</f>
        <v>0.5</v>
      </c>
      <c r="D1274" s="72" t="str">
        <f>+'[3]New Depr Rates'!D1272</f>
        <v>Monthly</v>
      </c>
      <c r="E1274" s="72" t="str">
        <f>+'[3]New Depr Rates'!E1272</f>
        <v>No</v>
      </c>
      <c r="F1274" s="72" t="str">
        <f>+'[3]New Depr Rates'!F1272</f>
        <v>No</v>
      </c>
      <c r="G1274" s="75">
        <f>+'[3]New Depr Rates'!G1272</f>
        <v>-0.6</v>
      </c>
      <c r="H1274" s="72">
        <f>+'[3]New Depr Rates'!H1272</f>
        <v>0</v>
      </c>
      <c r="I1274" s="72">
        <f>+'[3]New Depr Rates'!I1272</f>
        <v>0</v>
      </c>
      <c r="J1274" s="72">
        <f>+'[3]New Depr Rates'!J1272</f>
        <v>0</v>
      </c>
      <c r="K1274" s="74">
        <f>+'[3]New Depr Rates'!K1272</f>
        <v>44927</v>
      </c>
      <c r="L1274" s="73">
        <f>+'[3]New Depr Rates'!L1272</f>
        <v>2.1374999999999998E-2</v>
      </c>
      <c r="M1274" s="73">
        <f>+'[3]New Depr Rates'!M1272</f>
        <v>1.2825000000000003E-2</v>
      </c>
      <c r="N1274" s="73">
        <f>+'[3]New Depr Rates'!N1272</f>
        <v>3.4200000000000001E-2</v>
      </c>
    </row>
    <row r="1275" spans="1:14" x14ac:dyDescent="0.2">
      <c r="A1275" s="72" t="s">
        <v>1383</v>
      </c>
      <c r="B1275" s="72" t="str">
        <f>+'[3]New Depr Rates'!B1273</f>
        <v>E3640 DST Poles, Wildhorse Solar</v>
      </c>
      <c r="C1275" s="72">
        <f>+'[3]New Depr Rates'!C1273</f>
        <v>0.5</v>
      </c>
      <c r="D1275" s="72" t="str">
        <f>+'[3]New Depr Rates'!D1273</f>
        <v>Monthly</v>
      </c>
      <c r="E1275" s="72" t="str">
        <f>+'[3]New Depr Rates'!E1273</f>
        <v>No</v>
      </c>
      <c r="F1275" s="72" t="str">
        <f>+'[3]New Depr Rates'!F1273</f>
        <v>No</v>
      </c>
      <c r="G1275" s="75">
        <f>+'[3]New Depr Rates'!G1273</f>
        <v>-0.6</v>
      </c>
      <c r="H1275" s="72">
        <f>+'[3]New Depr Rates'!H1273</f>
        <v>0</v>
      </c>
      <c r="I1275" s="72">
        <f>+'[3]New Depr Rates'!I1273</f>
        <v>0</v>
      </c>
      <c r="J1275" s="72">
        <f>+'[3]New Depr Rates'!J1273</f>
        <v>0</v>
      </c>
      <c r="K1275" s="74">
        <f>+'[3]New Depr Rates'!K1273</f>
        <v>44927</v>
      </c>
      <c r="L1275" s="73">
        <f>+'[3]New Depr Rates'!L1273</f>
        <v>2.1374999999999998E-2</v>
      </c>
      <c r="M1275" s="73">
        <f>+'[3]New Depr Rates'!M1273</f>
        <v>1.2825000000000003E-2</v>
      </c>
      <c r="N1275" s="73">
        <f>+'[3]New Depr Rates'!N1273</f>
        <v>3.4200000000000001E-2</v>
      </c>
    </row>
    <row r="1276" spans="1:14" x14ac:dyDescent="0.2">
      <c r="A1276" s="72" t="s">
        <v>1382</v>
      </c>
      <c r="B1276" s="72" t="str">
        <f>+'[3]New Depr Rates'!B1274</f>
        <v>E3640 DST Poles, Wildhorse Wind</v>
      </c>
      <c r="C1276" s="72">
        <f>+'[3]New Depr Rates'!C1274</f>
        <v>0.5</v>
      </c>
      <c r="D1276" s="72" t="str">
        <f>+'[3]New Depr Rates'!D1274</f>
        <v>Monthly</v>
      </c>
      <c r="E1276" s="72" t="str">
        <f>+'[3]New Depr Rates'!E1274</f>
        <v>No</v>
      </c>
      <c r="F1276" s="72" t="str">
        <f>+'[3]New Depr Rates'!F1274</f>
        <v>No</v>
      </c>
      <c r="G1276" s="75">
        <f>+'[3]New Depr Rates'!G1274</f>
        <v>-0.6</v>
      </c>
      <c r="H1276" s="72">
        <f>+'[3]New Depr Rates'!H1274</f>
        <v>0</v>
      </c>
      <c r="I1276" s="72">
        <f>+'[3]New Depr Rates'!I1274</f>
        <v>0</v>
      </c>
      <c r="J1276" s="72">
        <f>+'[3]New Depr Rates'!J1274</f>
        <v>0</v>
      </c>
      <c r="K1276" s="74">
        <f>+'[3]New Depr Rates'!K1274</f>
        <v>44927</v>
      </c>
      <c r="L1276" s="73">
        <f>+'[3]New Depr Rates'!L1274</f>
        <v>2.1374999999999998E-2</v>
      </c>
      <c r="M1276" s="73">
        <f>+'[3]New Depr Rates'!M1274</f>
        <v>1.2825000000000003E-2</v>
      </c>
      <c r="N1276" s="73">
        <f>+'[3]New Depr Rates'!N1274</f>
        <v>3.4200000000000001E-2</v>
      </c>
    </row>
    <row r="1277" spans="1:14" x14ac:dyDescent="0.2">
      <c r="A1277" s="72" t="s">
        <v>1380</v>
      </c>
      <c r="B1277" s="72" t="str">
        <f>+'[3]New Depr Rates'!B1275</f>
        <v>E3640 DST Poles, Wildhorse Expansn</v>
      </c>
      <c r="C1277" s="72">
        <f>+'[3]New Depr Rates'!C1275</f>
        <v>0.5</v>
      </c>
      <c r="D1277" s="72" t="str">
        <f>+'[3]New Depr Rates'!D1275</f>
        <v>Monthly</v>
      </c>
      <c r="E1277" s="72" t="str">
        <f>+'[3]New Depr Rates'!E1275</f>
        <v>No</v>
      </c>
      <c r="F1277" s="72" t="str">
        <f>+'[3]New Depr Rates'!F1275</f>
        <v>No</v>
      </c>
      <c r="G1277" s="75">
        <f>+'[3]New Depr Rates'!G1275</f>
        <v>-0.6</v>
      </c>
      <c r="H1277" s="72">
        <f>+'[3]New Depr Rates'!H1275</f>
        <v>0</v>
      </c>
      <c r="I1277" s="72">
        <f>+'[3]New Depr Rates'!I1275</f>
        <v>0</v>
      </c>
      <c r="J1277" s="72">
        <f>+'[3]New Depr Rates'!J1275</f>
        <v>0</v>
      </c>
      <c r="K1277" s="74">
        <f>+'[3]New Depr Rates'!K1275</f>
        <v>44927</v>
      </c>
      <c r="L1277" s="73">
        <f>+'[3]New Depr Rates'!L1275</f>
        <v>2.1374999999999998E-2</v>
      </c>
      <c r="M1277" s="73">
        <f>+'[3]New Depr Rates'!M1275</f>
        <v>1.2825000000000003E-2</v>
      </c>
      <c r="N1277" s="73">
        <f>+'[3]New Depr Rates'!N1275</f>
        <v>3.4200000000000001E-2</v>
      </c>
    </row>
    <row r="1278" spans="1:14" x14ac:dyDescent="0.2">
      <c r="A1278" s="72" t="s">
        <v>1378</v>
      </c>
      <c r="B1278" s="72" t="str">
        <f>+'[3]New Depr Rates'!B1276</f>
        <v>E3640 DST Poles, Wildhorse Solar</v>
      </c>
      <c r="C1278" s="72">
        <f>+'[3]New Depr Rates'!C1276</f>
        <v>0.5</v>
      </c>
      <c r="D1278" s="72" t="str">
        <f>+'[3]New Depr Rates'!D1276</f>
        <v>Monthly</v>
      </c>
      <c r="E1278" s="72" t="str">
        <f>+'[3]New Depr Rates'!E1276</f>
        <v>No</v>
      </c>
      <c r="F1278" s="72" t="str">
        <f>+'[3]New Depr Rates'!F1276</f>
        <v>No</v>
      </c>
      <c r="G1278" s="75">
        <f>+'[3]New Depr Rates'!G1276</f>
        <v>-0.6</v>
      </c>
      <c r="H1278" s="72">
        <f>+'[3]New Depr Rates'!H1276</f>
        <v>0</v>
      </c>
      <c r="I1278" s="72">
        <f>+'[3]New Depr Rates'!I1276</f>
        <v>0</v>
      </c>
      <c r="J1278" s="72">
        <f>+'[3]New Depr Rates'!J1276</f>
        <v>0</v>
      </c>
      <c r="K1278" s="74">
        <f>+'[3]New Depr Rates'!K1276</f>
        <v>44927</v>
      </c>
      <c r="L1278" s="73">
        <f>+'[3]New Depr Rates'!L1276</f>
        <v>2.1374999999999998E-2</v>
      </c>
      <c r="M1278" s="73">
        <f>+'[3]New Depr Rates'!M1276</f>
        <v>1.2825000000000003E-2</v>
      </c>
      <c r="N1278" s="73">
        <f>+'[3]New Depr Rates'!N1276</f>
        <v>3.4200000000000001E-2</v>
      </c>
    </row>
    <row r="1279" spans="1:14" x14ac:dyDescent="0.2">
      <c r="A1279" s="72" t="s">
        <v>64</v>
      </c>
      <c r="B1279" s="72" t="str">
        <f>+'[3]New Depr Rates'!B1277</f>
        <v>E3640 DST Poles/Towers/Fixtures</v>
      </c>
      <c r="C1279" s="72">
        <f>+'[3]New Depr Rates'!C1277</f>
        <v>0.5</v>
      </c>
      <c r="D1279" s="72" t="str">
        <f>+'[3]New Depr Rates'!D1277</f>
        <v>Monthly</v>
      </c>
      <c r="E1279" s="72" t="str">
        <f>+'[3]New Depr Rates'!E1277</f>
        <v>No</v>
      </c>
      <c r="F1279" s="72" t="str">
        <f>+'[3]New Depr Rates'!F1277</f>
        <v>No</v>
      </c>
      <c r="G1279" s="75">
        <f>+'[3]New Depr Rates'!G1277</f>
        <v>-0.6</v>
      </c>
      <c r="H1279" s="72">
        <f>+'[3]New Depr Rates'!H1277</f>
        <v>0</v>
      </c>
      <c r="I1279" s="72">
        <f>+'[3]New Depr Rates'!I1277</f>
        <v>0</v>
      </c>
      <c r="J1279" s="72">
        <f>+'[3]New Depr Rates'!J1277</f>
        <v>0</v>
      </c>
      <c r="K1279" s="74">
        <f>+'[3]New Depr Rates'!K1277</f>
        <v>44927</v>
      </c>
      <c r="L1279" s="73">
        <f>+'[3]New Depr Rates'!L1277</f>
        <v>2.1374999999999998E-2</v>
      </c>
      <c r="M1279" s="73">
        <f>+'[3]New Depr Rates'!M1277</f>
        <v>1.2825000000000003E-2</v>
      </c>
      <c r="N1279" s="73">
        <f>+'[3]New Depr Rates'!N1277</f>
        <v>3.4200000000000001E-2</v>
      </c>
    </row>
    <row r="1280" spans="1:14" x14ac:dyDescent="0.2">
      <c r="A1280" s="72" t="s">
        <v>1376</v>
      </c>
      <c r="B1280" s="72" t="str">
        <f>+'[3]New Depr Rates'!B1278</f>
        <v>E3640 DST Poles/Towers/Fixtures</v>
      </c>
      <c r="C1280" s="72">
        <f>+'[3]New Depr Rates'!C1278</f>
        <v>0.5</v>
      </c>
      <c r="D1280" s="72" t="str">
        <f>+'[3]New Depr Rates'!D1278</f>
        <v>Monthly</v>
      </c>
      <c r="E1280" s="72" t="str">
        <f>+'[3]New Depr Rates'!E1278</f>
        <v>No</v>
      </c>
      <c r="F1280" s="72" t="str">
        <f>+'[3]New Depr Rates'!F1278</f>
        <v>No</v>
      </c>
      <c r="G1280" s="75">
        <f>+'[3]New Depr Rates'!G1278</f>
        <v>-0.6</v>
      </c>
      <c r="H1280" s="72">
        <f>+'[3]New Depr Rates'!H1278</f>
        <v>0</v>
      </c>
      <c r="I1280" s="72">
        <f>+'[3]New Depr Rates'!I1278</f>
        <v>0</v>
      </c>
      <c r="J1280" s="72">
        <f>+'[3]New Depr Rates'!J1278</f>
        <v>0</v>
      </c>
      <c r="K1280" s="74">
        <f>+'[3]New Depr Rates'!K1278</f>
        <v>44927</v>
      </c>
      <c r="L1280" s="73">
        <f>+'[3]New Depr Rates'!L1278</f>
        <v>2.1374999999999998E-2</v>
      </c>
      <c r="M1280" s="73">
        <f>+'[3]New Depr Rates'!M1278</f>
        <v>1.2825000000000003E-2</v>
      </c>
      <c r="N1280" s="73">
        <f>+'[3]New Depr Rates'!N1278</f>
        <v>3.4200000000000001E-2</v>
      </c>
    </row>
    <row r="1281" spans="1:14" x14ac:dyDescent="0.2">
      <c r="A1281" s="72" t="s">
        <v>1375</v>
      </c>
      <c r="B1281" s="72" t="str">
        <f>+'[3]New Depr Rates'!B1279</f>
        <v>Non-Depreciable - Other than land</v>
      </c>
      <c r="C1281" s="72">
        <f>+'[3]New Depr Rates'!C1279</f>
        <v>0.5</v>
      </c>
      <c r="D1281" s="72" t="str">
        <f>+'[3]New Depr Rates'!D1279</f>
        <v>Monthly</v>
      </c>
      <c r="E1281" s="72" t="str">
        <f>+'[3]New Depr Rates'!E1279</f>
        <v>No</v>
      </c>
      <c r="F1281" s="72" t="str">
        <f>+'[3]New Depr Rates'!F1279</f>
        <v>No</v>
      </c>
      <c r="G1281" s="75">
        <f>+'[3]New Depr Rates'!G1279</f>
        <v>0</v>
      </c>
      <c r="H1281" s="72">
        <f>+'[3]New Depr Rates'!H1279</f>
        <v>0</v>
      </c>
      <c r="I1281" s="72">
        <f>+'[3]New Depr Rates'!I1279</f>
        <v>0</v>
      </c>
      <c r="J1281" s="72">
        <f>+'[3]New Depr Rates'!J1279</f>
        <v>0</v>
      </c>
      <c r="K1281" s="74">
        <f>+'[3]New Depr Rates'!K1279</f>
        <v>41730</v>
      </c>
      <c r="L1281" s="73">
        <f>+'[3]New Depr Rates'!L1279</f>
        <v>0</v>
      </c>
      <c r="M1281" s="73">
        <f>+'[3]New Depr Rates'!M1279</f>
        <v>0</v>
      </c>
      <c r="N1281" s="73">
        <f>+'[3]New Depr Rates'!N1279</f>
        <v>0</v>
      </c>
    </row>
    <row r="1282" spans="1:14" x14ac:dyDescent="0.2">
      <c r="A1282" s="72" t="s">
        <v>1374</v>
      </c>
      <c r="B1282" s="72" t="str">
        <f>+'[3]New Depr Rates'!B1280</f>
        <v>E3650 DST O/H Cond, Hopkins Ridge</v>
      </c>
      <c r="C1282" s="72">
        <f>+'[3]New Depr Rates'!C1280</f>
        <v>0.5</v>
      </c>
      <c r="D1282" s="72" t="str">
        <f>+'[3]New Depr Rates'!D1280</f>
        <v>Monthly</v>
      </c>
      <c r="E1282" s="72" t="str">
        <f>+'[3]New Depr Rates'!E1280</f>
        <v>No</v>
      </c>
      <c r="F1282" s="72" t="str">
        <f>+'[3]New Depr Rates'!F1280</f>
        <v>No</v>
      </c>
      <c r="G1282" s="75">
        <f>+'[3]New Depr Rates'!G1280</f>
        <v>-0.3</v>
      </c>
      <c r="H1282" s="72">
        <f>+'[3]New Depr Rates'!H1280</f>
        <v>0</v>
      </c>
      <c r="I1282" s="72">
        <f>+'[3]New Depr Rates'!I1280</f>
        <v>0</v>
      </c>
      <c r="J1282" s="72">
        <f>+'[3]New Depr Rates'!J1280</f>
        <v>0</v>
      </c>
      <c r="K1282" s="74">
        <f>+'[3]New Depr Rates'!K1280</f>
        <v>44927</v>
      </c>
      <c r="L1282" s="73">
        <f>+'[3]New Depr Rates'!L1280</f>
        <v>2.9769230769230767E-2</v>
      </c>
      <c r="M1282" s="73">
        <f>+'[3]New Depr Rates'!M1280</f>
        <v>8.9307692307692317E-3</v>
      </c>
      <c r="N1282" s="73">
        <f>+'[3]New Depr Rates'!N1280</f>
        <v>3.8699999999999998E-2</v>
      </c>
    </row>
    <row r="1283" spans="1:14" x14ac:dyDescent="0.2">
      <c r="A1283" s="72" t="s">
        <v>1373</v>
      </c>
      <c r="B1283" s="72" t="str">
        <f>+'[3]New Depr Rates'!B1281</f>
        <v>E3650 DST O/H Cond, Hopkins Ridge</v>
      </c>
      <c r="C1283" s="72">
        <f>+'[3]New Depr Rates'!C1281</f>
        <v>0.5</v>
      </c>
      <c r="D1283" s="72" t="str">
        <f>+'[3]New Depr Rates'!D1281</f>
        <v>Monthly</v>
      </c>
      <c r="E1283" s="72" t="str">
        <f>+'[3]New Depr Rates'!E1281</f>
        <v>No</v>
      </c>
      <c r="F1283" s="72" t="str">
        <f>+'[3]New Depr Rates'!F1281</f>
        <v>No</v>
      </c>
      <c r="G1283" s="75">
        <f>+'[3]New Depr Rates'!G1281</f>
        <v>-0.3</v>
      </c>
      <c r="H1283" s="72">
        <f>+'[3]New Depr Rates'!H1281</f>
        <v>0</v>
      </c>
      <c r="I1283" s="72">
        <f>+'[3]New Depr Rates'!I1281</f>
        <v>0</v>
      </c>
      <c r="J1283" s="72">
        <f>+'[3]New Depr Rates'!J1281</f>
        <v>0</v>
      </c>
      <c r="K1283" s="74">
        <f>+'[3]New Depr Rates'!K1281</f>
        <v>44927</v>
      </c>
      <c r="L1283" s="73">
        <f>+'[3]New Depr Rates'!L1281</f>
        <v>2.9769230769230767E-2</v>
      </c>
      <c r="M1283" s="73">
        <f>+'[3]New Depr Rates'!M1281</f>
        <v>8.9307692307692317E-3</v>
      </c>
      <c r="N1283" s="73">
        <f>+'[3]New Depr Rates'!N1281</f>
        <v>3.8699999999999998E-2</v>
      </c>
    </row>
    <row r="1284" spans="1:14" x14ac:dyDescent="0.2">
      <c r="A1284" s="72" t="s">
        <v>1371</v>
      </c>
      <c r="B1284" s="72" t="str">
        <f>+'[3]New Depr Rates'!B1282</f>
        <v>E3650 DST O/H Cond, LSR</v>
      </c>
      <c r="C1284" s="72">
        <f>+'[3]New Depr Rates'!C1282</f>
        <v>0.5</v>
      </c>
      <c r="D1284" s="72" t="str">
        <f>+'[3]New Depr Rates'!D1282</f>
        <v>Monthly</v>
      </c>
      <c r="E1284" s="72" t="str">
        <f>+'[3]New Depr Rates'!E1282</f>
        <v>No</v>
      </c>
      <c r="F1284" s="72" t="str">
        <f>+'[3]New Depr Rates'!F1282</f>
        <v>No</v>
      </c>
      <c r="G1284" s="75">
        <f>+'[3]New Depr Rates'!G1282</f>
        <v>-0.3</v>
      </c>
      <c r="H1284" s="72">
        <f>+'[3]New Depr Rates'!H1282</f>
        <v>0</v>
      </c>
      <c r="I1284" s="72">
        <f>+'[3]New Depr Rates'!I1282</f>
        <v>0</v>
      </c>
      <c r="J1284" s="72">
        <f>+'[3]New Depr Rates'!J1282</f>
        <v>0</v>
      </c>
      <c r="K1284" s="74">
        <f>+'[3]New Depr Rates'!K1282</f>
        <v>44927</v>
      </c>
      <c r="L1284" s="73">
        <f>+'[3]New Depr Rates'!L1282</f>
        <v>2.9769230769230767E-2</v>
      </c>
      <c r="M1284" s="73">
        <f>+'[3]New Depr Rates'!M1282</f>
        <v>8.9307692307692317E-3</v>
      </c>
      <c r="N1284" s="73">
        <f>+'[3]New Depr Rates'!N1282</f>
        <v>3.8699999999999998E-2</v>
      </c>
    </row>
    <row r="1285" spans="1:14" x14ac:dyDescent="0.2">
      <c r="A1285" s="72" t="s">
        <v>1372</v>
      </c>
      <c r="B1285" s="72" t="str">
        <f>+'[3]New Depr Rates'!B1283</f>
        <v>E3650 DST O/H Cond, LSR</v>
      </c>
      <c r="C1285" s="72">
        <f>+'[3]New Depr Rates'!C1283</f>
        <v>0.5</v>
      </c>
      <c r="D1285" s="72" t="str">
        <f>+'[3]New Depr Rates'!D1283</f>
        <v>Monthly</v>
      </c>
      <c r="E1285" s="72" t="str">
        <f>+'[3]New Depr Rates'!E1283</f>
        <v>No</v>
      </c>
      <c r="F1285" s="72" t="str">
        <f>+'[3]New Depr Rates'!F1283</f>
        <v>No</v>
      </c>
      <c r="G1285" s="75">
        <f>+'[3]New Depr Rates'!G1283</f>
        <v>-0.3</v>
      </c>
      <c r="H1285" s="72">
        <f>+'[3]New Depr Rates'!H1283</f>
        <v>0</v>
      </c>
      <c r="I1285" s="72">
        <f>+'[3]New Depr Rates'!I1283</f>
        <v>0</v>
      </c>
      <c r="J1285" s="72">
        <f>+'[3]New Depr Rates'!J1283</f>
        <v>0</v>
      </c>
      <c r="K1285" s="74">
        <f>+'[3]New Depr Rates'!K1283</f>
        <v>44927</v>
      </c>
      <c r="L1285" s="73">
        <f>+'[3]New Depr Rates'!L1283</f>
        <v>2.9769230769230767E-2</v>
      </c>
      <c r="M1285" s="73">
        <f>+'[3]New Depr Rates'!M1283</f>
        <v>8.9307692307692317E-3</v>
      </c>
      <c r="N1285" s="73">
        <f>+'[3]New Depr Rates'!N1283</f>
        <v>3.8699999999999998E-2</v>
      </c>
    </row>
    <row r="1286" spans="1:14" x14ac:dyDescent="0.2">
      <c r="A1286" s="72" t="s">
        <v>244</v>
      </c>
      <c r="B1286" s="72" t="str">
        <f>+'[3]New Depr Rates'!B1284</f>
        <v>E3650 DST O/H Cond, WildHorse Wind</v>
      </c>
      <c r="C1286" s="72">
        <f>+'[3]New Depr Rates'!C1284</f>
        <v>0.5</v>
      </c>
      <c r="D1286" s="72" t="str">
        <f>+'[3]New Depr Rates'!D1284</f>
        <v>Monthly</v>
      </c>
      <c r="E1286" s="72" t="str">
        <f>+'[3]New Depr Rates'!E1284</f>
        <v>No</v>
      </c>
      <c r="F1286" s="72" t="str">
        <f>+'[3]New Depr Rates'!F1284</f>
        <v>No</v>
      </c>
      <c r="G1286" s="75">
        <f>+'[3]New Depr Rates'!G1284</f>
        <v>-0.3</v>
      </c>
      <c r="H1286" s="72">
        <f>+'[3]New Depr Rates'!H1284</f>
        <v>0</v>
      </c>
      <c r="I1286" s="72">
        <f>+'[3]New Depr Rates'!I1284</f>
        <v>0</v>
      </c>
      <c r="J1286" s="72">
        <f>+'[3]New Depr Rates'!J1284</f>
        <v>0</v>
      </c>
      <c r="K1286" s="74">
        <f>+'[3]New Depr Rates'!K1284</f>
        <v>44927</v>
      </c>
      <c r="L1286" s="73">
        <f>+'[3]New Depr Rates'!L1284</f>
        <v>2.9769230769230767E-2</v>
      </c>
      <c r="M1286" s="73">
        <f>+'[3]New Depr Rates'!M1284</f>
        <v>8.9307692307692317E-3</v>
      </c>
      <c r="N1286" s="73">
        <f>+'[3]New Depr Rates'!N1284</f>
        <v>3.8699999999999998E-2</v>
      </c>
    </row>
    <row r="1287" spans="1:14" x14ac:dyDescent="0.2">
      <c r="A1287" s="72" t="s">
        <v>1370</v>
      </c>
      <c r="B1287" s="72" t="str">
        <f>+'[3]New Depr Rates'!B1285</f>
        <v>E3650 DST O/H Cond, WildHorse Wind</v>
      </c>
      <c r="C1287" s="72">
        <f>+'[3]New Depr Rates'!C1285</f>
        <v>0.5</v>
      </c>
      <c r="D1287" s="72" t="str">
        <f>+'[3]New Depr Rates'!D1285</f>
        <v>Monthly</v>
      </c>
      <c r="E1287" s="72" t="str">
        <f>+'[3]New Depr Rates'!E1285</f>
        <v>No</v>
      </c>
      <c r="F1287" s="72" t="str">
        <f>+'[3]New Depr Rates'!F1285</f>
        <v>No</v>
      </c>
      <c r="G1287" s="75">
        <f>+'[3]New Depr Rates'!G1285</f>
        <v>-0.3</v>
      </c>
      <c r="H1287" s="72">
        <f>+'[3]New Depr Rates'!H1285</f>
        <v>0</v>
      </c>
      <c r="I1287" s="72">
        <f>+'[3]New Depr Rates'!I1285</f>
        <v>0</v>
      </c>
      <c r="J1287" s="72">
        <f>+'[3]New Depr Rates'!J1285</f>
        <v>0</v>
      </c>
      <c r="K1287" s="74">
        <f>+'[3]New Depr Rates'!K1285</f>
        <v>44927</v>
      </c>
      <c r="L1287" s="73">
        <f>+'[3]New Depr Rates'!L1285</f>
        <v>2.9769230769230767E-2</v>
      </c>
      <c r="M1287" s="73">
        <f>+'[3]New Depr Rates'!M1285</f>
        <v>8.9307692307692317E-3</v>
      </c>
      <c r="N1287" s="73">
        <f>+'[3]New Depr Rates'!N1285</f>
        <v>3.8699999999999998E-2</v>
      </c>
    </row>
    <row r="1288" spans="1:14" x14ac:dyDescent="0.2">
      <c r="A1288" s="72" t="s">
        <v>1368</v>
      </c>
      <c r="B1288" s="72" t="str">
        <f>+'[3]New Depr Rates'!B1286</f>
        <v>E3650 DST O/H Cond, WildHorse Expan</v>
      </c>
      <c r="C1288" s="72">
        <f>+'[3]New Depr Rates'!C1286</f>
        <v>0.5</v>
      </c>
      <c r="D1288" s="72" t="str">
        <f>+'[3]New Depr Rates'!D1286</f>
        <v>Monthly</v>
      </c>
      <c r="E1288" s="72" t="str">
        <f>+'[3]New Depr Rates'!E1286</f>
        <v>No</v>
      </c>
      <c r="F1288" s="72" t="str">
        <f>+'[3]New Depr Rates'!F1286</f>
        <v>No</v>
      </c>
      <c r="G1288" s="75">
        <f>+'[3]New Depr Rates'!G1286</f>
        <v>-0.3</v>
      </c>
      <c r="H1288" s="72">
        <f>+'[3]New Depr Rates'!H1286</f>
        <v>0</v>
      </c>
      <c r="I1288" s="72">
        <f>+'[3]New Depr Rates'!I1286</f>
        <v>0</v>
      </c>
      <c r="J1288" s="72">
        <f>+'[3]New Depr Rates'!J1286</f>
        <v>0</v>
      </c>
      <c r="K1288" s="74">
        <f>+'[3]New Depr Rates'!K1286</f>
        <v>44927</v>
      </c>
      <c r="L1288" s="73">
        <f>+'[3]New Depr Rates'!L1286</f>
        <v>2.9769230769230767E-2</v>
      </c>
      <c r="M1288" s="73">
        <f>+'[3]New Depr Rates'!M1286</f>
        <v>8.9307692307692317E-3</v>
      </c>
      <c r="N1288" s="73">
        <f>+'[3]New Depr Rates'!N1286</f>
        <v>3.8699999999999998E-2</v>
      </c>
    </row>
    <row r="1289" spans="1:14" x14ac:dyDescent="0.2">
      <c r="A1289" s="72" t="s">
        <v>1367</v>
      </c>
      <c r="B1289" s="72" t="str">
        <f>+'[3]New Depr Rates'!B1287</f>
        <v>E3650 DST O/H Cond, WildHorse Expan</v>
      </c>
      <c r="C1289" s="72">
        <f>+'[3]New Depr Rates'!C1287</f>
        <v>0.5</v>
      </c>
      <c r="D1289" s="72" t="str">
        <f>+'[3]New Depr Rates'!D1287</f>
        <v>Monthly</v>
      </c>
      <c r="E1289" s="72" t="str">
        <f>+'[3]New Depr Rates'!E1287</f>
        <v>No</v>
      </c>
      <c r="F1289" s="72" t="str">
        <f>+'[3]New Depr Rates'!F1287</f>
        <v>No</v>
      </c>
      <c r="G1289" s="75">
        <f>+'[3]New Depr Rates'!G1287</f>
        <v>-0.3</v>
      </c>
      <c r="H1289" s="72">
        <f>+'[3]New Depr Rates'!H1287</f>
        <v>0</v>
      </c>
      <c r="I1289" s="72">
        <f>+'[3]New Depr Rates'!I1287</f>
        <v>0</v>
      </c>
      <c r="J1289" s="72">
        <f>+'[3]New Depr Rates'!J1287</f>
        <v>0</v>
      </c>
      <c r="K1289" s="74">
        <f>+'[3]New Depr Rates'!K1287</f>
        <v>44927</v>
      </c>
      <c r="L1289" s="73">
        <f>+'[3]New Depr Rates'!L1287</f>
        <v>2.9769230769230767E-2</v>
      </c>
      <c r="M1289" s="73">
        <f>+'[3]New Depr Rates'!M1287</f>
        <v>8.9307692307692317E-3</v>
      </c>
      <c r="N1289" s="73">
        <f>+'[3]New Depr Rates'!N1287</f>
        <v>3.8699999999999998E-2</v>
      </c>
    </row>
    <row r="1290" spans="1:14" x14ac:dyDescent="0.2">
      <c r="A1290" s="72" t="s">
        <v>1366</v>
      </c>
      <c r="B1290" s="72" t="str">
        <f>+'[3]New Depr Rates'!B1288</f>
        <v>E3650 DST O/H Cond, WildHorse Solar</v>
      </c>
      <c r="C1290" s="72">
        <f>+'[3]New Depr Rates'!C1288</f>
        <v>0.5</v>
      </c>
      <c r="D1290" s="72" t="str">
        <f>+'[3]New Depr Rates'!D1288</f>
        <v>Monthly</v>
      </c>
      <c r="E1290" s="72" t="str">
        <f>+'[3]New Depr Rates'!E1288</f>
        <v>No</v>
      </c>
      <c r="F1290" s="72" t="str">
        <f>+'[3]New Depr Rates'!F1288</f>
        <v>No</v>
      </c>
      <c r="G1290" s="75">
        <f>+'[3]New Depr Rates'!G1288</f>
        <v>-0.3</v>
      </c>
      <c r="H1290" s="72">
        <f>+'[3]New Depr Rates'!H1288</f>
        <v>0</v>
      </c>
      <c r="I1290" s="72">
        <f>+'[3]New Depr Rates'!I1288</f>
        <v>0</v>
      </c>
      <c r="J1290" s="72">
        <f>+'[3]New Depr Rates'!J1288</f>
        <v>0</v>
      </c>
      <c r="K1290" s="74">
        <f>+'[3]New Depr Rates'!K1288</f>
        <v>44927</v>
      </c>
      <c r="L1290" s="73">
        <f>+'[3]New Depr Rates'!L1288</f>
        <v>2.9769230769230767E-2</v>
      </c>
      <c r="M1290" s="73">
        <f>+'[3]New Depr Rates'!M1288</f>
        <v>8.9307692307692317E-3</v>
      </c>
      <c r="N1290" s="73">
        <f>+'[3]New Depr Rates'!N1288</f>
        <v>3.8699999999999998E-2</v>
      </c>
    </row>
    <row r="1291" spans="1:14" x14ac:dyDescent="0.2">
      <c r="A1291" s="72" t="s">
        <v>1365</v>
      </c>
      <c r="B1291" s="72" t="str">
        <f>+'[3]New Depr Rates'!B1289</f>
        <v>E3650 DST O/H Cond, WildHorse Solar</v>
      </c>
      <c r="C1291" s="72">
        <f>+'[3]New Depr Rates'!C1289</f>
        <v>0.5</v>
      </c>
      <c r="D1291" s="72" t="str">
        <f>+'[3]New Depr Rates'!D1289</f>
        <v>Monthly</v>
      </c>
      <c r="E1291" s="72" t="str">
        <f>+'[3]New Depr Rates'!E1289</f>
        <v>No</v>
      </c>
      <c r="F1291" s="72" t="str">
        <f>+'[3]New Depr Rates'!F1289</f>
        <v>No</v>
      </c>
      <c r="G1291" s="75">
        <f>+'[3]New Depr Rates'!G1289</f>
        <v>-0.3</v>
      </c>
      <c r="H1291" s="72">
        <f>+'[3]New Depr Rates'!H1289</f>
        <v>0</v>
      </c>
      <c r="I1291" s="72">
        <f>+'[3]New Depr Rates'!I1289</f>
        <v>0</v>
      </c>
      <c r="J1291" s="72">
        <f>+'[3]New Depr Rates'!J1289</f>
        <v>0</v>
      </c>
      <c r="K1291" s="74">
        <f>+'[3]New Depr Rates'!K1289</f>
        <v>44927</v>
      </c>
      <c r="L1291" s="73">
        <f>+'[3]New Depr Rates'!L1289</f>
        <v>2.9769230769230767E-2</v>
      </c>
      <c r="M1291" s="73">
        <f>+'[3]New Depr Rates'!M1289</f>
        <v>8.9307692307692317E-3</v>
      </c>
      <c r="N1291" s="73">
        <f>+'[3]New Depr Rates'!N1289</f>
        <v>3.8699999999999998E-2</v>
      </c>
    </row>
    <row r="1292" spans="1:14" x14ac:dyDescent="0.2">
      <c r="A1292" s="72" t="s">
        <v>65</v>
      </c>
      <c r="B1292" s="72" t="str">
        <f>+'[3]New Depr Rates'!B1290</f>
        <v>E3650 DST O/H Conductor/Devices</v>
      </c>
      <c r="C1292" s="72">
        <f>+'[3]New Depr Rates'!C1290</f>
        <v>0.5</v>
      </c>
      <c r="D1292" s="72" t="str">
        <f>+'[3]New Depr Rates'!D1290</f>
        <v>Monthly</v>
      </c>
      <c r="E1292" s="72" t="str">
        <f>+'[3]New Depr Rates'!E1290</f>
        <v>No</v>
      </c>
      <c r="F1292" s="72" t="str">
        <f>+'[3]New Depr Rates'!F1290</f>
        <v>No</v>
      </c>
      <c r="G1292" s="75">
        <f>+'[3]New Depr Rates'!G1290</f>
        <v>-0.3</v>
      </c>
      <c r="H1292" s="72">
        <f>+'[3]New Depr Rates'!H1290</f>
        <v>0</v>
      </c>
      <c r="I1292" s="72">
        <f>+'[3]New Depr Rates'!I1290</f>
        <v>0</v>
      </c>
      <c r="J1292" s="72">
        <f>+'[3]New Depr Rates'!J1290</f>
        <v>0</v>
      </c>
      <c r="K1292" s="74">
        <f>+'[3]New Depr Rates'!K1290</f>
        <v>44927</v>
      </c>
      <c r="L1292" s="73">
        <f>+'[3]New Depr Rates'!L1290</f>
        <v>2.9769230769230767E-2</v>
      </c>
      <c r="M1292" s="73">
        <f>+'[3]New Depr Rates'!M1290</f>
        <v>8.9307692307692317E-3</v>
      </c>
      <c r="N1292" s="73">
        <f>+'[3]New Depr Rates'!N1290</f>
        <v>3.8699999999999998E-2</v>
      </c>
    </row>
    <row r="1293" spans="1:14" x14ac:dyDescent="0.2">
      <c r="A1293" s="72" t="s">
        <v>1364</v>
      </c>
      <c r="B1293" s="72" t="str">
        <f>+'[3]New Depr Rates'!B1291</f>
        <v>E3650 DST O/H Conductor/Devices</v>
      </c>
      <c r="C1293" s="72">
        <f>+'[3]New Depr Rates'!C1291</f>
        <v>0.5</v>
      </c>
      <c r="D1293" s="72" t="str">
        <f>+'[3]New Depr Rates'!D1291</f>
        <v>Monthly</v>
      </c>
      <c r="E1293" s="72" t="str">
        <f>+'[3]New Depr Rates'!E1291</f>
        <v>No</v>
      </c>
      <c r="F1293" s="72" t="str">
        <f>+'[3]New Depr Rates'!F1291</f>
        <v>No</v>
      </c>
      <c r="G1293" s="75">
        <f>+'[3]New Depr Rates'!G1291</f>
        <v>-0.3</v>
      </c>
      <c r="H1293" s="72">
        <f>+'[3]New Depr Rates'!H1291</f>
        <v>0</v>
      </c>
      <c r="I1293" s="72">
        <f>+'[3]New Depr Rates'!I1291</f>
        <v>0</v>
      </c>
      <c r="J1293" s="72">
        <f>+'[3]New Depr Rates'!J1291</f>
        <v>0</v>
      </c>
      <c r="K1293" s="74">
        <f>+'[3]New Depr Rates'!K1291</f>
        <v>44927</v>
      </c>
      <c r="L1293" s="73">
        <f>+'[3]New Depr Rates'!L1291</f>
        <v>2.9769230769230767E-2</v>
      </c>
      <c r="M1293" s="73">
        <f>+'[3]New Depr Rates'!M1291</f>
        <v>8.9307692307692317E-3</v>
      </c>
      <c r="N1293" s="73">
        <f>+'[3]New Depr Rates'!N1291</f>
        <v>3.8699999999999998E-2</v>
      </c>
    </row>
    <row r="1294" spans="1:14" x14ac:dyDescent="0.2">
      <c r="A1294" s="72" t="s">
        <v>1363</v>
      </c>
      <c r="B1294" s="72" t="str">
        <f>+'[3]New Depr Rates'!B1292</f>
        <v>E3660 DST U/G Cond, WildHorse Expan</v>
      </c>
      <c r="C1294" s="72">
        <f>+'[3]New Depr Rates'!C1292</f>
        <v>0.5</v>
      </c>
      <c r="D1294" s="72" t="str">
        <f>+'[3]New Depr Rates'!D1292</f>
        <v>Monthly</v>
      </c>
      <c r="E1294" s="72" t="str">
        <f>+'[3]New Depr Rates'!E1292</f>
        <v>No</v>
      </c>
      <c r="F1294" s="72" t="str">
        <f>+'[3]New Depr Rates'!F1292</f>
        <v>No</v>
      </c>
      <c r="G1294" s="75">
        <f>+'[3]New Depr Rates'!G1292</f>
        <v>-0.2</v>
      </c>
      <c r="H1294" s="72">
        <f>+'[3]New Depr Rates'!H1292</f>
        <v>0</v>
      </c>
      <c r="I1294" s="72">
        <f>+'[3]New Depr Rates'!I1292</f>
        <v>0</v>
      </c>
      <c r="J1294" s="72">
        <f>+'[3]New Depr Rates'!J1292</f>
        <v>0</v>
      </c>
      <c r="K1294" s="74">
        <f>+'[3]New Depr Rates'!K1292</f>
        <v>44927</v>
      </c>
      <c r="L1294" s="73">
        <f>+'[3]New Depr Rates'!L1292</f>
        <v>1.5333333333333334E-2</v>
      </c>
      <c r="M1294" s="73">
        <f>+'[3]New Depr Rates'!M1292</f>
        <v>3.0666666666666655E-3</v>
      </c>
      <c r="N1294" s="73">
        <f>+'[3]New Depr Rates'!N1292</f>
        <v>1.84E-2</v>
      </c>
    </row>
    <row r="1295" spans="1:14" x14ac:dyDescent="0.2">
      <c r="A1295" s="72" t="s">
        <v>1362</v>
      </c>
      <c r="B1295" s="72" t="str">
        <f>+'[3]New Depr Rates'!B1293</f>
        <v>E3660 DST U/G Cond, WildHorse Solar</v>
      </c>
      <c r="C1295" s="72">
        <f>+'[3]New Depr Rates'!C1293</f>
        <v>0.5</v>
      </c>
      <c r="D1295" s="72" t="str">
        <f>+'[3]New Depr Rates'!D1293</f>
        <v>Monthly</v>
      </c>
      <c r="E1295" s="72" t="str">
        <f>+'[3]New Depr Rates'!E1293</f>
        <v>No</v>
      </c>
      <c r="F1295" s="72" t="str">
        <f>+'[3]New Depr Rates'!F1293</f>
        <v>No</v>
      </c>
      <c r="G1295" s="75">
        <f>+'[3]New Depr Rates'!G1293</f>
        <v>-0.2</v>
      </c>
      <c r="H1295" s="72">
        <f>+'[3]New Depr Rates'!H1293</f>
        <v>0</v>
      </c>
      <c r="I1295" s="72">
        <f>+'[3]New Depr Rates'!I1293</f>
        <v>0</v>
      </c>
      <c r="J1295" s="72">
        <f>+'[3]New Depr Rates'!J1293</f>
        <v>0</v>
      </c>
      <c r="K1295" s="74">
        <f>+'[3]New Depr Rates'!K1293</f>
        <v>44927</v>
      </c>
      <c r="L1295" s="73">
        <f>+'[3]New Depr Rates'!L1293</f>
        <v>1.5333333333333334E-2</v>
      </c>
      <c r="M1295" s="73">
        <f>+'[3]New Depr Rates'!M1293</f>
        <v>3.0666666666666655E-3</v>
      </c>
      <c r="N1295" s="73">
        <f>+'[3]New Depr Rates'!N1293</f>
        <v>1.84E-2</v>
      </c>
    </row>
    <row r="1296" spans="1:14" x14ac:dyDescent="0.2">
      <c r="A1296" s="72" t="s">
        <v>1361</v>
      </c>
      <c r="B1296" s="72" t="str">
        <f>+'[3]New Depr Rates'!B1294</f>
        <v>E3660 DST U/G Cond, WildHorse Wind</v>
      </c>
      <c r="C1296" s="72">
        <f>+'[3]New Depr Rates'!C1294</f>
        <v>0.5</v>
      </c>
      <c r="D1296" s="72" t="str">
        <f>+'[3]New Depr Rates'!D1294</f>
        <v>Monthly</v>
      </c>
      <c r="E1296" s="72" t="str">
        <f>+'[3]New Depr Rates'!E1294</f>
        <v>No</v>
      </c>
      <c r="F1296" s="72" t="str">
        <f>+'[3]New Depr Rates'!F1294</f>
        <v>No</v>
      </c>
      <c r="G1296" s="75">
        <f>+'[3]New Depr Rates'!G1294</f>
        <v>-0.2</v>
      </c>
      <c r="H1296" s="72">
        <f>+'[3]New Depr Rates'!H1294</f>
        <v>0</v>
      </c>
      <c r="I1296" s="72">
        <f>+'[3]New Depr Rates'!I1294</f>
        <v>0</v>
      </c>
      <c r="J1296" s="72">
        <f>+'[3]New Depr Rates'!J1294</f>
        <v>0</v>
      </c>
      <c r="K1296" s="74">
        <f>+'[3]New Depr Rates'!K1294</f>
        <v>44927</v>
      </c>
      <c r="L1296" s="73">
        <f>+'[3]New Depr Rates'!L1294</f>
        <v>1.5333333333333334E-2</v>
      </c>
      <c r="M1296" s="73">
        <f>+'[3]New Depr Rates'!M1294</f>
        <v>3.0666666666666655E-3</v>
      </c>
      <c r="N1296" s="73">
        <f>+'[3]New Depr Rates'!N1294</f>
        <v>1.84E-2</v>
      </c>
    </row>
    <row r="1297" spans="1:14" x14ac:dyDescent="0.2">
      <c r="A1297" s="72" t="s">
        <v>1360</v>
      </c>
      <c r="B1297" s="72" t="str">
        <f>+'[3]New Depr Rates'!B1295</f>
        <v>E3660 DST U/G Cond, WildHorse Expan</v>
      </c>
      <c r="C1297" s="72">
        <f>+'[3]New Depr Rates'!C1295</f>
        <v>0.5</v>
      </c>
      <c r="D1297" s="72" t="str">
        <f>+'[3]New Depr Rates'!D1295</f>
        <v>Monthly</v>
      </c>
      <c r="E1297" s="72" t="str">
        <f>+'[3]New Depr Rates'!E1295</f>
        <v>No</v>
      </c>
      <c r="F1297" s="72" t="str">
        <f>+'[3]New Depr Rates'!F1295</f>
        <v>No</v>
      </c>
      <c r="G1297" s="75">
        <f>+'[3]New Depr Rates'!G1295</f>
        <v>-0.2</v>
      </c>
      <c r="H1297" s="72">
        <f>+'[3]New Depr Rates'!H1295</f>
        <v>0</v>
      </c>
      <c r="I1297" s="72">
        <f>+'[3]New Depr Rates'!I1295</f>
        <v>0</v>
      </c>
      <c r="J1297" s="72">
        <f>+'[3]New Depr Rates'!J1295</f>
        <v>0</v>
      </c>
      <c r="K1297" s="74">
        <f>+'[3]New Depr Rates'!K1295</f>
        <v>44927</v>
      </c>
      <c r="L1297" s="73">
        <f>+'[3]New Depr Rates'!L1295</f>
        <v>1.5333333333333334E-2</v>
      </c>
      <c r="M1297" s="73">
        <f>+'[3]New Depr Rates'!M1295</f>
        <v>3.0666666666666655E-3</v>
      </c>
      <c r="N1297" s="73">
        <f>+'[3]New Depr Rates'!N1295</f>
        <v>1.84E-2</v>
      </c>
    </row>
    <row r="1298" spans="1:14" x14ac:dyDescent="0.2">
      <c r="A1298" s="72" t="s">
        <v>1358</v>
      </c>
      <c r="B1298" s="72" t="str">
        <f>+'[3]New Depr Rates'!B1296</f>
        <v>E3660 DST U/G Cond, WildHorse Solar</v>
      </c>
      <c r="C1298" s="72">
        <f>+'[3]New Depr Rates'!C1296</f>
        <v>0.5</v>
      </c>
      <c r="D1298" s="72" t="str">
        <f>+'[3]New Depr Rates'!D1296</f>
        <v>Monthly</v>
      </c>
      <c r="E1298" s="72" t="str">
        <f>+'[3]New Depr Rates'!E1296</f>
        <v>No</v>
      </c>
      <c r="F1298" s="72" t="str">
        <f>+'[3]New Depr Rates'!F1296</f>
        <v>No</v>
      </c>
      <c r="G1298" s="75">
        <f>+'[3]New Depr Rates'!G1296</f>
        <v>-0.2</v>
      </c>
      <c r="H1298" s="72">
        <f>+'[3]New Depr Rates'!H1296</f>
        <v>0</v>
      </c>
      <c r="I1298" s="72">
        <f>+'[3]New Depr Rates'!I1296</f>
        <v>0</v>
      </c>
      <c r="J1298" s="72">
        <f>+'[3]New Depr Rates'!J1296</f>
        <v>0</v>
      </c>
      <c r="K1298" s="74">
        <f>+'[3]New Depr Rates'!K1296</f>
        <v>44927</v>
      </c>
      <c r="L1298" s="73">
        <f>+'[3]New Depr Rates'!L1296</f>
        <v>1.5333333333333334E-2</v>
      </c>
      <c r="M1298" s="73">
        <f>+'[3]New Depr Rates'!M1296</f>
        <v>3.0666666666666655E-3</v>
      </c>
      <c r="N1298" s="73">
        <f>+'[3]New Depr Rates'!N1296</f>
        <v>1.84E-2</v>
      </c>
    </row>
    <row r="1299" spans="1:14" x14ac:dyDescent="0.2">
      <c r="A1299" s="72" t="s">
        <v>1356</v>
      </c>
      <c r="B1299" s="72" t="str">
        <f>+'[3]New Depr Rates'!B1297</f>
        <v>E3660 DST U/G Cond, WildHorse Wind</v>
      </c>
      <c r="C1299" s="72">
        <f>+'[3]New Depr Rates'!C1297</f>
        <v>0.5</v>
      </c>
      <c r="D1299" s="72" t="str">
        <f>+'[3]New Depr Rates'!D1297</f>
        <v>Monthly</v>
      </c>
      <c r="E1299" s="72" t="str">
        <f>+'[3]New Depr Rates'!E1297</f>
        <v>No</v>
      </c>
      <c r="F1299" s="72" t="str">
        <f>+'[3]New Depr Rates'!F1297</f>
        <v>No</v>
      </c>
      <c r="G1299" s="75">
        <f>+'[3]New Depr Rates'!G1297</f>
        <v>-0.2</v>
      </c>
      <c r="H1299" s="72">
        <f>+'[3]New Depr Rates'!H1297</f>
        <v>0</v>
      </c>
      <c r="I1299" s="72">
        <f>+'[3]New Depr Rates'!I1297</f>
        <v>0</v>
      </c>
      <c r="J1299" s="72">
        <f>+'[3]New Depr Rates'!J1297</f>
        <v>0</v>
      </c>
      <c r="K1299" s="74">
        <f>+'[3]New Depr Rates'!K1297</f>
        <v>44927</v>
      </c>
      <c r="L1299" s="73">
        <f>+'[3]New Depr Rates'!L1297</f>
        <v>1.5333333333333334E-2</v>
      </c>
      <c r="M1299" s="73">
        <f>+'[3]New Depr Rates'!M1297</f>
        <v>3.0666666666666655E-3</v>
      </c>
      <c r="N1299" s="73">
        <f>+'[3]New Depr Rates'!N1297</f>
        <v>1.84E-2</v>
      </c>
    </row>
    <row r="1300" spans="1:14" x14ac:dyDescent="0.2">
      <c r="A1300" s="72" t="s">
        <v>76</v>
      </c>
      <c r="B1300" s="72" t="str">
        <f>+'[3]New Depr Rates'!B1298</f>
        <v>E3660 DST U/G Conduit</v>
      </c>
      <c r="C1300" s="72">
        <f>+'[3]New Depr Rates'!C1298</f>
        <v>0.5</v>
      </c>
      <c r="D1300" s="72" t="str">
        <f>+'[3]New Depr Rates'!D1298</f>
        <v>Monthly</v>
      </c>
      <c r="E1300" s="72" t="str">
        <f>+'[3]New Depr Rates'!E1298</f>
        <v>No</v>
      </c>
      <c r="F1300" s="72" t="str">
        <f>+'[3]New Depr Rates'!F1298</f>
        <v>No</v>
      </c>
      <c r="G1300" s="75">
        <f>+'[3]New Depr Rates'!G1298</f>
        <v>-0.2</v>
      </c>
      <c r="H1300" s="72">
        <f>+'[3]New Depr Rates'!H1298</f>
        <v>0</v>
      </c>
      <c r="I1300" s="72">
        <f>+'[3]New Depr Rates'!I1298</f>
        <v>0</v>
      </c>
      <c r="J1300" s="72">
        <f>+'[3]New Depr Rates'!J1298</f>
        <v>0</v>
      </c>
      <c r="K1300" s="74">
        <f>+'[3]New Depr Rates'!K1298</f>
        <v>44927</v>
      </c>
      <c r="L1300" s="73">
        <f>+'[3]New Depr Rates'!L1298</f>
        <v>1.5333333333333334E-2</v>
      </c>
      <c r="M1300" s="73">
        <f>+'[3]New Depr Rates'!M1298</f>
        <v>3.0666666666666655E-3</v>
      </c>
      <c r="N1300" s="73">
        <f>+'[3]New Depr Rates'!N1298</f>
        <v>1.84E-2</v>
      </c>
    </row>
    <row r="1301" spans="1:14" x14ac:dyDescent="0.2">
      <c r="A1301" s="72" t="s">
        <v>1353</v>
      </c>
      <c r="B1301" s="72" t="str">
        <f>+'[3]New Depr Rates'!B1299</f>
        <v>E3660 DST U/G Conduit, HopkinsRidge</v>
      </c>
      <c r="C1301" s="72">
        <f>+'[3]New Depr Rates'!C1299</f>
        <v>0.5</v>
      </c>
      <c r="D1301" s="72" t="str">
        <f>+'[3]New Depr Rates'!D1299</f>
        <v>Monthly</v>
      </c>
      <c r="E1301" s="72" t="str">
        <f>+'[3]New Depr Rates'!E1299</f>
        <v>No</v>
      </c>
      <c r="F1301" s="72" t="str">
        <f>+'[3]New Depr Rates'!F1299</f>
        <v>No</v>
      </c>
      <c r="G1301" s="75">
        <f>+'[3]New Depr Rates'!G1299</f>
        <v>-0.2</v>
      </c>
      <c r="H1301" s="72">
        <f>+'[3]New Depr Rates'!H1299</f>
        <v>0</v>
      </c>
      <c r="I1301" s="72">
        <f>+'[3]New Depr Rates'!I1299</f>
        <v>0</v>
      </c>
      <c r="J1301" s="72">
        <f>+'[3]New Depr Rates'!J1299</f>
        <v>0</v>
      </c>
      <c r="K1301" s="74">
        <f>+'[3]New Depr Rates'!K1299</f>
        <v>44927</v>
      </c>
      <c r="L1301" s="73">
        <f>+'[3]New Depr Rates'!L1299</f>
        <v>1.5333333333333334E-2</v>
      </c>
      <c r="M1301" s="73">
        <f>+'[3]New Depr Rates'!M1299</f>
        <v>3.0666666666666655E-3</v>
      </c>
      <c r="N1301" s="73">
        <f>+'[3]New Depr Rates'!N1299</f>
        <v>1.84E-2</v>
      </c>
    </row>
    <row r="1302" spans="1:14" x14ac:dyDescent="0.2">
      <c r="A1302" s="72" t="s">
        <v>1354</v>
      </c>
      <c r="B1302" s="72" t="str">
        <f>+'[3]New Depr Rates'!B1300</f>
        <v>E3660 DST U/G Conduit, HopkinsRidge</v>
      </c>
      <c r="C1302" s="72">
        <f>+'[3]New Depr Rates'!C1300</f>
        <v>0.5</v>
      </c>
      <c r="D1302" s="72" t="str">
        <f>+'[3]New Depr Rates'!D1300</f>
        <v>Monthly</v>
      </c>
      <c r="E1302" s="72" t="str">
        <f>+'[3]New Depr Rates'!E1300</f>
        <v>No</v>
      </c>
      <c r="F1302" s="72" t="str">
        <f>+'[3]New Depr Rates'!F1300</f>
        <v>No</v>
      </c>
      <c r="G1302" s="75">
        <f>+'[3]New Depr Rates'!G1300</f>
        <v>-0.2</v>
      </c>
      <c r="H1302" s="72">
        <f>+'[3]New Depr Rates'!H1300</f>
        <v>0</v>
      </c>
      <c r="I1302" s="72">
        <f>+'[3]New Depr Rates'!I1300</f>
        <v>0</v>
      </c>
      <c r="J1302" s="72">
        <f>+'[3]New Depr Rates'!J1300</f>
        <v>0</v>
      </c>
      <c r="K1302" s="74">
        <f>+'[3]New Depr Rates'!K1300</f>
        <v>44927</v>
      </c>
      <c r="L1302" s="73">
        <f>+'[3]New Depr Rates'!L1300</f>
        <v>1.5333333333333334E-2</v>
      </c>
      <c r="M1302" s="73">
        <f>+'[3]New Depr Rates'!M1300</f>
        <v>3.0666666666666655E-3</v>
      </c>
      <c r="N1302" s="73">
        <f>+'[3]New Depr Rates'!N1300</f>
        <v>1.84E-2</v>
      </c>
    </row>
    <row r="1303" spans="1:14" x14ac:dyDescent="0.2">
      <c r="A1303" s="72" t="s">
        <v>1351</v>
      </c>
      <c r="B1303" s="72" t="str">
        <f>+'[3]New Depr Rates'!B1301</f>
        <v>E3660 DST U/G Conduit, LSR</v>
      </c>
      <c r="C1303" s="72">
        <f>+'[3]New Depr Rates'!C1301</f>
        <v>0.5</v>
      </c>
      <c r="D1303" s="72" t="str">
        <f>+'[3]New Depr Rates'!D1301</f>
        <v>Monthly</v>
      </c>
      <c r="E1303" s="72" t="str">
        <f>+'[3]New Depr Rates'!E1301</f>
        <v>No</v>
      </c>
      <c r="F1303" s="72" t="str">
        <f>+'[3]New Depr Rates'!F1301</f>
        <v>No</v>
      </c>
      <c r="G1303" s="75">
        <f>+'[3]New Depr Rates'!G1301</f>
        <v>-0.2</v>
      </c>
      <c r="H1303" s="72">
        <f>+'[3]New Depr Rates'!H1301</f>
        <v>0</v>
      </c>
      <c r="I1303" s="72">
        <f>+'[3]New Depr Rates'!I1301</f>
        <v>0</v>
      </c>
      <c r="J1303" s="72">
        <f>+'[3]New Depr Rates'!J1301</f>
        <v>0</v>
      </c>
      <c r="K1303" s="74">
        <f>+'[3]New Depr Rates'!K1301</f>
        <v>44927</v>
      </c>
      <c r="L1303" s="73">
        <f>+'[3]New Depr Rates'!L1301</f>
        <v>1.5333333333333334E-2</v>
      </c>
      <c r="M1303" s="73">
        <f>+'[3]New Depr Rates'!M1301</f>
        <v>3.0666666666666655E-3</v>
      </c>
      <c r="N1303" s="73">
        <f>+'[3]New Depr Rates'!N1301</f>
        <v>1.84E-2</v>
      </c>
    </row>
    <row r="1304" spans="1:14" x14ac:dyDescent="0.2">
      <c r="A1304" s="72" t="s">
        <v>1352</v>
      </c>
      <c r="B1304" s="72" t="str">
        <f>+'[3]New Depr Rates'!B1302</f>
        <v>E3660 DST U/G Conduit, LSR</v>
      </c>
      <c r="C1304" s="72">
        <f>+'[3]New Depr Rates'!C1302</f>
        <v>0.5</v>
      </c>
      <c r="D1304" s="72" t="str">
        <f>+'[3]New Depr Rates'!D1302</f>
        <v>Monthly</v>
      </c>
      <c r="E1304" s="72" t="str">
        <f>+'[3]New Depr Rates'!E1302</f>
        <v>No</v>
      </c>
      <c r="F1304" s="72" t="str">
        <f>+'[3]New Depr Rates'!F1302</f>
        <v>No</v>
      </c>
      <c r="G1304" s="75">
        <f>+'[3]New Depr Rates'!G1302</f>
        <v>-0.2</v>
      </c>
      <c r="H1304" s="72">
        <f>+'[3]New Depr Rates'!H1302</f>
        <v>0</v>
      </c>
      <c r="I1304" s="72">
        <f>+'[3]New Depr Rates'!I1302</f>
        <v>0</v>
      </c>
      <c r="J1304" s="72">
        <f>+'[3]New Depr Rates'!J1302</f>
        <v>0</v>
      </c>
      <c r="K1304" s="74">
        <f>+'[3]New Depr Rates'!K1302</f>
        <v>44927</v>
      </c>
      <c r="L1304" s="73">
        <f>+'[3]New Depr Rates'!L1302</f>
        <v>1.5333333333333334E-2</v>
      </c>
      <c r="M1304" s="73">
        <f>+'[3]New Depr Rates'!M1302</f>
        <v>3.0666666666666655E-3</v>
      </c>
      <c r="N1304" s="73">
        <f>+'[3]New Depr Rates'!N1302</f>
        <v>1.84E-2</v>
      </c>
    </row>
    <row r="1305" spans="1:14" x14ac:dyDescent="0.2">
      <c r="A1305" s="72" t="s">
        <v>1350</v>
      </c>
      <c r="B1305" s="72" t="str">
        <f>+'[3]New Depr Rates'!B1303</f>
        <v>E3660 DST U/G Conduit</v>
      </c>
      <c r="C1305" s="72">
        <f>+'[3]New Depr Rates'!C1303</f>
        <v>0.5</v>
      </c>
      <c r="D1305" s="72" t="str">
        <f>+'[3]New Depr Rates'!D1303</f>
        <v>Monthly</v>
      </c>
      <c r="E1305" s="72" t="str">
        <f>+'[3]New Depr Rates'!E1303</f>
        <v>No</v>
      </c>
      <c r="F1305" s="72" t="str">
        <f>+'[3]New Depr Rates'!F1303</f>
        <v>No</v>
      </c>
      <c r="G1305" s="75">
        <f>+'[3]New Depr Rates'!G1303</f>
        <v>-0.2</v>
      </c>
      <c r="H1305" s="72">
        <f>+'[3]New Depr Rates'!H1303</f>
        <v>0</v>
      </c>
      <c r="I1305" s="72">
        <f>+'[3]New Depr Rates'!I1303</f>
        <v>0</v>
      </c>
      <c r="J1305" s="72">
        <f>+'[3]New Depr Rates'!J1303</f>
        <v>0</v>
      </c>
      <c r="K1305" s="74">
        <f>+'[3]New Depr Rates'!K1303</f>
        <v>44927</v>
      </c>
      <c r="L1305" s="73">
        <f>+'[3]New Depr Rates'!L1303</f>
        <v>1.5333333333333334E-2</v>
      </c>
      <c r="M1305" s="73">
        <f>+'[3]New Depr Rates'!M1303</f>
        <v>3.0666666666666655E-3</v>
      </c>
      <c r="N1305" s="73">
        <f>+'[3]New Depr Rates'!N1303</f>
        <v>1.84E-2</v>
      </c>
    </row>
    <row r="1306" spans="1:14" x14ac:dyDescent="0.2">
      <c r="A1306" s="72" t="s">
        <v>1349</v>
      </c>
      <c r="B1306" s="72" t="str">
        <f>+'[3]New Depr Rates'!B1304</f>
        <v>E3670 DST U/G Cond, Hopkins Ridge</v>
      </c>
      <c r="C1306" s="72">
        <f>+'[3]New Depr Rates'!C1304</f>
        <v>0.5</v>
      </c>
      <c r="D1306" s="72" t="str">
        <f>+'[3]New Depr Rates'!D1304</f>
        <v>Monthly</v>
      </c>
      <c r="E1306" s="72" t="str">
        <f>+'[3]New Depr Rates'!E1304</f>
        <v>No</v>
      </c>
      <c r="F1306" s="72" t="str">
        <f>+'[3]New Depr Rates'!F1304</f>
        <v>No</v>
      </c>
      <c r="G1306" s="75">
        <f>+'[3]New Depr Rates'!G1304</f>
        <v>-0.5</v>
      </c>
      <c r="H1306" s="72">
        <f>+'[3]New Depr Rates'!H1304</f>
        <v>0</v>
      </c>
      <c r="I1306" s="72">
        <f>+'[3]New Depr Rates'!I1304</f>
        <v>0</v>
      </c>
      <c r="J1306" s="72">
        <f>+'[3]New Depr Rates'!J1304</f>
        <v>0</v>
      </c>
      <c r="K1306" s="74">
        <f>+'[3]New Depr Rates'!K1304</f>
        <v>44927</v>
      </c>
      <c r="L1306" s="73">
        <f>+'[3]New Depr Rates'!L1304</f>
        <v>2.8999999999999998E-2</v>
      </c>
      <c r="M1306" s="73">
        <f>+'[3]New Depr Rates'!M1304</f>
        <v>1.4499999999999999E-2</v>
      </c>
      <c r="N1306" s="73">
        <f>+'[3]New Depr Rates'!N1304</f>
        <v>4.3499999999999997E-2</v>
      </c>
    </row>
    <row r="1307" spans="1:14" x14ac:dyDescent="0.2">
      <c r="A1307" s="72" t="s">
        <v>1348</v>
      </c>
      <c r="B1307" s="72" t="str">
        <f>+'[3]New Depr Rates'!B1305</f>
        <v>E3670 DST U/G Cond, Hopkins Ridge</v>
      </c>
      <c r="C1307" s="72">
        <f>+'[3]New Depr Rates'!C1305</f>
        <v>0.5</v>
      </c>
      <c r="D1307" s="72" t="str">
        <f>+'[3]New Depr Rates'!D1305</f>
        <v>Monthly</v>
      </c>
      <c r="E1307" s="72" t="str">
        <f>+'[3]New Depr Rates'!E1305</f>
        <v>No</v>
      </c>
      <c r="F1307" s="72" t="str">
        <f>+'[3]New Depr Rates'!F1305</f>
        <v>No</v>
      </c>
      <c r="G1307" s="75">
        <f>+'[3]New Depr Rates'!G1305</f>
        <v>-0.5</v>
      </c>
      <c r="H1307" s="72">
        <f>+'[3]New Depr Rates'!H1305</f>
        <v>0</v>
      </c>
      <c r="I1307" s="72">
        <f>+'[3]New Depr Rates'!I1305</f>
        <v>0</v>
      </c>
      <c r="J1307" s="72">
        <f>+'[3]New Depr Rates'!J1305</f>
        <v>0</v>
      </c>
      <c r="K1307" s="74">
        <f>+'[3]New Depr Rates'!K1305</f>
        <v>44927</v>
      </c>
      <c r="L1307" s="73">
        <f>+'[3]New Depr Rates'!L1305</f>
        <v>2.8999999999999998E-2</v>
      </c>
      <c r="M1307" s="73">
        <f>+'[3]New Depr Rates'!M1305</f>
        <v>1.4499999999999999E-2</v>
      </c>
      <c r="N1307" s="73">
        <f>+'[3]New Depr Rates'!N1305</f>
        <v>4.3499999999999997E-2</v>
      </c>
    </row>
    <row r="1308" spans="1:14" x14ac:dyDescent="0.2">
      <c r="A1308" s="72" t="s">
        <v>1346</v>
      </c>
      <c r="B1308" s="72" t="str">
        <f>+'[3]New Depr Rates'!B1306</f>
        <v>E3670 DST U/G Cond, LSR</v>
      </c>
      <c r="C1308" s="72">
        <f>+'[3]New Depr Rates'!C1306</f>
        <v>0.5</v>
      </c>
      <c r="D1308" s="72" t="str">
        <f>+'[3]New Depr Rates'!D1306</f>
        <v>Monthly</v>
      </c>
      <c r="E1308" s="72" t="str">
        <f>+'[3]New Depr Rates'!E1306</f>
        <v>No</v>
      </c>
      <c r="F1308" s="72" t="str">
        <f>+'[3]New Depr Rates'!F1306</f>
        <v>No</v>
      </c>
      <c r="G1308" s="75">
        <f>+'[3]New Depr Rates'!G1306</f>
        <v>-0.5</v>
      </c>
      <c r="H1308" s="72">
        <f>+'[3]New Depr Rates'!H1306</f>
        <v>0</v>
      </c>
      <c r="I1308" s="72">
        <f>+'[3]New Depr Rates'!I1306</f>
        <v>0</v>
      </c>
      <c r="J1308" s="72">
        <f>+'[3]New Depr Rates'!J1306</f>
        <v>0</v>
      </c>
      <c r="K1308" s="74">
        <f>+'[3]New Depr Rates'!K1306</f>
        <v>44927</v>
      </c>
      <c r="L1308" s="73">
        <f>+'[3]New Depr Rates'!L1306</f>
        <v>2.8999999999999998E-2</v>
      </c>
      <c r="M1308" s="73">
        <f>+'[3]New Depr Rates'!M1306</f>
        <v>1.4499999999999999E-2</v>
      </c>
      <c r="N1308" s="73">
        <f>+'[3]New Depr Rates'!N1306</f>
        <v>4.3499999999999997E-2</v>
      </c>
    </row>
    <row r="1309" spans="1:14" x14ac:dyDescent="0.2">
      <c r="A1309" s="72" t="s">
        <v>1347</v>
      </c>
      <c r="B1309" s="72" t="str">
        <f>+'[3]New Depr Rates'!B1307</f>
        <v>E3670 DST U/G Cond, LSR</v>
      </c>
      <c r="C1309" s="72">
        <f>+'[3]New Depr Rates'!C1307</f>
        <v>0.5</v>
      </c>
      <c r="D1309" s="72" t="str">
        <f>+'[3]New Depr Rates'!D1307</f>
        <v>Monthly</v>
      </c>
      <c r="E1309" s="72" t="str">
        <f>+'[3]New Depr Rates'!E1307</f>
        <v>No</v>
      </c>
      <c r="F1309" s="72" t="str">
        <f>+'[3]New Depr Rates'!F1307</f>
        <v>No</v>
      </c>
      <c r="G1309" s="75">
        <f>+'[3]New Depr Rates'!G1307</f>
        <v>-0.5</v>
      </c>
      <c r="H1309" s="72">
        <f>+'[3]New Depr Rates'!H1307</f>
        <v>0</v>
      </c>
      <c r="I1309" s="72">
        <f>+'[3]New Depr Rates'!I1307</f>
        <v>0</v>
      </c>
      <c r="J1309" s="72">
        <f>+'[3]New Depr Rates'!J1307</f>
        <v>0</v>
      </c>
      <c r="K1309" s="74">
        <f>+'[3]New Depr Rates'!K1307</f>
        <v>44927</v>
      </c>
      <c r="L1309" s="73">
        <f>+'[3]New Depr Rates'!L1307</f>
        <v>2.8999999999999998E-2</v>
      </c>
      <c r="M1309" s="73">
        <f>+'[3]New Depr Rates'!M1307</f>
        <v>1.4499999999999999E-2</v>
      </c>
      <c r="N1309" s="73">
        <f>+'[3]New Depr Rates'!N1307</f>
        <v>4.3499999999999997E-2</v>
      </c>
    </row>
    <row r="1310" spans="1:14" x14ac:dyDescent="0.2">
      <c r="A1310" s="72" t="s">
        <v>1345</v>
      </c>
      <c r="B1310" s="72" t="str">
        <f>+'[3]New Depr Rates'!B1308</f>
        <v>E3670 DST U/G Cond, WildHorse Wind</v>
      </c>
      <c r="C1310" s="72">
        <f>+'[3]New Depr Rates'!C1308</f>
        <v>0.5</v>
      </c>
      <c r="D1310" s="72" t="str">
        <f>+'[3]New Depr Rates'!D1308</f>
        <v>Monthly</v>
      </c>
      <c r="E1310" s="72" t="str">
        <f>+'[3]New Depr Rates'!E1308</f>
        <v>No</v>
      </c>
      <c r="F1310" s="72" t="str">
        <f>+'[3]New Depr Rates'!F1308</f>
        <v>No</v>
      </c>
      <c r="G1310" s="75">
        <f>+'[3]New Depr Rates'!G1308</f>
        <v>-0.5</v>
      </c>
      <c r="H1310" s="72">
        <f>+'[3]New Depr Rates'!H1308</f>
        <v>0</v>
      </c>
      <c r="I1310" s="72">
        <f>+'[3]New Depr Rates'!I1308</f>
        <v>0</v>
      </c>
      <c r="J1310" s="72">
        <f>+'[3]New Depr Rates'!J1308</f>
        <v>0</v>
      </c>
      <c r="K1310" s="74">
        <f>+'[3]New Depr Rates'!K1308</f>
        <v>44927</v>
      </c>
      <c r="L1310" s="73">
        <f>+'[3]New Depr Rates'!L1308</f>
        <v>2.8999999999999998E-2</v>
      </c>
      <c r="M1310" s="73">
        <f>+'[3]New Depr Rates'!M1308</f>
        <v>1.4499999999999999E-2</v>
      </c>
      <c r="N1310" s="73">
        <f>+'[3]New Depr Rates'!N1308</f>
        <v>4.3499999999999997E-2</v>
      </c>
    </row>
    <row r="1311" spans="1:14" x14ac:dyDescent="0.2">
      <c r="A1311" s="72" t="s">
        <v>1344</v>
      </c>
      <c r="B1311" s="72" t="str">
        <f>+'[3]New Depr Rates'!B1309</f>
        <v>E3670 DST U/G Cond, WildHorse Expan</v>
      </c>
      <c r="C1311" s="72">
        <f>+'[3]New Depr Rates'!C1309</f>
        <v>0.5</v>
      </c>
      <c r="D1311" s="72" t="str">
        <f>+'[3]New Depr Rates'!D1309</f>
        <v>Monthly</v>
      </c>
      <c r="E1311" s="72" t="str">
        <f>+'[3]New Depr Rates'!E1309</f>
        <v>No</v>
      </c>
      <c r="F1311" s="72" t="str">
        <f>+'[3]New Depr Rates'!F1309</f>
        <v>No</v>
      </c>
      <c r="G1311" s="75">
        <f>+'[3]New Depr Rates'!G1309</f>
        <v>-0.5</v>
      </c>
      <c r="H1311" s="72">
        <f>+'[3]New Depr Rates'!H1309</f>
        <v>0</v>
      </c>
      <c r="I1311" s="72">
        <f>+'[3]New Depr Rates'!I1309</f>
        <v>0</v>
      </c>
      <c r="J1311" s="72">
        <f>+'[3]New Depr Rates'!J1309</f>
        <v>0</v>
      </c>
      <c r="K1311" s="74">
        <f>+'[3]New Depr Rates'!K1309</f>
        <v>44927</v>
      </c>
      <c r="L1311" s="73">
        <f>+'[3]New Depr Rates'!L1309</f>
        <v>2.8999999999999998E-2</v>
      </c>
      <c r="M1311" s="73">
        <f>+'[3]New Depr Rates'!M1309</f>
        <v>1.4499999999999999E-2</v>
      </c>
      <c r="N1311" s="73">
        <f>+'[3]New Depr Rates'!N1309</f>
        <v>4.3499999999999997E-2</v>
      </c>
    </row>
    <row r="1312" spans="1:14" x14ac:dyDescent="0.2">
      <c r="A1312" s="72" t="s">
        <v>1343</v>
      </c>
      <c r="B1312" s="72" t="str">
        <f>+'[3]New Depr Rates'!B1310</f>
        <v>E3670 DST U/G Cond, WildHorse Wind</v>
      </c>
      <c r="C1312" s="72">
        <f>+'[3]New Depr Rates'!C1310</f>
        <v>0.5</v>
      </c>
      <c r="D1312" s="72" t="str">
        <f>+'[3]New Depr Rates'!D1310</f>
        <v>Monthly</v>
      </c>
      <c r="E1312" s="72" t="str">
        <f>+'[3]New Depr Rates'!E1310</f>
        <v>No</v>
      </c>
      <c r="F1312" s="72" t="str">
        <f>+'[3]New Depr Rates'!F1310</f>
        <v>No</v>
      </c>
      <c r="G1312" s="75">
        <f>+'[3]New Depr Rates'!G1310</f>
        <v>-0.5</v>
      </c>
      <c r="H1312" s="72">
        <f>+'[3]New Depr Rates'!H1310</f>
        <v>0</v>
      </c>
      <c r="I1312" s="72">
        <f>+'[3]New Depr Rates'!I1310</f>
        <v>0</v>
      </c>
      <c r="J1312" s="72">
        <f>+'[3]New Depr Rates'!J1310</f>
        <v>0</v>
      </c>
      <c r="K1312" s="74">
        <f>+'[3]New Depr Rates'!K1310</f>
        <v>44927</v>
      </c>
      <c r="L1312" s="73">
        <f>+'[3]New Depr Rates'!L1310</f>
        <v>2.8999999999999998E-2</v>
      </c>
      <c r="M1312" s="73">
        <f>+'[3]New Depr Rates'!M1310</f>
        <v>1.4499999999999999E-2</v>
      </c>
      <c r="N1312" s="73">
        <f>+'[3]New Depr Rates'!N1310</f>
        <v>4.3499999999999997E-2</v>
      </c>
    </row>
    <row r="1313" spans="1:14" x14ac:dyDescent="0.2">
      <c r="A1313" s="72" t="s">
        <v>1341</v>
      </c>
      <c r="B1313" s="72" t="str">
        <f>+'[3]New Depr Rates'!B1311</f>
        <v>E3670 DST U/G Cond, WildHorse Expan</v>
      </c>
      <c r="C1313" s="72">
        <f>+'[3]New Depr Rates'!C1311</f>
        <v>0.5</v>
      </c>
      <c r="D1313" s="72" t="str">
        <f>+'[3]New Depr Rates'!D1311</f>
        <v>Monthly</v>
      </c>
      <c r="E1313" s="72" t="str">
        <f>+'[3]New Depr Rates'!E1311</f>
        <v>No</v>
      </c>
      <c r="F1313" s="72" t="str">
        <f>+'[3]New Depr Rates'!F1311</f>
        <v>No</v>
      </c>
      <c r="G1313" s="75">
        <f>+'[3]New Depr Rates'!G1311</f>
        <v>-0.5</v>
      </c>
      <c r="H1313" s="72">
        <f>+'[3]New Depr Rates'!H1311</f>
        <v>0</v>
      </c>
      <c r="I1313" s="72">
        <f>+'[3]New Depr Rates'!I1311</f>
        <v>0</v>
      </c>
      <c r="J1313" s="72">
        <f>+'[3]New Depr Rates'!J1311</f>
        <v>0</v>
      </c>
      <c r="K1313" s="74">
        <f>+'[3]New Depr Rates'!K1311</f>
        <v>44927</v>
      </c>
      <c r="L1313" s="73">
        <f>+'[3]New Depr Rates'!L1311</f>
        <v>2.8999999999999998E-2</v>
      </c>
      <c r="M1313" s="73">
        <f>+'[3]New Depr Rates'!M1311</f>
        <v>1.4499999999999999E-2</v>
      </c>
      <c r="N1313" s="73">
        <f>+'[3]New Depr Rates'!N1311</f>
        <v>4.3499999999999997E-2</v>
      </c>
    </row>
    <row r="1314" spans="1:14" x14ac:dyDescent="0.2">
      <c r="A1314" s="72" t="s">
        <v>77</v>
      </c>
      <c r="B1314" s="72" t="str">
        <f>+'[3]New Depr Rates'!B1312</f>
        <v>E3670 DST U/G Conductors &amp; Devices</v>
      </c>
      <c r="C1314" s="72">
        <f>+'[3]New Depr Rates'!C1312</f>
        <v>0.5</v>
      </c>
      <c r="D1314" s="72" t="str">
        <f>+'[3]New Depr Rates'!D1312</f>
        <v>Monthly</v>
      </c>
      <c r="E1314" s="72" t="str">
        <f>+'[3]New Depr Rates'!E1312</f>
        <v>No</v>
      </c>
      <c r="F1314" s="72" t="str">
        <f>+'[3]New Depr Rates'!F1312</f>
        <v>No</v>
      </c>
      <c r="G1314" s="75">
        <f>+'[3]New Depr Rates'!G1312</f>
        <v>-0.5</v>
      </c>
      <c r="H1314" s="72">
        <f>+'[3]New Depr Rates'!H1312</f>
        <v>0</v>
      </c>
      <c r="I1314" s="72">
        <f>+'[3]New Depr Rates'!I1312</f>
        <v>0</v>
      </c>
      <c r="J1314" s="72">
        <f>+'[3]New Depr Rates'!J1312</f>
        <v>0</v>
      </c>
      <c r="K1314" s="74">
        <f>+'[3]New Depr Rates'!K1312</f>
        <v>44927</v>
      </c>
      <c r="L1314" s="73">
        <f>+'[3]New Depr Rates'!L1312</f>
        <v>2.8999999999999998E-2</v>
      </c>
      <c r="M1314" s="73">
        <f>+'[3]New Depr Rates'!M1312</f>
        <v>1.4499999999999999E-2</v>
      </c>
      <c r="N1314" s="73">
        <f>+'[3]New Depr Rates'!N1312</f>
        <v>4.3499999999999997E-2</v>
      </c>
    </row>
    <row r="1315" spans="1:14" x14ac:dyDescent="0.2">
      <c r="A1315" s="72" t="s">
        <v>1339</v>
      </c>
      <c r="B1315" s="72" t="str">
        <f>+'[3]New Depr Rates'!B1313</f>
        <v>E3670 DST U/G Conductors &amp; Devices</v>
      </c>
      <c r="C1315" s="72">
        <f>+'[3]New Depr Rates'!C1313</f>
        <v>0.5</v>
      </c>
      <c r="D1315" s="72" t="str">
        <f>+'[3]New Depr Rates'!D1313</f>
        <v>Monthly</v>
      </c>
      <c r="E1315" s="72" t="str">
        <f>+'[3]New Depr Rates'!E1313</f>
        <v>No</v>
      </c>
      <c r="F1315" s="72" t="str">
        <f>+'[3]New Depr Rates'!F1313</f>
        <v>No</v>
      </c>
      <c r="G1315" s="75">
        <f>+'[3]New Depr Rates'!G1313</f>
        <v>-0.5</v>
      </c>
      <c r="H1315" s="72">
        <f>+'[3]New Depr Rates'!H1313</f>
        <v>0</v>
      </c>
      <c r="I1315" s="72">
        <f>+'[3]New Depr Rates'!I1313</f>
        <v>0</v>
      </c>
      <c r="J1315" s="72">
        <f>+'[3]New Depr Rates'!J1313</f>
        <v>0</v>
      </c>
      <c r="K1315" s="74">
        <f>+'[3]New Depr Rates'!K1313</f>
        <v>44927</v>
      </c>
      <c r="L1315" s="73">
        <f>+'[3]New Depr Rates'!L1313</f>
        <v>2.8999999999999998E-2</v>
      </c>
      <c r="M1315" s="73">
        <f>+'[3]New Depr Rates'!M1313</f>
        <v>1.4499999999999999E-2</v>
      </c>
      <c r="N1315" s="73">
        <f>+'[3]New Depr Rates'!N1313</f>
        <v>4.3499999999999997E-2</v>
      </c>
    </row>
    <row r="1316" spans="1:14" x14ac:dyDescent="0.2">
      <c r="A1316" s="72" t="s">
        <v>66</v>
      </c>
      <c r="B1316" s="72" t="str">
        <f>+'[3]New Depr Rates'!B1314</f>
        <v>E368 DST Line Transformers</v>
      </c>
      <c r="C1316" s="72">
        <f>+'[3]New Depr Rates'!C1314</f>
        <v>0.5</v>
      </c>
      <c r="D1316" s="72" t="str">
        <f>+'[3]New Depr Rates'!D1314</f>
        <v>Monthly</v>
      </c>
      <c r="E1316" s="72" t="str">
        <f>+'[3]New Depr Rates'!E1314</f>
        <v>No</v>
      </c>
      <c r="F1316" s="72" t="str">
        <f>+'[3]New Depr Rates'!F1314</f>
        <v>No</v>
      </c>
      <c r="G1316" s="75">
        <f>+'[3]New Depr Rates'!G1314</f>
        <v>-0.5</v>
      </c>
      <c r="H1316" s="72">
        <f>+'[3]New Depr Rates'!H1314</f>
        <v>0</v>
      </c>
      <c r="I1316" s="72">
        <f>+'[3]New Depr Rates'!I1314</f>
        <v>0</v>
      </c>
      <c r="J1316" s="72">
        <f>+'[3]New Depr Rates'!J1314</f>
        <v>0</v>
      </c>
      <c r="K1316" s="74">
        <f>+'[3]New Depr Rates'!K1314</f>
        <v>44927</v>
      </c>
      <c r="L1316" s="73">
        <f>+'[3]New Depr Rates'!L1314</f>
        <v>2.2066666666666665E-2</v>
      </c>
      <c r="M1316" s="73">
        <f>+'[3]New Depr Rates'!M1314</f>
        <v>1.1033333333333332E-2</v>
      </c>
      <c r="N1316" s="73">
        <f>+'[3]New Depr Rates'!N1314</f>
        <v>3.3099999999999997E-2</v>
      </c>
    </row>
    <row r="1317" spans="1:14" x14ac:dyDescent="0.2">
      <c r="A1317" s="72" t="s">
        <v>1337</v>
      </c>
      <c r="B1317" s="72" t="str">
        <f>+'[3]New Depr Rates'!B1315</f>
        <v>E368 DST Line Transformers</v>
      </c>
      <c r="C1317" s="72">
        <f>+'[3]New Depr Rates'!C1315</f>
        <v>0.5</v>
      </c>
      <c r="D1317" s="72" t="str">
        <f>+'[3]New Depr Rates'!D1315</f>
        <v>Monthly</v>
      </c>
      <c r="E1317" s="72" t="str">
        <f>+'[3]New Depr Rates'!E1315</f>
        <v>No</v>
      </c>
      <c r="F1317" s="72" t="str">
        <f>+'[3]New Depr Rates'!F1315</f>
        <v>No</v>
      </c>
      <c r="G1317" s="75">
        <f>+'[3]New Depr Rates'!G1315</f>
        <v>-0.5</v>
      </c>
      <c r="H1317" s="72">
        <f>+'[3]New Depr Rates'!H1315</f>
        <v>0</v>
      </c>
      <c r="I1317" s="72">
        <f>+'[3]New Depr Rates'!I1315</f>
        <v>0</v>
      </c>
      <c r="J1317" s="72">
        <f>+'[3]New Depr Rates'!J1315</f>
        <v>0</v>
      </c>
      <c r="K1317" s="74">
        <f>+'[3]New Depr Rates'!K1315</f>
        <v>44927</v>
      </c>
      <c r="L1317" s="73">
        <f>+'[3]New Depr Rates'!L1315</f>
        <v>2.2066666666666665E-2</v>
      </c>
      <c r="M1317" s="73">
        <f>+'[3]New Depr Rates'!M1315</f>
        <v>1.1033333333333332E-2</v>
      </c>
      <c r="N1317" s="73">
        <f>+'[3]New Depr Rates'!N1315</f>
        <v>3.3099999999999997E-2</v>
      </c>
    </row>
    <row r="1318" spans="1:14" x14ac:dyDescent="0.2">
      <c r="A1318" s="72" t="s">
        <v>88</v>
      </c>
      <c r="B1318" s="72" t="str">
        <f>+'[3]New Depr Rates'!B1316</f>
        <v>E369 DST Services</v>
      </c>
      <c r="C1318" s="72">
        <f>+'[3]New Depr Rates'!C1316</f>
        <v>0.5</v>
      </c>
      <c r="D1318" s="72" t="str">
        <f>+'[3]New Depr Rates'!D1316</f>
        <v>Monthly</v>
      </c>
      <c r="E1318" s="72" t="str">
        <f>+'[3]New Depr Rates'!E1316</f>
        <v>No</v>
      </c>
      <c r="F1318" s="72" t="str">
        <f>+'[3]New Depr Rates'!F1316</f>
        <v>No</v>
      </c>
      <c r="G1318" s="75">
        <f>+'[3]New Depr Rates'!G1316</f>
        <v>-0.6</v>
      </c>
      <c r="H1318" s="72">
        <f>+'[3]New Depr Rates'!H1316</f>
        <v>0</v>
      </c>
      <c r="I1318" s="72">
        <f>+'[3]New Depr Rates'!I1316</f>
        <v>0</v>
      </c>
      <c r="J1318" s="72">
        <f>+'[3]New Depr Rates'!J1316</f>
        <v>0</v>
      </c>
      <c r="K1318" s="74">
        <f>+'[3]New Depr Rates'!K1316</f>
        <v>44927</v>
      </c>
      <c r="L1318" s="73">
        <f>+'[3]New Depr Rates'!L1316</f>
        <v>1.6187499999999997E-2</v>
      </c>
      <c r="M1318" s="73">
        <f>+'[3]New Depr Rates'!M1316</f>
        <v>9.7125000000000024E-3</v>
      </c>
      <c r="N1318" s="73">
        <f>+'[3]New Depr Rates'!N1316</f>
        <v>2.5899999999999999E-2</v>
      </c>
    </row>
    <row r="1319" spans="1:14" x14ac:dyDescent="0.2">
      <c r="A1319" s="72" t="s">
        <v>1336</v>
      </c>
      <c r="B1319" s="72" t="str">
        <f>+'[3]New Depr Rates'!B1317</f>
        <v>E369 DST Services</v>
      </c>
      <c r="C1319" s="72">
        <f>+'[3]New Depr Rates'!C1317</f>
        <v>0.5</v>
      </c>
      <c r="D1319" s="72" t="str">
        <f>+'[3]New Depr Rates'!D1317</f>
        <v>Monthly</v>
      </c>
      <c r="E1319" s="72" t="str">
        <f>+'[3]New Depr Rates'!E1317</f>
        <v>No</v>
      </c>
      <c r="F1319" s="72" t="str">
        <f>+'[3]New Depr Rates'!F1317</f>
        <v>No</v>
      </c>
      <c r="G1319" s="75">
        <f>+'[3]New Depr Rates'!G1317</f>
        <v>-0.6</v>
      </c>
      <c r="H1319" s="72">
        <f>+'[3]New Depr Rates'!H1317</f>
        <v>0</v>
      </c>
      <c r="I1319" s="72">
        <f>+'[3]New Depr Rates'!I1317</f>
        <v>0</v>
      </c>
      <c r="J1319" s="72">
        <f>+'[3]New Depr Rates'!J1317</f>
        <v>0</v>
      </c>
      <c r="K1319" s="74">
        <f>+'[3]New Depr Rates'!K1317</f>
        <v>44927</v>
      </c>
      <c r="L1319" s="73">
        <f>+'[3]New Depr Rates'!L1317</f>
        <v>1.6187499999999997E-2</v>
      </c>
      <c r="M1319" s="73">
        <f>+'[3]New Depr Rates'!M1317</f>
        <v>9.7125000000000024E-3</v>
      </c>
      <c r="N1319" s="73">
        <f>+'[3]New Depr Rates'!N1317</f>
        <v>2.5899999999999999E-2</v>
      </c>
    </row>
    <row r="1320" spans="1:14" x14ac:dyDescent="0.2">
      <c r="A1320" s="72" t="s">
        <v>1335</v>
      </c>
      <c r="B1320" s="72" t="str">
        <f>+'[3]New Depr Rates'!B1318</f>
        <v>Non-Depreciable - Other than land</v>
      </c>
      <c r="C1320" s="72">
        <f>+'[3]New Depr Rates'!C1318</f>
        <v>0.5</v>
      </c>
      <c r="D1320" s="72" t="str">
        <f>+'[3]New Depr Rates'!D1318</f>
        <v>Monthly</v>
      </c>
      <c r="E1320" s="72" t="str">
        <f>+'[3]New Depr Rates'!E1318</f>
        <v>No</v>
      </c>
      <c r="F1320" s="72" t="str">
        <f>+'[3]New Depr Rates'!F1318</f>
        <v>No</v>
      </c>
      <c r="G1320" s="75">
        <f>+'[3]New Depr Rates'!G1318</f>
        <v>0</v>
      </c>
      <c r="H1320" s="72">
        <f>+'[3]New Depr Rates'!H1318</f>
        <v>0</v>
      </c>
      <c r="I1320" s="72">
        <f>+'[3]New Depr Rates'!I1318</f>
        <v>0</v>
      </c>
      <c r="J1320" s="72">
        <f>+'[3]New Depr Rates'!J1318</f>
        <v>0</v>
      </c>
      <c r="K1320" s="74">
        <f>+'[3]New Depr Rates'!K1318</f>
        <v>41730</v>
      </c>
      <c r="L1320" s="73">
        <f>+'[3]New Depr Rates'!L1318</f>
        <v>0</v>
      </c>
      <c r="M1320" s="73">
        <f>+'[3]New Depr Rates'!M1318</f>
        <v>0</v>
      </c>
      <c r="N1320" s="73">
        <f>+'[3]New Depr Rates'!N1318</f>
        <v>0</v>
      </c>
    </row>
    <row r="1321" spans="1:14" x14ac:dyDescent="0.2">
      <c r="A1321" s="72" t="s">
        <v>245</v>
      </c>
      <c r="B1321" s="72" t="str">
        <f>+'[3]New Depr Rates'!B1319</f>
        <v>E370 DST Meters AMR</v>
      </c>
      <c r="C1321" s="72">
        <f>+'[3]New Depr Rates'!C1319</f>
        <v>0.5</v>
      </c>
      <c r="D1321" s="72" t="str">
        <f>+'[3]New Depr Rates'!D1319</f>
        <v>Monthly</v>
      </c>
      <c r="E1321" s="72" t="str">
        <f>+'[3]New Depr Rates'!E1319</f>
        <v>No</v>
      </c>
      <c r="F1321" s="72" t="str">
        <f>+'[3]New Depr Rates'!F1319</f>
        <v>No</v>
      </c>
      <c r="G1321" s="75">
        <f>+'[3]New Depr Rates'!G1319</f>
        <v>-0.1</v>
      </c>
      <c r="H1321" s="72">
        <f>+'[3]New Depr Rates'!H1319</f>
        <v>0</v>
      </c>
      <c r="I1321" s="72">
        <f>+'[3]New Depr Rates'!I1319</f>
        <v>0</v>
      </c>
      <c r="J1321" s="72">
        <f>+'[3]New Depr Rates'!J1319</f>
        <v>0</v>
      </c>
      <c r="K1321" s="74">
        <f>+'[3]New Depr Rates'!K1319</f>
        <v>43101</v>
      </c>
      <c r="L1321" s="73">
        <f>+'[3]New Depr Rates'!L1319</f>
        <v>7.5800000000000006E-2</v>
      </c>
      <c r="M1321" s="73">
        <f>+'[3]New Depr Rates'!M1319</f>
        <v>7.6E-3</v>
      </c>
      <c r="N1321" s="73">
        <f>+'[3]New Depr Rates'!N1319</f>
        <v>8.3400000000000002E-2</v>
      </c>
    </row>
    <row r="1322" spans="1:14" x14ac:dyDescent="0.2">
      <c r="A1322" s="72" t="s">
        <v>1334</v>
      </c>
      <c r="B1322" s="72" t="str">
        <f>+'[3]New Depr Rates'!B1320</f>
        <v>E370 DST Meters AMR</v>
      </c>
      <c r="C1322" s="72">
        <f>+'[3]New Depr Rates'!C1320</f>
        <v>0.5</v>
      </c>
      <c r="D1322" s="72" t="str">
        <f>+'[3]New Depr Rates'!D1320</f>
        <v>Monthly</v>
      </c>
      <c r="E1322" s="72" t="str">
        <f>+'[3]New Depr Rates'!E1320</f>
        <v>No</v>
      </c>
      <c r="F1322" s="72" t="str">
        <f>+'[3]New Depr Rates'!F1320</f>
        <v>No</v>
      </c>
      <c r="G1322" s="75">
        <f>+'[3]New Depr Rates'!G1320</f>
        <v>-0.1</v>
      </c>
      <c r="H1322" s="72">
        <f>+'[3]New Depr Rates'!H1320</f>
        <v>0</v>
      </c>
      <c r="I1322" s="72">
        <f>+'[3]New Depr Rates'!I1320</f>
        <v>0</v>
      </c>
      <c r="J1322" s="72">
        <f>+'[3]New Depr Rates'!J1320</f>
        <v>0</v>
      </c>
      <c r="K1322" s="74">
        <f>+'[3]New Depr Rates'!K1320</f>
        <v>43101</v>
      </c>
      <c r="L1322" s="73">
        <f>+'[3]New Depr Rates'!L1320</f>
        <v>7.5800000000000006E-2</v>
      </c>
      <c r="M1322" s="73">
        <f>+'[3]New Depr Rates'!M1320</f>
        <v>7.6E-3</v>
      </c>
      <c r="N1322" s="73">
        <f>+'[3]New Depr Rates'!N1320</f>
        <v>8.3400000000000002E-2</v>
      </c>
    </row>
    <row r="1323" spans="1:14" x14ac:dyDescent="0.2">
      <c r="A1323" s="72" t="s">
        <v>67</v>
      </c>
      <c r="B1323" s="72" t="str">
        <f>+'[3]New Depr Rates'!B1321</f>
        <v>E3701 DST Meters AMI</v>
      </c>
      <c r="C1323" s="72">
        <f>+'[3]New Depr Rates'!C1321</f>
        <v>0.5</v>
      </c>
      <c r="D1323" s="72" t="str">
        <f>+'[3]New Depr Rates'!D1321</f>
        <v>Monthly</v>
      </c>
      <c r="E1323" s="72" t="str">
        <f>+'[3]New Depr Rates'!E1321</f>
        <v>No</v>
      </c>
      <c r="F1323" s="72" t="str">
        <f>+'[3]New Depr Rates'!F1321</f>
        <v>No</v>
      </c>
      <c r="G1323" s="75">
        <f>+'[3]New Depr Rates'!G1321</f>
        <v>-0.1</v>
      </c>
      <c r="H1323" s="72">
        <f>+'[3]New Depr Rates'!H1321</f>
        <v>0</v>
      </c>
      <c r="I1323" s="72">
        <f>+'[3]New Depr Rates'!I1321</f>
        <v>0</v>
      </c>
      <c r="J1323" s="72">
        <f>+'[3]New Depr Rates'!J1321</f>
        <v>0</v>
      </c>
      <c r="K1323" s="74">
        <f>+'[3]New Depr Rates'!K1321</f>
        <v>44927</v>
      </c>
      <c r="L1323" s="73">
        <f>+'[3]New Depr Rates'!L1321</f>
        <v>5.0636363636363632E-2</v>
      </c>
      <c r="M1323" s="73">
        <f>+'[3]New Depr Rates'!M1321</f>
        <v>5.0636363636363674E-3</v>
      </c>
      <c r="N1323" s="73">
        <f>+'[3]New Depr Rates'!N1321</f>
        <v>5.57E-2</v>
      </c>
    </row>
    <row r="1324" spans="1:14" x14ac:dyDescent="0.2">
      <c r="A1324" s="72" t="s">
        <v>1333</v>
      </c>
      <c r="B1324" s="72" t="str">
        <f>+'[3]New Depr Rates'!B1322</f>
        <v>E3701 DST Meters AMI</v>
      </c>
      <c r="C1324" s="72">
        <f>+'[3]New Depr Rates'!C1322</f>
        <v>0.5</v>
      </c>
      <c r="D1324" s="72" t="str">
        <f>+'[3]New Depr Rates'!D1322</f>
        <v>Monthly</v>
      </c>
      <c r="E1324" s="72" t="str">
        <f>+'[3]New Depr Rates'!E1322</f>
        <v>No</v>
      </c>
      <c r="F1324" s="72" t="str">
        <f>+'[3]New Depr Rates'!F1322</f>
        <v>No</v>
      </c>
      <c r="G1324" s="75">
        <f>+'[3]New Depr Rates'!G1322</f>
        <v>-0.1</v>
      </c>
      <c r="H1324" s="72">
        <f>+'[3]New Depr Rates'!H1322</f>
        <v>0</v>
      </c>
      <c r="I1324" s="72">
        <f>+'[3]New Depr Rates'!I1322</f>
        <v>0</v>
      </c>
      <c r="J1324" s="72">
        <f>+'[3]New Depr Rates'!J1322</f>
        <v>0</v>
      </c>
      <c r="K1324" s="74">
        <f>+'[3]New Depr Rates'!K1322</f>
        <v>44927</v>
      </c>
      <c r="L1324" s="73">
        <f>+'[3]New Depr Rates'!L1322</f>
        <v>5.0636363636363632E-2</v>
      </c>
      <c r="M1324" s="73">
        <f>+'[3]New Depr Rates'!M1322</f>
        <v>5.0636363636363674E-3</v>
      </c>
      <c r="N1324" s="73">
        <f>+'[3]New Depr Rates'!N1322</f>
        <v>5.57E-2</v>
      </c>
    </row>
    <row r="1325" spans="1:14" x14ac:dyDescent="0.2">
      <c r="A1325" s="72" t="s">
        <v>104</v>
      </c>
      <c r="B1325" s="72" t="str">
        <f>+'[3]New Depr Rates'!B1323</f>
        <v>E3711 DST EV Charger Cust Premises</v>
      </c>
      <c r="C1325" s="72">
        <f>+'[3]New Depr Rates'!C1323</f>
        <v>0.5</v>
      </c>
      <c r="D1325" s="72" t="str">
        <f>+'[3]New Depr Rates'!D1323</f>
        <v>Monthly</v>
      </c>
      <c r="E1325" s="72" t="str">
        <f>+'[3]New Depr Rates'!E1323</f>
        <v>No</v>
      </c>
      <c r="F1325" s="72" t="str">
        <f>+'[3]New Depr Rates'!F1323</f>
        <v>No</v>
      </c>
      <c r="G1325" s="75">
        <f>+'[3]New Depr Rates'!G1323</f>
        <v>0</v>
      </c>
      <c r="H1325" s="72">
        <f>+'[3]New Depr Rates'!H1323</f>
        <v>0</v>
      </c>
      <c r="I1325" s="72">
        <f>+'[3]New Depr Rates'!I1323</f>
        <v>0</v>
      </c>
      <c r="J1325" s="72">
        <f>+'[3]New Depr Rates'!J1323</f>
        <v>0</v>
      </c>
      <c r="K1325" s="74">
        <f>+'[3]New Depr Rates'!K1323</f>
        <v>44927</v>
      </c>
      <c r="L1325" s="73">
        <f>+'[3]New Depr Rates'!L1323</f>
        <v>0.14360000000000001</v>
      </c>
      <c r="M1325" s="73">
        <f>+'[3]New Depr Rates'!M1323</f>
        <v>0</v>
      </c>
      <c r="N1325" s="73">
        <f>+'[3]New Depr Rates'!N1323</f>
        <v>0.14360000000000001</v>
      </c>
    </row>
    <row r="1326" spans="1:14" x14ac:dyDescent="0.2">
      <c r="A1326" s="72" t="s">
        <v>1332</v>
      </c>
      <c r="B1326" s="72" t="str">
        <f>+'[3]New Depr Rates'!B1324</f>
        <v>E3711 DST EV Charger Cust Premises</v>
      </c>
      <c r="C1326" s="72">
        <f>+'[3]New Depr Rates'!C1324</f>
        <v>0.5</v>
      </c>
      <c r="D1326" s="72" t="str">
        <f>+'[3]New Depr Rates'!D1324</f>
        <v>Monthly</v>
      </c>
      <c r="E1326" s="72" t="str">
        <f>+'[3]New Depr Rates'!E1324</f>
        <v>No</v>
      </c>
      <c r="F1326" s="72" t="str">
        <f>+'[3]New Depr Rates'!F1324</f>
        <v>No</v>
      </c>
      <c r="G1326" s="75">
        <f>+'[3]New Depr Rates'!G1324</f>
        <v>0</v>
      </c>
      <c r="H1326" s="72">
        <f>+'[3]New Depr Rates'!H1324</f>
        <v>0</v>
      </c>
      <c r="I1326" s="72">
        <f>+'[3]New Depr Rates'!I1324</f>
        <v>0</v>
      </c>
      <c r="J1326" s="72">
        <f>+'[3]New Depr Rates'!J1324</f>
        <v>0</v>
      </c>
      <c r="K1326" s="74">
        <f>+'[3]New Depr Rates'!K1324</f>
        <v>44927</v>
      </c>
      <c r="L1326" s="73">
        <f>+'[3]New Depr Rates'!L1324</f>
        <v>0.14360000000000001</v>
      </c>
      <c r="M1326" s="73">
        <f>+'[3]New Depr Rates'!M1324</f>
        <v>0</v>
      </c>
      <c r="N1326" s="73">
        <f>+'[3]New Depr Rates'!N1324</f>
        <v>0.14360000000000001</v>
      </c>
    </row>
    <row r="1327" spans="1:14" x14ac:dyDescent="0.2">
      <c r="A1327" s="72" t="s">
        <v>1331</v>
      </c>
      <c r="B1327" s="72" t="str">
        <f>+'[3]New Depr Rates'!B1325</f>
        <v>E3711 DST EV Charger Cust Premises</v>
      </c>
      <c r="C1327" s="72">
        <f>+'[3]New Depr Rates'!C1325</f>
        <v>0.5</v>
      </c>
      <c r="D1327" s="72" t="str">
        <f>+'[3]New Depr Rates'!D1325</f>
        <v>Monthly</v>
      </c>
      <c r="E1327" s="72" t="str">
        <f>+'[3]New Depr Rates'!E1325</f>
        <v>No</v>
      </c>
      <c r="F1327" s="72" t="str">
        <f>+'[3]New Depr Rates'!F1325</f>
        <v>No</v>
      </c>
      <c r="G1327" s="75">
        <f>+'[3]New Depr Rates'!G1325</f>
        <v>0</v>
      </c>
      <c r="H1327" s="72">
        <f>+'[3]New Depr Rates'!H1325</f>
        <v>0</v>
      </c>
      <c r="I1327" s="72">
        <f>+'[3]New Depr Rates'!I1325</f>
        <v>0</v>
      </c>
      <c r="J1327" s="72">
        <f>+'[3]New Depr Rates'!J1325</f>
        <v>0</v>
      </c>
      <c r="K1327" s="74">
        <f>+'[3]New Depr Rates'!K1325</f>
        <v>44927</v>
      </c>
      <c r="L1327" s="73">
        <f>+'[3]New Depr Rates'!L1325</f>
        <v>0.14360000000000001</v>
      </c>
      <c r="M1327" s="73">
        <f>+'[3]New Depr Rates'!M1325</f>
        <v>0</v>
      </c>
      <c r="N1327" s="73">
        <f>+'[3]New Depr Rates'!N1325</f>
        <v>0.14360000000000001</v>
      </c>
    </row>
    <row r="1328" spans="1:14" x14ac:dyDescent="0.2">
      <c r="A1328" s="72" t="s">
        <v>1330</v>
      </c>
      <c r="B1328" s="72" t="str">
        <f>+'[3]New Depr Rates'!B1326</f>
        <v>E3720 DST Leased on Cust Premises</v>
      </c>
      <c r="C1328" s="72">
        <f>+'[3]New Depr Rates'!C1326</f>
        <v>0.5</v>
      </c>
      <c r="D1328" s="72" t="str">
        <f>+'[3]New Depr Rates'!D1326</f>
        <v>Monthly</v>
      </c>
      <c r="E1328" s="72" t="str">
        <f>+'[3]New Depr Rates'!E1326</f>
        <v>No</v>
      </c>
      <c r="F1328" s="72" t="str">
        <f>+'[3]New Depr Rates'!F1326</f>
        <v>No</v>
      </c>
      <c r="G1328" s="75">
        <f>+'[3]New Depr Rates'!G1326</f>
        <v>0</v>
      </c>
      <c r="H1328" s="72">
        <f>+'[3]New Depr Rates'!H1326</f>
        <v>0</v>
      </c>
      <c r="I1328" s="72">
        <f>+'[3]New Depr Rates'!I1326</f>
        <v>0</v>
      </c>
      <c r="J1328" s="72">
        <f>+'[3]New Depr Rates'!J1326</f>
        <v>0</v>
      </c>
      <c r="K1328" s="74">
        <f>+'[3]New Depr Rates'!K1326</f>
        <v>43101</v>
      </c>
      <c r="L1328" s="73">
        <f>+'[3]New Depr Rates'!L1326</f>
        <v>0</v>
      </c>
      <c r="M1328" s="73">
        <f>+'[3]New Depr Rates'!M1326</f>
        <v>0</v>
      </c>
      <c r="N1328" s="73">
        <f>+'[3]New Depr Rates'!N1326</f>
        <v>0</v>
      </c>
    </row>
    <row r="1329" spans="1:14" x14ac:dyDescent="0.2">
      <c r="A1329" s="72" t="s">
        <v>1328</v>
      </c>
      <c r="B1329" s="72" t="str">
        <f>+'[3]New Depr Rates'!B1327</f>
        <v>E3721 RETIRED DST Water Htr, 10 yrs</v>
      </c>
      <c r="C1329" s="72">
        <f>+'[3]New Depr Rates'!C1327</f>
        <v>0.5</v>
      </c>
      <c r="D1329" s="72" t="str">
        <f>+'[3]New Depr Rates'!D1327</f>
        <v>Monthly</v>
      </c>
      <c r="E1329" s="72" t="str">
        <f>+'[3]New Depr Rates'!E1327</f>
        <v>No</v>
      </c>
      <c r="F1329" s="72" t="str">
        <f>+'[3]New Depr Rates'!F1327</f>
        <v>No</v>
      </c>
      <c r="G1329" s="75">
        <f>+'[3]New Depr Rates'!G1327</f>
        <v>0</v>
      </c>
      <c r="H1329" s="72">
        <f>+'[3]New Depr Rates'!H1327</f>
        <v>0</v>
      </c>
      <c r="I1329" s="72">
        <f>+'[3]New Depr Rates'!I1327</f>
        <v>0</v>
      </c>
      <c r="J1329" s="72">
        <f>+'[3]New Depr Rates'!J1327</f>
        <v>0</v>
      </c>
      <c r="K1329" s="74">
        <f>+'[3]New Depr Rates'!K1327</f>
        <v>41760</v>
      </c>
      <c r="L1329" s="73">
        <f>+'[3]New Depr Rates'!L1327</f>
        <v>0</v>
      </c>
      <c r="M1329" s="73">
        <f>+'[3]New Depr Rates'!M1327</f>
        <v>0</v>
      </c>
      <c r="N1329" s="73">
        <f>+'[3]New Depr Rates'!N1327</f>
        <v>0</v>
      </c>
    </row>
    <row r="1330" spans="1:14" x14ac:dyDescent="0.2">
      <c r="A1330" s="72" t="s">
        <v>1326</v>
      </c>
      <c r="B1330" s="72" t="str">
        <f>+'[3]New Depr Rates'!B1328</f>
        <v>E3722 RETIRED DST Water Htr, 15 yrs</v>
      </c>
      <c r="C1330" s="72">
        <f>+'[3]New Depr Rates'!C1328</f>
        <v>0.5</v>
      </c>
      <c r="D1330" s="72" t="str">
        <f>+'[3]New Depr Rates'!D1328</f>
        <v>Monthly</v>
      </c>
      <c r="E1330" s="72" t="str">
        <f>+'[3]New Depr Rates'!E1328</f>
        <v>No</v>
      </c>
      <c r="F1330" s="72" t="str">
        <f>+'[3]New Depr Rates'!F1328</f>
        <v>No</v>
      </c>
      <c r="G1330" s="75">
        <f>+'[3]New Depr Rates'!G1328</f>
        <v>0</v>
      </c>
      <c r="H1330" s="72">
        <f>+'[3]New Depr Rates'!H1328</f>
        <v>0</v>
      </c>
      <c r="I1330" s="72">
        <f>+'[3]New Depr Rates'!I1328</f>
        <v>0</v>
      </c>
      <c r="J1330" s="72">
        <f>+'[3]New Depr Rates'!J1328</f>
        <v>0</v>
      </c>
      <c r="K1330" s="74">
        <f>+'[3]New Depr Rates'!K1328</f>
        <v>41760</v>
      </c>
      <c r="L1330" s="73">
        <f>+'[3]New Depr Rates'!L1328</f>
        <v>0</v>
      </c>
      <c r="M1330" s="73">
        <f>+'[3]New Depr Rates'!M1328</f>
        <v>0</v>
      </c>
      <c r="N1330" s="73">
        <f>+'[3]New Depr Rates'!N1328</f>
        <v>0</v>
      </c>
    </row>
    <row r="1331" spans="1:14" x14ac:dyDescent="0.2">
      <c r="A1331" s="72" t="s">
        <v>68</v>
      </c>
      <c r="B1331" s="72" t="str">
        <f>+'[3]New Depr Rates'!B1329</f>
        <v>E373 DST Street Lighting &amp; Signal</v>
      </c>
      <c r="C1331" s="72">
        <f>+'[3]New Depr Rates'!C1329</f>
        <v>0.5</v>
      </c>
      <c r="D1331" s="72" t="str">
        <f>+'[3]New Depr Rates'!D1329</f>
        <v>Monthly</v>
      </c>
      <c r="E1331" s="72" t="str">
        <f>+'[3]New Depr Rates'!E1329</f>
        <v>No</v>
      </c>
      <c r="F1331" s="72" t="str">
        <f>+'[3]New Depr Rates'!F1329</f>
        <v>No</v>
      </c>
      <c r="G1331" s="75">
        <f>+'[3]New Depr Rates'!G1329</f>
        <v>-0.25</v>
      </c>
      <c r="H1331" s="72">
        <f>+'[3]New Depr Rates'!H1329</f>
        <v>0</v>
      </c>
      <c r="I1331" s="72">
        <f>+'[3]New Depr Rates'!I1329</f>
        <v>0</v>
      </c>
      <c r="J1331" s="72">
        <f>+'[3]New Depr Rates'!J1329</f>
        <v>0</v>
      </c>
      <c r="K1331" s="74">
        <f>+'[3]New Depr Rates'!K1329</f>
        <v>44927</v>
      </c>
      <c r="L1331" s="73">
        <f>+'[3]New Depr Rates'!L1329</f>
        <v>3.1120000000000002E-2</v>
      </c>
      <c r="M1331" s="73">
        <f>+'[3]New Depr Rates'!M1329</f>
        <v>7.7800000000000022E-3</v>
      </c>
      <c r="N1331" s="73">
        <f>+'[3]New Depr Rates'!N1329</f>
        <v>3.8900000000000004E-2</v>
      </c>
    </row>
    <row r="1332" spans="1:14" x14ac:dyDescent="0.2">
      <c r="A1332" s="72" t="s">
        <v>1324</v>
      </c>
      <c r="B1332" s="72" t="str">
        <f>+'[3]New Depr Rates'!B1330</f>
        <v>E373 DST Street Lighting &amp; Signal</v>
      </c>
      <c r="C1332" s="72">
        <f>+'[3]New Depr Rates'!C1330</f>
        <v>0.5</v>
      </c>
      <c r="D1332" s="72" t="str">
        <f>+'[3]New Depr Rates'!D1330</f>
        <v>Monthly</v>
      </c>
      <c r="E1332" s="72" t="str">
        <f>+'[3]New Depr Rates'!E1330</f>
        <v>No</v>
      </c>
      <c r="F1332" s="72" t="str">
        <f>+'[3]New Depr Rates'!F1330</f>
        <v>No</v>
      </c>
      <c r="G1332" s="75">
        <f>+'[3]New Depr Rates'!G1330</f>
        <v>-0.25</v>
      </c>
      <c r="H1332" s="72">
        <f>+'[3]New Depr Rates'!H1330</f>
        <v>0</v>
      </c>
      <c r="I1332" s="72">
        <f>+'[3]New Depr Rates'!I1330</f>
        <v>0</v>
      </c>
      <c r="J1332" s="72">
        <f>+'[3]New Depr Rates'!J1330</f>
        <v>0</v>
      </c>
      <c r="K1332" s="74">
        <f>+'[3]New Depr Rates'!K1330</f>
        <v>44927</v>
      </c>
      <c r="L1332" s="73">
        <f>+'[3]New Depr Rates'!L1330</f>
        <v>3.1120000000000002E-2</v>
      </c>
      <c r="M1332" s="73">
        <f>+'[3]New Depr Rates'!M1330</f>
        <v>7.7800000000000022E-3</v>
      </c>
      <c r="N1332" s="73">
        <f>+'[3]New Depr Rates'!N1330</f>
        <v>3.8900000000000004E-2</v>
      </c>
    </row>
    <row r="1333" spans="1:14" x14ac:dyDescent="0.2">
      <c r="A1333" s="72" t="s">
        <v>1323</v>
      </c>
      <c r="B1333" s="72" t="str">
        <f>+'[3]New Depr Rates'!B1331</f>
        <v>Asset Retirement Obligations</v>
      </c>
      <c r="C1333" s="72">
        <f>+'[3]New Depr Rates'!C1331</f>
        <v>0.5</v>
      </c>
      <c r="D1333" s="72" t="str">
        <f>+'[3]New Depr Rates'!D1331</f>
        <v>SL</v>
      </c>
      <c r="E1333" s="72" t="str">
        <f>+'[3]New Depr Rates'!E1331</f>
        <v>No</v>
      </c>
      <c r="F1333" s="72" t="str">
        <f>+'[3]New Depr Rates'!F1331</f>
        <v>No</v>
      </c>
      <c r="G1333" s="75">
        <f>+'[3]New Depr Rates'!G1331</f>
        <v>0</v>
      </c>
      <c r="H1333" s="72">
        <f>+'[3]New Depr Rates'!H1331</f>
        <v>0</v>
      </c>
      <c r="I1333" s="72">
        <f>+'[3]New Depr Rates'!I1331</f>
        <v>0</v>
      </c>
      <c r="J1333" s="72">
        <f>+'[3]New Depr Rates'!J1331</f>
        <v>0</v>
      </c>
      <c r="K1333" s="74">
        <f>+'[3]New Depr Rates'!K1331</f>
        <v>42979</v>
      </c>
      <c r="L1333" s="73">
        <f>+'[3]New Depr Rates'!L1331</f>
        <v>0</v>
      </c>
      <c r="M1333" s="73">
        <f>+'[3]New Depr Rates'!M1331</f>
        <v>0</v>
      </c>
      <c r="N1333" s="73">
        <f>+'[3]New Depr Rates'!N1331</f>
        <v>0</v>
      </c>
    </row>
    <row r="1334" spans="1:14" x14ac:dyDescent="0.2">
      <c r="A1334" s="72" t="s">
        <v>1322</v>
      </c>
      <c r="B1334" s="72" t="str">
        <f>+'[3]New Depr Rates'!B1332</f>
        <v>Non-Depreciable - Land</v>
      </c>
      <c r="C1334" s="72">
        <f>+'[3]New Depr Rates'!C1332</f>
        <v>0.5</v>
      </c>
      <c r="D1334" s="72" t="str">
        <f>+'[3]New Depr Rates'!D1332</f>
        <v>Monthly</v>
      </c>
      <c r="E1334" s="72" t="str">
        <f>+'[3]New Depr Rates'!E1332</f>
        <v>No</v>
      </c>
      <c r="F1334" s="72" t="str">
        <f>+'[3]New Depr Rates'!F1332</f>
        <v>No</v>
      </c>
      <c r="G1334" s="75">
        <f>+'[3]New Depr Rates'!G1332</f>
        <v>0</v>
      </c>
      <c r="H1334" s="72">
        <f>+'[3]New Depr Rates'!H1332</f>
        <v>0</v>
      </c>
      <c r="I1334" s="72">
        <f>+'[3]New Depr Rates'!I1332</f>
        <v>0</v>
      </c>
      <c r="J1334" s="72">
        <f>+'[3]New Depr Rates'!J1332</f>
        <v>0</v>
      </c>
      <c r="K1334" s="74">
        <f>+'[3]New Depr Rates'!K1332</f>
        <v>40391</v>
      </c>
      <c r="L1334" s="73">
        <f>+'[3]New Depr Rates'!L1332</f>
        <v>0</v>
      </c>
      <c r="M1334" s="73">
        <f>+'[3]New Depr Rates'!M1332</f>
        <v>0</v>
      </c>
      <c r="N1334" s="73">
        <f>+'[3]New Depr Rates'!N1332</f>
        <v>0</v>
      </c>
    </row>
    <row r="1335" spans="1:14" x14ac:dyDescent="0.2">
      <c r="A1335" s="72" t="s">
        <v>1321</v>
      </c>
      <c r="B1335" s="72" t="str">
        <f>+'[3]New Depr Rates'!B1333</f>
        <v>Non-Depreciable - Land</v>
      </c>
      <c r="C1335" s="72">
        <f>+'[3]New Depr Rates'!C1333</f>
        <v>0.5</v>
      </c>
      <c r="D1335" s="72" t="str">
        <f>+'[3]New Depr Rates'!D1333</f>
        <v>Monthly</v>
      </c>
      <c r="E1335" s="72" t="str">
        <f>+'[3]New Depr Rates'!E1333</f>
        <v>No</v>
      </c>
      <c r="F1335" s="72" t="str">
        <f>+'[3]New Depr Rates'!F1333</f>
        <v>No</v>
      </c>
      <c r="G1335" s="75">
        <f>+'[3]New Depr Rates'!G1333</f>
        <v>0</v>
      </c>
      <c r="H1335" s="72">
        <f>+'[3]New Depr Rates'!H1333</f>
        <v>0</v>
      </c>
      <c r="I1335" s="72">
        <f>+'[3]New Depr Rates'!I1333</f>
        <v>0</v>
      </c>
      <c r="J1335" s="72">
        <f>+'[3]New Depr Rates'!J1333</f>
        <v>0</v>
      </c>
      <c r="K1335" s="74">
        <f>+'[3]New Depr Rates'!K1333</f>
        <v>40391</v>
      </c>
      <c r="L1335" s="73">
        <f>+'[3]New Depr Rates'!L1333</f>
        <v>0</v>
      </c>
      <c r="M1335" s="73">
        <f>+'[3]New Depr Rates'!M1333</f>
        <v>0</v>
      </c>
      <c r="N1335" s="73">
        <f>+'[3]New Depr Rates'!N1333</f>
        <v>0</v>
      </c>
    </row>
    <row r="1336" spans="1:14" x14ac:dyDescent="0.2">
      <c r="A1336" s="72" t="s">
        <v>1320</v>
      </c>
      <c r="B1336" s="72" t="str">
        <f>+'[3]New Depr Rates'!B1334</f>
        <v>E3900 GEN Structures &amp; Improvement</v>
      </c>
      <c r="C1336" s="72">
        <f>+'[3]New Depr Rates'!C1334</f>
        <v>0.5</v>
      </c>
      <c r="D1336" s="72" t="str">
        <f>+'[3]New Depr Rates'!D1334</f>
        <v>Monthly</v>
      </c>
      <c r="E1336" s="72" t="str">
        <f>+'[3]New Depr Rates'!E1334</f>
        <v>No</v>
      </c>
      <c r="F1336" s="72" t="str">
        <f>+'[3]New Depr Rates'!F1334</f>
        <v>No</v>
      </c>
      <c r="G1336" s="75">
        <f>+'[3]New Depr Rates'!G1334</f>
        <v>-0.05</v>
      </c>
      <c r="H1336" s="72">
        <f>+'[3]New Depr Rates'!H1334</f>
        <v>0</v>
      </c>
      <c r="I1336" s="72">
        <f>+'[3]New Depr Rates'!I1334</f>
        <v>0</v>
      </c>
      <c r="J1336" s="72">
        <f>+'[3]New Depr Rates'!J1334</f>
        <v>0</v>
      </c>
      <c r="K1336" s="74">
        <f>+'[3]New Depr Rates'!K1334</f>
        <v>44927</v>
      </c>
      <c r="L1336" s="73">
        <f>+'[3]New Depr Rates'!L1334</f>
        <v>1.942857142857143E-2</v>
      </c>
      <c r="M1336" s="73">
        <f>+'[3]New Depr Rates'!M1334</f>
        <v>9.71428571428571E-4</v>
      </c>
      <c r="N1336" s="73">
        <f>+'[3]New Depr Rates'!N1334</f>
        <v>2.0400000000000001E-2</v>
      </c>
    </row>
    <row r="1337" spans="1:14" x14ac:dyDescent="0.2">
      <c r="A1337" s="72" t="s">
        <v>1319</v>
      </c>
      <c r="B1337" s="72" t="str">
        <f>+'[3]New Depr Rates'!B1335</f>
        <v>E3900 DONOTUSE, Frederickson</v>
      </c>
      <c r="C1337" s="72">
        <f>+'[3]New Depr Rates'!C1335</f>
        <v>0.5</v>
      </c>
      <c r="D1337" s="72" t="str">
        <f>+'[3]New Depr Rates'!D1335</f>
        <v>Monthly</v>
      </c>
      <c r="E1337" s="72" t="str">
        <f>+'[3]New Depr Rates'!E1335</f>
        <v>No</v>
      </c>
      <c r="F1337" s="72" t="str">
        <f>+'[3]New Depr Rates'!F1335</f>
        <v>No</v>
      </c>
      <c r="G1337" s="75">
        <f>+'[3]New Depr Rates'!G1335</f>
        <v>0</v>
      </c>
      <c r="H1337" s="72">
        <f>+'[3]New Depr Rates'!H1335</f>
        <v>0</v>
      </c>
      <c r="I1337" s="72">
        <f>+'[3]New Depr Rates'!I1335</f>
        <v>0</v>
      </c>
      <c r="J1337" s="72">
        <f>+'[3]New Depr Rates'!J1335</f>
        <v>0</v>
      </c>
      <c r="K1337" s="74">
        <f>+'[3]New Depr Rates'!K1335</f>
        <v>42461</v>
      </c>
      <c r="L1337" s="73">
        <f>+'[3]New Depr Rates'!L1335</f>
        <v>0</v>
      </c>
      <c r="M1337" s="73">
        <f>+'[3]New Depr Rates'!M1335</f>
        <v>0</v>
      </c>
      <c r="N1337" s="73">
        <f>+'[3]New Depr Rates'!N1335</f>
        <v>0</v>
      </c>
    </row>
    <row r="1338" spans="1:14" x14ac:dyDescent="0.2">
      <c r="A1338" s="72" t="s">
        <v>1318</v>
      </c>
      <c r="B1338" s="72" t="str">
        <f>+'[3]New Depr Rates'!B1336</f>
        <v>E3900 GEN Structures &amp; Improvement</v>
      </c>
      <c r="C1338" s="72">
        <f>+'[3]New Depr Rates'!C1336</f>
        <v>0.5</v>
      </c>
      <c r="D1338" s="72" t="str">
        <f>+'[3]New Depr Rates'!D1336</f>
        <v>Monthly</v>
      </c>
      <c r="E1338" s="72" t="str">
        <f>+'[3]New Depr Rates'!E1336</f>
        <v>No</v>
      </c>
      <c r="F1338" s="72" t="str">
        <f>+'[3]New Depr Rates'!F1336</f>
        <v>No</v>
      </c>
      <c r="G1338" s="75">
        <f>+'[3]New Depr Rates'!G1336</f>
        <v>-0.05</v>
      </c>
      <c r="H1338" s="72">
        <f>+'[3]New Depr Rates'!H1336</f>
        <v>0</v>
      </c>
      <c r="I1338" s="72">
        <f>+'[3]New Depr Rates'!I1336</f>
        <v>0</v>
      </c>
      <c r="J1338" s="72">
        <f>+'[3]New Depr Rates'!J1336</f>
        <v>0</v>
      </c>
      <c r="K1338" s="74">
        <f>+'[3]New Depr Rates'!K1336</f>
        <v>44927</v>
      </c>
      <c r="L1338" s="73">
        <f>+'[3]New Depr Rates'!L1336</f>
        <v>1.1619047619047617E-2</v>
      </c>
      <c r="M1338" s="73">
        <f>+'[3]New Depr Rates'!M1336</f>
        <v>5.8095238095238165E-4</v>
      </c>
      <c r="N1338" s="73">
        <f>+'[3]New Depr Rates'!N1336</f>
        <v>1.2199999999999999E-2</v>
      </c>
    </row>
    <row r="1339" spans="1:14" x14ac:dyDescent="0.2">
      <c r="A1339" s="72" t="s">
        <v>1317</v>
      </c>
      <c r="B1339" s="72" t="str">
        <f>+'[3]New Depr Rates'!B1337</f>
        <v>E3900 GEN Structures &amp; Improvement</v>
      </c>
      <c r="C1339" s="72">
        <f>+'[3]New Depr Rates'!C1337</f>
        <v>0.5</v>
      </c>
      <c r="D1339" s="72" t="str">
        <f>+'[3]New Depr Rates'!D1337</f>
        <v>Monthly</v>
      </c>
      <c r="E1339" s="72" t="str">
        <f>+'[3]New Depr Rates'!E1337</f>
        <v>No</v>
      </c>
      <c r="F1339" s="72" t="str">
        <f>+'[3]New Depr Rates'!F1337</f>
        <v>No</v>
      </c>
      <c r="G1339" s="75">
        <f>+'[3]New Depr Rates'!G1337</f>
        <v>-0.05</v>
      </c>
      <c r="H1339" s="72">
        <f>+'[3]New Depr Rates'!H1337</f>
        <v>0</v>
      </c>
      <c r="I1339" s="72">
        <f>+'[3]New Depr Rates'!I1337</f>
        <v>0</v>
      </c>
      <c r="J1339" s="72">
        <f>+'[3]New Depr Rates'!J1337</f>
        <v>0</v>
      </c>
      <c r="K1339" s="74">
        <f>+'[3]New Depr Rates'!K1337</f>
        <v>44927</v>
      </c>
      <c r="L1339" s="73">
        <f>+'[3]New Depr Rates'!L1337</f>
        <v>1.1619047619047617E-2</v>
      </c>
      <c r="M1339" s="73">
        <f>+'[3]New Depr Rates'!M1337</f>
        <v>5.8095238095238165E-4</v>
      </c>
      <c r="N1339" s="73">
        <f>+'[3]New Depr Rates'!N1337</f>
        <v>1.2199999999999999E-2</v>
      </c>
    </row>
    <row r="1340" spans="1:14" x14ac:dyDescent="0.2">
      <c r="A1340" s="72" t="s">
        <v>1316</v>
      </c>
      <c r="B1340" s="72" t="str">
        <f>+'[3]New Depr Rates'!B1338</f>
        <v>E3900 GEN Structures &amp; Improvement</v>
      </c>
      <c r="C1340" s="72">
        <f>+'[3]New Depr Rates'!C1338</f>
        <v>0.5</v>
      </c>
      <c r="D1340" s="72" t="str">
        <f>+'[3]New Depr Rates'!D1338</f>
        <v>Monthly</v>
      </c>
      <c r="E1340" s="72" t="str">
        <f>+'[3]New Depr Rates'!E1338</f>
        <v>No</v>
      </c>
      <c r="F1340" s="72" t="str">
        <f>+'[3]New Depr Rates'!F1338</f>
        <v>No</v>
      </c>
      <c r="G1340" s="75">
        <f>+'[3]New Depr Rates'!G1338</f>
        <v>-0.05</v>
      </c>
      <c r="H1340" s="72">
        <f>+'[3]New Depr Rates'!H1338</f>
        <v>0</v>
      </c>
      <c r="I1340" s="72">
        <f>+'[3]New Depr Rates'!I1338</f>
        <v>0</v>
      </c>
      <c r="J1340" s="72">
        <f>+'[3]New Depr Rates'!J1338</f>
        <v>0</v>
      </c>
      <c r="K1340" s="74">
        <f>+'[3]New Depr Rates'!K1338</f>
        <v>44927</v>
      </c>
      <c r="L1340" s="73">
        <f>+'[3]New Depr Rates'!L1338</f>
        <v>1.1619047619047617E-2</v>
      </c>
      <c r="M1340" s="73">
        <f>+'[3]New Depr Rates'!M1338</f>
        <v>5.8095238095238165E-4</v>
      </c>
      <c r="N1340" s="73">
        <f>+'[3]New Depr Rates'!N1338</f>
        <v>1.2199999999999999E-2</v>
      </c>
    </row>
    <row r="1341" spans="1:14" x14ac:dyDescent="0.2">
      <c r="A1341" s="72" t="s">
        <v>1315</v>
      </c>
      <c r="B1341" s="72" t="str">
        <f>+'[3]New Depr Rates'!B1339</f>
        <v>E3900 GEN Structures &amp; Improvement</v>
      </c>
      <c r="C1341" s="72">
        <f>+'[3]New Depr Rates'!C1339</f>
        <v>0.5</v>
      </c>
      <c r="D1341" s="72" t="str">
        <f>+'[3]New Depr Rates'!D1339</f>
        <v>Monthly</v>
      </c>
      <c r="E1341" s="72" t="str">
        <f>+'[3]New Depr Rates'!E1339</f>
        <v>No</v>
      </c>
      <c r="F1341" s="72" t="str">
        <f>+'[3]New Depr Rates'!F1339</f>
        <v>No</v>
      </c>
      <c r="G1341" s="75">
        <f>+'[3]New Depr Rates'!G1339</f>
        <v>-0.05</v>
      </c>
      <c r="H1341" s="72">
        <f>+'[3]New Depr Rates'!H1339</f>
        <v>0</v>
      </c>
      <c r="I1341" s="72">
        <f>+'[3]New Depr Rates'!I1339</f>
        <v>0</v>
      </c>
      <c r="J1341" s="72">
        <f>+'[3]New Depr Rates'!J1339</f>
        <v>0</v>
      </c>
      <c r="K1341" s="74">
        <f>+'[3]New Depr Rates'!K1339</f>
        <v>44927</v>
      </c>
      <c r="L1341" s="73">
        <f>+'[3]New Depr Rates'!L1339</f>
        <v>1.1619047619047617E-2</v>
      </c>
      <c r="M1341" s="73">
        <f>+'[3]New Depr Rates'!M1339</f>
        <v>5.8095238095238165E-4</v>
      </c>
      <c r="N1341" s="73">
        <f>+'[3]New Depr Rates'!N1339</f>
        <v>1.2199999999999999E-2</v>
      </c>
    </row>
    <row r="1342" spans="1:14" x14ac:dyDescent="0.2">
      <c r="A1342" s="72" t="s">
        <v>1314</v>
      </c>
      <c r="B1342" s="72" t="str">
        <f>+'[3]New Depr Rates'!B1340</f>
        <v>E3900 GEN Structures &amp; Improvement</v>
      </c>
      <c r="C1342" s="72">
        <f>+'[3]New Depr Rates'!C1340</f>
        <v>0.5</v>
      </c>
      <c r="D1342" s="72" t="str">
        <f>+'[3]New Depr Rates'!D1340</f>
        <v>Monthly</v>
      </c>
      <c r="E1342" s="72" t="str">
        <f>+'[3]New Depr Rates'!E1340</f>
        <v>No</v>
      </c>
      <c r="F1342" s="72" t="str">
        <f>+'[3]New Depr Rates'!F1340</f>
        <v>No</v>
      </c>
      <c r="G1342" s="75">
        <f>+'[3]New Depr Rates'!G1340</f>
        <v>-0.05</v>
      </c>
      <c r="H1342" s="72">
        <f>+'[3]New Depr Rates'!H1340</f>
        <v>0</v>
      </c>
      <c r="I1342" s="72">
        <f>+'[3]New Depr Rates'!I1340</f>
        <v>0</v>
      </c>
      <c r="J1342" s="72">
        <f>+'[3]New Depr Rates'!J1340</f>
        <v>0</v>
      </c>
      <c r="K1342" s="74">
        <f>+'[3]New Depr Rates'!K1340</f>
        <v>44927</v>
      </c>
      <c r="L1342" s="73">
        <f>+'[3]New Depr Rates'!L1340</f>
        <v>1.1619047619047617E-2</v>
      </c>
      <c r="M1342" s="73">
        <f>+'[3]New Depr Rates'!M1340</f>
        <v>5.8095238095238165E-4</v>
      </c>
      <c r="N1342" s="73">
        <f>+'[3]New Depr Rates'!N1340</f>
        <v>1.2199999999999999E-2</v>
      </c>
    </row>
    <row r="1343" spans="1:14" x14ac:dyDescent="0.2">
      <c r="A1343" s="72" t="s">
        <v>1313</v>
      </c>
      <c r="B1343" s="72" t="str">
        <f>+'[3]New Depr Rates'!B1341</f>
        <v>E3900 GEN Structures &amp; Improvement</v>
      </c>
      <c r="C1343" s="72">
        <f>+'[3]New Depr Rates'!C1341</f>
        <v>0.5</v>
      </c>
      <c r="D1343" s="72" t="str">
        <f>+'[3]New Depr Rates'!D1341</f>
        <v>Monthly</v>
      </c>
      <c r="E1343" s="72" t="str">
        <f>+'[3]New Depr Rates'!E1341</f>
        <v>No</v>
      </c>
      <c r="F1343" s="72" t="str">
        <f>+'[3]New Depr Rates'!F1341</f>
        <v>No</v>
      </c>
      <c r="G1343" s="75">
        <f>+'[3]New Depr Rates'!G1341</f>
        <v>-0.05</v>
      </c>
      <c r="H1343" s="72">
        <f>+'[3]New Depr Rates'!H1341</f>
        <v>0</v>
      </c>
      <c r="I1343" s="72">
        <f>+'[3]New Depr Rates'!I1341</f>
        <v>0</v>
      </c>
      <c r="J1343" s="72">
        <f>+'[3]New Depr Rates'!J1341</f>
        <v>0</v>
      </c>
      <c r="K1343" s="74">
        <f>+'[3]New Depr Rates'!K1341</f>
        <v>44927</v>
      </c>
      <c r="L1343" s="73">
        <f>+'[3]New Depr Rates'!L1341</f>
        <v>1.1619047619047617E-2</v>
      </c>
      <c r="M1343" s="73">
        <f>+'[3]New Depr Rates'!M1341</f>
        <v>5.8095238095238165E-4</v>
      </c>
      <c r="N1343" s="73">
        <f>+'[3]New Depr Rates'!N1341</f>
        <v>1.2199999999999999E-2</v>
      </c>
    </row>
    <row r="1344" spans="1:14" x14ac:dyDescent="0.2">
      <c r="A1344" s="72" t="s">
        <v>1312</v>
      </c>
      <c r="B1344" s="72" t="str">
        <f>+'[3]New Depr Rates'!B1342</f>
        <v>E3900 GEN Structures &amp; Improvement</v>
      </c>
      <c r="C1344" s="72">
        <f>+'[3]New Depr Rates'!C1342</f>
        <v>0.5</v>
      </c>
      <c r="D1344" s="72" t="str">
        <f>+'[3]New Depr Rates'!D1342</f>
        <v>Monthly</v>
      </c>
      <c r="E1344" s="72" t="str">
        <f>+'[3]New Depr Rates'!E1342</f>
        <v>No</v>
      </c>
      <c r="F1344" s="72" t="str">
        <f>+'[3]New Depr Rates'!F1342</f>
        <v>No</v>
      </c>
      <c r="G1344" s="75">
        <f>+'[3]New Depr Rates'!G1342</f>
        <v>-0.05</v>
      </c>
      <c r="H1344" s="72">
        <f>+'[3]New Depr Rates'!H1342</f>
        <v>0</v>
      </c>
      <c r="I1344" s="72">
        <f>+'[3]New Depr Rates'!I1342</f>
        <v>0</v>
      </c>
      <c r="J1344" s="72">
        <f>+'[3]New Depr Rates'!J1342</f>
        <v>0</v>
      </c>
      <c r="K1344" s="74">
        <f>+'[3]New Depr Rates'!K1342</f>
        <v>44927</v>
      </c>
      <c r="L1344" s="73">
        <f>+'[3]New Depr Rates'!L1342</f>
        <v>1.1619047619047617E-2</v>
      </c>
      <c r="M1344" s="73">
        <f>+'[3]New Depr Rates'!M1342</f>
        <v>5.8095238095238165E-4</v>
      </c>
      <c r="N1344" s="73">
        <f>+'[3]New Depr Rates'!N1342</f>
        <v>1.2199999999999999E-2</v>
      </c>
    </row>
    <row r="1345" spans="1:14" x14ac:dyDescent="0.2">
      <c r="A1345" s="72" t="s">
        <v>1311</v>
      </c>
      <c r="B1345" s="72" t="str">
        <f>+'[3]New Depr Rates'!B1343</f>
        <v>E3900 GEN Structures &amp; Improvement</v>
      </c>
      <c r="C1345" s="72">
        <f>+'[3]New Depr Rates'!C1343</f>
        <v>0.5</v>
      </c>
      <c r="D1345" s="72" t="str">
        <f>+'[3]New Depr Rates'!D1343</f>
        <v>Monthly</v>
      </c>
      <c r="E1345" s="72" t="str">
        <f>+'[3]New Depr Rates'!E1343</f>
        <v>No</v>
      </c>
      <c r="F1345" s="72" t="str">
        <f>+'[3]New Depr Rates'!F1343</f>
        <v>No</v>
      </c>
      <c r="G1345" s="75">
        <f>+'[3]New Depr Rates'!G1343</f>
        <v>-0.05</v>
      </c>
      <c r="H1345" s="72">
        <f>+'[3]New Depr Rates'!H1343</f>
        <v>0</v>
      </c>
      <c r="I1345" s="72">
        <f>+'[3]New Depr Rates'!I1343</f>
        <v>0</v>
      </c>
      <c r="J1345" s="72">
        <f>+'[3]New Depr Rates'!J1343</f>
        <v>0</v>
      </c>
      <c r="K1345" s="74">
        <f>+'[3]New Depr Rates'!K1343</f>
        <v>44927</v>
      </c>
      <c r="L1345" s="73">
        <f>+'[3]New Depr Rates'!L1343</f>
        <v>1.1619047619047617E-2</v>
      </c>
      <c r="M1345" s="73">
        <f>+'[3]New Depr Rates'!M1343</f>
        <v>5.8095238095238165E-4</v>
      </c>
      <c r="N1345" s="73">
        <f>+'[3]New Depr Rates'!N1343</f>
        <v>1.2199999999999999E-2</v>
      </c>
    </row>
    <row r="1346" spans="1:14" x14ac:dyDescent="0.2">
      <c r="A1346" s="72" t="s">
        <v>1310</v>
      </c>
      <c r="B1346" s="72" t="str">
        <f>+'[3]New Depr Rates'!B1344</f>
        <v>E3900 GEN Structures &amp; Improvement</v>
      </c>
      <c r="C1346" s="72">
        <f>+'[3]New Depr Rates'!C1344</f>
        <v>0.5</v>
      </c>
      <c r="D1346" s="72" t="str">
        <f>+'[3]New Depr Rates'!D1344</f>
        <v>Monthly</v>
      </c>
      <c r="E1346" s="72" t="str">
        <f>+'[3]New Depr Rates'!E1344</f>
        <v>No</v>
      </c>
      <c r="F1346" s="72" t="str">
        <f>+'[3]New Depr Rates'!F1344</f>
        <v>No</v>
      </c>
      <c r="G1346" s="75">
        <f>+'[3]New Depr Rates'!G1344</f>
        <v>-0.05</v>
      </c>
      <c r="H1346" s="72">
        <f>+'[3]New Depr Rates'!H1344</f>
        <v>0</v>
      </c>
      <c r="I1346" s="72">
        <f>+'[3]New Depr Rates'!I1344</f>
        <v>0</v>
      </c>
      <c r="J1346" s="72">
        <f>+'[3]New Depr Rates'!J1344</f>
        <v>0</v>
      </c>
      <c r="K1346" s="74">
        <f>+'[3]New Depr Rates'!K1344</f>
        <v>44927</v>
      </c>
      <c r="L1346" s="73">
        <f>+'[3]New Depr Rates'!L1344</f>
        <v>1.4666666666666666E-2</v>
      </c>
      <c r="M1346" s="73">
        <f>+'[3]New Depr Rates'!M1344</f>
        <v>7.333333333333341E-4</v>
      </c>
      <c r="N1346" s="73">
        <f>+'[3]New Depr Rates'!N1344</f>
        <v>1.54E-2</v>
      </c>
    </row>
    <row r="1347" spans="1:14" x14ac:dyDescent="0.2">
      <c r="A1347" s="72" t="s">
        <v>1309</v>
      </c>
      <c r="B1347" s="72" t="str">
        <f>+'[3]New Depr Rates'!B1345</f>
        <v>E3900 GEN Structures &amp; Improvement</v>
      </c>
      <c r="C1347" s="72">
        <f>+'[3]New Depr Rates'!C1345</f>
        <v>0.5</v>
      </c>
      <c r="D1347" s="72" t="str">
        <f>+'[3]New Depr Rates'!D1345</f>
        <v>Monthly</v>
      </c>
      <c r="E1347" s="72" t="str">
        <f>+'[3]New Depr Rates'!E1345</f>
        <v>No</v>
      </c>
      <c r="F1347" s="72" t="str">
        <f>+'[3]New Depr Rates'!F1345</f>
        <v>No</v>
      </c>
      <c r="G1347" s="75">
        <f>+'[3]New Depr Rates'!G1345</f>
        <v>-0.05</v>
      </c>
      <c r="H1347" s="72">
        <f>+'[3]New Depr Rates'!H1345</f>
        <v>0</v>
      </c>
      <c r="I1347" s="72">
        <f>+'[3]New Depr Rates'!I1345</f>
        <v>0</v>
      </c>
      <c r="J1347" s="72">
        <f>+'[3]New Depr Rates'!J1345</f>
        <v>0</v>
      </c>
      <c r="K1347" s="74">
        <f>+'[3]New Depr Rates'!K1345</f>
        <v>44927</v>
      </c>
      <c r="L1347" s="73">
        <f>+'[3]New Depr Rates'!L1345</f>
        <v>1.1619047619047617E-2</v>
      </c>
      <c r="M1347" s="73">
        <f>+'[3]New Depr Rates'!M1345</f>
        <v>5.8095238095238165E-4</v>
      </c>
      <c r="N1347" s="73">
        <f>+'[3]New Depr Rates'!N1345</f>
        <v>1.2199999999999999E-2</v>
      </c>
    </row>
    <row r="1348" spans="1:14" x14ac:dyDescent="0.2">
      <c r="A1348" s="72" t="s">
        <v>1308</v>
      </c>
      <c r="B1348" s="72" t="str">
        <f>+'[3]New Depr Rates'!B1346</f>
        <v>E3900 GEN Structures &amp; Improvement</v>
      </c>
      <c r="C1348" s="72">
        <f>+'[3]New Depr Rates'!C1346</f>
        <v>0.5</v>
      </c>
      <c r="D1348" s="72" t="str">
        <f>+'[3]New Depr Rates'!D1346</f>
        <v>Monthly</v>
      </c>
      <c r="E1348" s="72" t="str">
        <f>+'[3]New Depr Rates'!E1346</f>
        <v>No</v>
      </c>
      <c r="F1348" s="72" t="str">
        <f>+'[3]New Depr Rates'!F1346</f>
        <v>No</v>
      </c>
      <c r="G1348" s="75">
        <f>+'[3]New Depr Rates'!G1346</f>
        <v>-0.05</v>
      </c>
      <c r="H1348" s="72">
        <f>+'[3]New Depr Rates'!H1346</f>
        <v>0</v>
      </c>
      <c r="I1348" s="72">
        <f>+'[3]New Depr Rates'!I1346</f>
        <v>0</v>
      </c>
      <c r="J1348" s="72">
        <f>+'[3]New Depr Rates'!J1346</f>
        <v>0</v>
      </c>
      <c r="K1348" s="74">
        <f>+'[3]New Depr Rates'!K1346</f>
        <v>44927</v>
      </c>
      <c r="L1348" s="73">
        <f>+'[3]New Depr Rates'!L1346</f>
        <v>1.1619047619047617E-2</v>
      </c>
      <c r="M1348" s="73">
        <f>+'[3]New Depr Rates'!M1346</f>
        <v>5.8095238095238165E-4</v>
      </c>
      <c r="N1348" s="73">
        <f>+'[3]New Depr Rates'!N1346</f>
        <v>1.2199999999999999E-2</v>
      </c>
    </row>
    <row r="1349" spans="1:14" x14ac:dyDescent="0.2">
      <c r="A1349" s="72" t="s">
        <v>1307</v>
      </c>
      <c r="B1349" s="72" t="str">
        <f>+'[3]New Depr Rates'!B1347</f>
        <v>E3900 GEN Str&amp;Impv, Burlington/Skag</v>
      </c>
      <c r="C1349" s="72">
        <f>+'[3]New Depr Rates'!C1347</f>
        <v>0.5</v>
      </c>
      <c r="D1349" s="72" t="str">
        <f>+'[3]New Depr Rates'!D1347</f>
        <v>Monthly</v>
      </c>
      <c r="E1349" s="72" t="str">
        <f>+'[3]New Depr Rates'!E1347</f>
        <v>No</v>
      </c>
      <c r="F1349" s="72" t="str">
        <f>+'[3]New Depr Rates'!F1347</f>
        <v>No</v>
      </c>
      <c r="G1349" s="75">
        <f>+'[3]New Depr Rates'!G1347</f>
        <v>-0.05</v>
      </c>
      <c r="H1349" s="72">
        <f>+'[3]New Depr Rates'!H1347</f>
        <v>0</v>
      </c>
      <c r="I1349" s="72">
        <f>+'[3]New Depr Rates'!I1347</f>
        <v>0</v>
      </c>
      <c r="J1349" s="72">
        <f>+'[3]New Depr Rates'!J1347</f>
        <v>0</v>
      </c>
      <c r="K1349" s="74">
        <f>+'[3]New Depr Rates'!K1347</f>
        <v>44927</v>
      </c>
      <c r="L1349" s="73">
        <f>+'[3]New Depr Rates'!L1347</f>
        <v>1.4666666666666666E-2</v>
      </c>
      <c r="M1349" s="73">
        <f>+'[3]New Depr Rates'!M1347</f>
        <v>7.333333333333341E-4</v>
      </c>
      <c r="N1349" s="73">
        <f>+'[3]New Depr Rates'!N1347</f>
        <v>1.54E-2</v>
      </c>
    </row>
    <row r="1350" spans="1:14" x14ac:dyDescent="0.2">
      <c r="A1350" s="72" t="s">
        <v>1306</v>
      </c>
      <c r="B1350" s="72" t="str">
        <f>+'[3]New Depr Rates'!B1348</f>
        <v>E3900 GEN Str&amp;Impv, Burlington/Skag</v>
      </c>
      <c r="C1350" s="72">
        <f>+'[3]New Depr Rates'!C1348</f>
        <v>0.5</v>
      </c>
      <c r="D1350" s="72" t="str">
        <f>+'[3]New Depr Rates'!D1348</f>
        <v>Monthly</v>
      </c>
      <c r="E1350" s="72" t="str">
        <f>+'[3]New Depr Rates'!E1348</f>
        <v>No</v>
      </c>
      <c r="F1350" s="72" t="str">
        <f>+'[3]New Depr Rates'!F1348</f>
        <v>No</v>
      </c>
      <c r="G1350" s="75">
        <f>+'[3]New Depr Rates'!G1348</f>
        <v>-0.05</v>
      </c>
      <c r="H1350" s="72">
        <f>+'[3]New Depr Rates'!H1348</f>
        <v>0</v>
      </c>
      <c r="I1350" s="72">
        <f>+'[3]New Depr Rates'!I1348</f>
        <v>0</v>
      </c>
      <c r="J1350" s="72">
        <f>+'[3]New Depr Rates'!J1348</f>
        <v>0</v>
      </c>
      <c r="K1350" s="74">
        <f>+'[3]New Depr Rates'!K1348</f>
        <v>44927</v>
      </c>
      <c r="L1350" s="73">
        <f>+'[3]New Depr Rates'!L1348</f>
        <v>1.4666666666666666E-2</v>
      </c>
      <c r="M1350" s="73">
        <f>+'[3]New Depr Rates'!M1348</f>
        <v>7.333333333333341E-4</v>
      </c>
      <c r="N1350" s="73">
        <f>+'[3]New Depr Rates'!N1348</f>
        <v>1.54E-2</v>
      </c>
    </row>
    <row r="1351" spans="1:14" x14ac:dyDescent="0.2">
      <c r="A1351" s="72" t="s">
        <v>60</v>
      </c>
      <c r="B1351" s="72" t="str">
        <f>+'[3]New Depr Rates'!B1349</f>
        <v>E3900 GEN Str/Impv, Colstrip 3 &amp; 4</v>
      </c>
      <c r="C1351" s="72">
        <f>+'[3]New Depr Rates'!C1349</f>
        <v>0.5</v>
      </c>
      <c r="D1351" s="72" t="str">
        <f>+'[3]New Depr Rates'!D1349</f>
        <v>Monthly</v>
      </c>
      <c r="E1351" s="72" t="str">
        <f>+'[3]New Depr Rates'!E1349</f>
        <v>No</v>
      </c>
      <c r="F1351" s="72" t="str">
        <f>+'[3]New Depr Rates'!F1349</f>
        <v>No</v>
      </c>
      <c r="G1351" s="75">
        <f>+'[3]New Depr Rates'!G1349</f>
        <v>-0.05</v>
      </c>
      <c r="H1351" s="72">
        <f>+'[3]New Depr Rates'!H1349</f>
        <v>0</v>
      </c>
      <c r="I1351" s="72">
        <f>+'[3]New Depr Rates'!I1349</f>
        <v>0</v>
      </c>
      <c r="J1351" s="72">
        <f>+'[3]New Depr Rates'!J1349</f>
        <v>0</v>
      </c>
      <c r="K1351" s="74">
        <f>+'[3]New Depr Rates'!K1349</f>
        <v>44927</v>
      </c>
      <c r="L1351" s="73">
        <f>+'[3]New Depr Rates'!L1349</f>
        <v>1.1619047619047617E-2</v>
      </c>
      <c r="M1351" s="73">
        <f>+'[3]New Depr Rates'!M1349</f>
        <v>5.8095238095238165E-4</v>
      </c>
      <c r="N1351" s="73">
        <f>+'[3]New Depr Rates'!N1349</f>
        <v>1.2199999999999999E-2</v>
      </c>
    </row>
    <row r="1352" spans="1:14" x14ac:dyDescent="0.2">
      <c r="A1352" s="72" t="s">
        <v>1305</v>
      </c>
      <c r="B1352" s="72" t="str">
        <f>+'[3]New Depr Rates'!B1350</f>
        <v>E3900 GEN Str/Impv, Colstrip 3 &amp; 4</v>
      </c>
      <c r="C1352" s="72">
        <f>+'[3]New Depr Rates'!C1350</f>
        <v>0.5</v>
      </c>
      <c r="D1352" s="72" t="str">
        <f>+'[3]New Depr Rates'!D1350</f>
        <v>Monthly</v>
      </c>
      <c r="E1352" s="72" t="str">
        <f>+'[3]New Depr Rates'!E1350</f>
        <v>No</v>
      </c>
      <c r="F1352" s="72" t="str">
        <f>+'[3]New Depr Rates'!F1350</f>
        <v>No</v>
      </c>
      <c r="G1352" s="75">
        <f>+'[3]New Depr Rates'!G1350</f>
        <v>-0.05</v>
      </c>
      <c r="H1352" s="72">
        <f>+'[3]New Depr Rates'!H1350</f>
        <v>0</v>
      </c>
      <c r="I1352" s="72">
        <f>+'[3]New Depr Rates'!I1350</f>
        <v>0</v>
      </c>
      <c r="J1352" s="72">
        <f>+'[3]New Depr Rates'!J1350</f>
        <v>0</v>
      </c>
      <c r="K1352" s="74">
        <f>+'[3]New Depr Rates'!K1350</f>
        <v>44927</v>
      </c>
      <c r="L1352" s="73">
        <f>+'[3]New Depr Rates'!L1350</f>
        <v>1.1619047619047617E-2</v>
      </c>
      <c r="M1352" s="73">
        <f>+'[3]New Depr Rates'!M1350</f>
        <v>5.8095238095238165E-4</v>
      </c>
      <c r="N1352" s="73">
        <f>+'[3]New Depr Rates'!N1350</f>
        <v>1.2199999999999999E-2</v>
      </c>
    </row>
    <row r="1353" spans="1:14" x14ac:dyDescent="0.2">
      <c r="A1353" s="72" t="s">
        <v>1303</v>
      </c>
      <c r="B1353" s="72" t="str">
        <f>+'[3]New Depr Rates'!B1351</f>
        <v>E3900 GEN Str/Impv, Wild Horse Wind</v>
      </c>
      <c r="C1353" s="72">
        <f>+'[3]New Depr Rates'!C1351</f>
        <v>0.5</v>
      </c>
      <c r="D1353" s="72" t="str">
        <f>+'[3]New Depr Rates'!D1351</f>
        <v>Monthly</v>
      </c>
      <c r="E1353" s="72" t="str">
        <f>+'[3]New Depr Rates'!E1351</f>
        <v>No</v>
      </c>
      <c r="F1353" s="72" t="str">
        <f>+'[3]New Depr Rates'!F1351</f>
        <v>No</v>
      </c>
      <c r="G1353" s="75">
        <f>+'[3]New Depr Rates'!G1351</f>
        <v>-0.05</v>
      </c>
      <c r="H1353" s="72">
        <f>+'[3]New Depr Rates'!H1351</f>
        <v>0</v>
      </c>
      <c r="I1353" s="72">
        <f>+'[3]New Depr Rates'!I1351</f>
        <v>0</v>
      </c>
      <c r="J1353" s="72">
        <f>+'[3]New Depr Rates'!J1351</f>
        <v>0</v>
      </c>
      <c r="K1353" s="74">
        <f>+'[3]New Depr Rates'!K1351</f>
        <v>44927</v>
      </c>
      <c r="L1353" s="73">
        <f>+'[3]New Depr Rates'!L1351</f>
        <v>1.1619047619047617E-2</v>
      </c>
      <c r="M1353" s="73">
        <f>+'[3]New Depr Rates'!M1351</f>
        <v>5.8095238095238165E-4</v>
      </c>
      <c r="N1353" s="73">
        <f>+'[3]New Depr Rates'!N1351</f>
        <v>1.2199999999999999E-2</v>
      </c>
    </row>
    <row r="1354" spans="1:14" x14ac:dyDescent="0.2">
      <c r="A1354" s="72" t="s">
        <v>1302</v>
      </c>
      <c r="B1354" s="72" t="str">
        <f>+'[3]New Depr Rates'!B1352</f>
        <v>E3900 GEN Str/Impv, Wild Horse Wind</v>
      </c>
      <c r="C1354" s="72">
        <f>+'[3]New Depr Rates'!C1352</f>
        <v>0.5</v>
      </c>
      <c r="D1354" s="72" t="str">
        <f>+'[3]New Depr Rates'!D1352</f>
        <v>Monthly</v>
      </c>
      <c r="E1354" s="72" t="str">
        <f>+'[3]New Depr Rates'!E1352</f>
        <v>No</v>
      </c>
      <c r="F1354" s="72" t="str">
        <f>+'[3]New Depr Rates'!F1352</f>
        <v>No</v>
      </c>
      <c r="G1354" s="75">
        <f>+'[3]New Depr Rates'!G1352</f>
        <v>-0.05</v>
      </c>
      <c r="H1354" s="72">
        <f>+'[3]New Depr Rates'!H1352</f>
        <v>0</v>
      </c>
      <c r="I1354" s="72">
        <f>+'[3]New Depr Rates'!I1352</f>
        <v>0</v>
      </c>
      <c r="J1354" s="72">
        <f>+'[3]New Depr Rates'!J1352</f>
        <v>0</v>
      </c>
      <c r="K1354" s="74">
        <f>+'[3]New Depr Rates'!K1352</f>
        <v>44927</v>
      </c>
      <c r="L1354" s="73">
        <f>+'[3]New Depr Rates'!L1352</f>
        <v>1.1619047619047617E-2</v>
      </c>
      <c r="M1354" s="73">
        <f>+'[3]New Depr Rates'!M1352</f>
        <v>5.8095238095238165E-4</v>
      </c>
      <c r="N1354" s="73">
        <f>+'[3]New Depr Rates'!N1352</f>
        <v>1.2199999999999999E-2</v>
      </c>
    </row>
    <row r="1355" spans="1:14" x14ac:dyDescent="0.2">
      <c r="A1355" s="72" t="s">
        <v>132</v>
      </c>
      <c r="B1355" s="72" t="str">
        <f>+'[3]New Depr Rates'!B1353</f>
        <v>E3900 GEN Structures &amp; Improvement</v>
      </c>
      <c r="C1355" s="72">
        <f>+'[3]New Depr Rates'!C1353</f>
        <v>0.5</v>
      </c>
      <c r="D1355" s="72" t="str">
        <f>+'[3]New Depr Rates'!D1353</f>
        <v>Monthly</v>
      </c>
      <c r="E1355" s="72" t="str">
        <f>+'[3]New Depr Rates'!E1353</f>
        <v>No</v>
      </c>
      <c r="F1355" s="72" t="str">
        <f>+'[3]New Depr Rates'!F1353</f>
        <v>No</v>
      </c>
      <c r="G1355" s="75">
        <f>+'[3]New Depr Rates'!G1353</f>
        <v>-0.05</v>
      </c>
      <c r="H1355" s="72">
        <f>+'[3]New Depr Rates'!H1353</f>
        <v>0</v>
      </c>
      <c r="I1355" s="72">
        <f>+'[3]New Depr Rates'!I1353</f>
        <v>0</v>
      </c>
      <c r="J1355" s="72">
        <f>+'[3]New Depr Rates'!J1353</f>
        <v>0</v>
      </c>
      <c r="K1355" s="74">
        <f>+'[3]New Depr Rates'!K1353</f>
        <v>44927</v>
      </c>
      <c r="L1355" s="73">
        <f>+'[3]New Depr Rates'!L1353</f>
        <v>1.1619047619047617E-2</v>
      </c>
      <c r="M1355" s="73">
        <f>+'[3]New Depr Rates'!M1353</f>
        <v>5.8095238095238165E-4</v>
      </c>
      <c r="N1355" s="73">
        <f>+'[3]New Depr Rates'!N1353</f>
        <v>1.2199999999999999E-2</v>
      </c>
    </row>
    <row r="1356" spans="1:14" x14ac:dyDescent="0.2">
      <c r="A1356" s="72" t="s">
        <v>1300</v>
      </c>
      <c r="B1356" s="72" t="str">
        <f>+'[3]New Depr Rates'!B1354</f>
        <v>E3900 GEN Structures &amp; Improvement</v>
      </c>
      <c r="C1356" s="72">
        <f>+'[3]New Depr Rates'!C1354</f>
        <v>0.5</v>
      </c>
      <c r="D1356" s="72" t="str">
        <f>+'[3]New Depr Rates'!D1354</f>
        <v>Monthly</v>
      </c>
      <c r="E1356" s="72" t="str">
        <f>+'[3]New Depr Rates'!E1354</f>
        <v>No</v>
      </c>
      <c r="F1356" s="72" t="str">
        <f>+'[3]New Depr Rates'!F1354</f>
        <v>No</v>
      </c>
      <c r="G1356" s="75">
        <f>+'[3]New Depr Rates'!G1354</f>
        <v>-0.05</v>
      </c>
      <c r="H1356" s="72">
        <f>+'[3]New Depr Rates'!H1354</f>
        <v>0</v>
      </c>
      <c r="I1356" s="72">
        <f>+'[3]New Depr Rates'!I1354</f>
        <v>0</v>
      </c>
      <c r="J1356" s="72">
        <f>+'[3]New Depr Rates'!J1354</f>
        <v>0</v>
      </c>
      <c r="K1356" s="74">
        <f>+'[3]New Depr Rates'!K1354</f>
        <v>44927</v>
      </c>
      <c r="L1356" s="73">
        <f>+'[3]New Depr Rates'!L1354</f>
        <v>1.1619047619047617E-2</v>
      </c>
      <c r="M1356" s="73">
        <f>+'[3]New Depr Rates'!M1354</f>
        <v>5.8095238095238165E-4</v>
      </c>
      <c r="N1356" s="73">
        <f>+'[3]New Depr Rates'!N1354</f>
        <v>1.2199999999999999E-2</v>
      </c>
    </row>
    <row r="1357" spans="1:14" x14ac:dyDescent="0.2">
      <c r="A1357" s="72" t="s">
        <v>1299</v>
      </c>
      <c r="B1357" s="72" t="str">
        <f>+'[3]New Depr Rates'!B1355</f>
        <v>E3901 GEN Str/Imprv, LH Bellingham</v>
      </c>
      <c r="C1357" s="72">
        <f>+'[3]New Depr Rates'!C1355</f>
        <v>0.5</v>
      </c>
      <c r="D1357" s="72" t="str">
        <f>+'[3]New Depr Rates'!D1355</f>
        <v>End of Life</v>
      </c>
      <c r="E1357" s="72" t="str">
        <f>+'[3]New Depr Rates'!E1355</f>
        <v>No</v>
      </c>
      <c r="F1357" s="72" t="str">
        <f>+'[3]New Depr Rates'!F1355</f>
        <v>No</v>
      </c>
      <c r="G1357" s="75">
        <f>+'[3]New Depr Rates'!G1355</f>
        <v>0</v>
      </c>
      <c r="H1357" s="72">
        <f>+'[3]New Depr Rates'!H1355</f>
        <v>201811</v>
      </c>
      <c r="I1357" s="72">
        <f>+'[3]New Depr Rates'!I1355</f>
        <v>0</v>
      </c>
      <c r="J1357" s="72">
        <f>+'[3]New Depr Rates'!J1355</f>
        <v>0</v>
      </c>
      <c r="K1357" s="74">
        <f>+'[3]New Depr Rates'!K1355</f>
        <v>43132</v>
      </c>
      <c r="L1357" s="73">
        <f>+'[3]New Depr Rates'!L1355</f>
        <v>0</v>
      </c>
      <c r="M1357" s="73">
        <f>+'[3]New Depr Rates'!M1355</f>
        <v>0</v>
      </c>
      <c r="N1357" s="73">
        <f>+'[3]New Depr Rates'!N1355</f>
        <v>0</v>
      </c>
    </row>
    <row r="1358" spans="1:14" x14ac:dyDescent="0.2">
      <c r="A1358" s="72" t="s">
        <v>1297</v>
      </c>
      <c r="B1358" s="72" t="str">
        <f>+'[3]New Depr Rates'!B1356</f>
        <v>E3901 GEN Str/Imprv, LH Dayton</v>
      </c>
      <c r="C1358" s="72">
        <f>+'[3]New Depr Rates'!C1356</f>
        <v>0.5</v>
      </c>
      <c r="D1358" s="72" t="str">
        <f>+'[3]New Depr Rates'!D1356</f>
        <v>End of Life</v>
      </c>
      <c r="E1358" s="72" t="str">
        <f>+'[3]New Depr Rates'!E1356</f>
        <v>No</v>
      </c>
      <c r="F1358" s="72" t="str">
        <f>+'[3]New Depr Rates'!F1356</f>
        <v>No</v>
      </c>
      <c r="G1358" s="75">
        <f>+'[3]New Depr Rates'!G1356</f>
        <v>0</v>
      </c>
      <c r="H1358" s="72">
        <f>+'[3]New Depr Rates'!H1356</f>
        <v>201807</v>
      </c>
      <c r="I1358" s="72">
        <f>+'[3]New Depr Rates'!I1356</f>
        <v>0</v>
      </c>
      <c r="J1358" s="72">
        <f>+'[3]New Depr Rates'!J1356</f>
        <v>0</v>
      </c>
      <c r="K1358" s="74">
        <f>+'[3]New Depr Rates'!K1356</f>
        <v>43132</v>
      </c>
      <c r="L1358" s="73">
        <f>+'[3]New Depr Rates'!L1356</f>
        <v>0</v>
      </c>
      <c r="M1358" s="73">
        <f>+'[3]New Depr Rates'!M1356</f>
        <v>0</v>
      </c>
      <c r="N1358" s="73">
        <f>+'[3]New Depr Rates'!N1356</f>
        <v>0</v>
      </c>
    </row>
    <row r="1359" spans="1:14" x14ac:dyDescent="0.2">
      <c r="A1359" s="72" t="s">
        <v>1295</v>
      </c>
      <c r="B1359" s="72" t="str">
        <f>+'[3]New Depr Rates'!B1357</f>
        <v>Non-Depreciable - Other than land</v>
      </c>
      <c r="C1359" s="72">
        <f>+'[3]New Depr Rates'!C1357</f>
        <v>0.5</v>
      </c>
      <c r="D1359" s="72" t="str">
        <f>+'[3]New Depr Rates'!D1357</f>
        <v>Monthly</v>
      </c>
      <c r="E1359" s="72" t="str">
        <f>+'[3]New Depr Rates'!E1357</f>
        <v>No</v>
      </c>
      <c r="F1359" s="72" t="str">
        <f>+'[3]New Depr Rates'!F1357</f>
        <v>No</v>
      </c>
      <c r="G1359" s="75">
        <f>+'[3]New Depr Rates'!G1357</f>
        <v>0</v>
      </c>
      <c r="H1359" s="72">
        <f>+'[3]New Depr Rates'!H1357</f>
        <v>0</v>
      </c>
      <c r="I1359" s="72">
        <f>+'[3]New Depr Rates'!I1357</f>
        <v>0</v>
      </c>
      <c r="J1359" s="72">
        <f>+'[3]New Depr Rates'!J1357</f>
        <v>0</v>
      </c>
      <c r="K1359" s="74">
        <f>+'[3]New Depr Rates'!K1357</f>
        <v>41730</v>
      </c>
      <c r="L1359" s="73">
        <f>+'[3]New Depr Rates'!L1357</f>
        <v>0</v>
      </c>
      <c r="M1359" s="73">
        <f>+'[3]New Depr Rates'!M1357</f>
        <v>0</v>
      </c>
      <c r="N1359" s="73">
        <f>+'[3]New Depr Rates'!N1357</f>
        <v>0</v>
      </c>
    </row>
    <row r="1360" spans="1:14" x14ac:dyDescent="0.2">
      <c r="A1360" s="72" t="s">
        <v>1294</v>
      </c>
      <c r="B1360" s="72" t="str">
        <f>+'[3]New Depr Rates'!B1358</f>
        <v>E3901 GEN Str/Im, LH Oak Harbor-RET</v>
      </c>
      <c r="C1360" s="72">
        <f>+'[3]New Depr Rates'!C1358</f>
        <v>0.5</v>
      </c>
      <c r="D1360" s="72" t="str">
        <f>+'[3]New Depr Rates'!D1358</f>
        <v>End of Life</v>
      </c>
      <c r="E1360" s="72" t="str">
        <f>+'[3]New Depr Rates'!E1358</f>
        <v>No</v>
      </c>
      <c r="F1360" s="72" t="str">
        <f>+'[3]New Depr Rates'!F1358</f>
        <v>No</v>
      </c>
      <c r="G1360" s="75">
        <f>+'[3]New Depr Rates'!G1358</f>
        <v>0</v>
      </c>
      <c r="H1360" s="72">
        <f>+'[3]New Depr Rates'!H1358</f>
        <v>201211</v>
      </c>
      <c r="I1360" s="72">
        <f>+'[3]New Depr Rates'!I1358</f>
        <v>0</v>
      </c>
      <c r="J1360" s="72">
        <f>+'[3]New Depr Rates'!J1358</f>
        <v>0</v>
      </c>
      <c r="K1360" s="74">
        <f>+'[3]New Depr Rates'!K1358</f>
        <v>43132</v>
      </c>
      <c r="L1360" s="73">
        <f>+'[3]New Depr Rates'!L1358</f>
        <v>0</v>
      </c>
      <c r="M1360" s="73">
        <f>+'[3]New Depr Rates'!M1358</f>
        <v>0</v>
      </c>
      <c r="N1360" s="73">
        <f>+'[3]New Depr Rates'!N1358</f>
        <v>0</v>
      </c>
    </row>
    <row r="1361" spans="1:14" x14ac:dyDescent="0.2">
      <c r="A1361" s="72" t="s">
        <v>1292</v>
      </c>
      <c r="B1361" s="72" t="str">
        <f>+'[3]New Depr Rates'!B1359</f>
        <v>E3901 GEN Str/Imprv, LH Pomeroy-RET</v>
      </c>
      <c r="C1361" s="72">
        <f>+'[3]New Depr Rates'!C1359</f>
        <v>0.5</v>
      </c>
      <c r="D1361" s="72" t="str">
        <f>+'[3]New Depr Rates'!D1359</f>
        <v>End of Life</v>
      </c>
      <c r="E1361" s="72" t="str">
        <f>+'[3]New Depr Rates'!E1359</f>
        <v>No</v>
      </c>
      <c r="F1361" s="72" t="str">
        <f>+'[3]New Depr Rates'!F1359</f>
        <v>No</v>
      </c>
      <c r="G1361" s="75">
        <f>+'[3]New Depr Rates'!G1359</f>
        <v>0</v>
      </c>
      <c r="H1361" s="72">
        <f>+'[3]New Depr Rates'!H1359</f>
        <v>201211</v>
      </c>
      <c r="I1361" s="72">
        <f>+'[3]New Depr Rates'!I1359</f>
        <v>0</v>
      </c>
      <c r="J1361" s="72">
        <f>+'[3]New Depr Rates'!J1359</f>
        <v>0</v>
      </c>
      <c r="K1361" s="74">
        <f>+'[3]New Depr Rates'!K1359</f>
        <v>43132</v>
      </c>
      <c r="L1361" s="73">
        <f>+'[3]New Depr Rates'!L1359</f>
        <v>0</v>
      </c>
      <c r="M1361" s="73">
        <f>+'[3]New Depr Rates'!M1359</f>
        <v>0</v>
      </c>
      <c r="N1361" s="73">
        <f>+'[3]New Depr Rates'!N1359</f>
        <v>0</v>
      </c>
    </row>
    <row r="1362" spans="1:14" x14ac:dyDescent="0.2">
      <c r="A1362" s="72" t="s">
        <v>1290</v>
      </c>
      <c r="B1362" s="72" t="str">
        <f>+'[3]New Depr Rates'!B1360</f>
        <v>E3901 GEN Str/Im, LH PtTownsend-RET</v>
      </c>
      <c r="C1362" s="72">
        <f>+'[3]New Depr Rates'!C1360</f>
        <v>0.5</v>
      </c>
      <c r="D1362" s="72" t="str">
        <f>+'[3]New Depr Rates'!D1360</f>
        <v>End of Life</v>
      </c>
      <c r="E1362" s="72" t="str">
        <f>+'[3]New Depr Rates'!E1360</f>
        <v>No</v>
      </c>
      <c r="F1362" s="72" t="str">
        <f>+'[3]New Depr Rates'!F1360</f>
        <v>No</v>
      </c>
      <c r="G1362" s="75">
        <f>+'[3]New Depr Rates'!G1360</f>
        <v>0</v>
      </c>
      <c r="H1362" s="72">
        <f>+'[3]New Depr Rates'!H1360</f>
        <v>201307</v>
      </c>
      <c r="I1362" s="72">
        <f>+'[3]New Depr Rates'!I1360</f>
        <v>0</v>
      </c>
      <c r="J1362" s="72">
        <f>+'[3]New Depr Rates'!J1360</f>
        <v>0</v>
      </c>
      <c r="K1362" s="74">
        <f>+'[3]New Depr Rates'!K1360</f>
        <v>43132</v>
      </c>
      <c r="L1362" s="73">
        <f>+'[3]New Depr Rates'!L1360</f>
        <v>0</v>
      </c>
      <c r="M1362" s="73">
        <f>+'[3]New Depr Rates'!M1360</f>
        <v>0</v>
      </c>
      <c r="N1362" s="73">
        <f>+'[3]New Depr Rates'!N1360</f>
        <v>0</v>
      </c>
    </row>
    <row r="1363" spans="1:14" x14ac:dyDescent="0.2">
      <c r="A1363" s="72" t="s">
        <v>1288</v>
      </c>
      <c r="B1363" s="72" t="str">
        <f>+'[3]New Depr Rates'!B1361</f>
        <v>E3910 GEN Off F&amp;E Fred1 NOTUSED</v>
      </c>
      <c r="C1363" s="72">
        <f>+'[3]New Depr Rates'!C1361</f>
        <v>0.5</v>
      </c>
      <c r="D1363" s="72" t="str">
        <f>+'[3]New Depr Rates'!D1361</f>
        <v>Monthly</v>
      </c>
      <c r="E1363" s="72" t="str">
        <f>+'[3]New Depr Rates'!E1361</f>
        <v>No</v>
      </c>
      <c r="F1363" s="72" t="str">
        <f>+'[3]New Depr Rates'!F1361</f>
        <v>No</v>
      </c>
      <c r="G1363" s="75">
        <f>+'[3]New Depr Rates'!G1361</f>
        <v>0</v>
      </c>
      <c r="H1363" s="72">
        <f>+'[3]New Depr Rates'!H1361</f>
        <v>0</v>
      </c>
      <c r="I1363" s="72">
        <f>+'[3]New Depr Rates'!I1361</f>
        <v>0</v>
      </c>
      <c r="J1363" s="72">
        <f>+'[3]New Depr Rates'!J1361</f>
        <v>0</v>
      </c>
      <c r="K1363" s="74">
        <f>+'[3]New Depr Rates'!K1361</f>
        <v>40664</v>
      </c>
      <c r="L1363" s="73">
        <f>+'[3]New Depr Rates'!L1361</f>
        <v>0</v>
      </c>
      <c r="M1363" s="73">
        <f>+'[3]New Depr Rates'!M1361</f>
        <v>0</v>
      </c>
      <c r="N1363" s="73">
        <f>+'[3]New Depr Rates'!N1361</f>
        <v>0</v>
      </c>
    </row>
    <row r="1364" spans="1:14" x14ac:dyDescent="0.2">
      <c r="A1364" s="72" t="s">
        <v>1286</v>
      </c>
      <c r="B1364" s="72" t="str">
        <f>+'[3]New Depr Rates'!B1362</f>
        <v>E3910 GEN Furn &amp; Eq, Enc NOTUSED</v>
      </c>
      <c r="C1364" s="72">
        <f>+'[3]New Depr Rates'!C1362</f>
        <v>0.5</v>
      </c>
      <c r="D1364" s="72" t="str">
        <f>+'[3]New Depr Rates'!D1362</f>
        <v>Monthly</v>
      </c>
      <c r="E1364" s="72" t="str">
        <f>+'[3]New Depr Rates'!E1362</f>
        <v>No</v>
      </c>
      <c r="F1364" s="72" t="str">
        <f>+'[3]New Depr Rates'!F1362</f>
        <v>No</v>
      </c>
      <c r="G1364" s="75">
        <f>+'[3]New Depr Rates'!G1362</f>
        <v>0</v>
      </c>
      <c r="H1364" s="72">
        <f>+'[3]New Depr Rates'!H1362</f>
        <v>0</v>
      </c>
      <c r="I1364" s="72">
        <f>+'[3]New Depr Rates'!I1362</f>
        <v>0</v>
      </c>
      <c r="J1364" s="72">
        <f>+'[3]New Depr Rates'!J1362</f>
        <v>0</v>
      </c>
      <c r="K1364" s="74">
        <f>+'[3]New Depr Rates'!K1362</f>
        <v>40664</v>
      </c>
      <c r="L1364" s="73">
        <f>+'[3]New Depr Rates'!L1362</f>
        <v>0</v>
      </c>
      <c r="M1364" s="73">
        <f>+'[3]New Depr Rates'!M1362</f>
        <v>0</v>
      </c>
      <c r="N1364" s="73">
        <f>+'[3]New Depr Rates'!N1362</f>
        <v>0</v>
      </c>
    </row>
    <row r="1365" spans="1:14" x14ac:dyDescent="0.2">
      <c r="A1365" s="72" t="s">
        <v>1284</v>
      </c>
      <c r="B1365" s="72" t="str">
        <f>+'[3]New Depr Rates'!B1363</f>
        <v>E3910 GEN Office Furn &amp; Eq, NOTUSED</v>
      </c>
      <c r="C1365" s="72">
        <f>+'[3]New Depr Rates'!C1363</f>
        <v>0.5</v>
      </c>
      <c r="D1365" s="72" t="str">
        <f>+'[3]New Depr Rates'!D1363</f>
        <v>Monthly</v>
      </c>
      <c r="E1365" s="72" t="str">
        <f>+'[3]New Depr Rates'!E1363</f>
        <v>No</v>
      </c>
      <c r="F1365" s="72" t="str">
        <f>+'[3]New Depr Rates'!F1363</f>
        <v>No</v>
      </c>
      <c r="G1365" s="75">
        <f>+'[3]New Depr Rates'!G1363</f>
        <v>0</v>
      </c>
      <c r="H1365" s="72">
        <f>+'[3]New Depr Rates'!H1363</f>
        <v>0</v>
      </c>
      <c r="I1365" s="72">
        <f>+'[3]New Depr Rates'!I1363</f>
        <v>0</v>
      </c>
      <c r="J1365" s="72">
        <f>+'[3]New Depr Rates'!J1363</f>
        <v>0</v>
      </c>
      <c r="K1365" s="74">
        <f>+'[3]New Depr Rates'!K1363</f>
        <v>40664</v>
      </c>
      <c r="L1365" s="73">
        <f>+'[3]New Depr Rates'!L1363</f>
        <v>0</v>
      </c>
      <c r="M1365" s="73">
        <f>+'[3]New Depr Rates'!M1363</f>
        <v>0</v>
      </c>
      <c r="N1365" s="73">
        <f>+'[3]New Depr Rates'!N1363</f>
        <v>0</v>
      </c>
    </row>
    <row r="1366" spans="1:14" x14ac:dyDescent="0.2">
      <c r="A1366" s="72" t="s">
        <v>1282</v>
      </c>
      <c r="B1366" s="72" t="str">
        <f>+'[3]New Depr Rates'!B1364</f>
        <v>E3911 GEN Office Furn&amp;Eq,Sum OP old</v>
      </c>
      <c r="C1366" s="72">
        <f>+'[3]New Depr Rates'!C1364</f>
        <v>0.5</v>
      </c>
      <c r="D1366" s="72" t="str">
        <f>+'[3]New Depr Rates'!D1364</f>
        <v>End of Life</v>
      </c>
      <c r="E1366" s="72" t="str">
        <f>+'[3]New Depr Rates'!E1364</f>
        <v>No</v>
      </c>
      <c r="F1366" s="72" t="str">
        <f>+'[3]New Depr Rates'!F1364</f>
        <v>No</v>
      </c>
      <c r="G1366" s="75">
        <f>+'[3]New Depr Rates'!G1364</f>
        <v>0</v>
      </c>
      <c r="H1366" s="72">
        <f>+'[3]New Depr Rates'!H1364</f>
        <v>202212</v>
      </c>
      <c r="I1366" s="72">
        <f>+'[3]New Depr Rates'!I1364</f>
        <v>0</v>
      </c>
      <c r="J1366" s="72">
        <f>+'[3]New Depr Rates'!J1364</f>
        <v>0</v>
      </c>
      <c r="K1366" s="74">
        <f>+'[3]New Depr Rates'!K1364</f>
        <v>43132</v>
      </c>
      <c r="L1366" s="73">
        <f>+'[3]New Depr Rates'!L1364</f>
        <v>0</v>
      </c>
      <c r="M1366" s="73">
        <f>+'[3]New Depr Rates'!M1364</f>
        <v>0</v>
      </c>
      <c r="N1366" s="73">
        <f>+'[3]New Depr Rates'!N1364</f>
        <v>0</v>
      </c>
    </row>
    <row r="1367" spans="1:14" x14ac:dyDescent="0.2">
      <c r="A1367" s="72" t="s">
        <v>1281</v>
      </c>
      <c r="B1367" s="72" t="str">
        <f>+'[3]New Depr Rates'!B1365</f>
        <v>E3911 GEN Office Furn&amp;Eq,Sum OP old</v>
      </c>
      <c r="C1367" s="72">
        <f>+'[3]New Depr Rates'!C1365</f>
        <v>0.5</v>
      </c>
      <c r="D1367" s="72" t="str">
        <f>+'[3]New Depr Rates'!D1365</f>
        <v>End of Life</v>
      </c>
      <c r="E1367" s="72" t="str">
        <f>+'[3]New Depr Rates'!E1365</f>
        <v>No</v>
      </c>
      <c r="F1367" s="72" t="str">
        <f>+'[3]New Depr Rates'!F1365</f>
        <v>No</v>
      </c>
      <c r="G1367" s="75">
        <f>+'[3]New Depr Rates'!G1365</f>
        <v>0</v>
      </c>
      <c r="H1367" s="72">
        <f>+'[3]New Depr Rates'!H1365</f>
        <v>202212</v>
      </c>
      <c r="I1367" s="72">
        <f>+'[3]New Depr Rates'!I1365</f>
        <v>0</v>
      </c>
      <c r="J1367" s="72">
        <f>+'[3]New Depr Rates'!J1365</f>
        <v>0</v>
      </c>
      <c r="K1367" s="74">
        <f>+'[3]New Depr Rates'!K1365</f>
        <v>43132</v>
      </c>
      <c r="L1367" s="73">
        <f>+'[3]New Depr Rates'!L1365</f>
        <v>0</v>
      </c>
      <c r="M1367" s="73">
        <f>+'[3]New Depr Rates'!M1365</f>
        <v>0</v>
      </c>
      <c r="N1367" s="73">
        <f>+'[3]New Depr Rates'!N1365</f>
        <v>0</v>
      </c>
    </row>
    <row r="1368" spans="1:14" x14ac:dyDescent="0.2">
      <c r="A1368" s="72" t="s">
        <v>246</v>
      </c>
      <c r="B1368" s="72" t="str">
        <f>+'[3]New Depr Rates'!B1366</f>
        <v>E3911 GEN Office Furn &amp; Eq, LSR new</v>
      </c>
      <c r="C1368" s="72">
        <f>+'[3]New Depr Rates'!C1366</f>
        <v>0.5</v>
      </c>
      <c r="D1368" s="72" t="str">
        <f>+'[3]New Depr Rates'!D1366</f>
        <v>Monthly</v>
      </c>
      <c r="E1368" s="72" t="str">
        <f>+'[3]New Depr Rates'!E1366</f>
        <v>No</v>
      </c>
      <c r="F1368" s="72" t="str">
        <f>+'[3]New Depr Rates'!F1366</f>
        <v>No</v>
      </c>
      <c r="G1368" s="75">
        <f>+'[3]New Depr Rates'!G1366</f>
        <v>0</v>
      </c>
      <c r="H1368" s="72">
        <f>+'[3]New Depr Rates'!H1366</f>
        <v>0</v>
      </c>
      <c r="I1368" s="72">
        <f>+'[3]New Depr Rates'!I1366</f>
        <v>0</v>
      </c>
      <c r="J1368" s="72">
        <f>+'[3]New Depr Rates'!J1366</f>
        <v>0</v>
      </c>
      <c r="K1368" s="74">
        <f>+'[3]New Depr Rates'!K1366</f>
        <v>44927</v>
      </c>
      <c r="L1368" s="73">
        <f>+'[3]New Depr Rates'!L1366</f>
        <v>0.05</v>
      </c>
      <c r="M1368" s="73">
        <f>+'[3]New Depr Rates'!M1366</f>
        <v>0</v>
      </c>
      <c r="N1368" s="73">
        <f>+'[3]New Depr Rates'!N1366</f>
        <v>0.05</v>
      </c>
    </row>
    <row r="1369" spans="1:14" x14ac:dyDescent="0.2">
      <c r="A1369" s="72" t="s">
        <v>1279</v>
      </c>
      <c r="B1369" s="72" t="str">
        <f>+'[3]New Depr Rates'!B1367</f>
        <v>E3911 GEN Office Furn &amp; Eq, LSR new</v>
      </c>
      <c r="C1369" s="72">
        <f>+'[3]New Depr Rates'!C1367</f>
        <v>0.5</v>
      </c>
      <c r="D1369" s="72" t="str">
        <f>+'[3]New Depr Rates'!D1367</f>
        <v>Monthly</v>
      </c>
      <c r="E1369" s="72" t="str">
        <f>+'[3]New Depr Rates'!E1367</f>
        <v>No</v>
      </c>
      <c r="F1369" s="72" t="str">
        <f>+'[3]New Depr Rates'!F1367</f>
        <v>No</v>
      </c>
      <c r="G1369" s="75">
        <f>+'[3]New Depr Rates'!G1367</f>
        <v>0</v>
      </c>
      <c r="H1369" s="72">
        <f>+'[3]New Depr Rates'!H1367</f>
        <v>0</v>
      </c>
      <c r="I1369" s="72">
        <f>+'[3]New Depr Rates'!I1367</f>
        <v>0</v>
      </c>
      <c r="J1369" s="72">
        <f>+'[3]New Depr Rates'!J1367</f>
        <v>0</v>
      </c>
      <c r="K1369" s="74">
        <f>+'[3]New Depr Rates'!K1367</f>
        <v>44927</v>
      </c>
      <c r="L1369" s="73">
        <f>+'[3]New Depr Rates'!L1367</f>
        <v>0.05</v>
      </c>
      <c r="M1369" s="73">
        <f>+'[3]New Depr Rates'!M1367</f>
        <v>0</v>
      </c>
      <c r="N1369" s="73">
        <f>+'[3]New Depr Rates'!N1367</f>
        <v>0.05</v>
      </c>
    </row>
    <row r="1370" spans="1:14" x14ac:dyDescent="0.2">
      <c r="A1370" s="72" t="s">
        <v>1277</v>
      </c>
      <c r="B1370" s="72" t="str">
        <f>+'[3]New Depr Rates'!B1368</f>
        <v>E3911 GEN Office Furn &amp; Eq, MTF new</v>
      </c>
      <c r="C1370" s="72">
        <f>+'[3]New Depr Rates'!C1368</f>
        <v>0.5</v>
      </c>
      <c r="D1370" s="72" t="str">
        <f>+'[3]New Depr Rates'!D1368</f>
        <v>Monthly</v>
      </c>
      <c r="E1370" s="72" t="str">
        <f>+'[3]New Depr Rates'!E1368</f>
        <v>No</v>
      </c>
      <c r="F1370" s="72" t="str">
        <f>+'[3]New Depr Rates'!F1368</f>
        <v>No</v>
      </c>
      <c r="G1370" s="75">
        <f>+'[3]New Depr Rates'!G1368</f>
        <v>0</v>
      </c>
      <c r="H1370" s="72">
        <f>+'[3]New Depr Rates'!H1368</f>
        <v>0</v>
      </c>
      <c r="I1370" s="72">
        <f>+'[3]New Depr Rates'!I1368</f>
        <v>0</v>
      </c>
      <c r="J1370" s="72">
        <f>+'[3]New Depr Rates'!J1368</f>
        <v>0</v>
      </c>
      <c r="K1370" s="74">
        <f>+'[3]New Depr Rates'!K1368</f>
        <v>44927</v>
      </c>
      <c r="L1370" s="73">
        <f>+'[3]New Depr Rates'!L1368</f>
        <v>0.05</v>
      </c>
      <c r="M1370" s="73">
        <f>+'[3]New Depr Rates'!M1368</f>
        <v>0</v>
      </c>
      <c r="N1370" s="73">
        <f>+'[3]New Depr Rates'!N1368</f>
        <v>0.05</v>
      </c>
    </row>
    <row r="1371" spans="1:14" x14ac:dyDescent="0.2">
      <c r="A1371" s="72" t="s">
        <v>1276</v>
      </c>
      <c r="B1371" s="72" t="str">
        <f>+'[3]New Depr Rates'!B1369</f>
        <v>E3911 GEN Office Furn &amp; Eq, MTF new</v>
      </c>
      <c r="C1371" s="72">
        <f>+'[3]New Depr Rates'!C1369</f>
        <v>0.5</v>
      </c>
      <c r="D1371" s="72" t="str">
        <f>+'[3]New Depr Rates'!D1369</f>
        <v>Monthly</v>
      </c>
      <c r="E1371" s="72" t="str">
        <f>+'[3]New Depr Rates'!E1369</f>
        <v>No</v>
      </c>
      <c r="F1371" s="72" t="str">
        <f>+'[3]New Depr Rates'!F1369</f>
        <v>No</v>
      </c>
      <c r="G1371" s="75">
        <f>+'[3]New Depr Rates'!G1369</f>
        <v>0</v>
      </c>
      <c r="H1371" s="72">
        <f>+'[3]New Depr Rates'!H1369</f>
        <v>0</v>
      </c>
      <c r="I1371" s="72">
        <f>+'[3]New Depr Rates'!I1369</f>
        <v>0</v>
      </c>
      <c r="J1371" s="72">
        <f>+'[3]New Depr Rates'!J1369</f>
        <v>0</v>
      </c>
      <c r="K1371" s="74">
        <f>+'[3]New Depr Rates'!K1369</f>
        <v>44927</v>
      </c>
      <c r="L1371" s="73">
        <f>+'[3]New Depr Rates'!L1369</f>
        <v>0.05</v>
      </c>
      <c r="M1371" s="73">
        <f>+'[3]New Depr Rates'!M1369</f>
        <v>0</v>
      </c>
      <c r="N1371" s="73">
        <f>+'[3]New Depr Rates'!N1369</f>
        <v>0.05</v>
      </c>
    </row>
    <row r="1372" spans="1:14" x14ac:dyDescent="0.2">
      <c r="A1372" s="72" t="s">
        <v>1274</v>
      </c>
      <c r="B1372" s="72" t="str">
        <f>+'[3]New Depr Rates'!B1370</f>
        <v>E3911 GEN Office Furn&amp;Eq,MTF OP new</v>
      </c>
      <c r="C1372" s="72">
        <f>+'[3]New Depr Rates'!C1370</f>
        <v>0.5</v>
      </c>
      <c r="D1372" s="72" t="str">
        <f>+'[3]New Depr Rates'!D1370</f>
        <v>Monthly</v>
      </c>
      <c r="E1372" s="72" t="str">
        <f>+'[3]New Depr Rates'!E1370</f>
        <v>No</v>
      </c>
      <c r="F1372" s="72" t="str">
        <f>+'[3]New Depr Rates'!F1370</f>
        <v>No</v>
      </c>
      <c r="G1372" s="75">
        <f>+'[3]New Depr Rates'!G1370</f>
        <v>0</v>
      </c>
      <c r="H1372" s="72">
        <f>+'[3]New Depr Rates'!H1370</f>
        <v>0</v>
      </c>
      <c r="I1372" s="72">
        <f>+'[3]New Depr Rates'!I1370</f>
        <v>0</v>
      </c>
      <c r="J1372" s="72">
        <f>+'[3]New Depr Rates'!J1370</f>
        <v>0</v>
      </c>
      <c r="K1372" s="74">
        <f>+'[3]New Depr Rates'!K1370</f>
        <v>44927</v>
      </c>
      <c r="L1372" s="73">
        <f>+'[3]New Depr Rates'!L1370</f>
        <v>0.05</v>
      </c>
      <c r="M1372" s="73">
        <f>+'[3]New Depr Rates'!M1370</f>
        <v>0</v>
      </c>
      <c r="N1372" s="73">
        <f>+'[3]New Depr Rates'!N1370</f>
        <v>0.05</v>
      </c>
    </row>
    <row r="1373" spans="1:14" x14ac:dyDescent="0.2">
      <c r="A1373" s="72" t="s">
        <v>1273</v>
      </c>
      <c r="B1373" s="72" t="str">
        <f>+'[3]New Depr Rates'!B1371</f>
        <v>E3911 GEN Office Furn&amp;Eq,MTF OP new</v>
      </c>
      <c r="C1373" s="72">
        <f>+'[3]New Depr Rates'!C1371</f>
        <v>0.5</v>
      </c>
      <c r="D1373" s="72" t="str">
        <f>+'[3]New Depr Rates'!D1371</f>
        <v>Monthly</v>
      </c>
      <c r="E1373" s="72" t="str">
        <f>+'[3]New Depr Rates'!E1371</f>
        <v>No</v>
      </c>
      <c r="F1373" s="72" t="str">
        <f>+'[3]New Depr Rates'!F1371</f>
        <v>No</v>
      </c>
      <c r="G1373" s="75">
        <f>+'[3]New Depr Rates'!G1371</f>
        <v>0</v>
      </c>
      <c r="H1373" s="72">
        <f>+'[3]New Depr Rates'!H1371</f>
        <v>0</v>
      </c>
      <c r="I1373" s="72">
        <f>+'[3]New Depr Rates'!I1371</f>
        <v>0</v>
      </c>
      <c r="J1373" s="72">
        <f>+'[3]New Depr Rates'!J1371</f>
        <v>0</v>
      </c>
      <c r="K1373" s="74">
        <f>+'[3]New Depr Rates'!K1371</f>
        <v>44927</v>
      </c>
      <c r="L1373" s="73">
        <f>+'[3]New Depr Rates'!L1371</f>
        <v>0.05</v>
      </c>
      <c r="M1373" s="73">
        <f>+'[3]New Depr Rates'!M1371</f>
        <v>0</v>
      </c>
      <c r="N1373" s="73">
        <f>+'[3]New Depr Rates'!N1371</f>
        <v>0.05</v>
      </c>
    </row>
    <row r="1374" spans="1:14" x14ac:dyDescent="0.2">
      <c r="A1374" s="72" t="s">
        <v>1271</v>
      </c>
      <c r="B1374" s="72" t="str">
        <f>+'[3]New Depr Rates'!B1372</f>
        <v>E3911 GEN Office Furn &amp; Eq, WildHor</v>
      </c>
      <c r="C1374" s="72">
        <f>+'[3]New Depr Rates'!C1372</f>
        <v>0.5</v>
      </c>
      <c r="D1374" s="72" t="str">
        <f>+'[3]New Depr Rates'!D1372</f>
        <v>Monthly</v>
      </c>
      <c r="E1374" s="72" t="str">
        <f>+'[3]New Depr Rates'!E1372</f>
        <v>No</v>
      </c>
      <c r="F1374" s="72" t="str">
        <f>+'[3]New Depr Rates'!F1372</f>
        <v>No</v>
      </c>
      <c r="G1374" s="75">
        <f>+'[3]New Depr Rates'!G1372</f>
        <v>0</v>
      </c>
      <c r="H1374" s="72">
        <f>+'[3]New Depr Rates'!H1372</f>
        <v>0</v>
      </c>
      <c r="I1374" s="72">
        <f>+'[3]New Depr Rates'!I1372</f>
        <v>0</v>
      </c>
      <c r="J1374" s="72">
        <f>+'[3]New Depr Rates'!J1372</f>
        <v>0</v>
      </c>
      <c r="K1374" s="74">
        <f>+'[3]New Depr Rates'!K1372</f>
        <v>44927</v>
      </c>
      <c r="L1374" s="73">
        <f>+'[3]New Depr Rates'!L1372</f>
        <v>0.05</v>
      </c>
      <c r="M1374" s="73">
        <f>+'[3]New Depr Rates'!M1372</f>
        <v>0</v>
      </c>
      <c r="N1374" s="73">
        <f>+'[3]New Depr Rates'!N1372</f>
        <v>0.05</v>
      </c>
    </row>
    <row r="1375" spans="1:14" x14ac:dyDescent="0.2">
      <c r="A1375" s="72" t="s">
        <v>1270</v>
      </c>
      <c r="B1375" s="72" t="str">
        <f>+'[3]New Depr Rates'!B1373</f>
        <v>E3911 GEN Office Furn &amp; Eq, WildHor</v>
      </c>
      <c r="C1375" s="72">
        <f>+'[3]New Depr Rates'!C1373</f>
        <v>0.5</v>
      </c>
      <c r="D1375" s="72" t="str">
        <f>+'[3]New Depr Rates'!D1373</f>
        <v>Monthly</v>
      </c>
      <c r="E1375" s="72" t="str">
        <f>+'[3]New Depr Rates'!E1373</f>
        <v>No</v>
      </c>
      <c r="F1375" s="72" t="str">
        <f>+'[3]New Depr Rates'!F1373</f>
        <v>No</v>
      </c>
      <c r="G1375" s="75">
        <f>+'[3]New Depr Rates'!G1373</f>
        <v>0</v>
      </c>
      <c r="H1375" s="72">
        <f>+'[3]New Depr Rates'!H1373</f>
        <v>0</v>
      </c>
      <c r="I1375" s="72">
        <f>+'[3]New Depr Rates'!I1373</f>
        <v>0</v>
      </c>
      <c r="J1375" s="72">
        <f>+'[3]New Depr Rates'!J1373</f>
        <v>0</v>
      </c>
      <c r="K1375" s="74">
        <f>+'[3]New Depr Rates'!K1373</f>
        <v>44927</v>
      </c>
      <c r="L1375" s="73">
        <f>+'[3]New Depr Rates'!L1373</f>
        <v>0.05</v>
      </c>
      <c r="M1375" s="73">
        <f>+'[3]New Depr Rates'!M1373</f>
        <v>0</v>
      </c>
      <c r="N1375" s="73">
        <f>+'[3]New Depr Rates'!N1373</f>
        <v>0.05</v>
      </c>
    </row>
    <row r="1376" spans="1:14" x14ac:dyDescent="0.2">
      <c r="A1376" s="72" t="s">
        <v>1268</v>
      </c>
      <c r="B1376" s="72" t="str">
        <f>+'[3]New Depr Rates'!B1374</f>
        <v>E3911 GEN Office Furn&amp;Eq, Sumas new</v>
      </c>
      <c r="C1376" s="72">
        <f>+'[3]New Depr Rates'!C1374</f>
        <v>0.5</v>
      </c>
      <c r="D1376" s="72" t="str">
        <f>+'[3]New Depr Rates'!D1374</f>
        <v>Monthly</v>
      </c>
      <c r="E1376" s="72" t="str">
        <f>+'[3]New Depr Rates'!E1374</f>
        <v>No</v>
      </c>
      <c r="F1376" s="72" t="str">
        <f>+'[3]New Depr Rates'!F1374</f>
        <v>No</v>
      </c>
      <c r="G1376" s="75">
        <f>+'[3]New Depr Rates'!G1374</f>
        <v>0</v>
      </c>
      <c r="H1376" s="72">
        <f>+'[3]New Depr Rates'!H1374</f>
        <v>0</v>
      </c>
      <c r="I1376" s="72">
        <f>+'[3]New Depr Rates'!I1374</f>
        <v>0</v>
      </c>
      <c r="J1376" s="72">
        <f>+'[3]New Depr Rates'!J1374</f>
        <v>0</v>
      </c>
      <c r="K1376" s="74">
        <f>+'[3]New Depr Rates'!K1374</f>
        <v>44927</v>
      </c>
      <c r="L1376" s="73">
        <f>+'[3]New Depr Rates'!L1374</f>
        <v>0.05</v>
      </c>
      <c r="M1376" s="73">
        <f>+'[3]New Depr Rates'!M1374</f>
        <v>0</v>
      </c>
      <c r="N1376" s="73">
        <f>+'[3]New Depr Rates'!N1374</f>
        <v>0.05</v>
      </c>
    </row>
    <row r="1377" spans="1:14" x14ac:dyDescent="0.2">
      <c r="A1377" s="72" t="s">
        <v>1267</v>
      </c>
      <c r="B1377" s="72" t="str">
        <f>+'[3]New Depr Rates'!B1375</f>
        <v>E3911 GEN Office Furn&amp;Eq, Sumas new</v>
      </c>
      <c r="C1377" s="72">
        <f>+'[3]New Depr Rates'!C1375</f>
        <v>0.5</v>
      </c>
      <c r="D1377" s="72" t="str">
        <f>+'[3]New Depr Rates'!D1375</f>
        <v>Monthly</v>
      </c>
      <c r="E1377" s="72" t="str">
        <f>+'[3]New Depr Rates'!E1375</f>
        <v>No</v>
      </c>
      <c r="F1377" s="72" t="str">
        <f>+'[3]New Depr Rates'!F1375</f>
        <v>No</v>
      </c>
      <c r="G1377" s="75">
        <f>+'[3]New Depr Rates'!G1375</f>
        <v>0</v>
      </c>
      <c r="H1377" s="72">
        <f>+'[3]New Depr Rates'!H1375</f>
        <v>0</v>
      </c>
      <c r="I1377" s="72">
        <f>+'[3]New Depr Rates'!I1375</f>
        <v>0</v>
      </c>
      <c r="J1377" s="72">
        <f>+'[3]New Depr Rates'!J1375</f>
        <v>0</v>
      </c>
      <c r="K1377" s="74">
        <f>+'[3]New Depr Rates'!K1375</f>
        <v>44927</v>
      </c>
      <c r="L1377" s="73">
        <f>+'[3]New Depr Rates'!L1375</f>
        <v>0.05</v>
      </c>
      <c r="M1377" s="73">
        <f>+'[3]New Depr Rates'!M1375</f>
        <v>0</v>
      </c>
      <c r="N1377" s="73">
        <f>+'[3]New Depr Rates'!N1375</f>
        <v>0.05</v>
      </c>
    </row>
    <row r="1378" spans="1:14" x14ac:dyDescent="0.2">
      <c r="A1378" s="72" t="s">
        <v>1265</v>
      </c>
      <c r="B1378" s="72" t="str">
        <f>+'[3]New Depr Rates'!B1376</f>
        <v>E3911 GEN Office Furn&amp;Eq,GLD OP old</v>
      </c>
      <c r="C1378" s="72">
        <f>+'[3]New Depr Rates'!C1376</f>
        <v>0.5</v>
      </c>
      <c r="D1378" s="72" t="str">
        <f>+'[3]New Depr Rates'!D1376</f>
        <v>End of Life</v>
      </c>
      <c r="E1378" s="72" t="str">
        <f>+'[3]New Depr Rates'!E1376</f>
        <v>No</v>
      </c>
      <c r="F1378" s="72" t="str">
        <f>+'[3]New Depr Rates'!F1376</f>
        <v>No</v>
      </c>
      <c r="G1378" s="75">
        <f>+'[3]New Depr Rates'!G1376</f>
        <v>0</v>
      </c>
      <c r="H1378" s="72">
        <f>+'[3]New Depr Rates'!H1376</f>
        <v>202212</v>
      </c>
      <c r="I1378" s="72">
        <f>+'[3]New Depr Rates'!I1376</f>
        <v>0</v>
      </c>
      <c r="J1378" s="72">
        <f>+'[3]New Depr Rates'!J1376</f>
        <v>0</v>
      </c>
      <c r="K1378" s="74">
        <f>+'[3]New Depr Rates'!K1376</f>
        <v>43132</v>
      </c>
      <c r="L1378" s="73">
        <f>+'[3]New Depr Rates'!L1376</f>
        <v>0</v>
      </c>
      <c r="M1378" s="73">
        <f>+'[3]New Depr Rates'!M1376</f>
        <v>0</v>
      </c>
      <c r="N1378" s="73">
        <f>+'[3]New Depr Rates'!N1376</f>
        <v>0</v>
      </c>
    </row>
    <row r="1379" spans="1:14" x14ac:dyDescent="0.2">
      <c r="A1379" s="72" t="s">
        <v>1264</v>
      </c>
      <c r="B1379" s="72" t="str">
        <f>+'[3]New Depr Rates'!B1377</f>
        <v>E3911 GEN Office Furn&amp;Eq,GLD OP old</v>
      </c>
      <c r="C1379" s="72">
        <f>+'[3]New Depr Rates'!C1377</f>
        <v>0.5</v>
      </c>
      <c r="D1379" s="72" t="str">
        <f>+'[3]New Depr Rates'!D1377</f>
        <v>End of Life</v>
      </c>
      <c r="E1379" s="72" t="str">
        <f>+'[3]New Depr Rates'!E1377</f>
        <v>No</v>
      </c>
      <c r="F1379" s="72" t="str">
        <f>+'[3]New Depr Rates'!F1377</f>
        <v>No</v>
      </c>
      <c r="G1379" s="75">
        <f>+'[3]New Depr Rates'!G1377</f>
        <v>0</v>
      </c>
      <c r="H1379" s="72">
        <f>+'[3]New Depr Rates'!H1377</f>
        <v>202212</v>
      </c>
      <c r="I1379" s="72">
        <f>+'[3]New Depr Rates'!I1377</f>
        <v>0</v>
      </c>
      <c r="J1379" s="72">
        <f>+'[3]New Depr Rates'!J1377</f>
        <v>0</v>
      </c>
      <c r="K1379" s="74">
        <f>+'[3]New Depr Rates'!K1377</f>
        <v>43132</v>
      </c>
      <c r="L1379" s="73">
        <f>+'[3]New Depr Rates'!L1377</f>
        <v>0</v>
      </c>
      <c r="M1379" s="73">
        <f>+'[3]New Depr Rates'!M1377</f>
        <v>0</v>
      </c>
      <c r="N1379" s="73">
        <f>+'[3]New Depr Rates'!N1377</f>
        <v>0</v>
      </c>
    </row>
    <row r="1380" spans="1:14" x14ac:dyDescent="0.2">
      <c r="A1380" s="72" t="s">
        <v>1262</v>
      </c>
      <c r="B1380" s="72" t="str">
        <f>+'[3]New Depr Rates'!B1378</f>
        <v>E3911 GEN Office F&amp;E, LBK #3</v>
      </c>
      <c r="C1380" s="72">
        <f>+'[3]New Depr Rates'!C1378</f>
        <v>0.5</v>
      </c>
      <c r="D1380" s="72" t="str">
        <f>+'[3]New Depr Rates'!D1378</f>
        <v>Monthly</v>
      </c>
      <c r="E1380" s="72" t="str">
        <f>+'[3]New Depr Rates'!E1378</f>
        <v>No</v>
      </c>
      <c r="F1380" s="72" t="str">
        <f>+'[3]New Depr Rates'!F1378</f>
        <v>No</v>
      </c>
      <c r="G1380" s="75">
        <f>+'[3]New Depr Rates'!G1378</f>
        <v>0</v>
      </c>
      <c r="H1380" s="72">
        <f>+'[3]New Depr Rates'!H1378</f>
        <v>0</v>
      </c>
      <c r="I1380" s="72">
        <f>+'[3]New Depr Rates'!I1378</f>
        <v>0</v>
      </c>
      <c r="J1380" s="72">
        <f>+'[3]New Depr Rates'!J1378</f>
        <v>0</v>
      </c>
      <c r="K1380" s="74">
        <f>+'[3]New Depr Rates'!K1378</f>
        <v>44927</v>
      </c>
      <c r="L1380" s="73">
        <f>+'[3]New Depr Rates'!L1378</f>
        <v>0.05</v>
      </c>
      <c r="M1380" s="73">
        <f>+'[3]New Depr Rates'!M1378</f>
        <v>0</v>
      </c>
      <c r="N1380" s="73">
        <f>+'[3]New Depr Rates'!N1378</f>
        <v>0.05</v>
      </c>
    </row>
    <row r="1381" spans="1:14" x14ac:dyDescent="0.2">
      <c r="A1381" s="72" t="s">
        <v>1260</v>
      </c>
      <c r="B1381" s="72" t="str">
        <f>+'[3]New Depr Rates'!B1379</f>
        <v>E3911 GEN Office F&amp;E, Snoq 1-2013</v>
      </c>
      <c r="C1381" s="72">
        <f>+'[3]New Depr Rates'!C1379</f>
        <v>0.5</v>
      </c>
      <c r="D1381" s="72" t="str">
        <f>+'[3]New Depr Rates'!D1379</f>
        <v>Monthly</v>
      </c>
      <c r="E1381" s="72" t="str">
        <f>+'[3]New Depr Rates'!E1379</f>
        <v>No</v>
      </c>
      <c r="F1381" s="72" t="str">
        <f>+'[3]New Depr Rates'!F1379</f>
        <v>No</v>
      </c>
      <c r="G1381" s="75">
        <f>+'[3]New Depr Rates'!G1379</f>
        <v>0</v>
      </c>
      <c r="H1381" s="72">
        <f>+'[3]New Depr Rates'!H1379</f>
        <v>0</v>
      </c>
      <c r="I1381" s="72">
        <f>+'[3]New Depr Rates'!I1379</f>
        <v>0</v>
      </c>
      <c r="J1381" s="72">
        <f>+'[3]New Depr Rates'!J1379</f>
        <v>0</v>
      </c>
      <c r="K1381" s="74">
        <f>+'[3]New Depr Rates'!K1379</f>
        <v>44927</v>
      </c>
      <c r="L1381" s="73">
        <f>+'[3]New Depr Rates'!L1379</f>
        <v>0.05</v>
      </c>
      <c r="M1381" s="73">
        <f>+'[3]New Depr Rates'!M1379</f>
        <v>0</v>
      </c>
      <c r="N1381" s="73">
        <f>+'[3]New Depr Rates'!N1379</f>
        <v>0.05</v>
      </c>
    </row>
    <row r="1382" spans="1:14" x14ac:dyDescent="0.2">
      <c r="A1382" s="72" t="s">
        <v>1261</v>
      </c>
      <c r="B1382" s="72" t="str">
        <f>+'[3]New Depr Rates'!B1380</f>
        <v>E3911 GEN Office F&amp;E, Snoq 1-2013</v>
      </c>
      <c r="C1382" s="72">
        <f>+'[3]New Depr Rates'!C1380</f>
        <v>0.5</v>
      </c>
      <c r="D1382" s="72" t="str">
        <f>+'[3]New Depr Rates'!D1380</f>
        <v>Monthly</v>
      </c>
      <c r="E1382" s="72" t="str">
        <f>+'[3]New Depr Rates'!E1380</f>
        <v>No</v>
      </c>
      <c r="F1382" s="72" t="str">
        <f>+'[3]New Depr Rates'!F1380</f>
        <v>No</v>
      </c>
      <c r="G1382" s="75">
        <f>+'[3]New Depr Rates'!G1380</f>
        <v>0</v>
      </c>
      <c r="H1382" s="72">
        <f>+'[3]New Depr Rates'!H1380</f>
        <v>0</v>
      </c>
      <c r="I1382" s="72">
        <f>+'[3]New Depr Rates'!I1380</f>
        <v>0</v>
      </c>
      <c r="J1382" s="72">
        <f>+'[3]New Depr Rates'!J1380</f>
        <v>0</v>
      </c>
      <c r="K1382" s="74">
        <f>+'[3]New Depr Rates'!K1380</f>
        <v>44927</v>
      </c>
      <c r="L1382" s="73">
        <f>+'[3]New Depr Rates'!L1380</f>
        <v>0.05</v>
      </c>
      <c r="M1382" s="73">
        <f>+'[3]New Depr Rates'!M1380</f>
        <v>0</v>
      </c>
      <c r="N1382" s="73">
        <f>+'[3]New Depr Rates'!N1380</f>
        <v>0.05</v>
      </c>
    </row>
    <row r="1383" spans="1:14" x14ac:dyDescent="0.2">
      <c r="A1383" s="72" t="s">
        <v>1259</v>
      </c>
      <c r="B1383" s="72" t="str">
        <f>+'[3]New Depr Rates'!B1381</f>
        <v>E3911 GEN Office F&amp;E, Snoqualmie 1</v>
      </c>
      <c r="C1383" s="72">
        <f>+'[3]New Depr Rates'!C1381</f>
        <v>0.5</v>
      </c>
      <c r="D1383" s="72" t="str">
        <f>+'[3]New Depr Rates'!D1381</f>
        <v>Monthly</v>
      </c>
      <c r="E1383" s="72" t="str">
        <f>+'[3]New Depr Rates'!E1381</f>
        <v>No</v>
      </c>
      <c r="F1383" s="72" t="str">
        <f>+'[3]New Depr Rates'!F1381</f>
        <v>No</v>
      </c>
      <c r="G1383" s="75">
        <f>+'[3]New Depr Rates'!G1381</f>
        <v>0</v>
      </c>
      <c r="H1383" s="72">
        <f>+'[3]New Depr Rates'!H1381</f>
        <v>0</v>
      </c>
      <c r="I1383" s="72">
        <f>+'[3]New Depr Rates'!I1381</f>
        <v>0</v>
      </c>
      <c r="J1383" s="72">
        <f>+'[3]New Depr Rates'!J1381</f>
        <v>0</v>
      </c>
      <c r="K1383" s="74">
        <f>+'[3]New Depr Rates'!K1381</f>
        <v>44927</v>
      </c>
      <c r="L1383" s="73">
        <f>+'[3]New Depr Rates'!L1381</f>
        <v>0.05</v>
      </c>
      <c r="M1383" s="73">
        <f>+'[3]New Depr Rates'!M1381</f>
        <v>0</v>
      </c>
      <c r="N1383" s="73">
        <f>+'[3]New Depr Rates'!N1381</f>
        <v>0.05</v>
      </c>
    </row>
    <row r="1384" spans="1:14" x14ac:dyDescent="0.2">
      <c r="A1384" s="72" t="s">
        <v>1257</v>
      </c>
      <c r="B1384" s="72" t="str">
        <f>+'[3]New Depr Rates'!B1382</f>
        <v>E3911 GEN Office F&amp;E, Snoq 2-2013</v>
      </c>
      <c r="C1384" s="72">
        <f>+'[3]New Depr Rates'!C1382</f>
        <v>0.5</v>
      </c>
      <c r="D1384" s="72" t="str">
        <f>+'[3]New Depr Rates'!D1382</f>
        <v>Monthly</v>
      </c>
      <c r="E1384" s="72" t="str">
        <f>+'[3]New Depr Rates'!E1382</f>
        <v>No</v>
      </c>
      <c r="F1384" s="72" t="str">
        <f>+'[3]New Depr Rates'!F1382</f>
        <v>No</v>
      </c>
      <c r="G1384" s="75">
        <f>+'[3]New Depr Rates'!G1382</f>
        <v>0</v>
      </c>
      <c r="H1384" s="72">
        <f>+'[3]New Depr Rates'!H1382</f>
        <v>0</v>
      </c>
      <c r="I1384" s="72">
        <f>+'[3]New Depr Rates'!I1382</f>
        <v>0</v>
      </c>
      <c r="J1384" s="72">
        <f>+'[3]New Depr Rates'!J1382</f>
        <v>0</v>
      </c>
      <c r="K1384" s="74">
        <f>+'[3]New Depr Rates'!K1382</f>
        <v>44927</v>
      </c>
      <c r="L1384" s="73">
        <f>+'[3]New Depr Rates'!L1382</f>
        <v>0.05</v>
      </c>
      <c r="M1384" s="73">
        <f>+'[3]New Depr Rates'!M1382</f>
        <v>0</v>
      </c>
      <c r="N1384" s="73">
        <f>+'[3]New Depr Rates'!N1382</f>
        <v>0.05</v>
      </c>
    </row>
    <row r="1385" spans="1:14" x14ac:dyDescent="0.2">
      <c r="A1385" s="72" t="s">
        <v>1258</v>
      </c>
      <c r="B1385" s="72" t="str">
        <f>+'[3]New Depr Rates'!B1383</f>
        <v>E3911 GEN Office F&amp;E, Snoq 2-2013</v>
      </c>
      <c r="C1385" s="72">
        <f>+'[3]New Depr Rates'!C1383</f>
        <v>0.5</v>
      </c>
      <c r="D1385" s="72" t="str">
        <f>+'[3]New Depr Rates'!D1383</f>
        <v>Monthly</v>
      </c>
      <c r="E1385" s="72" t="str">
        <f>+'[3]New Depr Rates'!E1383</f>
        <v>No</v>
      </c>
      <c r="F1385" s="72" t="str">
        <f>+'[3]New Depr Rates'!F1383</f>
        <v>No</v>
      </c>
      <c r="G1385" s="75">
        <f>+'[3]New Depr Rates'!G1383</f>
        <v>0</v>
      </c>
      <c r="H1385" s="72">
        <f>+'[3]New Depr Rates'!H1383</f>
        <v>0</v>
      </c>
      <c r="I1385" s="72">
        <f>+'[3]New Depr Rates'!I1383</f>
        <v>0</v>
      </c>
      <c r="J1385" s="72">
        <f>+'[3]New Depr Rates'!J1383</f>
        <v>0</v>
      </c>
      <c r="K1385" s="74">
        <f>+'[3]New Depr Rates'!K1383</f>
        <v>44927</v>
      </c>
      <c r="L1385" s="73">
        <f>+'[3]New Depr Rates'!L1383</f>
        <v>0.05</v>
      </c>
      <c r="M1385" s="73">
        <f>+'[3]New Depr Rates'!M1383</f>
        <v>0</v>
      </c>
      <c r="N1385" s="73">
        <f>+'[3]New Depr Rates'!N1383</f>
        <v>0.05</v>
      </c>
    </row>
    <row r="1386" spans="1:14" x14ac:dyDescent="0.2">
      <c r="A1386" s="72" t="s">
        <v>1256</v>
      </c>
      <c r="B1386" s="72" t="str">
        <f>+'[3]New Depr Rates'!B1384</f>
        <v>E3911 GEN Office F&amp;E, Snoqualmie 1</v>
      </c>
      <c r="C1386" s="72">
        <f>+'[3]New Depr Rates'!C1384</f>
        <v>0.5</v>
      </c>
      <c r="D1386" s="72" t="str">
        <f>+'[3]New Depr Rates'!D1384</f>
        <v>Monthly</v>
      </c>
      <c r="E1386" s="72" t="str">
        <f>+'[3]New Depr Rates'!E1384</f>
        <v>No</v>
      </c>
      <c r="F1386" s="72" t="str">
        <f>+'[3]New Depr Rates'!F1384</f>
        <v>No</v>
      </c>
      <c r="G1386" s="75">
        <f>+'[3]New Depr Rates'!G1384</f>
        <v>0</v>
      </c>
      <c r="H1386" s="72">
        <f>+'[3]New Depr Rates'!H1384</f>
        <v>0</v>
      </c>
      <c r="I1386" s="72">
        <f>+'[3]New Depr Rates'!I1384</f>
        <v>0</v>
      </c>
      <c r="J1386" s="72">
        <f>+'[3]New Depr Rates'!J1384</f>
        <v>0</v>
      </c>
      <c r="K1386" s="74">
        <f>+'[3]New Depr Rates'!K1384</f>
        <v>44927</v>
      </c>
      <c r="L1386" s="73">
        <f>+'[3]New Depr Rates'!L1384</f>
        <v>0.05</v>
      </c>
      <c r="M1386" s="73">
        <f>+'[3]New Depr Rates'!M1384</f>
        <v>0</v>
      </c>
      <c r="N1386" s="73">
        <f>+'[3]New Depr Rates'!N1384</f>
        <v>0.05</v>
      </c>
    </row>
    <row r="1387" spans="1:14" x14ac:dyDescent="0.2">
      <c r="A1387" s="72" t="s">
        <v>1255</v>
      </c>
      <c r="B1387" s="72" t="str">
        <f>+'[3]New Depr Rates'!B1385</f>
        <v>E3911 GEN Office Furn &amp; Eq, GLD new</v>
      </c>
      <c r="C1387" s="72">
        <f>+'[3]New Depr Rates'!C1385</f>
        <v>0.5</v>
      </c>
      <c r="D1387" s="72" t="str">
        <f>+'[3]New Depr Rates'!D1385</f>
        <v>Monthly</v>
      </c>
      <c r="E1387" s="72" t="str">
        <f>+'[3]New Depr Rates'!E1385</f>
        <v>No</v>
      </c>
      <c r="F1387" s="72" t="str">
        <f>+'[3]New Depr Rates'!F1385</f>
        <v>No</v>
      </c>
      <c r="G1387" s="75">
        <f>+'[3]New Depr Rates'!G1385</f>
        <v>0</v>
      </c>
      <c r="H1387" s="72">
        <f>+'[3]New Depr Rates'!H1385</f>
        <v>0</v>
      </c>
      <c r="I1387" s="72">
        <f>+'[3]New Depr Rates'!I1385</f>
        <v>0</v>
      </c>
      <c r="J1387" s="72">
        <f>+'[3]New Depr Rates'!J1385</f>
        <v>0</v>
      </c>
      <c r="K1387" s="74">
        <f>+'[3]New Depr Rates'!K1385</f>
        <v>44927</v>
      </c>
      <c r="L1387" s="73">
        <f>+'[3]New Depr Rates'!L1385</f>
        <v>0.05</v>
      </c>
      <c r="M1387" s="73">
        <f>+'[3]New Depr Rates'!M1385</f>
        <v>0</v>
      </c>
      <c r="N1387" s="73">
        <f>+'[3]New Depr Rates'!N1385</f>
        <v>0.05</v>
      </c>
    </row>
    <row r="1388" spans="1:14" x14ac:dyDescent="0.2">
      <c r="A1388" s="72" t="s">
        <v>1254</v>
      </c>
      <c r="B1388" s="72" t="str">
        <f>+'[3]New Depr Rates'!B1386</f>
        <v>E3911 GEN Office Furn &amp; Eq, GLD new</v>
      </c>
      <c r="C1388" s="72">
        <f>+'[3]New Depr Rates'!C1386</f>
        <v>0.5</v>
      </c>
      <c r="D1388" s="72" t="str">
        <f>+'[3]New Depr Rates'!D1386</f>
        <v>Monthly</v>
      </c>
      <c r="E1388" s="72" t="str">
        <f>+'[3]New Depr Rates'!E1386</f>
        <v>No</v>
      </c>
      <c r="F1388" s="72" t="str">
        <f>+'[3]New Depr Rates'!F1386</f>
        <v>No</v>
      </c>
      <c r="G1388" s="75">
        <f>+'[3]New Depr Rates'!G1386</f>
        <v>0</v>
      </c>
      <c r="H1388" s="72">
        <f>+'[3]New Depr Rates'!H1386</f>
        <v>0</v>
      </c>
      <c r="I1388" s="72">
        <f>+'[3]New Depr Rates'!I1386</f>
        <v>0</v>
      </c>
      <c r="J1388" s="72">
        <f>+'[3]New Depr Rates'!J1386</f>
        <v>0</v>
      </c>
      <c r="K1388" s="74">
        <f>+'[3]New Depr Rates'!K1386</f>
        <v>44927</v>
      </c>
      <c r="L1388" s="73">
        <f>+'[3]New Depr Rates'!L1386</f>
        <v>0.05</v>
      </c>
      <c r="M1388" s="73">
        <f>+'[3]New Depr Rates'!M1386</f>
        <v>0</v>
      </c>
      <c r="N1388" s="73">
        <f>+'[3]New Depr Rates'!N1386</f>
        <v>0.05</v>
      </c>
    </row>
    <row r="1389" spans="1:14" x14ac:dyDescent="0.2">
      <c r="A1389" s="72" t="s">
        <v>1252</v>
      </c>
      <c r="B1389" s="72" t="str">
        <f>+'[3]New Depr Rates'!B1387</f>
        <v>E3911 GEN Office Furn &amp; Eq 20yr new</v>
      </c>
      <c r="C1389" s="72">
        <f>+'[3]New Depr Rates'!C1387</f>
        <v>0.5</v>
      </c>
      <c r="D1389" s="72" t="str">
        <f>+'[3]New Depr Rates'!D1387</f>
        <v>Monthly</v>
      </c>
      <c r="E1389" s="72" t="str">
        <f>+'[3]New Depr Rates'!E1387</f>
        <v>No</v>
      </c>
      <c r="F1389" s="72" t="str">
        <f>+'[3]New Depr Rates'!F1387</f>
        <v>No</v>
      </c>
      <c r="G1389" s="75">
        <f>+'[3]New Depr Rates'!G1387</f>
        <v>0</v>
      </c>
      <c r="H1389" s="72">
        <f>+'[3]New Depr Rates'!H1387</f>
        <v>0</v>
      </c>
      <c r="I1389" s="72">
        <f>+'[3]New Depr Rates'!I1387</f>
        <v>0</v>
      </c>
      <c r="J1389" s="72">
        <f>+'[3]New Depr Rates'!J1387</f>
        <v>0</v>
      </c>
      <c r="K1389" s="74">
        <f>+'[3]New Depr Rates'!K1387</f>
        <v>44927</v>
      </c>
      <c r="L1389" s="73">
        <f>+'[3]New Depr Rates'!L1387</f>
        <v>0.05</v>
      </c>
      <c r="M1389" s="73">
        <f>+'[3]New Depr Rates'!M1387</f>
        <v>0</v>
      </c>
      <c r="N1389" s="73">
        <f>+'[3]New Depr Rates'!N1387</f>
        <v>0.05</v>
      </c>
    </row>
    <row r="1390" spans="1:14" x14ac:dyDescent="0.2">
      <c r="A1390" s="72" t="s">
        <v>1251</v>
      </c>
      <c r="B1390" s="72" t="str">
        <f>+'[3]New Depr Rates'!B1388</f>
        <v>E3911 GEN Office Furn &amp; Eq 20yr new</v>
      </c>
      <c r="C1390" s="72">
        <f>+'[3]New Depr Rates'!C1388</f>
        <v>0.5</v>
      </c>
      <c r="D1390" s="72" t="str">
        <f>+'[3]New Depr Rates'!D1388</f>
        <v>Monthly</v>
      </c>
      <c r="E1390" s="72" t="str">
        <f>+'[3]New Depr Rates'!E1388</f>
        <v>No</v>
      </c>
      <c r="F1390" s="72" t="str">
        <f>+'[3]New Depr Rates'!F1388</f>
        <v>No</v>
      </c>
      <c r="G1390" s="75">
        <f>+'[3]New Depr Rates'!G1388</f>
        <v>0</v>
      </c>
      <c r="H1390" s="72">
        <f>+'[3]New Depr Rates'!H1388</f>
        <v>0</v>
      </c>
      <c r="I1390" s="72">
        <f>+'[3]New Depr Rates'!I1388</f>
        <v>0</v>
      </c>
      <c r="J1390" s="72">
        <f>+'[3]New Depr Rates'!J1388</f>
        <v>0</v>
      </c>
      <c r="K1390" s="74">
        <f>+'[3]New Depr Rates'!K1388</f>
        <v>44927</v>
      </c>
      <c r="L1390" s="73">
        <f>+'[3]New Depr Rates'!L1388</f>
        <v>0.05</v>
      </c>
      <c r="M1390" s="73">
        <f>+'[3]New Depr Rates'!M1388</f>
        <v>0</v>
      </c>
      <c r="N1390" s="73">
        <f>+'[3]New Depr Rates'!N1388</f>
        <v>0.05</v>
      </c>
    </row>
    <row r="1391" spans="1:14" x14ac:dyDescent="0.2">
      <c r="A1391" s="72" t="s">
        <v>1249</v>
      </c>
      <c r="B1391" s="72" t="str">
        <f>+'[3]New Depr Rates'!B1389</f>
        <v>E3911 GEN Office Furn &amp; Eq old</v>
      </c>
      <c r="C1391" s="72">
        <f>+'[3]New Depr Rates'!C1389</f>
        <v>0.5</v>
      </c>
      <c r="D1391" s="72" t="str">
        <f>+'[3]New Depr Rates'!D1389</f>
        <v>End of Life</v>
      </c>
      <c r="E1391" s="72" t="str">
        <f>+'[3]New Depr Rates'!E1389</f>
        <v>No</v>
      </c>
      <c r="F1391" s="72" t="str">
        <f>+'[3]New Depr Rates'!F1389</f>
        <v>No</v>
      </c>
      <c r="G1391" s="75">
        <f>+'[3]New Depr Rates'!G1389</f>
        <v>0</v>
      </c>
      <c r="H1391" s="72">
        <f>+'[3]New Depr Rates'!H1389</f>
        <v>202212</v>
      </c>
      <c r="I1391" s="72">
        <f>+'[3]New Depr Rates'!I1389</f>
        <v>0</v>
      </c>
      <c r="J1391" s="72">
        <f>+'[3]New Depr Rates'!J1389</f>
        <v>0</v>
      </c>
      <c r="K1391" s="74">
        <f>+'[3]New Depr Rates'!K1389</f>
        <v>43132</v>
      </c>
      <c r="L1391" s="73">
        <f>+'[3]New Depr Rates'!L1389</f>
        <v>0</v>
      </c>
      <c r="M1391" s="73">
        <f>+'[3]New Depr Rates'!M1389</f>
        <v>0</v>
      </c>
      <c r="N1391" s="73">
        <f>+'[3]New Depr Rates'!N1389</f>
        <v>0</v>
      </c>
    </row>
    <row r="1392" spans="1:14" x14ac:dyDescent="0.2">
      <c r="A1392" s="72" t="s">
        <v>1248</v>
      </c>
      <c r="B1392" s="72" t="str">
        <f>+'[3]New Depr Rates'!B1390</f>
        <v>E3911 GEN Office Furn &amp; Eq old</v>
      </c>
      <c r="C1392" s="72">
        <f>+'[3]New Depr Rates'!C1390</f>
        <v>0.5</v>
      </c>
      <c r="D1392" s="72" t="str">
        <f>+'[3]New Depr Rates'!D1390</f>
        <v>End of Life</v>
      </c>
      <c r="E1392" s="72" t="str">
        <f>+'[3]New Depr Rates'!E1390</f>
        <v>No</v>
      </c>
      <c r="F1392" s="72" t="str">
        <f>+'[3]New Depr Rates'!F1390</f>
        <v>No</v>
      </c>
      <c r="G1392" s="75">
        <f>+'[3]New Depr Rates'!G1390</f>
        <v>0</v>
      </c>
      <c r="H1392" s="72">
        <f>+'[3]New Depr Rates'!H1390</f>
        <v>202212</v>
      </c>
      <c r="I1392" s="72">
        <f>+'[3]New Depr Rates'!I1390</f>
        <v>0</v>
      </c>
      <c r="J1392" s="72">
        <f>+'[3]New Depr Rates'!J1390</f>
        <v>0</v>
      </c>
      <c r="K1392" s="74">
        <f>+'[3]New Depr Rates'!K1390</f>
        <v>43132</v>
      </c>
      <c r="L1392" s="73">
        <f>+'[3]New Depr Rates'!L1390</f>
        <v>0</v>
      </c>
      <c r="M1392" s="73">
        <f>+'[3]New Depr Rates'!M1390</f>
        <v>0</v>
      </c>
      <c r="N1392" s="73">
        <f>+'[3]New Depr Rates'!N1390</f>
        <v>0</v>
      </c>
    </row>
    <row r="1393" spans="1:14" x14ac:dyDescent="0.2">
      <c r="A1393" s="72" t="s">
        <v>1245</v>
      </c>
      <c r="B1393" s="72" t="str">
        <f>+'[3]New Depr Rates'!B1391</f>
        <v>E3911 GEN Office Furn &amp; Eq, UBK</v>
      </c>
      <c r="C1393" s="72">
        <f>+'[3]New Depr Rates'!C1391</f>
        <v>0.5</v>
      </c>
      <c r="D1393" s="72" t="str">
        <f>+'[3]New Depr Rates'!D1391</f>
        <v>Monthly</v>
      </c>
      <c r="E1393" s="72" t="str">
        <f>+'[3]New Depr Rates'!E1391</f>
        <v>No</v>
      </c>
      <c r="F1393" s="72" t="str">
        <f>+'[3]New Depr Rates'!F1391</f>
        <v>No</v>
      </c>
      <c r="G1393" s="75">
        <f>+'[3]New Depr Rates'!G1391</f>
        <v>0</v>
      </c>
      <c r="H1393" s="72">
        <f>+'[3]New Depr Rates'!H1391</f>
        <v>0</v>
      </c>
      <c r="I1393" s="72">
        <f>+'[3]New Depr Rates'!I1391</f>
        <v>0</v>
      </c>
      <c r="J1393" s="72">
        <f>+'[3]New Depr Rates'!J1391</f>
        <v>0</v>
      </c>
      <c r="K1393" s="74">
        <f>+'[3]New Depr Rates'!K1391</f>
        <v>44927</v>
      </c>
      <c r="L1393" s="73">
        <f>+'[3]New Depr Rates'!L1391</f>
        <v>0.05</v>
      </c>
      <c r="M1393" s="73">
        <f>+'[3]New Depr Rates'!M1391</f>
        <v>0</v>
      </c>
      <c r="N1393" s="73">
        <f>+'[3]New Depr Rates'!N1391</f>
        <v>0.05</v>
      </c>
    </row>
    <row r="1394" spans="1:14" x14ac:dyDescent="0.2">
      <c r="A1394" s="72" t="s">
        <v>1246</v>
      </c>
      <c r="B1394" s="72" t="str">
        <f>+'[3]New Depr Rates'!B1392</f>
        <v>E3911 GEN Office Furn &amp; Eq, UBK</v>
      </c>
      <c r="C1394" s="72">
        <f>+'[3]New Depr Rates'!C1392</f>
        <v>0.5</v>
      </c>
      <c r="D1394" s="72" t="str">
        <f>+'[3]New Depr Rates'!D1392</f>
        <v>Monthly</v>
      </c>
      <c r="E1394" s="72" t="str">
        <f>+'[3]New Depr Rates'!E1392</f>
        <v>No</v>
      </c>
      <c r="F1394" s="72" t="str">
        <f>+'[3]New Depr Rates'!F1392</f>
        <v>No</v>
      </c>
      <c r="G1394" s="75">
        <f>+'[3]New Depr Rates'!G1392</f>
        <v>0</v>
      </c>
      <c r="H1394" s="72">
        <f>+'[3]New Depr Rates'!H1392</f>
        <v>0</v>
      </c>
      <c r="I1394" s="72">
        <f>+'[3]New Depr Rates'!I1392</f>
        <v>0</v>
      </c>
      <c r="J1394" s="72">
        <f>+'[3]New Depr Rates'!J1392</f>
        <v>0</v>
      </c>
      <c r="K1394" s="74">
        <f>+'[3]New Depr Rates'!K1392</f>
        <v>44927</v>
      </c>
      <c r="L1394" s="73">
        <f>+'[3]New Depr Rates'!L1392</f>
        <v>0.05</v>
      </c>
      <c r="M1394" s="73">
        <f>+'[3]New Depr Rates'!M1392</f>
        <v>0</v>
      </c>
      <c r="N1394" s="73">
        <f>+'[3]New Depr Rates'!N1392</f>
        <v>0.05</v>
      </c>
    </row>
    <row r="1395" spans="1:14" x14ac:dyDescent="0.2">
      <c r="A1395" s="72" t="s">
        <v>1244</v>
      </c>
      <c r="B1395" s="72" t="str">
        <f>+'[3]New Depr Rates'!B1393</f>
        <v>E3912 GEN Computer Eq, 5 yr new</v>
      </c>
      <c r="C1395" s="72">
        <f>+'[3]New Depr Rates'!C1393</f>
        <v>0.5</v>
      </c>
      <c r="D1395" s="72" t="str">
        <f>+'[3]New Depr Rates'!D1393</f>
        <v>Monthly</v>
      </c>
      <c r="E1395" s="72" t="str">
        <f>+'[3]New Depr Rates'!E1393</f>
        <v>No</v>
      </c>
      <c r="F1395" s="72" t="str">
        <f>+'[3]New Depr Rates'!F1393</f>
        <v>No</v>
      </c>
      <c r="G1395" s="75">
        <f>+'[3]New Depr Rates'!G1393</f>
        <v>0</v>
      </c>
      <c r="H1395" s="72">
        <f>+'[3]New Depr Rates'!H1393</f>
        <v>0</v>
      </c>
      <c r="I1395" s="72">
        <f>+'[3]New Depr Rates'!I1393</f>
        <v>0</v>
      </c>
      <c r="J1395" s="72">
        <f>+'[3]New Depr Rates'!J1393</f>
        <v>0</v>
      </c>
      <c r="K1395" s="74">
        <f>+'[3]New Depr Rates'!K1393</f>
        <v>44927</v>
      </c>
      <c r="L1395" s="73">
        <f>+'[3]New Depr Rates'!L1393</f>
        <v>0.2</v>
      </c>
      <c r="M1395" s="73">
        <f>+'[3]New Depr Rates'!M1393</f>
        <v>0</v>
      </c>
      <c r="N1395" s="73">
        <f>+'[3]New Depr Rates'!N1393</f>
        <v>0.2</v>
      </c>
    </row>
    <row r="1396" spans="1:14" x14ac:dyDescent="0.2">
      <c r="A1396" s="72" t="s">
        <v>1242</v>
      </c>
      <c r="B1396" s="72" t="str">
        <f>+'[3]New Depr Rates'!B1394</f>
        <v>E3912 GEN Computer Eq, Encogen</v>
      </c>
      <c r="C1396" s="72">
        <f>+'[3]New Depr Rates'!C1394</f>
        <v>0.5</v>
      </c>
      <c r="D1396" s="72" t="str">
        <f>+'[3]New Depr Rates'!D1394</f>
        <v>Monthly</v>
      </c>
      <c r="E1396" s="72" t="str">
        <f>+'[3]New Depr Rates'!E1394</f>
        <v>No</v>
      </c>
      <c r="F1396" s="72" t="str">
        <f>+'[3]New Depr Rates'!F1394</f>
        <v>No</v>
      </c>
      <c r="G1396" s="75">
        <f>+'[3]New Depr Rates'!G1394</f>
        <v>0</v>
      </c>
      <c r="H1396" s="72">
        <f>+'[3]New Depr Rates'!H1394</f>
        <v>0</v>
      </c>
      <c r="I1396" s="72">
        <f>+'[3]New Depr Rates'!I1394</f>
        <v>0</v>
      </c>
      <c r="J1396" s="72">
        <f>+'[3]New Depr Rates'!J1394</f>
        <v>0</v>
      </c>
      <c r="K1396" s="74">
        <f>+'[3]New Depr Rates'!K1394</f>
        <v>44927</v>
      </c>
      <c r="L1396" s="73">
        <f>+'[3]New Depr Rates'!L1394</f>
        <v>0.2</v>
      </c>
      <c r="M1396" s="73">
        <f>+'[3]New Depr Rates'!M1394</f>
        <v>0</v>
      </c>
      <c r="N1396" s="73">
        <f>+'[3]New Depr Rates'!N1394</f>
        <v>0.2</v>
      </c>
    </row>
    <row r="1397" spans="1:14" x14ac:dyDescent="0.2">
      <c r="A1397" s="72" t="s">
        <v>1243</v>
      </c>
      <c r="B1397" s="72" t="str">
        <f>+'[3]New Depr Rates'!B1395</f>
        <v>E3912 GEN Computer Eq, Encogen</v>
      </c>
      <c r="C1397" s="72">
        <f>+'[3]New Depr Rates'!C1395</f>
        <v>0.5</v>
      </c>
      <c r="D1397" s="72" t="str">
        <f>+'[3]New Depr Rates'!D1395</f>
        <v>Monthly</v>
      </c>
      <c r="E1397" s="72" t="str">
        <f>+'[3]New Depr Rates'!E1395</f>
        <v>No</v>
      </c>
      <c r="F1397" s="72" t="str">
        <f>+'[3]New Depr Rates'!F1395</f>
        <v>No</v>
      </c>
      <c r="G1397" s="75">
        <f>+'[3]New Depr Rates'!G1395</f>
        <v>0</v>
      </c>
      <c r="H1397" s="72">
        <f>+'[3]New Depr Rates'!H1395</f>
        <v>0</v>
      </c>
      <c r="I1397" s="72">
        <f>+'[3]New Depr Rates'!I1395</f>
        <v>0</v>
      </c>
      <c r="J1397" s="72">
        <f>+'[3]New Depr Rates'!J1395</f>
        <v>0</v>
      </c>
      <c r="K1397" s="74">
        <f>+'[3]New Depr Rates'!K1395</f>
        <v>44927</v>
      </c>
      <c r="L1397" s="73">
        <f>+'[3]New Depr Rates'!L1395</f>
        <v>0.2</v>
      </c>
      <c r="M1397" s="73">
        <f>+'[3]New Depr Rates'!M1395</f>
        <v>0</v>
      </c>
      <c r="N1397" s="73">
        <f>+'[3]New Depr Rates'!N1395</f>
        <v>0.2</v>
      </c>
    </row>
    <row r="1398" spans="1:14" x14ac:dyDescent="0.2">
      <c r="A1398" s="72" t="s">
        <v>1241</v>
      </c>
      <c r="B1398" s="72" t="str">
        <f>+'[3]New Depr Rates'!B1396</f>
        <v>E3912 GEN Computer Eq, Fred 1/APC</v>
      </c>
      <c r="C1398" s="72">
        <f>+'[3]New Depr Rates'!C1396</f>
        <v>0.5</v>
      </c>
      <c r="D1398" s="72" t="str">
        <f>+'[3]New Depr Rates'!D1396</f>
        <v>Monthly</v>
      </c>
      <c r="E1398" s="72" t="str">
        <f>+'[3]New Depr Rates'!E1396</f>
        <v>No</v>
      </c>
      <c r="F1398" s="72" t="str">
        <f>+'[3]New Depr Rates'!F1396</f>
        <v>No</v>
      </c>
      <c r="G1398" s="75">
        <f>+'[3]New Depr Rates'!G1396</f>
        <v>0</v>
      </c>
      <c r="H1398" s="72">
        <f>+'[3]New Depr Rates'!H1396</f>
        <v>0</v>
      </c>
      <c r="I1398" s="72">
        <f>+'[3]New Depr Rates'!I1396</f>
        <v>0</v>
      </c>
      <c r="J1398" s="72">
        <f>+'[3]New Depr Rates'!J1396</f>
        <v>0</v>
      </c>
      <c r="K1398" s="74">
        <f>+'[3]New Depr Rates'!K1396</f>
        <v>44927</v>
      </c>
      <c r="L1398" s="73">
        <f>+'[3]New Depr Rates'!L1396</f>
        <v>0.2</v>
      </c>
      <c r="M1398" s="73">
        <f>+'[3]New Depr Rates'!M1396</f>
        <v>0</v>
      </c>
      <c r="N1398" s="73">
        <f>+'[3]New Depr Rates'!N1396</f>
        <v>0.2</v>
      </c>
    </row>
    <row r="1399" spans="1:14" x14ac:dyDescent="0.2">
      <c r="A1399" s="72" t="s">
        <v>1239</v>
      </c>
      <c r="B1399" s="72" t="str">
        <f>+'[3]New Depr Rates'!B1397</f>
        <v>E3912 GEN Computer Eq, Frederickson</v>
      </c>
      <c r="C1399" s="72">
        <f>+'[3]New Depr Rates'!C1397</f>
        <v>0.5</v>
      </c>
      <c r="D1399" s="72" t="str">
        <f>+'[3]New Depr Rates'!D1397</f>
        <v>Monthly</v>
      </c>
      <c r="E1399" s="72" t="str">
        <f>+'[3]New Depr Rates'!E1397</f>
        <v>No</v>
      </c>
      <c r="F1399" s="72" t="str">
        <f>+'[3]New Depr Rates'!F1397</f>
        <v>No</v>
      </c>
      <c r="G1399" s="75">
        <f>+'[3]New Depr Rates'!G1397</f>
        <v>0</v>
      </c>
      <c r="H1399" s="72">
        <f>+'[3]New Depr Rates'!H1397</f>
        <v>0</v>
      </c>
      <c r="I1399" s="72">
        <f>+'[3]New Depr Rates'!I1397</f>
        <v>0</v>
      </c>
      <c r="J1399" s="72">
        <f>+'[3]New Depr Rates'!J1397</f>
        <v>0</v>
      </c>
      <c r="K1399" s="74">
        <f>+'[3]New Depr Rates'!K1397</f>
        <v>44927</v>
      </c>
      <c r="L1399" s="73">
        <f>+'[3]New Depr Rates'!L1397</f>
        <v>0.2</v>
      </c>
      <c r="M1399" s="73">
        <f>+'[3]New Depr Rates'!M1397</f>
        <v>0</v>
      </c>
      <c r="N1399" s="73">
        <f>+'[3]New Depr Rates'!N1397</f>
        <v>0.2</v>
      </c>
    </row>
    <row r="1400" spans="1:14" x14ac:dyDescent="0.2">
      <c r="A1400" s="72" t="s">
        <v>1240</v>
      </c>
      <c r="B1400" s="72" t="str">
        <f>+'[3]New Depr Rates'!B1398</f>
        <v>E3912 GEN Computer Eq, Frederickson</v>
      </c>
      <c r="C1400" s="72">
        <f>+'[3]New Depr Rates'!C1398</f>
        <v>0.5</v>
      </c>
      <c r="D1400" s="72" t="str">
        <f>+'[3]New Depr Rates'!D1398</f>
        <v>Monthly</v>
      </c>
      <c r="E1400" s="72" t="str">
        <f>+'[3]New Depr Rates'!E1398</f>
        <v>No</v>
      </c>
      <c r="F1400" s="72" t="str">
        <f>+'[3]New Depr Rates'!F1398</f>
        <v>No</v>
      </c>
      <c r="G1400" s="75">
        <f>+'[3]New Depr Rates'!G1398</f>
        <v>0</v>
      </c>
      <c r="H1400" s="72">
        <f>+'[3]New Depr Rates'!H1398</f>
        <v>0</v>
      </c>
      <c r="I1400" s="72">
        <f>+'[3]New Depr Rates'!I1398</f>
        <v>0</v>
      </c>
      <c r="J1400" s="72">
        <f>+'[3]New Depr Rates'!J1398</f>
        <v>0</v>
      </c>
      <c r="K1400" s="74">
        <f>+'[3]New Depr Rates'!K1398</f>
        <v>44927</v>
      </c>
      <c r="L1400" s="73">
        <f>+'[3]New Depr Rates'!L1398</f>
        <v>0.2</v>
      </c>
      <c r="M1400" s="73">
        <f>+'[3]New Depr Rates'!M1398</f>
        <v>0</v>
      </c>
      <c r="N1400" s="73">
        <f>+'[3]New Depr Rates'!N1398</f>
        <v>0.2</v>
      </c>
    </row>
    <row r="1401" spans="1:14" x14ac:dyDescent="0.2">
      <c r="A1401" s="72" t="s">
        <v>1237</v>
      </c>
      <c r="B1401" s="72" t="str">
        <f>+'[3]New Depr Rates'!B1399</f>
        <v>E3912 GEN Computer Eq, Fredonia</v>
      </c>
      <c r="C1401" s="72">
        <f>+'[3]New Depr Rates'!C1399</f>
        <v>0.5</v>
      </c>
      <c r="D1401" s="72" t="str">
        <f>+'[3]New Depr Rates'!D1399</f>
        <v>Monthly</v>
      </c>
      <c r="E1401" s="72" t="str">
        <f>+'[3]New Depr Rates'!E1399</f>
        <v>No</v>
      </c>
      <c r="F1401" s="72" t="str">
        <f>+'[3]New Depr Rates'!F1399</f>
        <v>No</v>
      </c>
      <c r="G1401" s="75">
        <f>+'[3]New Depr Rates'!G1399</f>
        <v>0</v>
      </c>
      <c r="H1401" s="72">
        <f>+'[3]New Depr Rates'!H1399</f>
        <v>0</v>
      </c>
      <c r="I1401" s="72">
        <f>+'[3]New Depr Rates'!I1399</f>
        <v>0</v>
      </c>
      <c r="J1401" s="72">
        <f>+'[3]New Depr Rates'!J1399</f>
        <v>0</v>
      </c>
      <c r="K1401" s="74">
        <f>+'[3]New Depr Rates'!K1399</f>
        <v>44927</v>
      </c>
      <c r="L1401" s="73">
        <f>+'[3]New Depr Rates'!L1399</f>
        <v>0.2</v>
      </c>
      <c r="M1401" s="73">
        <f>+'[3]New Depr Rates'!M1399</f>
        <v>0</v>
      </c>
      <c r="N1401" s="73">
        <f>+'[3]New Depr Rates'!N1399</f>
        <v>0.2</v>
      </c>
    </row>
    <row r="1402" spans="1:14" x14ac:dyDescent="0.2">
      <c r="A1402" s="72" t="s">
        <v>1238</v>
      </c>
      <c r="B1402" s="72" t="str">
        <f>+'[3]New Depr Rates'!B1400</f>
        <v>E3912 GEN Computer Eq, Fredonia</v>
      </c>
      <c r="C1402" s="72">
        <f>+'[3]New Depr Rates'!C1400</f>
        <v>0.5</v>
      </c>
      <c r="D1402" s="72" t="str">
        <f>+'[3]New Depr Rates'!D1400</f>
        <v>Monthly</v>
      </c>
      <c r="E1402" s="72" t="str">
        <f>+'[3]New Depr Rates'!E1400</f>
        <v>No</v>
      </c>
      <c r="F1402" s="72" t="str">
        <f>+'[3]New Depr Rates'!F1400</f>
        <v>No</v>
      </c>
      <c r="G1402" s="75">
        <f>+'[3]New Depr Rates'!G1400</f>
        <v>0</v>
      </c>
      <c r="H1402" s="72">
        <f>+'[3]New Depr Rates'!H1400</f>
        <v>0</v>
      </c>
      <c r="I1402" s="72">
        <f>+'[3]New Depr Rates'!I1400</f>
        <v>0</v>
      </c>
      <c r="J1402" s="72">
        <f>+'[3]New Depr Rates'!J1400</f>
        <v>0</v>
      </c>
      <c r="K1402" s="74">
        <f>+'[3]New Depr Rates'!K1400</f>
        <v>44927</v>
      </c>
      <c r="L1402" s="73">
        <f>+'[3]New Depr Rates'!L1400</f>
        <v>0.2</v>
      </c>
      <c r="M1402" s="73">
        <f>+'[3]New Depr Rates'!M1400</f>
        <v>0</v>
      </c>
      <c r="N1402" s="73">
        <f>+'[3]New Depr Rates'!N1400</f>
        <v>0.2</v>
      </c>
    </row>
    <row r="1403" spans="1:14" x14ac:dyDescent="0.2">
      <c r="A1403" s="72" t="s">
        <v>1235</v>
      </c>
      <c r="B1403" s="72" t="str">
        <f>+'[3]New Depr Rates'!B1401</f>
        <v>E3912 GEN Computer Eq, Goldendale</v>
      </c>
      <c r="C1403" s="72">
        <f>+'[3]New Depr Rates'!C1401</f>
        <v>0.5</v>
      </c>
      <c r="D1403" s="72" t="str">
        <f>+'[3]New Depr Rates'!D1401</f>
        <v>Monthly</v>
      </c>
      <c r="E1403" s="72" t="str">
        <f>+'[3]New Depr Rates'!E1401</f>
        <v>No</v>
      </c>
      <c r="F1403" s="72" t="str">
        <f>+'[3]New Depr Rates'!F1401</f>
        <v>No</v>
      </c>
      <c r="G1403" s="75">
        <f>+'[3]New Depr Rates'!G1401</f>
        <v>0</v>
      </c>
      <c r="H1403" s="72">
        <f>+'[3]New Depr Rates'!H1401</f>
        <v>0</v>
      </c>
      <c r="I1403" s="72">
        <f>+'[3]New Depr Rates'!I1401</f>
        <v>0</v>
      </c>
      <c r="J1403" s="72">
        <f>+'[3]New Depr Rates'!J1401</f>
        <v>0</v>
      </c>
      <c r="K1403" s="74">
        <f>+'[3]New Depr Rates'!K1401</f>
        <v>44927</v>
      </c>
      <c r="L1403" s="73">
        <f>+'[3]New Depr Rates'!L1401</f>
        <v>0.2</v>
      </c>
      <c r="M1403" s="73">
        <f>+'[3]New Depr Rates'!M1401</f>
        <v>0</v>
      </c>
      <c r="N1403" s="73">
        <f>+'[3]New Depr Rates'!N1401</f>
        <v>0.2</v>
      </c>
    </row>
    <row r="1404" spans="1:14" x14ac:dyDescent="0.2">
      <c r="A1404" s="72" t="s">
        <v>1236</v>
      </c>
      <c r="B1404" s="72" t="str">
        <f>+'[3]New Depr Rates'!B1402</f>
        <v>E3912 GEN Computer Eq, Goldendale</v>
      </c>
      <c r="C1404" s="72">
        <f>+'[3]New Depr Rates'!C1402</f>
        <v>0.5</v>
      </c>
      <c r="D1404" s="72" t="str">
        <f>+'[3]New Depr Rates'!D1402</f>
        <v>Monthly</v>
      </c>
      <c r="E1404" s="72" t="str">
        <f>+'[3]New Depr Rates'!E1402</f>
        <v>No</v>
      </c>
      <c r="F1404" s="72" t="str">
        <f>+'[3]New Depr Rates'!F1402</f>
        <v>No</v>
      </c>
      <c r="G1404" s="75">
        <f>+'[3]New Depr Rates'!G1402</f>
        <v>0</v>
      </c>
      <c r="H1404" s="72">
        <f>+'[3]New Depr Rates'!H1402</f>
        <v>0</v>
      </c>
      <c r="I1404" s="72">
        <f>+'[3]New Depr Rates'!I1402</f>
        <v>0</v>
      </c>
      <c r="J1404" s="72">
        <f>+'[3]New Depr Rates'!J1402</f>
        <v>0</v>
      </c>
      <c r="K1404" s="74">
        <f>+'[3]New Depr Rates'!K1402</f>
        <v>44927</v>
      </c>
      <c r="L1404" s="73">
        <f>+'[3]New Depr Rates'!L1402</f>
        <v>0.2</v>
      </c>
      <c r="M1404" s="73">
        <f>+'[3]New Depr Rates'!M1402</f>
        <v>0</v>
      </c>
      <c r="N1404" s="73">
        <f>+'[3]New Depr Rates'!N1402</f>
        <v>0.2</v>
      </c>
    </row>
    <row r="1405" spans="1:14" x14ac:dyDescent="0.2">
      <c r="A1405" s="72" t="s">
        <v>1233</v>
      </c>
      <c r="B1405" s="72" t="str">
        <f>+'[3]New Depr Rates'!B1403</f>
        <v>E3912 GEN Computer Eq, HPK Ridge</v>
      </c>
      <c r="C1405" s="72">
        <f>+'[3]New Depr Rates'!C1403</f>
        <v>0.5</v>
      </c>
      <c r="D1405" s="72" t="str">
        <f>+'[3]New Depr Rates'!D1403</f>
        <v>Monthly</v>
      </c>
      <c r="E1405" s="72" t="str">
        <f>+'[3]New Depr Rates'!E1403</f>
        <v>No</v>
      </c>
      <c r="F1405" s="72" t="str">
        <f>+'[3]New Depr Rates'!F1403</f>
        <v>No</v>
      </c>
      <c r="G1405" s="75">
        <f>+'[3]New Depr Rates'!G1403</f>
        <v>0</v>
      </c>
      <c r="H1405" s="72">
        <f>+'[3]New Depr Rates'!H1403</f>
        <v>0</v>
      </c>
      <c r="I1405" s="72">
        <f>+'[3]New Depr Rates'!I1403</f>
        <v>0</v>
      </c>
      <c r="J1405" s="72">
        <f>+'[3]New Depr Rates'!J1403</f>
        <v>0</v>
      </c>
      <c r="K1405" s="74">
        <f>+'[3]New Depr Rates'!K1403</f>
        <v>44927</v>
      </c>
      <c r="L1405" s="73">
        <f>+'[3]New Depr Rates'!L1403</f>
        <v>0.2</v>
      </c>
      <c r="M1405" s="73">
        <f>+'[3]New Depr Rates'!M1403</f>
        <v>0</v>
      </c>
      <c r="N1405" s="73">
        <f>+'[3]New Depr Rates'!N1403</f>
        <v>0.2</v>
      </c>
    </row>
    <row r="1406" spans="1:14" x14ac:dyDescent="0.2">
      <c r="A1406" s="72" t="s">
        <v>1234</v>
      </c>
      <c r="B1406" s="72" t="str">
        <f>+'[3]New Depr Rates'!B1404</f>
        <v>E3912 GEN Computer Eq, HPK Ridge</v>
      </c>
      <c r="C1406" s="72">
        <f>+'[3]New Depr Rates'!C1404</f>
        <v>0.5</v>
      </c>
      <c r="D1406" s="72" t="str">
        <f>+'[3]New Depr Rates'!D1404</f>
        <v>Monthly</v>
      </c>
      <c r="E1406" s="72" t="str">
        <f>+'[3]New Depr Rates'!E1404</f>
        <v>No</v>
      </c>
      <c r="F1406" s="72" t="str">
        <f>+'[3]New Depr Rates'!F1404</f>
        <v>No</v>
      </c>
      <c r="G1406" s="75">
        <f>+'[3]New Depr Rates'!G1404</f>
        <v>0</v>
      </c>
      <c r="H1406" s="72">
        <f>+'[3]New Depr Rates'!H1404</f>
        <v>0</v>
      </c>
      <c r="I1406" s="72">
        <f>+'[3]New Depr Rates'!I1404</f>
        <v>0</v>
      </c>
      <c r="J1406" s="72">
        <f>+'[3]New Depr Rates'!J1404</f>
        <v>0</v>
      </c>
      <c r="K1406" s="74">
        <f>+'[3]New Depr Rates'!K1404</f>
        <v>44927</v>
      </c>
      <c r="L1406" s="73">
        <f>+'[3]New Depr Rates'!L1404</f>
        <v>0.2</v>
      </c>
      <c r="M1406" s="73">
        <f>+'[3]New Depr Rates'!M1404</f>
        <v>0</v>
      </c>
      <c r="N1406" s="73">
        <f>+'[3]New Depr Rates'!N1404</f>
        <v>0.2</v>
      </c>
    </row>
    <row r="1407" spans="1:14" x14ac:dyDescent="0.2">
      <c r="A1407" s="72" t="s">
        <v>1231</v>
      </c>
      <c r="B1407" s="72" t="str">
        <f>+'[3]New Depr Rates'!B1405</f>
        <v>E3912 GEN Computer Eq, LB#4-2013</v>
      </c>
      <c r="C1407" s="72">
        <f>+'[3]New Depr Rates'!C1405</f>
        <v>0.5</v>
      </c>
      <c r="D1407" s="72" t="str">
        <f>+'[3]New Depr Rates'!D1405</f>
        <v>Monthly</v>
      </c>
      <c r="E1407" s="72" t="str">
        <f>+'[3]New Depr Rates'!E1405</f>
        <v>No</v>
      </c>
      <c r="F1407" s="72" t="str">
        <f>+'[3]New Depr Rates'!F1405</f>
        <v>No</v>
      </c>
      <c r="G1407" s="75">
        <f>+'[3]New Depr Rates'!G1405</f>
        <v>0</v>
      </c>
      <c r="H1407" s="72">
        <f>+'[3]New Depr Rates'!H1405</f>
        <v>0</v>
      </c>
      <c r="I1407" s="72">
        <f>+'[3]New Depr Rates'!I1405</f>
        <v>0</v>
      </c>
      <c r="J1407" s="72">
        <f>+'[3]New Depr Rates'!J1405</f>
        <v>0</v>
      </c>
      <c r="K1407" s="74">
        <f>+'[3]New Depr Rates'!K1405</f>
        <v>44927</v>
      </c>
      <c r="L1407" s="73">
        <f>+'[3]New Depr Rates'!L1405</f>
        <v>0.2</v>
      </c>
      <c r="M1407" s="73">
        <f>+'[3]New Depr Rates'!M1405</f>
        <v>0</v>
      </c>
      <c r="N1407" s="73">
        <f>+'[3]New Depr Rates'!N1405</f>
        <v>0.2</v>
      </c>
    </row>
    <row r="1408" spans="1:14" x14ac:dyDescent="0.2">
      <c r="A1408" s="72" t="s">
        <v>1232</v>
      </c>
      <c r="B1408" s="72" t="str">
        <f>+'[3]New Depr Rates'!B1406</f>
        <v>E3912 GEN Computer Eq, LB#4-2013</v>
      </c>
      <c r="C1408" s="72">
        <f>+'[3]New Depr Rates'!C1406</f>
        <v>0.5</v>
      </c>
      <c r="D1408" s="72" t="str">
        <f>+'[3]New Depr Rates'!D1406</f>
        <v>Monthly</v>
      </c>
      <c r="E1408" s="72" t="str">
        <f>+'[3]New Depr Rates'!E1406</f>
        <v>No</v>
      </c>
      <c r="F1408" s="72" t="str">
        <f>+'[3]New Depr Rates'!F1406</f>
        <v>No</v>
      </c>
      <c r="G1408" s="75">
        <f>+'[3]New Depr Rates'!G1406</f>
        <v>0</v>
      </c>
      <c r="H1408" s="72">
        <f>+'[3]New Depr Rates'!H1406</f>
        <v>0</v>
      </c>
      <c r="I1408" s="72">
        <f>+'[3]New Depr Rates'!I1406</f>
        <v>0</v>
      </c>
      <c r="J1408" s="72">
        <f>+'[3]New Depr Rates'!J1406</f>
        <v>0</v>
      </c>
      <c r="K1408" s="74">
        <f>+'[3]New Depr Rates'!K1406</f>
        <v>44927</v>
      </c>
      <c r="L1408" s="73">
        <f>+'[3]New Depr Rates'!L1406</f>
        <v>0.2</v>
      </c>
      <c r="M1408" s="73">
        <f>+'[3]New Depr Rates'!M1406</f>
        <v>0</v>
      </c>
      <c r="N1408" s="73">
        <f>+'[3]New Depr Rates'!N1406</f>
        <v>0.2</v>
      </c>
    </row>
    <row r="1409" spans="1:14" x14ac:dyDescent="0.2">
      <c r="A1409" s="72" t="s">
        <v>1229</v>
      </c>
      <c r="B1409" s="72" t="str">
        <f>+'[3]New Depr Rates'!B1407</f>
        <v>E3912 GEN Computer Eq, LBK FSC</v>
      </c>
      <c r="C1409" s="72">
        <f>+'[3]New Depr Rates'!C1407</f>
        <v>0.5</v>
      </c>
      <c r="D1409" s="72" t="str">
        <f>+'[3]New Depr Rates'!D1407</f>
        <v>Monthly</v>
      </c>
      <c r="E1409" s="72" t="str">
        <f>+'[3]New Depr Rates'!E1407</f>
        <v>No</v>
      </c>
      <c r="F1409" s="72" t="str">
        <f>+'[3]New Depr Rates'!F1407</f>
        <v>No</v>
      </c>
      <c r="G1409" s="75">
        <f>+'[3]New Depr Rates'!G1407</f>
        <v>0</v>
      </c>
      <c r="H1409" s="72">
        <f>+'[3]New Depr Rates'!H1407</f>
        <v>0</v>
      </c>
      <c r="I1409" s="72">
        <f>+'[3]New Depr Rates'!I1407</f>
        <v>0</v>
      </c>
      <c r="J1409" s="72">
        <f>+'[3]New Depr Rates'!J1407</f>
        <v>0</v>
      </c>
      <c r="K1409" s="74">
        <f>+'[3]New Depr Rates'!K1407</f>
        <v>44927</v>
      </c>
      <c r="L1409" s="73">
        <f>+'[3]New Depr Rates'!L1407</f>
        <v>0.2</v>
      </c>
      <c r="M1409" s="73">
        <f>+'[3]New Depr Rates'!M1407</f>
        <v>0</v>
      </c>
      <c r="N1409" s="73">
        <f>+'[3]New Depr Rates'!N1407</f>
        <v>0.2</v>
      </c>
    </row>
    <row r="1410" spans="1:14" x14ac:dyDescent="0.2">
      <c r="A1410" s="72" t="s">
        <v>1230</v>
      </c>
      <c r="B1410" s="72" t="str">
        <f>+'[3]New Depr Rates'!B1408</f>
        <v>E3912 GEN Computer Eq, LBK FSC</v>
      </c>
      <c r="C1410" s="72">
        <f>+'[3]New Depr Rates'!C1408</f>
        <v>0.5</v>
      </c>
      <c r="D1410" s="72" t="str">
        <f>+'[3]New Depr Rates'!D1408</f>
        <v>Monthly</v>
      </c>
      <c r="E1410" s="72" t="str">
        <f>+'[3]New Depr Rates'!E1408</f>
        <v>No</v>
      </c>
      <c r="F1410" s="72" t="str">
        <f>+'[3]New Depr Rates'!F1408</f>
        <v>No</v>
      </c>
      <c r="G1410" s="75">
        <f>+'[3]New Depr Rates'!G1408</f>
        <v>0</v>
      </c>
      <c r="H1410" s="72">
        <f>+'[3]New Depr Rates'!H1408</f>
        <v>0</v>
      </c>
      <c r="I1410" s="72">
        <f>+'[3]New Depr Rates'!I1408</f>
        <v>0</v>
      </c>
      <c r="J1410" s="72">
        <f>+'[3]New Depr Rates'!J1408</f>
        <v>0</v>
      </c>
      <c r="K1410" s="74">
        <f>+'[3]New Depr Rates'!K1408</f>
        <v>44927</v>
      </c>
      <c r="L1410" s="73">
        <f>+'[3]New Depr Rates'!L1408</f>
        <v>0.2</v>
      </c>
      <c r="M1410" s="73">
        <f>+'[3]New Depr Rates'!M1408</f>
        <v>0</v>
      </c>
      <c r="N1410" s="73">
        <f>+'[3]New Depr Rates'!N1408</f>
        <v>0.2</v>
      </c>
    </row>
    <row r="1411" spans="1:14" x14ac:dyDescent="0.2">
      <c r="A1411" s="72" t="s">
        <v>1227</v>
      </c>
      <c r="B1411" s="72" t="str">
        <f>+'[3]New Depr Rates'!B1409</f>
        <v>E3912 GEN Computer Eq, LSR</v>
      </c>
      <c r="C1411" s="72">
        <f>+'[3]New Depr Rates'!C1409</f>
        <v>0.5</v>
      </c>
      <c r="D1411" s="72" t="str">
        <f>+'[3]New Depr Rates'!D1409</f>
        <v>Monthly</v>
      </c>
      <c r="E1411" s="72" t="str">
        <f>+'[3]New Depr Rates'!E1409</f>
        <v>No</v>
      </c>
      <c r="F1411" s="72" t="str">
        <f>+'[3]New Depr Rates'!F1409</f>
        <v>No</v>
      </c>
      <c r="G1411" s="75">
        <f>+'[3]New Depr Rates'!G1409</f>
        <v>0</v>
      </c>
      <c r="H1411" s="72">
        <f>+'[3]New Depr Rates'!H1409</f>
        <v>0</v>
      </c>
      <c r="I1411" s="72">
        <f>+'[3]New Depr Rates'!I1409</f>
        <v>0</v>
      </c>
      <c r="J1411" s="72">
        <f>+'[3]New Depr Rates'!J1409</f>
        <v>0</v>
      </c>
      <c r="K1411" s="74">
        <f>+'[3]New Depr Rates'!K1409</f>
        <v>44927</v>
      </c>
      <c r="L1411" s="73">
        <f>+'[3]New Depr Rates'!L1409</f>
        <v>0.2</v>
      </c>
      <c r="M1411" s="73">
        <f>+'[3]New Depr Rates'!M1409</f>
        <v>0</v>
      </c>
      <c r="N1411" s="73">
        <f>+'[3]New Depr Rates'!N1409</f>
        <v>0.2</v>
      </c>
    </row>
    <row r="1412" spans="1:14" x14ac:dyDescent="0.2">
      <c r="A1412" s="72" t="s">
        <v>1228</v>
      </c>
      <c r="B1412" s="72" t="str">
        <f>+'[3]New Depr Rates'!B1410</f>
        <v>E3912 GEN Computer Eq, LSR</v>
      </c>
      <c r="C1412" s="72">
        <f>+'[3]New Depr Rates'!C1410</f>
        <v>0.5</v>
      </c>
      <c r="D1412" s="72" t="str">
        <f>+'[3]New Depr Rates'!D1410</f>
        <v>Monthly</v>
      </c>
      <c r="E1412" s="72" t="str">
        <f>+'[3]New Depr Rates'!E1410</f>
        <v>No</v>
      </c>
      <c r="F1412" s="72" t="str">
        <f>+'[3]New Depr Rates'!F1410</f>
        <v>No</v>
      </c>
      <c r="G1412" s="75">
        <f>+'[3]New Depr Rates'!G1410</f>
        <v>0</v>
      </c>
      <c r="H1412" s="72">
        <f>+'[3]New Depr Rates'!H1410</f>
        <v>0</v>
      </c>
      <c r="I1412" s="72">
        <f>+'[3]New Depr Rates'!I1410</f>
        <v>0</v>
      </c>
      <c r="J1412" s="72">
        <f>+'[3]New Depr Rates'!J1410</f>
        <v>0</v>
      </c>
      <c r="K1412" s="74">
        <f>+'[3]New Depr Rates'!K1410</f>
        <v>44927</v>
      </c>
      <c r="L1412" s="73">
        <f>+'[3]New Depr Rates'!L1410</f>
        <v>0.2</v>
      </c>
      <c r="M1412" s="73">
        <f>+'[3]New Depr Rates'!M1410</f>
        <v>0</v>
      </c>
      <c r="N1412" s="73">
        <f>+'[3]New Depr Rates'!N1410</f>
        <v>0.2</v>
      </c>
    </row>
    <row r="1413" spans="1:14" x14ac:dyDescent="0.2">
      <c r="A1413" s="72" t="s">
        <v>247</v>
      </c>
      <c r="B1413" s="72" t="str">
        <f>+'[3]New Depr Rates'!B1411</f>
        <v>E3912 GEN Computer Eq, MTF</v>
      </c>
      <c r="C1413" s="72">
        <f>+'[3]New Depr Rates'!C1411</f>
        <v>0.5</v>
      </c>
      <c r="D1413" s="72" t="str">
        <f>+'[3]New Depr Rates'!D1411</f>
        <v>Monthly</v>
      </c>
      <c r="E1413" s="72" t="str">
        <f>+'[3]New Depr Rates'!E1411</f>
        <v>No</v>
      </c>
      <c r="F1413" s="72" t="str">
        <f>+'[3]New Depr Rates'!F1411</f>
        <v>No</v>
      </c>
      <c r="G1413" s="75">
        <f>+'[3]New Depr Rates'!G1411</f>
        <v>0</v>
      </c>
      <c r="H1413" s="72">
        <f>+'[3]New Depr Rates'!H1411</f>
        <v>0</v>
      </c>
      <c r="I1413" s="72">
        <f>+'[3]New Depr Rates'!I1411</f>
        <v>0</v>
      </c>
      <c r="J1413" s="72">
        <f>+'[3]New Depr Rates'!J1411</f>
        <v>0</v>
      </c>
      <c r="K1413" s="74">
        <f>+'[3]New Depr Rates'!K1411</f>
        <v>44927</v>
      </c>
      <c r="L1413" s="73">
        <f>+'[3]New Depr Rates'!L1411</f>
        <v>0.2</v>
      </c>
      <c r="M1413" s="73">
        <f>+'[3]New Depr Rates'!M1411</f>
        <v>0</v>
      </c>
      <c r="N1413" s="73">
        <f>+'[3]New Depr Rates'!N1411</f>
        <v>0.2</v>
      </c>
    </row>
    <row r="1414" spans="1:14" x14ac:dyDescent="0.2">
      <c r="A1414" s="72" t="s">
        <v>1226</v>
      </c>
      <c r="B1414" s="72" t="str">
        <f>+'[3]New Depr Rates'!B1412</f>
        <v>E3912 GEN Computer Eq, MTF</v>
      </c>
      <c r="C1414" s="72">
        <f>+'[3]New Depr Rates'!C1412</f>
        <v>0.5</v>
      </c>
      <c r="D1414" s="72" t="str">
        <f>+'[3]New Depr Rates'!D1412</f>
        <v>Monthly</v>
      </c>
      <c r="E1414" s="72" t="str">
        <f>+'[3]New Depr Rates'!E1412</f>
        <v>No</v>
      </c>
      <c r="F1414" s="72" t="str">
        <f>+'[3]New Depr Rates'!F1412</f>
        <v>No</v>
      </c>
      <c r="G1414" s="75">
        <f>+'[3]New Depr Rates'!G1412</f>
        <v>0</v>
      </c>
      <c r="H1414" s="72">
        <f>+'[3]New Depr Rates'!H1412</f>
        <v>0</v>
      </c>
      <c r="I1414" s="72">
        <f>+'[3]New Depr Rates'!I1412</f>
        <v>0</v>
      </c>
      <c r="J1414" s="72">
        <f>+'[3]New Depr Rates'!J1412</f>
        <v>0</v>
      </c>
      <c r="K1414" s="74">
        <f>+'[3]New Depr Rates'!K1412</f>
        <v>44927</v>
      </c>
      <c r="L1414" s="73">
        <f>+'[3]New Depr Rates'!L1412</f>
        <v>0.2</v>
      </c>
      <c r="M1414" s="73">
        <f>+'[3]New Depr Rates'!M1412</f>
        <v>0</v>
      </c>
      <c r="N1414" s="73">
        <f>+'[3]New Depr Rates'!N1412</f>
        <v>0.2</v>
      </c>
    </row>
    <row r="1415" spans="1:14" x14ac:dyDescent="0.2">
      <c r="A1415" s="72" t="s">
        <v>1224</v>
      </c>
      <c r="B1415" s="72" t="str">
        <f>+'[3]New Depr Rates'!B1413</f>
        <v>E3912 GEN Computer Eq, MTF OP new</v>
      </c>
      <c r="C1415" s="72">
        <f>+'[3]New Depr Rates'!C1413</f>
        <v>0.5</v>
      </c>
      <c r="D1415" s="72" t="str">
        <f>+'[3]New Depr Rates'!D1413</f>
        <v>Monthly</v>
      </c>
      <c r="E1415" s="72" t="str">
        <f>+'[3]New Depr Rates'!E1413</f>
        <v>No</v>
      </c>
      <c r="F1415" s="72" t="str">
        <f>+'[3]New Depr Rates'!F1413</f>
        <v>No</v>
      </c>
      <c r="G1415" s="75">
        <f>+'[3]New Depr Rates'!G1413</f>
        <v>0</v>
      </c>
      <c r="H1415" s="72">
        <f>+'[3]New Depr Rates'!H1413</f>
        <v>0</v>
      </c>
      <c r="I1415" s="72">
        <f>+'[3]New Depr Rates'!I1413</f>
        <v>0</v>
      </c>
      <c r="J1415" s="72">
        <f>+'[3]New Depr Rates'!J1413</f>
        <v>0</v>
      </c>
      <c r="K1415" s="74">
        <f>+'[3]New Depr Rates'!K1413</f>
        <v>44927</v>
      </c>
      <c r="L1415" s="73">
        <f>+'[3]New Depr Rates'!L1413</f>
        <v>0.2</v>
      </c>
      <c r="M1415" s="73">
        <f>+'[3]New Depr Rates'!M1413</f>
        <v>0</v>
      </c>
      <c r="N1415" s="73">
        <f>+'[3]New Depr Rates'!N1413</f>
        <v>0.2</v>
      </c>
    </row>
    <row r="1416" spans="1:14" x14ac:dyDescent="0.2">
      <c r="A1416" s="72" t="s">
        <v>1223</v>
      </c>
      <c r="B1416" s="72" t="str">
        <f>+'[3]New Depr Rates'!B1414</f>
        <v>E3912 GEN Computer Eq, MTF OP new</v>
      </c>
      <c r="C1416" s="72">
        <f>+'[3]New Depr Rates'!C1414</f>
        <v>0.5</v>
      </c>
      <c r="D1416" s="72" t="str">
        <f>+'[3]New Depr Rates'!D1414</f>
        <v>Monthly</v>
      </c>
      <c r="E1416" s="72" t="str">
        <f>+'[3]New Depr Rates'!E1414</f>
        <v>No</v>
      </c>
      <c r="F1416" s="72" t="str">
        <f>+'[3]New Depr Rates'!F1414</f>
        <v>No</v>
      </c>
      <c r="G1416" s="75">
        <f>+'[3]New Depr Rates'!G1414</f>
        <v>0</v>
      </c>
      <c r="H1416" s="72">
        <f>+'[3]New Depr Rates'!H1414</f>
        <v>0</v>
      </c>
      <c r="I1416" s="72">
        <f>+'[3]New Depr Rates'!I1414</f>
        <v>0</v>
      </c>
      <c r="J1416" s="72">
        <f>+'[3]New Depr Rates'!J1414</f>
        <v>0</v>
      </c>
      <c r="K1416" s="74">
        <f>+'[3]New Depr Rates'!K1414</f>
        <v>44927</v>
      </c>
      <c r="L1416" s="73">
        <f>+'[3]New Depr Rates'!L1414</f>
        <v>0.2</v>
      </c>
      <c r="M1416" s="73">
        <f>+'[3]New Depr Rates'!M1414</f>
        <v>0</v>
      </c>
      <c r="N1416" s="73">
        <f>+'[3]New Depr Rates'!N1414</f>
        <v>0.2</v>
      </c>
    </row>
    <row r="1417" spans="1:14" x14ac:dyDescent="0.2">
      <c r="A1417" s="72" t="s">
        <v>112</v>
      </c>
      <c r="B1417" s="72" t="str">
        <f>+'[3]New Depr Rates'!B1415</f>
        <v>E3912 GEN Computer Eq, 5 yr new</v>
      </c>
      <c r="C1417" s="72">
        <f>+'[3]New Depr Rates'!C1415</f>
        <v>0.5</v>
      </c>
      <c r="D1417" s="72" t="str">
        <f>+'[3]New Depr Rates'!D1415</f>
        <v>Monthly</v>
      </c>
      <c r="E1417" s="72" t="str">
        <f>+'[3]New Depr Rates'!E1415</f>
        <v>No</v>
      </c>
      <c r="F1417" s="72" t="str">
        <f>+'[3]New Depr Rates'!F1415</f>
        <v>No</v>
      </c>
      <c r="G1417" s="75">
        <f>+'[3]New Depr Rates'!G1415</f>
        <v>0</v>
      </c>
      <c r="H1417" s="72">
        <f>+'[3]New Depr Rates'!H1415</f>
        <v>0</v>
      </c>
      <c r="I1417" s="72">
        <f>+'[3]New Depr Rates'!I1415</f>
        <v>0</v>
      </c>
      <c r="J1417" s="72">
        <f>+'[3]New Depr Rates'!J1415</f>
        <v>0</v>
      </c>
      <c r="K1417" s="74">
        <f>+'[3]New Depr Rates'!K1415</f>
        <v>44927</v>
      </c>
      <c r="L1417" s="73">
        <f>+'[3]New Depr Rates'!L1415</f>
        <v>0.2</v>
      </c>
      <c r="M1417" s="73">
        <f>+'[3]New Depr Rates'!M1415</f>
        <v>0</v>
      </c>
      <c r="N1417" s="73">
        <f>+'[3]New Depr Rates'!N1415</f>
        <v>0.2</v>
      </c>
    </row>
    <row r="1418" spans="1:14" x14ac:dyDescent="0.2">
      <c r="A1418" s="72" t="s">
        <v>1221</v>
      </c>
      <c r="B1418" s="72" t="str">
        <f>+'[3]New Depr Rates'!B1416</f>
        <v>E3912 GEN Computer Eq, 5 yr new</v>
      </c>
      <c r="C1418" s="72">
        <f>+'[3]New Depr Rates'!C1416</f>
        <v>0.5</v>
      </c>
      <c r="D1418" s="72" t="str">
        <f>+'[3]New Depr Rates'!D1416</f>
        <v>Monthly</v>
      </c>
      <c r="E1418" s="72" t="str">
        <f>+'[3]New Depr Rates'!E1416</f>
        <v>No</v>
      </c>
      <c r="F1418" s="72" t="str">
        <f>+'[3]New Depr Rates'!F1416</f>
        <v>No</v>
      </c>
      <c r="G1418" s="75">
        <f>+'[3]New Depr Rates'!G1416</f>
        <v>0</v>
      </c>
      <c r="H1418" s="72">
        <f>+'[3]New Depr Rates'!H1416</f>
        <v>0</v>
      </c>
      <c r="I1418" s="72">
        <f>+'[3]New Depr Rates'!I1416</f>
        <v>0</v>
      </c>
      <c r="J1418" s="72">
        <f>+'[3]New Depr Rates'!J1416</f>
        <v>0</v>
      </c>
      <c r="K1418" s="74">
        <f>+'[3]New Depr Rates'!K1416</f>
        <v>44927</v>
      </c>
      <c r="L1418" s="73">
        <f>+'[3]New Depr Rates'!L1416</f>
        <v>0.2</v>
      </c>
      <c r="M1418" s="73">
        <f>+'[3]New Depr Rates'!M1416</f>
        <v>0</v>
      </c>
      <c r="N1418" s="73">
        <f>+'[3]New Depr Rates'!N1416</f>
        <v>0.2</v>
      </c>
    </row>
    <row r="1419" spans="1:14" x14ac:dyDescent="0.2">
      <c r="A1419" s="72" t="s">
        <v>1219</v>
      </c>
      <c r="B1419" s="72" t="str">
        <f>+'[3]New Depr Rates'!B1417</f>
        <v>E3912 GEN Computer Eq, old -RETIRED</v>
      </c>
      <c r="C1419" s="72">
        <f>+'[3]New Depr Rates'!C1417</f>
        <v>0.5</v>
      </c>
      <c r="D1419" s="72" t="str">
        <f>+'[3]New Depr Rates'!D1417</f>
        <v>End of Life</v>
      </c>
      <c r="E1419" s="72" t="str">
        <f>+'[3]New Depr Rates'!E1417</f>
        <v>No</v>
      </c>
      <c r="F1419" s="72" t="str">
        <f>+'[3]New Depr Rates'!F1417</f>
        <v>No</v>
      </c>
      <c r="G1419" s="75">
        <f>+'[3]New Depr Rates'!G1417</f>
        <v>0</v>
      </c>
      <c r="H1419" s="72">
        <f>+'[3]New Depr Rates'!H1417</f>
        <v>201310</v>
      </c>
      <c r="I1419" s="72">
        <f>+'[3]New Depr Rates'!I1417</f>
        <v>0</v>
      </c>
      <c r="J1419" s="72">
        <f>+'[3]New Depr Rates'!J1417</f>
        <v>0</v>
      </c>
      <c r="K1419" s="74">
        <f>+'[3]New Depr Rates'!K1417</f>
        <v>43132</v>
      </c>
      <c r="L1419" s="73">
        <f>+'[3]New Depr Rates'!L1417</f>
        <v>0</v>
      </c>
      <c r="M1419" s="73">
        <f>+'[3]New Depr Rates'!M1417</f>
        <v>0</v>
      </c>
      <c r="N1419" s="73">
        <f>+'[3]New Depr Rates'!N1417</f>
        <v>0</v>
      </c>
    </row>
    <row r="1420" spans="1:14" x14ac:dyDescent="0.2">
      <c r="A1420" s="72" t="s">
        <v>1217</v>
      </c>
      <c r="B1420" s="72" t="str">
        <f>+'[3]New Depr Rates'!B1418</f>
        <v>E3912 GEN Computer Eq, Snoqualmie 1</v>
      </c>
      <c r="C1420" s="72">
        <f>+'[3]New Depr Rates'!C1418</f>
        <v>0.5</v>
      </c>
      <c r="D1420" s="72" t="str">
        <f>+'[3]New Depr Rates'!D1418</f>
        <v>Monthly</v>
      </c>
      <c r="E1420" s="72" t="str">
        <f>+'[3]New Depr Rates'!E1418</f>
        <v>No</v>
      </c>
      <c r="F1420" s="72" t="str">
        <f>+'[3]New Depr Rates'!F1418</f>
        <v>No</v>
      </c>
      <c r="G1420" s="75">
        <f>+'[3]New Depr Rates'!G1418</f>
        <v>0</v>
      </c>
      <c r="H1420" s="72">
        <f>+'[3]New Depr Rates'!H1418</f>
        <v>0</v>
      </c>
      <c r="I1420" s="72">
        <f>+'[3]New Depr Rates'!I1418</f>
        <v>0</v>
      </c>
      <c r="J1420" s="72">
        <f>+'[3]New Depr Rates'!J1418</f>
        <v>0</v>
      </c>
      <c r="K1420" s="74">
        <f>+'[3]New Depr Rates'!K1418</f>
        <v>44927</v>
      </c>
      <c r="L1420" s="73">
        <f>+'[3]New Depr Rates'!L1418</f>
        <v>0.2</v>
      </c>
      <c r="M1420" s="73">
        <f>+'[3]New Depr Rates'!M1418</f>
        <v>0</v>
      </c>
      <c r="N1420" s="73">
        <f>+'[3]New Depr Rates'!N1418</f>
        <v>0.2</v>
      </c>
    </row>
    <row r="1421" spans="1:14" x14ac:dyDescent="0.2">
      <c r="A1421" s="72" t="s">
        <v>1216</v>
      </c>
      <c r="B1421" s="72" t="str">
        <f>+'[3]New Depr Rates'!B1419</f>
        <v>E3912 GEN Computer Eq, Snoqualmie 2</v>
      </c>
      <c r="C1421" s="72">
        <f>+'[3]New Depr Rates'!C1419</f>
        <v>0.5</v>
      </c>
      <c r="D1421" s="72" t="str">
        <f>+'[3]New Depr Rates'!D1419</f>
        <v>Monthly</v>
      </c>
      <c r="E1421" s="72" t="str">
        <f>+'[3]New Depr Rates'!E1419</f>
        <v>No</v>
      </c>
      <c r="F1421" s="72" t="str">
        <f>+'[3]New Depr Rates'!F1419</f>
        <v>No</v>
      </c>
      <c r="G1421" s="75">
        <f>+'[3]New Depr Rates'!G1419</f>
        <v>0</v>
      </c>
      <c r="H1421" s="72">
        <f>+'[3]New Depr Rates'!H1419</f>
        <v>0</v>
      </c>
      <c r="I1421" s="72">
        <f>+'[3]New Depr Rates'!I1419</f>
        <v>0</v>
      </c>
      <c r="J1421" s="72">
        <f>+'[3]New Depr Rates'!J1419</f>
        <v>0</v>
      </c>
      <c r="K1421" s="74">
        <f>+'[3]New Depr Rates'!K1419</f>
        <v>44927</v>
      </c>
      <c r="L1421" s="73">
        <f>+'[3]New Depr Rates'!L1419</f>
        <v>0.2</v>
      </c>
      <c r="M1421" s="73">
        <f>+'[3]New Depr Rates'!M1419</f>
        <v>0</v>
      </c>
      <c r="N1421" s="73">
        <f>+'[3]New Depr Rates'!N1419</f>
        <v>0.2</v>
      </c>
    </row>
    <row r="1422" spans="1:14" x14ac:dyDescent="0.2">
      <c r="A1422" s="72" t="s">
        <v>1213</v>
      </c>
      <c r="B1422" s="72" t="str">
        <f>+'[3]New Depr Rates'!B1420</f>
        <v>E3912 GEN Computer Eq, Sumas</v>
      </c>
      <c r="C1422" s="72">
        <f>+'[3]New Depr Rates'!C1420</f>
        <v>0.5</v>
      </c>
      <c r="D1422" s="72" t="str">
        <f>+'[3]New Depr Rates'!D1420</f>
        <v>Monthly</v>
      </c>
      <c r="E1422" s="72" t="str">
        <f>+'[3]New Depr Rates'!E1420</f>
        <v>No</v>
      </c>
      <c r="F1422" s="72" t="str">
        <f>+'[3]New Depr Rates'!F1420</f>
        <v>No</v>
      </c>
      <c r="G1422" s="75">
        <f>+'[3]New Depr Rates'!G1420</f>
        <v>0</v>
      </c>
      <c r="H1422" s="72">
        <f>+'[3]New Depr Rates'!H1420</f>
        <v>0</v>
      </c>
      <c r="I1422" s="72">
        <f>+'[3]New Depr Rates'!I1420</f>
        <v>0</v>
      </c>
      <c r="J1422" s="72">
        <f>+'[3]New Depr Rates'!J1420</f>
        <v>0</v>
      </c>
      <c r="K1422" s="74">
        <f>+'[3]New Depr Rates'!K1420</f>
        <v>44927</v>
      </c>
      <c r="L1422" s="73">
        <f>+'[3]New Depr Rates'!L1420</f>
        <v>0.2</v>
      </c>
      <c r="M1422" s="73">
        <f>+'[3]New Depr Rates'!M1420</f>
        <v>0</v>
      </c>
      <c r="N1422" s="73">
        <f>+'[3]New Depr Rates'!N1420</f>
        <v>0.2</v>
      </c>
    </row>
    <row r="1423" spans="1:14" x14ac:dyDescent="0.2">
      <c r="A1423" s="72" t="s">
        <v>1215</v>
      </c>
      <c r="B1423" s="72" t="str">
        <f>+'[3]New Depr Rates'!B1421</f>
        <v>E3912 GEN Computer Eq, Sumas OP-RET</v>
      </c>
      <c r="C1423" s="72">
        <f>+'[3]New Depr Rates'!C1421</f>
        <v>0.5</v>
      </c>
      <c r="D1423" s="72" t="str">
        <f>+'[3]New Depr Rates'!D1421</f>
        <v>End of Life</v>
      </c>
      <c r="E1423" s="72" t="str">
        <f>+'[3]New Depr Rates'!E1421</f>
        <v>No</v>
      </c>
      <c r="F1423" s="72" t="str">
        <f>+'[3]New Depr Rates'!F1421</f>
        <v>No</v>
      </c>
      <c r="G1423" s="75">
        <f>+'[3]New Depr Rates'!G1421</f>
        <v>0</v>
      </c>
      <c r="H1423" s="72">
        <f>+'[3]New Depr Rates'!H1421</f>
        <v>201310</v>
      </c>
      <c r="I1423" s="72">
        <f>+'[3]New Depr Rates'!I1421</f>
        <v>0</v>
      </c>
      <c r="J1423" s="72">
        <f>+'[3]New Depr Rates'!J1421</f>
        <v>0</v>
      </c>
      <c r="K1423" s="74">
        <f>+'[3]New Depr Rates'!K1421</f>
        <v>40330</v>
      </c>
      <c r="L1423" s="73">
        <f>+'[3]New Depr Rates'!L1421</f>
        <v>0</v>
      </c>
      <c r="M1423" s="73">
        <f>+'[3]New Depr Rates'!M1421</f>
        <v>0</v>
      </c>
      <c r="N1423" s="73">
        <f>+'[3]New Depr Rates'!N1421</f>
        <v>0</v>
      </c>
    </row>
    <row r="1424" spans="1:14" x14ac:dyDescent="0.2">
      <c r="A1424" s="72" t="s">
        <v>1214</v>
      </c>
      <c r="B1424" s="72" t="str">
        <f>+'[3]New Depr Rates'!B1422</f>
        <v>E3912 GEN Computer Eq, Sumas</v>
      </c>
      <c r="C1424" s="72">
        <f>+'[3]New Depr Rates'!C1422</f>
        <v>0.5</v>
      </c>
      <c r="D1424" s="72" t="str">
        <f>+'[3]New Depr Rates'!D1422</f>
        <v>Monthly</v>
      </c>
      <c r="E1424" s="72" t="str">
        <f>+'[3]New Depr Rates'!E1422</f>
        <v>No</v>
      </c>
      <c r="F1424" s="72" t="str">
        <f>+'[3]New Depr Rates'!F1422</f>
        <v>No</v>
      </c>
      <c r="G1424" s="75">
        <f>+'[3]New Depr Rates'!G1422</f>
        <v>0</v>
      </c>
      <c r="H1424" s="72">
        <f>+'[3]New Depr Rates'!H1422</f>
        <v>0</v>
      </c>
      <c r="I1424" s="72">
        <f>+'[3]New Depr Rates'!I1422</f>
        <v>0</v>
      </c>
      <c r="J1424" s="72">
        <f>+'[3]New Depr Rates'!J1422</f>
        <v>0</v>
      </c>
      <c r="K1424" s="74">
        <f>+'[3]New Depr Rates'!K1422</f>
        <v>44927</v>
      </c>
      <c r="L1424" s="73">
        <f>+'[3]New Depr Rates'!L1422</f>
        <v>0.2</v>
      </c>
      <c r="M1424" s="73">
        <f>+'[3]New Depr Rates'!M1422</f>
        <v>0</v>
      </c>
      <c r="N1424" s="73">
        <f>+'[3]New Depr Rates'!N1422</f>
        <v>0.2</v>
      </c>
    </row>
    <row r="1425" spans="1:14" x14ac:dyDescent="0.2">
      <c r="A1425" s="72" t="s">
        <v>1211</v>
      </c>
      <c r="B1425" s="72" t="str">
        <f>+'[3]New Depr Rates'!B1423</f>
        <v>E3912 GEN Computer Eq, WHH #2-3</v>
      </c>
      <c r="C1425" s="72">
        <f>+'[3]New Depr Rates'!C1423</f>
        <v>0.5</v>
      </c>
      <c r="D1425" s="72" t="str">
        <f>+'[3]New Depr Rates'!D1423</f>
        <v>Monthly</v>
      </c>
      <c r="E1425" s="72" t="str">
        <f>+'[3]New Depr Rates'!E1423</f>
        <v>No</v>
      </c>
      <c r="F1425" s="72" t="str">
        <f>+'[3]New Depr Rates'!F1423</f>
        <v>No</v>
      </c>
      <c r="G1425" s="75">
        <f>+'[3]New Depr Rates'!G1423</f>
        <v>0</v>
      </c>
      <c r="H1425" s="72">
        <f>+'[3]New Depr Rates'!H1423</f>
        <v>0</v>
      </c>
      <c r="I1425" s="72">
        <f>+'[3]New Depr Rates'!I1423</f>
        <v>0</v>
      </c>
      <c r="J1425" s="72">
        <f>+'[3]New Depr Rates'!J1423</f>
        <v>0</v>
      </c>
      <c r="K1425" s="74">
        <f>+'[3]New Depr Rates'!K1423</f>
        <v>44927</v>
      </c>
      <c r="L1425" s="73">
        <f>+'[3]New Depr Rates'!L1423</f>
        <v>0.2</v>
      </c>
      <c r="M1425" s="73">
        <f>+'[3]New Depr Rates'!M1423</f>
        <v>0</v>
      </c>
      <c r="N1425" s="73">
        <f>+'[3]New Depr Rates'!N1423</f>
        <v>0.2</v>
      </c>
    </row>
    <row r="1426" spans="1:14" x14ac:dyDescent="0.2">
      <c r="A1426" s="72" t="s">
        <v>1212</v>
      </c>
      <c r="B1426" s="72" t="str">
        <f>+'[3]New Depr Rates'!B1424</f>
        <v>E3912 GEN Computer Eq, WHH #2-3</v>
      </c>
      <c r="C1426" s="72">
        <f>+'[3]New Depr Rates'!C1424</f>
        <v>0.5</v>
      </c>
      <c r="D1426" s="72" t="str">
        <f>+'[3]New Depr Rates'!D1424</f>
        <v>Monthly</v>
      </c>
      <c r="E1426" s="72" t="str">
        <f>+'[3]New Depr Rates'!E1424</f>
        <v>No</v>
      </c>
      <c r="F1426" s="72" t="str">
        <f>+'[3]New Depr Rates'!F1424</f>
        <v>No</v>
      </c>
      <c r="G1426" s="75">
        <f>+'[3]New Depr Rates'!G1424</f>
        <v>0</v>
      </c>
      <c r="H1426" s="72">
        <f>+'[3]New Depr Rates'!H1424</f>
        <v>0</v>
      </c>
      <c r="I1426" s="72">
        <f>+'[3]New Depr Rates'!I1424</f>
        <v>0</v>
      </c>
      <c r="J1426" s="72">
        <f>+'[3]New Depr Rates'!J1424</f>
        <v>0</v>
      </c>
      <c r="K1426" s="74">
        <f>+'[3]New Depr Rates'!K1424</f>
        <v>44927</v>
      </c>
      <c r="L1426" s="73">
        <f>+'[3]New Depr Rates'!L1424</f>
        <v>0.2</v>
      </c>
      <c r="M1426" s="73">
        <f>+'[3]New Depr Rates'!M1424</f>
        <v>0</v>
      </c>
      <c r="N1426" s="73">
        <f>+'[3]New Depr Rates'!N1424</f>
        <v>0.2</v>
      </c>
    </row>
    <row r="1427" spans="1:14" x14ac:dyDescent="0.2">
      <c r="A1427" s="72" t="s">
        <v>1210</v>
      </c>
      <c r="B1427" s="72" t="str">
        <f>+'[3]New Depr Rates'!B1425</f>
        <v>E3912 GEN Computer Eq, WildHorse</v>
      </c>
      <c r="C1427" s="72">
        <f>+'[3]New Depr Rates'!C1425</f>
        <v>0.5</v>
      </c>
      <c r="D1427" s="72" t="str">
        <f>+'[3]New Depr Rates'!D1425</f>
        <v>Monthly</v>
      </c>
      <c r="E1427" s="72" t="str">
        <f>+'[3]New Depr Rates'!E1425</f>
        <v>No</v>
      </c>
      <c r="F1427" s="72" t="str">
        <f>+'[3]New Depr Rates'!F1425</f>
        <v>No</v>
      </c>
      <c r="G1427" s="75">
        <f>+'[3]New Depr Rates'!G1425</f>
        <v>0</v>
      </c>
      <c r="H1427" s="72">
        <f>+'[3]New Depr Rates'!H1425</f>
        <v>0</v>
      </c>
      <c r="I1427" s="72">
        <f>+'[3]New Depr Rates'!I1425</f>
        <v>0</v>
      </c>
      <c r="J1427" s="72">
        <f>+'[3]New Depr Rates'!J1425</f>
        <v>0</v>
      </c>
      <c r="K1427" s="74">
        <f>+'[3]New Depr Rates'!K1425</f>
        <v>44927</v>
      </c>
      <c r="L1427" s="73">
        <f>+'[3]New Depr Rates'!L1425</f>
        <v>0.2</v>
      </c>
      <c r="M1427" s="73">
        <f>+'[3]New Depr Rates'!M1425</f>
        <v>0</v>
      </c>
      <c r="N1427" s="73">
        <f>+'[3]New Depr Rates'!N1425</f>
        <v>0.2</v>
      </c>
    </row>
    <row r="1428" spans="1:14" x14ac:dyDescent="0.2">
      <c r="A1428" s="72" t="s">
        <v>1209</v>
      </c>
      <c r="B1428" s="72" t="str">
        <f>+'[3]New Depr Rates'!B1426</f>
        <v>E3912 GEN Computer Eq, WHH Exp</v>
      </c>
      <c r="C1428" s="72">
        <f>+'[3]New Depr Rates'!C1426</f>
        <v>0.5</v>
      </c>
      <c r="D1428" s="72" t="str">
        <f>+'[3]New Depr Rates'!D1426</f>
        <v>Monthly</v>
      </c>
      <c r="E1428" s="72" t="str">
        <f>+'[3]New Depr Rates'!E1426</f>
        <v>No</v>
      </c>
      <c r="F1428" s="72" t="str">
        <f>+'[3]New Depr Rates'!F1426</f>
        <v>No</v>
      </c>
      <c r="G1428" s="75">
        <f>+'[3]New Depr Rates'!G1426</f>
        <v>0</v>
      </c>
      <c r="H1428" s="72">
        <f>+'[3]New Depr Rates'!H1426</f>
        <v>0</v>
      </c>
      <c r="I1428" s="72">
        <f>+'[3]New Depr Rates'!I1426</f>
        <v>0</v>
      </c>
      <c r="J1428" s="72">
        <f>+'[3]New Depr Rates'!J1426</f>
        <v>0</v>
      </c>
      <c r="K1428" s="74">
        <f>+'[3]New Depr Rates'!K1426</f>
        <v>44927</v>
      </c>
      <c r="L1428" s="73">
        <f>+'[3]New Depr Rates'!L1426</f>
        <v>0.2</v>
      </c>
      <c r="M1428" s="73">
        <f>+'[3]New Depr Rates'!M1426</f>
        <v>0</v>
      </c>
      <c r="N1428" s="73">
        <f>+'[3]New Depr Rates'!N1426</f>
        <v>0.2</v>
      </c>
    </row>
    <row r="1429" spans="1:14" x14ac:dyDescent="0.2">
      <c r="A1429" s="72" t="s">
        <v>1208</v>
      </c>
      <c r="B1429" s="72" t="str">
        <f>+'[3]New Depr Rates'!B1427</f>
        <v>E3912 GEN Computer Eq, WHH Exp</v>
      </c>
      <c r="C1429" s="72">
        <f>+'[3]New Depr Rates'!C1427</f>
        <v>0.5</v>
      </c>
      <c r="D1429" s="72" t="str">
        <f>+'[3]New Depr Rates'!D1427</f>
        <v>Monthly</v>
      </c>
      <c r="E1429" s="72" t="str">
        <f>+'[3]New Depr Rates'!E1427</f>
        <v>No</v>
      </c>
      <c r="F1429" s="72" t="str">
        <f>+'[3]New Depr Rates'!F1427</f>
        <v>No</v>
      </c>
      <c r="G1429" s="75">
        <f>+'[3]New Depr Rates'!G1427</f>
        <v>0</v>
      </c>
      <c r="H1429" s="72">
        <f>+'[3]New Depr Rates'!H1427</f>
        <v>0</v>
      </c>
      <c r="I1429" s="72">
        <f>+'[3]New Depr Rates'!I1427</f>
        <v>0</v>
      </c>
      <c r="J1429" s="72">
        <f>+'[3]New Depr Rates'!J1427</f>
        <v>0</v>
      </c>
      <c r="K1429" s="74">
        <f>+'[3]New Depr Rates'!K1427</f>
        <v>44927</v>
      </c>
      <c r="L1429" s="73">
        <f>+'[3]New Depr Rates'!L1427</f>
        <v>0.2</v>
      </c>
      <c r="M1429" s="73">
        <f>+'[3]New Depr Rates'!M1427</f>
        <v>0</v>
      </c>
      <c r="N1429" s="73">
        <f>+'[3]New Depr Rates'!N1427</f>
        <v>0.2</v>
      </c>
    </row>
    <row r="1430" spans="1:14" x14ac:dyDescent="0.2">
      <c r="A1430" s="72" t="s">
        <v>1206</v>
      </c>
      <c r="B1430" s="72" t="str">
        <f>+'[3]New Depr Rates'!B1428</f>
        <v>E3912 GEN Computer Eq, WildHorse</v>
      </c>
      <c r="C1430" s="72">
        <f>+'[3]New Depr Rates'!C1428</f>
        <v>0.5</v>
      </c>
      <c r="D1430" s="72" t="str">
        <f>+'[3]New Depr Rates'!D1428</f>
        <v>Monthly</v>
      </c>
      <c r="E1430" s="72" t="str">
        <f>+'[3]New Depr Rates'!E1428</f>
        <v>No</v>
      </c>
      <c r="F1430" s="72" t="str">
        <f>+'[3]New Depr Rates'!F1428</f>
        <v>No</v>
      </c>
      <c r="G1430" s="75">
        <f>+'[3]New Depr Rates'!G1428</f>
        <v>0</v>
      </c>
      <c r="H1430" s="72">
        <f>+'[3]New Depr Rates'!H1428</f>
        <v>0</v>
      </c>
      <c r="I1430" s="72">
        <f>+'[3]New Depr Rates'!I1428</f>
        <v>0</v>
      </c>
      <c r="J1430" s="72">
        <f>+'[3]New Depr Rates'!J1428</f>
        <v>0</v>
      </c>
      <c r="K1430" s="74">
        <f>+'[3]New Depr Rates'!K1428</f>
        <v>44927</v>
      </c>
      <c r="L1430" s="73">
        <f>+'[3]New Depr Rates'!L1428</f>
        <v>0.2</v>
      </c>
      <c r="M1430" s="73">
        <f>+'[3]New Depr Rates'!M1428</f>
        <v>0</v>
      </c>
      <c r="N1430" s="73">
        <f>+'[3]New Depr Rates'!N1428</f>
        <v>0.2</v>
      </c>
    </row>
    <row r="1431" spans="1:14" x14ac:dyDescent="0.2">
      <c r="A1431" s="72" t="s">
        <v>1204</v>
      </c>
      <c r="B1431" s="72" t="str">
        <f>+'[3]New Depr Rates'!B1429</f>
        <v>E3912 GEN Computer Eq, UBK</v>
      </c>
      <c r="C1431" s="72">
        <f>+'[3]New Depr Rates'!C1429</f>
        <v>0.5</v>
      </c>
      <c r="D1431" s="72" t="str">
        <f>+'[3]New Depr Rates'!D1429</f>
        <v>Monthly</v>
      </c>
      <c r="E1431" s="72" t="str">
        <f>+'[3]New Depr Rates'!E1429</f>
        <v>No</v>
      </c>
      <c r="F1431" s="72" t="str">
        <f>+'[3]New Depr Rates'!F1429</f>
        <v>No</v>
      </c>
      <c r="G1431" s="75">
        <f>+'[3]New Depr Rates'!G1429</f>
        <v>0</v>
      </c>
      <c r="H1431" s="72">
        <f>+'[3]New Depr Rates'!H1429</f>
        <v>0</v>
      </c>
      <c r="I1431" s="72">
        <f>+'[3]New Depr Rates'!I1429</f>
        <v>0</v>
      </c>
      <c r="J1431" s="72">
        <f>+'[3]New Depr Rates'!J1429</f>
        <v>0</v>
      </c>
      <c r="K1431" s="74">
        <f>+'[3]New Depr Rates'!K1429</f>
        <v>44927</v>
      </c>
      <c r="L1431" s="73">
        <f>+'[3]New Depr Rates'!L1429</f>
        <v>0.2</v>
      </c>
      <c r="M1431" s="73">
        <f>+'[3]New Depr Rates'!M1429</f>
        <v>0</v>
      </c>
      <c r="N1431" s="73">
        <f>+'[3]New Depr Rates'!N1429</f>
        <v>0.2</v>
      </c>
    </row>
    <row r="1432" spans="1:14" x14ac:dyDescent="0.2">
      <c r="A1432" s="72" t="s">
        <v>1203</v>
      </c>
      <c r="B1432" s="72" t="str">
        <f>+'[3]New Depr Rates'!B1430</f>
        <v>E3912 GEN Computer Eq, UBK</v>
      </c>
      <c r="C1432" s="72">
        <f>+'[3]New Depr Rates'!C1430</f>
        <v>0.5</v>
      </c>
      <c r="D1432" s="72" t="str">
        <f>+'[3]New Depr Rates'!D1430</f>
        <v>Monthly</v>
      </c>
      <c r="E1432" s="72" t="str">
        <f>+'[3]New Depr Rates'!E1430</f>
        <v>No</v>
      </c>
      <c r="F1432" s="72" t="str">
        <f>+'[3]New Depr Rates'!F1430</f>
        <v>No</v>
      </c>
      <c r="G1432" s="75">
        <f>+'[3]New Depr Rates'!G1430</f>
        <v>0</v>
      </c>
      <c r="H1432" s="72">
        <f>+'[3]New Depr Rates'!H1430</f>
        <v>0</v>
      </c>
      <c r="I1432" s="72">
        <f>+'[3]New Depr Rates'!I1430</f>
        <v>0</v>
      </c>
      <c r="J1432" s="72">
        <f>+'[3]New Depr Rates'!J1430</f>
        <v>0</v>
      </c>
      <c r="K1432" s="74">
        <f>+'[3]New Depr Rates'!K1430</f>
        <v>44927</v>
      </c>
      <c r="L1432" s="73">
        <f>+'[3]New Depr Rates'!L1430</f>
        <v>0.2</v>
      </c>
      <c r="M1432" s="73">
        <f>+'[3]New Depr Rates'!M1430</f>
        <v>0</v>
      </c>
      <c r="N1432" s="73">
        <f>+'[3]New Depr Rates'!N1430</f>
        <v>0.2</v>
      </c>
    </row>
    <row r="1433" spans="1:14" x14ac:dyDescent="0.2">
      <c r="A1433" s="72" t="s">
        <v>1200</v>
      </c>
      <c r="B1433" s="72" t="str">
        <f>+'[3]New Depr Rates'!B1431</f>
        <v>E3913 GEN Printers, new</v>
      </c>
      <c r="C1433" s="72">
        <f>+'[3]New Depr Rates'!C1431</f>
        <v>0.5</v>
      </c>
      <c r="D1433" s="72" t="str">
        <f>+'[3]New Depr Rates'!D1431</f>
        <v>Monthly</v>
      </c>
      <c r="E1433" s="72" t="str">
        <f>+'[3]New Depr Rates'!E1431</f>
        <v>No</v>
      </c>
      <c r="F1433" s="72" t="str">
        <f>+'[3]New Depr Rates'!F1431</f>
        <v>No</v>
      </c>
      <c r="G1433" s="75">
        <f>+'[3]New Depr Rates'!G1431</f>
        <v>0</v>
      </c>
      <c r="H1433" s="72">
        <f>+'[3]New Depr Rates'!H1431</f>
        <v>0</v>
      </c>
      <c r="I1433" s="72">
        <f>+'[3]New Depr Rates'!I1431</f>
        <v>0</v>
      </c>
      <c r="J1433" s="72">
        <f>+'[3]New Depr Rates'!J1431</f>
        <v>0</v>
      </c>
      <c r="K1433" s="74">
        <f>+'[3]New Depr Rates'!K1431</f>
        <v>44927</v>
      </c>
      <c r="L1433" s="73">
        <f>+'[3]New Depr Rates'!L1431</f>
        <v>0.05</v>
      </c>
      <c r="M1433" s="73">
        <f>+'[3]New Depr Rates'!M1431</f>
        <v>0</v>
      </c>
      <c r="N1433" s="73">
        <f>+'[3]New Depr Rates'!N1431</f>
        <v>0.05</v>
      </c>
    </row>
    <row r="1434" spans="1:14" x14ac:dyDescent="0.2">
      <c r="A1434" s="72" t="s">
        <v>1201</v>
      </c>
      <c r="B1434" s="72" t="str">
        <f>+'[3]New Depr Rates'!B1432</f>
        <v>E3913 GEN Printers, new</v>
      </c>
      <c r="C1434" s="72">
        <f>+'[3]New Depr Rates'!C1432</f>
        <v>0.5</v>
      </c>
      <c r="D1434" s="72" t="str">
        <f>+'[3]New Depr Rates'!D1432</f>
        <v>Monthly</v>
      </c>
      <c r="E1434" s="72" t="str">
        <f>+'[3]New Depr Rates'!E1432</f>
        <v>No</v>
      </c>
      <c r="F1434" s="72" t="str">
        <f>+'[3]New Depr Rates'!F1432</f>
        <v>No</v>
      </c>
      <c r="G1434" s="75">
        <f>+'[3]New Depr Rates'!G1432</f>
        <v>0</v>
      </c>
      <c r="H1434" s="72">
        <f>+'[3]New Depr Rates'!H1432</f>
        <v>0</v>
      </c>
      <c r="I1434" s="72">
        <f>+'[3]New Depr Rates'!I1432</f>
        <v>0</v>
      </c>
      <c r="J1434" s="72">
        <f>+'[3]New Depr Rates'!J1432</f>
        <v>0</v>
      </c>
      <c r="K1434" s="74">
        <f>+'[3]New Depr Rates'!K1432</f>
        <v>44927</v>
      </c>
      <c r="L1434" s="73">
        <f>+'[3]New Depr Rates'!L1432</f>
        <v>0.05</v>
      </c>
      <c r="M1434" s="73">
        <f>+'[3]New Depr Rates'!M1432</f>
        <v>0</v>
      </c>
      <c r="N1434" s="73">
        <f>+'[3]New Depr Rates'!N1432</f>
        <v>0.05</v>
      </c>
    </row>
    <row r="1435" spans="1:14" x14ac:dyDescent="0.2">
      <c r="A1435" s="72" t="s">
        <v>1199</v>
      </c>
      <c r="B1435" s="72" t="str">
        <f>+'[3]New Depr Rates'!B1433</f>
        <v>E3914 GEN Computer Equip &gt;NOTUSED</v>
      </c>
      <c r="C1435" s="72">
        <f>+'[3]New Depr Rates'!C1433</f>
        <v>0.5</v>
      </c>
      <c r="D1435" s="72" t="str">
        <f>+'[3]New Depr Rates'!D1433</f>
        <v>Monthly</v>
      </c>
      <c r="E1435" s="72" t="str">
        <f>+'[3]New Depr Rates'!E1433</f>
        <v>No</v>
      </c>
      <c r="F1435" s="72" t="str">
        <f>+'[3]New Depr Rates'!F1433</f>
        <v>No</v>
      </c>
      <c r="G1435" s="75">
        <f>+'[3]New Depr Rates'!G1433</f>
        <v>0</v>
      </c>
      <c r="H1435" s="72">
        <f>+'[3]New Depr Rates'!H1433</f>
        <v>0</v>
      </c>
      <c r="I1435" s="72">
        <f>+'[3]New Depr Rates'!I1433</f>
        <v>0</v>
      </c>
      <c r="J1435" s="72">
        <f>+'[3]New Depr Rates'!J1433</f>
        <v>0</v>
      </c>
      <c r="K1435" s="74">
        <f>+'[3]New Depr Rates'!K1433</f>
        <v>40664</v>
      </c>
      <c r="L1435" s="73">
        <f>+'[3]New Depr Rates'!L1433</f>
        <v>0</v>
      </c>
      <c r="M1435" s="73">
        <f>+'[3]New Depr Rates'!M1433</f>
        <v>0</v>
      </c>
      <c r="N1435" s="73">
        <f>+'[3]New Depr Rates'!N1433</f>
        <v>0</v>
      </c>
    </row>
    <row r="1436" spans="1:14" x14ac:dyDescent="0.2">
      <c r="A1436" s="72" t="s">
        <v>1196</v>
      </c>
      <c r="B1436" s="72" t="str">
        <f>+'[3]New Depr Rates'!B1434</f>
        <v>E392 GEN Trans Equip, Colstrip 1</v>
      </c>
      <c r="C1436" s="72">
        <f>+'[3]New Depr Rates'!C1434</f>
        <v>0.5</v>
      </c>
      <c r="D1436" s="72" t="str">
        <f>+'[3]New Depr Rates'!D1434</f>
        <v>Monthly</v>
      </c>
      <c r="E1436" s="72" t="str">
        <f>+'[3]New Depr Rates'!E1434</f>
        <v>No</v>
      </c>
      <c r="F1436" s="72" t="str">
        <f>+'[3]New Depr Rates'!F1434</f>
        <v>No</v>
      </c>
      <c r="G1436" s="75">
        <f>+'[3]New Depr Rates'!G1434</f>
        <v>0.1</v>
      </c>
      <c r="H1436" s="72">
        <f>+'[3]New Depr Rates'!H1434</f>
        <v>0</v>
      </c>
      <c r="I1436" s="72">
        <f>+'[3]New Depr Rates'!I1434</f>
        <v>0</v>
      </c>
      <c r="J1436" s="72">
        <f>+'[3]New Depr Rates'!J1434</f>
        <v>0</v>
      </c>
      <c r="K1436" s="74">
        <f>+'[3]New Depr Rates'!K1434</f>
        <v>44927</v>
      </c>
      <c r="L1436" s="73">
        <f>+'[3]New Depr Rates'!L1434</f>
        <v>7.1222222222222228E-2</v>
      </c>
      <c r="M1436" s="73">
        <f>+'[3]New Depr Rates'!M1434</f>
        <v>-7.1222222222222242E-3</v>
      </c>
      <c r="N1436" s="73">
        <f>+'[3]New Depr Rates'!N1434</f>
        <v>6.4100000000000004E-2</v>
      </c>
    </row>
    <row r="1437" spans="1:14" x14ac:dyDescent="0.2">
      <c r="A1437" s="72" t="s">
        <v>1194</v>
      </c>
      <c r="B1437" s="72" t="str">
        <f>+'[3]New Depr Rates'!B1435</f>
        <v>E392 GEN Trans Equip, Colstrip 2</v>
      </c>
      <c r="C1437" s="72">
        <f>+'[3]New Depr Rates'!C1435</f>
        <v>0.5</v>
      </c>
      <c r="D1437" s="72" t="str">
        <f>+'[3]New Depr Rates'!D1435</f>
        <v>Monthly</v>
      </c>
      <c r="E1437" s="72" t="str">
        <f>+'[3]New Depr Rates'!E1435</f>
        <v>No</v>
      </c>
      <c r="F1437" s="72" t="str">
        <f>+'[3]New Depr Rates'!F1435</f>
        <v>No</v>
      </c>
      <c r="G1437" s="75">
        <f>+'[3]New Depr Rates'!G1435</f>
        <v>0.1</v>
      </c>
      <c r="H1437" s="72">
        <f>+'[3]New Depr Rates'!H1435</f>
        <v>0</v>
      </c>
      <c r="I1437" s="72">
        <f>+'[3]New Depr Rates'!I1435</f>
        <v>0</v>
      </c>
      <c r="J1437" s="72">
        <f>+'[3]New Depr Rates'!J1435</f>
        <v>0</v>
      </c>
      <c r="K1437" s="74">
        <f>+'[3]New Depr Rates'!K1435</f>
        <v>44927</v>
      </c>
      <c r="L1437" s="73">
        <f>+'[3]New Depr Rates'!L1435</f>
        <v>7.1222222222222228E-2</v>
      </c>
      <c r="M1437" s="73">
        <f>+'[3]New Depr Rates'!M1435</f>
        <v>-7.1222222222222242E-3</v>
      </c>
      <c r="N1437" s="73">
        <f>+'[3]New Depr Rates'!N1435</f>
        <v>6.4100000000000004E-2</v>
      </c>
    </row>
    <row r="1438" spans="1:14" x14ac:dyDescent="0.2">
      <c r="A1438" s="72" t="s">
        <v>57</v>
      </c>
      <c r="B1438" s="72" t="str">
        <f>+'[3]New Depr Rates'!B1436</f>
        <v>E392 GEN Trans Equip, Colstrip 3</v>
      </c>
      <c r="C1438" s="72">
        <f>+'[3]New Depr Rates'!C1436</f>
        <v>0.5</v>
      </c>
      <c r="D1438" s="72" t="str">
        <f>+'[3]New Depr Rates'!D1436</f>
        <v>Monthly</v>
      </c>
      <c r="E1438" s="72" t="str">
        <f>+'[3]New Depr Rates'!E1436</f>
        <v>No</v>
      </c>
      <c r="F1438" s="72" t="str">
        <f>+'[3]New Depr Rates'!F1436</f>
        <v>No</v>
      </c>
      <c r="G1438" s="75">
        <f>+'[3]New Depr Rates'!G1436</f>
        <v>0.1</v>
      </c>
      <c r="H1438" s="72">
        <f>+'[3]New Depr Rates'!H1436</f>
        <v>0</v>
      </c>
      <c r="I1438" s="72">
        <f>+'[3]New Depr Rates'!I1436</f>
        <v>0</v>
      </c>
      <c r="J1438" s="72">
        <f>+'[3]New Depr Rates'!J1436</f>
        <v>0</v>
      </c>
      <c r="K1438" s="74">
        <f>+'[3]New Depr Rates'!K1436</f>
        <v>44927</v>
      </c>
      <c r="L1438" s="73">
        <f>+'[3]New Depr Rates'!L1436</f>
        <v>7.1222222222222228E-2</v>
      </c>
      <c r="M1438" s="73">
        <f>+'[3]New Depr Rates'!M1436</f>
        <v>-7.1222222222222242E-3</v>
      </c>
      <c r="N1438" s="73">
        <f>+'[3]New Depr Rates'!N1436</f>
        <v>6.4100000000000004E-2</v>
      </c>
    </row>
    <row r="1439" spans="1:14" x14ac:dyDescent="0.2">
      <c r="A1439" s="72" t="s">
        <v>53</v>
      </c>
      <c r="B1439" s="72" t="str">
        <f>+'[3]New Depr Rates'!B1437</f>
        <v>E392 GEN Trans Equip, Colstrip 4</v>
      </c>
      <c r="C1439" s="72">
        <f>+'[3]New Depr Rates'!C1437</f>
        <v>0.5</v>
      </c>
      <c r="D1439" s="72" t="str">
        <f>+'[3]New Depr Rates'!D1437</f>
        <v>Monthly</v>
      </c>
      <c r="E1439" s="72" t="str">
        <f>+'[3]New Depr Rates'!E1437</f>
        <v>No</v>
      </c>
      <c r="F1439" s="72" t="str">
        <f>+'[3]New Depr Rates'!F1437</f>
        <v>No</v>
      </c>
      <c r="G1439" s="75">
        <f>+'[3]New Depr Rates'!G1437</f>
        <v>0.1</v>
      </c>
      <c r="H1439" s="72">
        <f>+'[3]New Depr Rates'!H1437</f>
        <v>0</v>
      </c>
      <c r="I1439" s="72">
        <f>+'[3]New Depr Rates'!I1437</f>
        <v>0</v>
      </c>
      <c r="J1439" s="72">
        <f>+'[3]New Depr Rates'!J1437</f>
        <v>0</v>
      </c>
      <c r="K1439" s="74">
        <f>+'[3]New Depr Rates'!K1437</f>
        <v>44927</v>
      </c>
      <c r="L1439" s="73">
        <f>+'[3]New Depr Rates'!L1437</f>
        <v>7.1222222222222228E-2</v>
      </c>
      <c r="M1439" s="73">
        <f>+'[3]New Depr Rates'!M1437</f>
        <v>-7.1222222222222242E-3</v>
      </c>
      <c r="N1439" s="73">
        <f>+'[3]New Depr Rates'!N1437</f>
        <v>6.4100000000000004E-2</v>
      </c>
    </row>
    <row r="1440" spans="1:14" x14ac:dyDescent="0.2">
      <c r="A1440" s="72" t="s">
        <v>1197</v>
      </c>
      <c r="B1440" s="72" t="str">
        <f>+'[3]New Depr Rates'!B1438</f>
        <v>E392 GEN Trans Equip, Colstrip 1</v>
      </c>
      <c r="C1440" s="72">
        <f>+'[3]New Depr Rates'!C1438</f>
        <v>0.5</v>
      </c>
      <c r="D1440" s="72" t="str">
        <f>+'[3]New Depr Rates'!D1438</f>
        <v>Monthly</v>
      </c>
      <c r="E1440" s="72" t="str">
        <f>+'[3]New Depr Rates'!E1438</f>
        <v>No</v>
      </c>
      <c r="F1440" s="72" t="str">
        <f>+'[3]New Depr Rates'!F1438</f>
        <v>No</v>
      </c>
      <c r="G1440" s="75">
        <f>+'[3]New Depr Rates'!G1438</f>
        <v>0.1</v>
      </c>
      <c r="H1440" s="72">
        <f>+'[3]New Depr Rates'!H1438</f>
        <v>0</v>
      </c>
      <c r="I1440" s="72">
        <f>+'[3]New Depr Rates'!I1438</f>
        <v>0</v>
      </c>
      <c r="J1440" s="72">
        <f>+'[3]New Depr Rates'!J1438</f>
        <v>0</v>
      </c>
      <c r="K1440" s="74">
        <f>+'[3]New Depr Rates'!K1438</f>
        <v>44927</v>
      </c>
      <c r="L1440" s="73">
        <f>+'[3]New Depr Rates'!L1438</f>
        <v>7.1222222222222228E-2</v>
      </c>
      <c r="M1440" s="73">
        <f>+'[3]New Depr Rates'!M1438</f>
        <v>-7.1222222222222242E-3</v>
      </c>
      <c r="N1440" s="73">
        <f>+'[3]New Depr Rates'!N1438</f>
        <v>6.4100000000000004E-2</v>
      </c>
    </row>
    <row r="1441" spans="1:14" x14ac:dyDescent="0.2">
      <c r="A1441" s="72" t="s">
        <v>1195</v>
      </c>
      <c r="B1441" s="72" t="str">
        <f>+'[3]New Depr Rates'!B1439</f>
        <v>E392 GEN Trans Equip, Colstrip 2</v>
      </c>
      <c r="C1441" s="72">
        <f>+'[3]New Depr Rates'!C1439</f>
        <v>0.5</v>
      </c>
      <c r="D1441" s="72" t="str">
        <f>+'[3]New Depr Rates'!D1439</f>
        <v>Monthly</v>
      </c>
      <c r="E1441" s="72" t="str">
        <f>+'[3]New Depr Rates'!E1439</f>
        <v>No</v>
      </c>
      <c r="F1441" s="72" t="str">
        <f>+'[3]New Depr Rates'!F1439</f>
        <v>No</v>
      </c>
      <c r="G1441" s="75">
        <f>+'[3]New Depr Rates'!G1439</f>
        <v>0.1</v>
      </c>
      <c r="H1441" s="72">
        <f>+'[3]New Depr Rates'!H1439</f>
        <v>0</v>
      </c>
      <c r="I1441" s="72">
        <f>+'[3]New Depr Rates'!I1439</f>
        <v>0</v>
      </c>
      <c r="J1441" s="72">
        <f>+'[3]New Depr Rates'!J1439</f>
        <v>0</v>
      </c>
      <c r="K1441" s="74">
        <f>+'[3]New Depr Rates'!K1439</f>
        <v>44927</v>
      </c>
      <c r="L1441" s="73">
        <f>+'[3]New Depr Rates'!L1439</f>
        <v>7.1222222222222228E-2</v>
      </c>
      <c r="M1441" s="73">
        <f>+'[3]New Depr Rates'!M1439</f>
        <v>-7.1222222222222242E-3</v>
      </c>
      <c r="N1441" s="73">
        <f>+'[3]New Depr Rates'!N1439</f>
        <v>6.4100000000000004E-2</v>
      </c>
    </row>
    <row r="1442" spans="1:14" x14ac:dyDescent="0.2">
      <c r="A1442" s="72" t="s">
        <v>1193</v>
      </c>
      <c r="B1442" s="72" t="str">
        <f>+'[3]New Depr Rates'!B1440</f>
        <v>E392 GEN Trans Equip, Colstrip 3</v>
      </c>
      <c r="C1442" s="72">
        <f>+'[3]New Depr Rates'!C1440</f>
        <v>0.5</v>
      </c>
      <c r="D1442" s="72" t="str">
        <f>+'[3]New Depr Rates'!D1440</f>
        <v>Monthly</v>
      </c>
      <c r="E1442" s="72" t="str">
        <f>+'[3]New Depr Rates'!E1440</f>
        <v>No</v>
      </c>
      <c r="F1442" s="72" t="str">
        <f>+'[3]New Depr Rates'!F1440</f>
        <v>No</v>
      </c>
      <c r="G1442" s="75">
        <f>+'[3]New Depr Rates'!G1440</f>
        <v>0.1</v>
      </c>
      <c r="H1442" s="72">
        <f>+'[3]New Depr Rates'!H1440</f>
        <v>0</v>
      </c>
      <c r="I1442" s="72">
        <f>+'[3]New Depr Rates'!I1440</f>
        <v>0</v>
      </c>
      <c r="J1442" s="72">
        <f>+'[3]New Depr Rates'!J1440</f>
        <v>0</v>
      </c>
      <c r="K1442" s="74">
        <f>+'[3]New Depr Rates'!K1440</f>
        <v>44927</v>
      </c>
      <c r="L1442" s="73">
        <f>+'[3]New Depr Rates'!L1440</f>
        <v>7.1222222222222228E-2</v>
      </c>
      <c r="M1442" s="73">
        <f>+'[3]New Depr Rates'!M1440</f>
        <v>-7.1222222222222242E-3</v>
      </c>
      <c r="N1442" s="73">
        <f>+'[3]New Depr Rates'!N1440</f>
        <v>6.4100000000000004E-2</v>
      </c>
    </row>
    <row r="1443" spans="1:14" x14ac:dyDescent="0.2">
      <c r="A1443" s="72" t="s">
        <v>1192</v>
      </c>
      <c r="B1443" s="72" t="str">
        <f>+'[3]New Depr Rates'!B1441</f>
        <v>E392 GEN Trans Equip, Colstrip 4</v>
      </c>
      <c r="C1443" s="72">
        <f>+'[3]New Depr Rates'!C1441</f>
        <v>0.5</v>
      </c>
      <c r="D1443" s="72" t="str">
        <f>+'[3]New Depr Rates'!D1441</f>
        <v>Monthly</v>
      </c>
      <c r="E1443" s="72" t="str">
        <f>+'[3]New Depr Rates'!E1441</f>
        <v>No</v>
      </c>
      <c r="F1443" s="72" t="str">
        <f>+'[3]New Depr Rates'!F1441</f>
        <v>No</v>
      </c>
      <c r="G1443" s="75">
        <f>+'[3]New Depr Rates'!G1441</f>
        <v>0.1</v>
      </c>
      <c r="H1443" s="72">
        <f>+'[3]New Depr Rates'!H1441</f>
        <v>0</v>
      </c>
      <c r="I1443" s="72">
        <f>+'[3]New Depr Rates'!I1441</f>
        <v>0</v>
      </c>
      <c r="J1443" s="72">
        <f>+'[3]New Depr Rates'!J1441</f>
        <v>0</v>
      </c>
      <c r="K1443" s="74">
        <f>+'[3]New Depr Rates'!K1441</f>
        <v>44927</v>
      </c>
      <c r="L1443" s="73">
        <f>+'[3]New Depr Rates'!L1441</f>
        <v>7.1222222222222228E-2</v>
      </c>
      <c r="M1443" s="73">
        <f>+'[3]New Depr Rates'!M1441</f>
        <v>-7.1222222222222242E-3</v>
      </c>
      <c r="N1443" s="73">
        <f>+'[3]New Depr Rates'!N1441</f>
        <v>6.4100000000000004E-2</v>
      </c>
    </row>
    <row r="1444" spans="1:14" x14ac:dyDescent="0.2">
      <c r="A1444" s="72" t="s">
        <v>92</v>
      </c>
      <c r="B1444" s="72" t="str">
        <f>+'[3]New Depr Rates'!B1442</f>
        <v>E392 GEN Trans Equip, 10 yr new</v>
      </c>
      <c r="C1444" s="72">
        <f>+'[3]New Depr Rates'!C1442</f>
        <v>0.5</v>
      </c>
      <c r="D1444" s="72" t="str">
        <f>+'[3]New Depr Rates'!D1442</f>
        <v>Monthly</v>
      </c>
      <c r="E1444" s="72" t="str">
        <f>+'[3]New Depr Rates'!E1442</f>
        <v>No</v>
      </c>
      <c r="F1444" s="72" t="str">
        <f>+'[3]New Depr Rates'!F1442</f>
        <v>No</v>
      </c>
      <c r="G1444" s="75">
        <f>+'[3]New Depr Rates'!G1442</f>
        <v>0.1</v>
      </c>
      <c r="H1444" s="72">
        <f>+'[3]New Depr Rates'!H1442</f>
        <v>0</v>
      </c>
      <c r="I1444" s="72">
        <f>+'[3]New Depr Rates'!I1442</f>
        <v>0</v>
      </c>
      <c r="J1444" s="72">
        <f>+'[3]New Depr Rates'!J1442</f>
        <v>0</v>
      </c>
      <c r="K1444" s="74">
        <f>+'[3]New Depr Rates'!K1442</f>
        <v>44927</v>
      </c>
      <c r="L1444" s="73">
        <f>+'[3]New Depr Rates'!L1442</f>
        <v>7.1222222222222228E-2</v>
      </c>
      <c r="M1444" s="73">
        <f>+'[3]New Depr Rates'!M1442</f>
        <v>-7.1222222222222242E-3</v>
      </c>
      <c r="N1444" s="73">
        <f>+'[3]New Depr Rates'!N1442</f>
        <v>6.4100000000000004E-2</v>
      </c>
    </row>
    <row r="1445" spans="1:14" x14ac:dyDescent="0.2">
      <c r="A1445" s="72" t="s">
        <v>1191</v>
      </c>
      <c r="B1445" s="72" t="str">
        <f>+'[3]New Depr Rates'!B1443</f>
        <v>E392 GEN Trans Equip, 10 yr new</v>
      </c>
      <c r="C1445" s="72">
        <f>+'[3]New Depr Rates'!C1443</f>
        <v>0.5</v>
      </c>
      <c r="D1445" s="72" t="str">
        <f>+'[3]New Depr Rates'!D1443</f>
        <v>Monthly</v>
      </c>
      <c r="E1445" s="72" t="str">
        <f>+'[3]New Depr Rates'!E1443</f>
        <v>No</v>
      </c>
      <c r="F1445" s="72" t="str">
        <f>+'[3]New Depr Rates'!F1443</f>
        <v>No</v>
      </c>
      <c r="G1445" s="75">
        <f>+'[3]New Depr Rates'!G1443</f>
        <v>0.1</v>
      </c>
      <c r="H1445" s="72">
        <f>+'[3]New Depr Rates'!H1443</f>
        <v>0</v>
      </c>
      <c r="I1445" s="72">
        <f>+'[3]New Depr Rates'!I1443</f>
        <v>0</v>
      </c>
      <c r="J1445" s="72">
        <f>+'[3]New Depr Rates'!J1443</f>
        <v>0</v>
      </c>
      <c r="K1445" s="74">
        <f>+'[3]New Depr Rates'!K1443</f>
        <v>44927</v>
      </c>
      <c r="L1445" s="73">
        <f>+'[3]New Depr Rates'!L1443</f>
        <v>7.1222222222222228E-2</v>
      </c>
      <c r="M1445" s="73">
        <f>+'[3]New Depr Rates'!M1443</f>
        <v>-7.1222222222222242E-3</v>
      </c>
      <c r="N1445" s="73">
        <f>+'[3]New Depr Rates'!N1443</f>
        <v>6.4100000000000004E-2</v>
      </c>
    </row>
    <row r="1446" spans="1:14" x14ac:dyDescent="0.2">
      <c r="A1446" s="72" t="s">
        <v>1189</v>
      </c>
      <c r="B1446" s="72" t="str">
        <f>+'[3]New Depr Rates'!B1444</f>
        <v>E392 GEN Transportation Equip old</v>
      </c>
      <c r="C1446" s="72">
        <f>+'[3]New Depr Rates'!C1444</f>
        <v>0.5</v>
      </c>
      <c r="D1446" s="72" t="str">
        <f>+'[3]New Depr Rates'!D1444</f>
        <v>End of Life</v>
      </c>
      <c r="E1446" s="72" t="str">
        <f>+'[3]New Depr Rates'!E1444</f>
        <v>No</v>
      </c>
      <c r="F1446" s="72" t="str">
        <f>+'[3]New Depr Rates'!F1444</f>
        <v>No</v>
      </c>
      <c r="G1446" s="75">
        <f>+'[3]New Depr Rates'!G1444</f>
        <v>0</v>
      </c>
      <c r="H1446" s="72">
        <f>+'[3]New Depr Rates'!H1444</f>
        <v>202212</v>
      </c>
      <c r="I1446" s="72">
        <f>+'[3]New Depr Rates'!I1444</f>
        <v>0</v>
      </c>
      <c r="J1446" s="72">
        <f>+'[3]New Depr Rates'!J1444</f>
        <v>0</v>
      </c>
      <c r="K1446" s="74">
        <f>+'[3]New Depr Rates'!K1444</f>
        <v>43132</v>
      </c>
      <c r="L1446" s="73">
        <f>+'[3]New Depr Rates'!L1444</f>
        <v>0</v>
      </c>
      <c r="M1446" s="73">
        <f>+'[3]New Depr Rates'!M1444</f>
        <v>0</v>
      </c>
      <c r="N1446" s="73">
        <f>+'[3]New Depr Rates'!N1444</f>
        <v>0</v>
      </c>
    </row>
    <row r="1447" spans="1:14" x14ac:dyDescent="0.2">
      <c r="A1447" s="72" t="s">
        <v>1188</v>
      </c>
      <c r="B1447" s="72" t="str">
        <f>+'[3]New Depr Rates'!B1445</f>
        <v>E392 GEN Transportation Equip old</v>
      </c>
      <c r="C1447" s="72">
        <f>+'[3]New Depr Rates'!C1445</f>
        <v>0.5</v>
      </c>
      <c r="D1447" s="72" t="str">
        <f>+'[3]New Depr Rates'!D1445</f>
        <v>End of Life</v>
      </c>
      <c r="E1447" s="72" t="str">
        <f>+'[3]New Depr Rates'!E1445</f>
        <v>No</v>
      </c>
      <c r="F1447" s="72" t="str">
        <f>+'[3]New Depr Rates'!F1445</f>
        <v>No</v>
      </c>
      <c r="G1447" s="75">
        <f>+'[3]New Depr Rates'!G1445</f>
        <v>0</v>
      </c>
      <c r="H1447" s="72">
        <f>+'[3]New Depr Rates'!H1445</f>
        <v>202212</v>
      </c>
      <c r="I1447" s="72">
        <f>+'[3]New Depr Rates'!I1445</f>
        <v>0</v>
      </c>
      <c r="J1447" s="72">
        <f>+'[3]New Depr Rates'!J1445</f>
        <v>0</v>
      </c>
      <c r="K1447" s="74">
        <f>+'[3]New Depr Rates'!K1445</f>
        <v>43132</v>
      </c>
      <c r="L1447" s="73">
        <f>+'[3]New Depr Rates'!L1445</f>
        <v>0</v>
      </c>
      <c r="M1447" s="73">
        <f>+'[3]New Depr Rates'!M1445</f>
        <v>0</v>
      </c>
      <c r="N1447" s="73">
        <f>+'[3]New Depr Rates'!N1445</f>
        <v>0</v>
      </c>
    </row>
    <row r="1448" spans="1:14" x14ac:dyDescent="0.2">
      <c r="A1448" s="72" t="s">
        <v>1185</v>
      </c>
      <c r="B1448" s="72" t="str">
        <f>+'[3]New Depr Rates'!B1446</f>
        <v>E392 GEN Trans Equip, Snoq Park</v>
      </c>
      <c r="C1448" s="72">
        <f>+'[3]New Depr Rates'!C1446</f>
        <v>0.5</v>
      </c>
      <c r="D1448" s="72" t="str">
        <f>+'[3]New Depr Rates'!D1446</f>
        <v>Monthly</v>
      </c>
      <c r="E1448" s="72" t="str">
        <f>+'[3]New Depr Rates'!E1446</f>
        <v>No</v>
      </c>
      <c r="F1448" s="72" t="str">
        <f>+'[3]New Depr Rates'!F1446</f>
        <v>No</v>
      </c>
      <c r="G1448" s="75">
        <f>+'[3]New Depr Rates'!G1446</f>
        <v>0.1</v>
      </c>
      <c r="H1448" s="72">
        <f>+'[3]New Depr Rates'!H1446</f>
        <v>0</v>
      </c>
      <c r="I1448" s="72">
        <f>+'[3]New Depr Rates'!I1446</f>
        <v>0</v>
      </c>
      <c r="J1448" s="72">
        <f>+'[3]New Depr Rates'!J1446</f>
        <v>0</v>
      </c>
      <c r="K1448" s="74">
        <f>+'[3]New Depr Rates'!K1446</f>
        <v>44927</v>
      </c>
      <c r="L1448" s="73">
        <f>+'[3]New Depr Rates'!L1446</f>
        <v>7.1222222222222228E-2</v>
      </c>
      <c r="M1448" s="73">
        <f>+'[3]New Depr Rates'!M1446</f>
        <v>-7.1222222222222242E-3</v>
      </c>
      <c r="N1448" s="73">
        <f>+'[3]New Depr Rates'!N1446</f>
        <v>6.4100000000000004E-2</v>
      </c>
    </row>
    <row r="1449" spans="1:14" x14ac:dyDescent="0.2">
      <c r="A1449" s="72" t="s">
        <v>1186</v>
      </c>
      <c r="B1449" s="72" t="str">
        <f>+'[3]New Depr Rates'!B1447</f>
        <v>E392 GEN Trans Equip, Snoq Park</v>
      </c>
      <c r="C1449" s="72">
        <f>+'[3]New Depr Rates'!C1447</f>
        <v>0.5</v>
      </c>
      <c r="D1449" s="72" t="str">
        <f>+'[3]New Depr Rates'!D1447</f>
        <v>Monthly</v>
      </c>
      <c r="E1449" s="72" t="str">
        <f>+'[3]New Depr Rates'!E1447</f>
        <v>No</v>
      </c>
      <c r="F1449" s="72" t="str">
        <f>+'[3]New Depr Rates'!F1447</f>
        <v>No</v>
      </c>
      <c r="G1449" s="75">
        <f>+'[3]New Depr Rates'!G1447</f>
        <v>0.1</v>
      </c>
      <c r="H1449" s="72">
        <f>+'[3]New Depr Rates'!H1447</f>
        <v>0</v>
      </c>
      <c r="I1449" s="72">
        <f>+'[3]New Depr Rates'!I1447</f>
        <v>0</v>
      </c>
      <c r="J1449" s="72">
        <f>+'[3]New Depr Rates'!J1447</f>
        <v>0</v>
      </c>
      <c r="K1449" s="74">
        <f>+'[3]New Depr Rates'!K1447</f>
        <v>44927</v>
      </c>
      <c r="L1449" s="73">
        <f>+'[3]New Depr Rates'!L1447</f>
        <v>7.1222222222222228E-2</v>
      </c>
      <c r="M1449" s="73">
        <f>+'[3]New Depr Rates'!M1447</f>
        <v>-7.1222222222222242E-3</v>
      </c>
      <c r="N1449" s="73">
        <f>+'[3]New Depr Rates'!N1447</f>
        <v>6.4100000000000004E-2</v>
      </c>
    </row>
    <row r="1450" spans="1:14" x14ac:dyDescent="0.2">
      <c r="A1450" s="72" t="s">
        <v>1184</v>
      </c>
      <c r="B1450" s="72" t="str">
        <f>+'[3]New Depr Rates'!B1448</f>
        <v>E392 GEN Transp Equip, Encogen old</v>
      </c>
      <c r="C1450" s="72">
        <f>+'[3]New Depr Rates'!C1448</f>
        <v>0.5</v>
      </c>
      <c r="D1450" s="72" t="str">
        <f>+'[3]New Depr Rates'!D1448</f>
        <v>End of Life</v>
      </c>
      <c r="E1450" s="72" t="str">
        <f>+'[3]New Depr Rates'!E1448</f>
        <v>No</v>
      </c>
      <c r="F1450" s="72" t="str">
        <f>+'[3]New Depr Rates'!F1448</f>
        <v>No</v>
      </c>
      <c r="G1450" s="75">
        <f>+'[3]New Depr Rates'!G1448</f>
        <v>0</v>
      </c>
      <c r="H1450" s="72">
        <f>+'[3]New Depr Rates'!H1448</f>
        <v>202212</v>
      </c>
      <c r="I1450" s="72">
        <f>+'[3]New Depr Rates'!I1448</f>
        <v>0</v>
      </c>
      <c r="J1450" s="72">
        <f>+'[3]New Depr Rates'!J1448</f>
        <v>0</v>
      </c>
      <c r="K1450" s="74">
        <f>+'[3]New Depr Rates'!K1448</f>
        <v>43132</v>
      </c>
      <c r="L1450" s="73">
        <f>+'[3]New Depr Rates'!L1448</f>
        <v>0</v>
      </c>
      <c r="M1450" s="73">
        <f>+'[3]New Depr Rates'!M1448</f>
        <v>0</v>
      </c>
      <c r="N1450" s="73">
        <f>+'[3]New Depr Rates'!N1448</f>
        <v>0</v>
      </c>
    </row>
    <row r="1451" spans="1:14" x14ac:dyDescent="0.2">
      <c r="A1451" s="72" t="s">
        <v>1183</v>
      </c>
      <c r="B1451" s="72" t="str">
        <f>+'[3]New Depr Rates'!B1449</f>
        <v>E392 GEN Transp Equip, Encogen old</v>
      </c>
      <c r="C1451" s="72">
        <f>+'[3]New Depr Rates'!C1449</f>
        <v>0.5</v>
      </c>
      <c r="D1451" s="72" t="str">
        <f>+'[3]New Depr Rates'!D1449</f>
        <v>End of Life</v>
      </c>
      <c r="E1451" s="72" t="str">
        <f>+'[3]New Depr Rates'!E1449</f>
        <v>No</v>
      </c>
      <c r="F1451" s="72" t="str">
        <f>+'[3]New Depr Rates'!F1449</f>
        <v>No</v>
      </c>
      <c r="G1451" s="75">
        <f>+'[3]New Depr Rates'!G1449</f>
        <v>0</v>
      </c>
      <c r="H1451" s="72">
        <f>+'[3]New Depr Rates'!H1449</f>
        <v>202212</v>
      </c>
      <c r="I1451" s="72">
        <f>+'[3]New Depr Rates'!I1449</f>
        <v>0</v>
      </c>
      <c r="J1451" s="72">
        <f>+'[3]New Depr Rates'!J1449</f>
        <v>0</v>
      </c>
      <c r="K1451" s="74">
        <f>+'[3]New Depr Rates'!K1449</f>
        <v>43132</v>
      </c>
      <c r="L1451" s="73">
        <f>+'[3]New Depr Rates'!L1449</f>
        <v>0</v>
      </c>
      <c r="M1451" s="73">
        <f>+'[3]New Depr Rates'!M1449</f>
        <v>0</v>
      </c>
      <c r="N1451" s="73">
        <f>+'[3]New Depr Rates'!N1449</f>
        <v>0</v>
      </c>
    </row>
    <row r="1452" spans="1:14" x14ac:dyDescent="0.2">
      <c r="A1452" s="72" t="s">
        <v>248</v>
      </c>
      <c r="B1452" s="72" t="str">
        <f>+'[3]New Depr Rates'!B1450</f>
        <v>E3930 GEN Stores Eq, 20 yr new</v>
      </c>
      <c r="C1452" s="72">
        <f>+'[3]New Depr Rates'!C1450</f>
        <v>0.5</v>
      </c>
      <c r="D1452" s="72" t="str">
        <f>+'[3]New Depr Rates'!D1450</f>
        <v>Monthly</v>
      </c>
      <c r="E1452" s="72" t="str">
        <f>+'[3]New Depr Rates'!E1450</f>
        <v>No</v>
      </c>
      <c r="F1452" s="72" t="str">
        <f>+'[3]New Depr Rates'!F1450</f>
        <v>No</v>
      </c>
      <c r="G1452" s="75">
        <f>+'[3]New Depr Rates'!G1450</f>
        <v>0</v>
      </c>
      <c r="H1452" s="72">
        <f>+'[3]New Depr Rates'!H1450</f>
        <v>0</v>
      </c>
      <c r="I1452" s="72">
        <f>+'[3]New Depr Rates'!I1450</f>
        <v>0</v>
      </c>
      <c r="J1452" s="72">
        <f>+'[3]New Depr Rates'!J1450</f>
        <v>0</v>
      </c>
      <c r="K1452" s="74">
        <f>+'[3]New Depr Rates'!K1450</f>
        <v>44927</v>
      </c>
      <c r="L1452" s="73">
        <f>+'[3]New Depr Rates'!L1450</f>
        <v>0.05</v>
      </c>
      <c r="M1452" s="73">
        <f>+'[3]New Depr Rates'!M1450</f>
        <v>0</v>
      </c>
      <c r="N1452" s="73">
        <f>+'[3]New Depr Rates'!N1450</f>
        <v>0.05</v>
      </c>
    </row>
    <row r="1453" spans="1:14" x14ac:dyDescent="0.2">
      <c r="A1453" s="72" t="s">
        <v>1181</v>
      </c>
      <c r="B1453" s="72" t="str">
        <f>+'[3]New Depr Rates'!B1451</f>
        <v>E3930 GEN Stores Eq, 20 yr new</v>
      </c>
      <c r="C1453" s="72">
        <f>+'[3]New Depr Rates'!C1451</f>
        <v>0.5</v>
      </c>
      <c r="D1453" s="72" t="str">
        <f>+'[3]New Depr Rates'!D1451</f>
        <v>Monthly</v>
      </c>
      <c r="E1453" s="72" t="str">
        <f>+'[3]New Depr Rates'!E1451</f>
        <v>No</v>
      </c>
      <c r="F1453" s="72" t="str">
        <f>+'[3]New Depr Rates'!F1451</f>
        <v>No</v>
      </c>
      <c r="G1453" s="75">
        <f>+'[3]New Depr Rates'!G1451</f>
        <v>0</v>
      </c>
      <c r="H1453" s="72">
        <f>+'[3]New Depr Rates'!H1451</f>
        <v>0</v>
      </c>
      <c r="I1453" s="72">
        <f>+'[3]New Depr Rates'!I1451</f>
        <v>0</v>
      </c>
      <c r="J1453" s="72">
        <f>+'[3]New Depr Rates'!J1451</f>
        <v>0</v>
      </c>
      <c r="K1453" s="74">
        <f>+'[3]New Depr Rates'!K1451</f>
        <v>44927</v>
      </c>
      <c r="L1453" s="73">
        <f>+'[3]New Depr Rates'!L1451</f>
        <v>0.05</v>
      </c>
      <c r="M1453" s="73">
        <f>+'[3]New Depr Rates'!M1451</f>
        <v>0</v>
      </c>
      <c r="N1453" s="73">
        <f>+'[3]New Depr Rates'!N1451</f>
        <v>0.05</v>
      </c>
    </row>
    <row r="1454" spans="1:14" x14ac:dyDescent="0.2">
      <c r="A1454" s="72" t="s">
        <v>1179</v>
      </c>
      <c r="B1454" s="72" t="str">
        <f>+'[3]New Depr Rates'!B1452</f>
        <v>E3930 GEN Stores Eq old</v>
      </c>
      <c r="C1454" s="72">
        <f>+'[3]New Depr Rates'!C1452</f>
        <v>0.5</v>
      </c>
      <c r="D1454" s="72" t="str">
        <f>+'[3]New Depr Rates'!D1452</f>
        <v>End of Life</v>
      </c>
      <c r="E1454" s="72" t="str">
        <f>+'[3]New Depr Rates'!E1452</f>
        <v>No</v>
      </c>
      <c r="F1454" s="72" t="str">
        <f>+'[3]New Depr Rates'!F1452</f>
        <v>No</v>
      </c>
      <c r="G1454" s="75">
        <f>+'[3]New Depr Rates'!G1452</f>
        <v>0</v>
      </c>
      <c r="H1454" s="72">
        <f>+'[3]New Depr Rates'!H1452</f>
        <v>202212</v>
      </c>
      <c r="I1454" s="72">
        <f>+'[3]New Depr Rates'!I1452</f>
        <v>0</v>
      </c>
      <c r="J1454" s="72">
        <f>+'[3]New Depr Rates'!J1452</f>
        <v>0</v>
      </c>
      <c r="K1454" s="74">
        <f>+'[3]New Depr Rates'!K1452</f>
        <v>43132</v>
      </c>
      <c r="L1454" s="73">
        <f>+'[3]New Depr Rates'!L1452</f>
        <v>0</v>
      </c>
      <c r="M1454" s="73">
        <f>+'[3]New Depr Rates'!M1452</f>
        <v>0</v>
      </c>
      <c r="N1454" s="73">
        <f>+'[3]New Depr Rates'!N1452</f>
        <v>0</v>
      </c>
    </row>
    <row r="1455" spans="1:14" x14ac:dyDescent="0.2">
      <c r="A1455" s="72" t="s">
        <v>1178</v>
      </c>
      <c r="B1455" s="72" t="str">
        <f>+'[3]New Depr Rates'!B1453</f>
        <v>E3930 GEN Stores Eq old</v>
      </c>
      <c r="C1455" s="72">
        <f>+'[3]New Depr Rates'!C1453</f>
        <v>0.5</v>
      </c>
      <c r="D1455" s="72" t="str">
        <f>+'[3]New Depr Rates'!D1453</f>
        <v>End of Life</v>
      </c>
      <c r="E1455" s="72" t="str">
        <f>+'[3]New Depr Rates'!E1453</f>
        <v>No</v>
      </c>
      <c r="F1455" s="72" t="str">
        <f>+'[3]New Depr Rates'!F1453</f>
        <v>No</v>
      </c>
      <c r="G1455" s="75">
        <f>+'[3]New Depr Rates'!G1453</f>
        <v>0</v>
      </c>
      <c r="H1455" s="72">
        <f>+'[3]New Depr Rates'!H1453</f>
        <v>202212</v>
      </c>
      <c r="I1455" s="72">
        <f>+'[3]New Depr Rates'!I1453</f>
        <v>0</v>
      </c>
      <c r="J1455" s="72">
        <f>+'[3]New Depr Rates'!J1453</f>
        <v>0</v>
      </c>
      <c r="K1455" s="74">
        <f>+'[3]New Depr Rates'!K1453</f>
        <v>43132</v>
      </c>
      <c r="L1455" s="73">
        <f>+'[3]New Depr Rates'!L1453</f>
        <v>0</v>
      </c>
      <c r="M1455" s="73">
        <f>+'[3]New Depr Rates'!M1453</f>
        <v>0</v>
      </c>
      <c r="N1455" s="73">
        <f>+'[3]New Depr Rates'!N1453</f>
        <v>0</v>
      </c>
    </row>
    <row r="1456" spans="1:14" x14ac:dyDescent="0.2">
      <c r="A1456" s="72" t="s">
        <v>1176</v>
      </c>
      <c r="B1456" s="72" t="str">
        <f>+'[3]New Depr Rates'!B1454</f>
        <v>E3931 GEN Stores Eq &gt; $20K NOTUSED</v>
      </c>
      <c r="C1456" s="72">
        <f>+'[3]New Depr Rates'!C1454</f>
        <v>0.5</v>
      </c>
      <c r="D1456" s="72" t="str">
        <f>+'[3]New Depr Rates'!D1454</f>
        <v>Monthly</v>
      </c>
      <c r="E1456" s="72" t="str">
        <f>+'[3]New Depr Rates'!E1454</f>
        <v>No</v>
      </c>
      <c r="F1456" s="72" t="str">
        <f>+'[3]New Depr Rates'!F1454</f>
        <v>No</v>
      </c>
      <c r="G1456" s="75">
        <f>+'[3]New Depr Rates'!G1454</f>
        <v>0</v>
      </c>
      <c r="H1456" s="72">
        <f>+'[3]New Depr Rates'!H1454</f>
        <v>0</v>
      </c>
      <c r="I1456" s="72">
        <f>+'[3]New Depr Rates'!I1454</f>
        <v>0</v>
      </c>
      <c r="J1456" s="72">
        <f>+'[3]New Depr Rates'!J1454</f>
        <v>0</v>
      </c>
      <c r="K1456" s="74">
        <f>+'[3]New Depr Rates'!K1454</f>
        <v>40664</v>
      </c>
      <c r="L1456" s="73">
        <f>+'[3]New Depr Rates'!L1454</f>
        <v>0</v>
      </c>
      <c r="M1456" s="73">
        <f>+'[3]New Depr Rates'!M1454</f>
        <v>0</v>
      </c>
      <c r="N1456" s="73">
        <f>+'[3]New Depr Rates'!N1454</f>
        <v>0</v>
      </c>
    </row>
    <row r="1457" spans="1:14" x14ac:dyDescent="0.2">
      <c r="A1457" s="72" t="s">
        <v>1174</v>
      </c>
      <c r="B1457" s="72" t="str">
        <f>+'[3]New Depr Rates'!B1455</f>
        <v>E3940 GEN Tools, Hopkins Ridge new</v>
      </c>
      <c r="C1457" s="72">
        <f>+'[3]New Depr Rates'!C1455</f>
        <v>0.5</v>
      </c>
      <c r="D1457" s="72" t="str">
        <f>+'[3]New Depr Rates'!D1455</f>
        <v>Monthly</v>
      </c>
      <c r="E1457" s="72" t="str">
        <f>+'[3]New Depr Rates'!E1455</f>
        <v>No</v>
      </c>
      <c r="F1457" s="72" t="str">
        <f>+'[3]New Depr Rates'!F1455</f>
        <v>No</v>
      </c>
      <c r="G1457" s="75">
        <f>+'[3]New Depr Rates'!G1455</f>
        <v>0</v>
      </c>
      <c r="H1457" s="72">
        <f>+'[3]New Depr Rates'!H1455</f>
        <v>0</v>
      </c>
      <c r="I1457" s="72">
        <f>+'[3]New Depr Rates'!I1455</f>
        <v>0</v>
      </c>
      <c r="J1457" s="72">
        <f>+'[3]New Depr Rates'!J1455</f>
        <v>0</v>
      </c>
      <c r="K1457" s="74">
        <f>+'[3]New Depr Rates'!K1455</f>
        <v>44927</v>
      </c>
      <c r="L1457" s="73">
        <f>+'[3]New Depr Rates'!L1455</f>
        <v>0.05</v>
      </c>
      <c r="M1457" s="73">
        <f>+'[3]New Depr Rates'!M1455</f>
        <v>0</v>
      </c>
      <c r="N1457" s="73">
        <f>+'[3]New Depr Rates'!N1455</f>
        <v>0.05</v>
      </c>
    </row>
    <row r="1458" spans="1:14" x14ac:dyDescent="0.2">
      <c r="A1458" s="72" t="s">
        <v>1173</v>
      </c>
      <c r="B1458" s="72" t="str">
        <f>+'[3]New Depr Rates'!B1456</f>
        <v>E3940 GEN Tools, Hopkins Ridge new</v>
      </c>
      <c r="C1458" s="72">
        <f>+'[3]New Depr Rates'!C1456</f>
        <v>0.5</v>
      </c>
      <c r="D1458" s="72" t="str">
        <f>+'[3]New Depr Rates'!D1456</f>
        <v>Monthly</v>
      </c>
      <c r="E1458" s="72" t="str">
        <f>+'[3]New Depr Rates'!E1456</f>
        <v>No</v>
      </c>
      <c r="F1458" s="72" t="str">
        <f>+'[3]New Depr Rates'!F1456</f>
        <v>No</v>
      </c>
      <c r="G1458" s="75">
        <f>+'[3]New Depr Rates'!G1456</f>
        <v>0</v>
      </c>
      <c r="H1458" s="72">
        <f>+'[3]New Depr Rates'!H1456</f>
        <v>0</v>
      </c>
      <c r="I1458" s="72">
        <f>+'[3]New Depr Rates'!I1456</f>
        <v>0</v>
      </c>
      <c r="J1458" s="72">
        <f>+'[3]New Depr Rates'!J1456</f>
        <v>0</v>
      </c>
      <c r="K1458" s="74">
        <f>+'[3]New Depr Rates'!K1456</f>
        <v>44927</v>
      </c>
      <c r="L1458" s="73">
        <f>+'[3]New Depr Rates'!L1456</f>
        <v>0.05</v>
      </c>
      <c r="M1458" s="73">
        <f>+'[3]New Depr Rates'!M1456</f>
        <v>0</v>
      </c>
      <c r="N1458" s="73">
        <f>+'[3]New Depr Rates'!N1456</f>
        <v>0.05</v>
      </c>
    </row>
    <row r="1459" spans="1:14" x14ac:dyDescent="0.2">
      <c r="A1459" s="72" t="s">
        <v>249</v>
      </c>
      <c r="B1459" s="72" t="str">
        <f>+'[3]New Depr Rates'!B1457</f>
        <v>E3940 GEN Tools, LSR new</v>
      </c>
      <c r="C1459" s="72">
        <f>+'[3]New Depr Rates'!C1457</f>
        <v>0.5</v>
      </c>
      <c r="D1459" s="72" t="str">
        <f>+'[3]New Depr Rates'!D1457</f>
        <v>Monthly</v>
      </c>
      <c r="E1459" s="72" t="str">
        <f>+'[3]New Depr Rates'!E1457</f>
        <v>No</v>
      </c>
      <c r="F1459" s="72" t="str">
        <f>+'[3]New Depr Rates'!F1457</f>
        <v>No</v>
      </c>
      <c r="G1459" s="75">
        <f>+'[3]New Depr Rates'!G1457</f>
        <v>0</v>
      </c>
      <c r="H1459" s="72">
        <f>+'[3]New Depr Rates'!H1457</f>
        <v>0</v>
      </c>
      <c r="I1459" s="72">
        <f>+'[3]New Depr Rates'!I1457</f>
        <v>0</v>
      </c>
      <c r="J1459" s="72">
        <f>+'[3]New Depr Rates'!J1457</f>
        <v>0</v>
      </c>
      <c r="K1459" s="74">
        <f>+'[3]New Depr Rates'!K1457</f>
        <v>44927</v>
      </c>
      <c r="L1459" s="73">
        <f>+'[3]New Depr Rates'!L1457</f>
        <v>0.05</v>
      </c>
      <c r="M1459" s="73">
        <f>+'[3]New Depr Rates'!M1457</f>
        <v>0</v>
      </c>
      <c r="N1459" s="73">
        <f>+'[3]New Depr Rates'!N1457</f>
        <v>0.05</v>
      </c>
    </row>
    <row r="1460" spans="1:14" x14ac:dyDescent="0.2">
      <c r="A1460" s="72" t="s">
        <v>1171</v>
      </c>
      <c r="B1460" s="72" t="str">
        <f>+'[3]New Depr Rates'!B1458</f>
        <v>E3940 GEN Tools, LSR new</v>
      </c>
      <c r="C1460" s="72">
        <f>+'[3]New Depr Rates'!C1458</f>
        <v>0.5</v>
      </c>
      <c r="D1460" s="72" t="str">
        <f>+'[3]New Depr Rates'!D1458</f>
        <v>Monthly</v>
      </c>
      <c r="E1460" s="72" t="str">
        <f>+'[3]New Depr Rates'!E1458</f>
        <v>No</v>
      </c>
      <c r="F1460" s="72" t="str">
        <f>+'[3]New Depr Rates'!F1458</f>
        <v>No</v>
      </c>
      <c r="G1460" s="75">
        <f>+'[3]New Depr Rates'!G1458</f>
        <v>0</v>
      </c>
      <c r="H1460" s="72">
        <f>+'[3]New Depr Rates'!H1458</f>
        <v>0</v>
      </c>
      <c r="I1460" s="72">
        <f>+'[3]New Depr Rates'!I1458</f>
        <v>0</v>
      </c>
      <c r="J1460" s="72">
        <f>+'[3]New Depr Rates'!J1458</f>
        <v>0</v>
      </c>
      <c r="K1460" s="74">
        <f>+'[3]New Depr Rates'!K1458</f>
        <v>44927</v>
      </c>
      <c r="L1460" s="73">
        <f>+'[3]New Depr Rates'!L1458</f>
        <v>0.05</v>
      </c>
      <c r="M1460" s="73">
        <f>+'[3]New Depr Rates'!M1458</f>
        <v>0</v>
      </c>
      <c r="N1460" s="73">
        <f>+'[3]New Depr Rates'!N1458</f>
        <v>0.05</v>
      </c>
    </row>
    <row r="1461" spans="1:14" x14ac:dyDescent="0.2">
      <c r="A1461" s="72" t="s">
        <v>1168</v>
      </c>
      <c r="B1461" s="72" t="str">
        <f>+'[3]New Depr Rates'!B1459</f>
        <v>E3940 GEN Tools, Colstrip 1</v>
      </c>
      <c r="C1461" s="72">
        <f>+'[3]New Depr Rates'!C1459</f>
        <v>0.5</v>
      </c>
      <c r="D1461" s="72" t="str">
        <f>+'[3]New Depr Rates'!D1459</f>
        <v>Monthly</v>
      </c>
      <c r="E1461" s="72" t="str">
        <f>+'[3]New Depr Rates'!E1459</f>
        <v>No</v>
      </c>
      <c r="F1461" s="72" t="str">
        <f>+'[3]New Depr Rates'!F1459</f>
        <v>No</v>
      </c>
      <c r="G1461" s="75">
        <f>+'[3]New Depr Rates'!G1459</f>
        <v>0</v>
      </c>
      <c r="H1461" s="72">
        <f>+'[3]New Depr Rates'!H1459</f>
        <v>0</v>
      </c>
      <c r="I1461" s="72">
        <f>+'[3]New Depr Rates'!I1459</f>
        <v>0</v>
      </c>
      <c r="J1461" s="72">
        <f>+'[3]New Depr Rates'!J1459</f>
        <v>0</v>
      </c>
      <c r="K1461" s="74">
        <f>+'[3]New Depr Rates'!K1459</f>
        <v>44927</v>
      </c>
      <c r="L1461" s="73">
        <f>+'[3]New Depr Rates'!L1459</f>
        <v>0.05</v>
      </c>
      <c r="M1461" s="73">
        <f>+'[3]New Depr Rates'!M1459</f>
        <v>0</v>
      </c>
      <c r="N1461" s="73">
        <f>+'[3]New Depr Rates'!N1459</f>
        <v>0.05</v>
      </c>
    </row>
    <row r="1462" spans="1:14" x14ac:dyDescent="0.2">
      <c r="A1462" s="72" t="s">
        <v>1169</v>
      </c>
      <c r="B1462" s="72" t="str">
        <f>+'[3]New Depr Rates'!B1460</f>
        <v>E3940 GEN Tools, Colstrip 1</v>
      </c>
      <c r="C1462" s="72">
        <f>+'[3]New Depr Rates'!C1460</f>
        <v>0.5</v>
      </c>
      <c r="D1462" s="72" t="str">
        <f>+'[3]New Depr Rates'!D1460</f>
        <v>Monthly</v>
      </c>
      <c r="E1462" s="72" t="str">
        <f>+'[3]New Depr Rates'!E1460</f>
        <v>No</v>
      </c>
      <c r="F1462" s="72" t="str">
        <f>+'[3]New Depr Rates'!F1460</f>
        <v>No</v>
      </c>
      <c r="G1462" s="75">
        <f>+'[3]New Depr Rates'!G1460</f>
        <v>0</v>
      </c>
      <c r="H1462" s="72">
        <f>+'[3]New Depr Rates'!H1460</f>
        <v>0</v>
      </c>
      <c r="I1462" s="72">
        <f>+'[3]New Depr Rates'!I1460</f>
        <v>0</v>
      </c>
      <c r="J1462" s="72">
        <f>+'[3]New Depr Rates'!J1460</f>
        <v>0</v>
      </c>
      <c r="K1462" s="74">
        <f>+'[3]New Depr Rates'!K1460</f>
        <v>44927</v>
      </c>
      <c r="L1462" s="73">
        <f>+'[3]New Depr Rates'!L1460</f>
        <v>0.05</v>
      </c>
      <c r="M1462" s="73">
        <f>+'[3]New Depr Rates'!M1460</f>
        <v>0</v>
      </c>
      <c r="N1462" s="73">
        <f>+'[3]New Depr Rates'!N1460</f>
        <v>0.05</v>
      </c>
    </row>
    <row r="1463" spans="1:14" x14ac:dyDescent="0.2">
      <c r="A1463" s="72" t="s">
        <v>1166</v>
      </c>
      <c r="B1463" s="72" t="str">
        <f>+'[3]New Depr Rates'!B1461</f>
        <v>E3940 GEN Tools, Colstrip 2</v>
      </c>
      <c r="C1463" s="72">
        <f>+'[3]New Depr Rates'!C1461</f>
        <v>0.5</v>
      </c>
      <c r="D1463" s="72" t="str">
        <f>+'[3]New Depr Rates'!D1461</f>
        <v>Monthly</v>
      </c>
      <c r="E1463" s="72" t="str">
        <f>+'[3]New Depr Rates'!E1461</f>
        <v>No</v>
      </c>
      <c r="F1463" s="72" t="str">
        <f>+'[3]New Depr Rates'!F1461</f>
        <v>No</v>
      </c>
      <c r="G1463" s="75">
        <f>+'[3]New Depr Rates'!G1461</f>
        <v>0</v>
      </c>
      <c r="H1463" s="72">
        <f>+'[3]New Depr Rates'!H1461</f>
        <v>0</v>
      </c>
      <c r="I1463" s="72">
        <f>+'[3]New Depr Rates'!I1461</f>
        <v>0</v>
      </c>
      <c r="J1463" s="72">
        <f>+'[3]New Depr Rates'!J1461</f>
        <v>0</v>
      </c>
      <c r="K1463" s="74">
        <f>+'[3]New Depr Rates'!K1461</f>
        <v>44927</v>
      </c>
      <c r="L1463" s="73">
        <f>+'[3]New Depr Rates'!L1461</f>
        <v>0.05</v>
      </c>
      <c r="M1463" s="73">
        <f>+'[3]New Depr Rates'!M1461</f>
        <v>0</v>
      </c>
      <c r="N1463" s="73">
        <f>+'[3]New Depr Rates'!N1461</f>
        <v>0.05</v>
      </c>
    </row>
    <row r="1464" spans="1:14" x14ac:dyDescent="0.2">
      <c r="A1464" s="72" t="s">
        <v>1167</v>
      </c>
      <c r="B1464" s="72" t="str">
        <f>+'[3]New Depr Rates'!B1462</f>
        <v>E3940 GEN Tools, Colstrip 2</v>
      </c>
      <c r="C1464" s="72">
        <f>+'[3]New Depr Rates'!C1462</f>
        <v>0.5</v>
      </c>
      <c r="D1464" s="72" t="str">
        <f>+'[3]New Depr Rates'!D1462</f>
        <v>Monthly</v>
      </c>
      <c r="E1464" s="72" t="str">
        <f>+'[3]New Depr Rates'!E1462</f>
        <v>No</v>
      </c>
      <c r="F1464" s="72" t="str">
        <f>+'[3]New Depr Rates'!F1462</f>
        <v>No</v>
      </c>
      <c r="G1464" s="75">
        <f>+'[3]New Depr Rates'!G1462</f>
        <v>0</v>
      </c>
      <c r="H1464" s="72">
        <f>+'[3]New Depr Rates'!H1462</f>
        <v>0</v>
      </c>
      <c r="I1464" s="72">
        <f>+'[3]New Depr Rates'!I1462</f>
        <v>0</v>
      </c>
      <c r="J1464" s="72">
        <f>+'[3]New Depr Rates'!J1462</f>
        <v>0</v>
      </c>
      <c r="K1464" s="74">
        <f>+'[3]New Depr Rates'!K1462</f>
        <v>44927</v>
      </c>
      <c r="L1464" s="73">
        <f>+'[3]New Depr Rates'!L1462</f>
        <v>0.05</v>
      </c>
      <c r="M1464" s="73">
        <f>+'[3]New Depr Rates'!M1462</f>
        <v>0</v>
      </c>
      <c r="N1464" s="73">
        <f>+'[3]New Depr Rates'!N1462</f>
        <v>0.05</v>
      </c>
    </row>
    <row r="1465" spans="1:14" x14ac:dyDescent="0.2">
      <c r="A1465" s="72" t="s">
        <v>58</v>
      </c>
      <c r="B1465" s="72" t="str">
        <f>+'[3]New Depr Rates'!B1463</f>
        <v>E3940 GEN Tools, Colstrip 3</v>
      </c>
      <c r="C1465" s="72">
        <f>+'[3]New Depr Rates'!C1463</f>
        <v>0.5</v>
      </c>
      <c r="D1465" s="72" t="str">
        <f>+'[3]New Depr Rates'!D1463</f>
        <v>Monthly</v>
      </c>
      <c r="E1465" s="72" t="str">
        <f>+'[3]New Depr Rates'!E1463</f>
        <v>No</v>
      </c>
      <c r="F1465" s="72" t="str">
        <f>+'[3]New Depr Rates'!F1463</f>
        <v>No</v>
      </c>
      <c r="G1465" s="75">
        <f>+'[3]New Depr Rates'!G1463</f>
        <v>0</v>
      </c>
      <c r="H1465" s="72">
        <f>+'[3]New Depr Rates'!H1463</f>
        <v>0</v>
      </c>
      <c r="I1465" s="72">
        <f>+'[3]New Depr Rates'!I1463</f>
        <v>0</v>
      </c>
      <c r="J1465" s="72">
        <f>+'[3]New Depr Rates'!J1463</f>
        <v>0</v>
      </c>
      <c r="K1465" s="74">
        <f>+'[3]New Depr Rates'!K1463</f>
        <v>44927</v>
      </c>
      <c r="L1465" s="73">
        <f>+'[3]New Depr Rates'!L1463</f>
        <v>0.05</v>
      </c>
      <c r="M1465" s="73">
        <f>+'[3]New Depr Rates'!M1463</f>
        <v>0</v>
      </c>
      <c r="N1465" s="73">
        <f>+'[3]New Depr Rates'!N1463</f>
        <v>0.05</v>
      </c>
    </row>
    <row r="1466" spans="1:14" x14ac:dyDescent="0.2">
      <c r="A1466" s="72" t="s">
        <v>1165</v>
      </c>
      <c r="B1466" s="72" t="str">
        <f>+'[3]New Depr Rates'!B1464</f>
        <v>E3940 GEN Tools, Colstrip 3</v>
      </c>
      <c r="C1466" s="72">
        <f>+'[3]New Depr Rates'!C1464</f>
        <v>0.5</v>
      </c>
      <c r="D1466" s="72" t="str">
        <f>+'[3]New Depr Rates'!D1464</f>
        <v>Monthly</v>
      </c>
      <c r="E1466" s="72" t="str">
        <f>+'[3]New Depr Rates'!E1464</f>
        <v>No</v>
      </c>
      <c r="F1466" s="72" t="str">
        <f>+'[3]New Depr Rates'!F1464</f>
        <v>No</v>
      </c>
      <c r="G1466" s="75">
        <f>+'[3]New Depr Rates'!G1464</f>
        <v>0</v>
      </c>
      <c r="H1466" s="72">
        <f>+'[3]New Depr Rates'!H1464</f>
        <v>0</v>
      </c>
      <c r="I1466" s="72">
        <f>+'[3]New Depr Rates'!I1464</f>
        <v>0</v>
      </c>
      <c r="J1466" s="72">
        <f>+'[3]New Depr Rates'!J1464</f>
        <v>0</v>
      </c>
      <c r="K1466" s="74">
        <f>+'[3]New Depr Rates'!K1464</f>
        <v>44927</v>
      </c>
      <c r="L1466" s="73">
        <f>+'[3]New Depr Rates'!L1464</f>
        <v>0.05</v>
      </c>
      <c r="M1466" s="73">
        <f>+'[3]New Depr Rates'!M1464</f>
        <v>0</v>
      </c>
      <c r="N1466" s="73">
        <f>+'[3]New Depr Rates'!N1464</f>
        <v>0.05</v>
      </c>
    </row>
    <row r="1467" spans="1:14" x14ac:dyDescent="0.2">
      <c r="A1467" s="72" t="s">
        <v>54</v>
      </c>
      <c r="B1467" s="72" t="str">
        <f>+'[3]New Depr Rates'!B1465</f>
        <v>E3940 GEN Tools, Colstrip 4</v>
      </c>
      <c r="C1467" s="72">
        <f>+'[3]New Depr Rates'!C1465</f>
        <v>0.5</v>
      </c>
      <c r="D1467" s="72" t="str">
        <f>+'[3]New Depr Rates'!D1465</f>
        <v>Monthly</v>
      </c>
      <c r="E1467" s="72" t="str">
        <f>+'[3]New Depr Rates'!E1465</f>
        <v>No</v>
      </c>
      <c r="F1467" s="72" t="str">
        <f>+'[3]New Depr Rates'!F1465</f>
        <v>No</v>
      </c>
      <c r="G1467" s="75">
        <f>+'[3]New Depr Rates'!G1465</f>
        <v>0</v>
      </c>
      <c r="H1467" s="72">
        <f>+'[3]New Depr Rates'!H1465</f>
        <v>0</v>
      </c>
      <c r="I1467" s="72">
        <f>+'[3]New Depr Rates'!I1465</f>
        <v>0</v>
      </c>
      <c r="J1467" s="72">
        <f>+'[3]New Depr Rates'!J1465</f>
        <v>0</v>
      </c>
      <c r="K1467" s="74">
        <f>+'[3]New Depr Rates'!K1465</f>
        <v>44927</v>
      </c>
      <c r="L1467" s="73">
        <f>+'[3]New Depr Rates'!L1465</f>
        <v>0.05</v>
      </c>
      <c r="M1467" s="73">
        <f>+'[3]New Depr Rates'!M1465</f>
        <v>0</v>
      </c>
      <c r="N1467" s="73">
        <f>+'[3]New Depr Rates'!N1465</f>
        <v>0.05</v>
      </c>
    </row>
    <row r="1468" spans="1:14" x14ac:dyDescent="0.2">
      <c r="A1468" s="72" t="s">
        <v>1164</v>
      </c>
      <c r="B1468" s="72" t="str">
        <f>+'[3]New Depr Rates'!B1466</f>
        <v>E3940 GEN Tools, Colstrip 4</v>
      </c>
      <c r="C1468" s="72">
        <f>+'[3]New Depr Rates'!C1466</f>
        <v>0.5</v>
      </c>
      <c r="D1468" s="72" t="str">
        <f>+'[3]New Depr Rates'!D1466</f>
        <v>Monthly</v>
      </c>
      <c r="E1468" s="72" t="str">
        <f>+'[3]New Depr Rates'!E1466</f>
        <v>No</v>
      </c>
      <c r="F1468" s="72" t="str">
        <f>+'[3]New Depr Rates'!F1466</f>
        <v>No</v>
      </c>
      <c r="G1468" s="75">
        <f>+'[3]New Depr Rates'!G1466</f>
        <v>0</v>
      </c>
      <c r="H1468" s="72">
        <f>+'[3]New Depr Rates'!H1466</f>
        <v>0</v>
      </c>
      <c r="I1468" s="72">
        <f>+'[3]New Depr Rates'!I1466</f>
        <v>0</v>
      </c>
      <c r="J1468" s="72">
        <f>+'[3]New Depr Rates'!J1466</f>
        <v>0</v>
      </c>
      <c r="K1468" s="74">
        <f>+'[3]New Depr Rates'!K1466</f>
        <v>44927</v>
      </c>
      <c r="L1468" s="73">
        <f>+'[3]New Depr Rates'!L1466</f>
        <v>0.05</v>
      </c>
      <c r="M1468" s="73">
        <f>+'[3]New Depr Rates'!M1466</f>
        <v>0</v>
      </c>
      <c r="N1468" s="73">
        <f>+'[3]New Depr Rates'!N1466</f>
        <v>0.05</v>
      </c>
    </row>
    <row r="1469" spans="1:14" x14ac:dyDescent="0.2">
      <c r="A1469" s="72" t="s">
        <v>1163</v>
      </c>
      <c r="B1469" s="72" t="str">
        <f>+'[3]New Depr Rates'!B1467</f>
        <v>E3940 GEN Tools, 20 yr MTF OP new</v>
      </c>
      <c r="C1469" s="72">
        <f>+'[3]New Depr Rates'!C1467</f>
        <v>0.5</v>
      </c>
      <c r="D1469" s="72" t="str">
        <f>+'[3]New Depr Rates'!D1467</f>
        <v>Monthly</v>
      </c>
      <c r="E1469" s="72" t="str">
        <f>+'[3]New Depr Rates'!E1467</f>
        <v>No</v>
      </c>
      <c r="F1469" s="72" t="str">
        <f>+'[3]New Depr Rates'!F1467</f>
        <v>No</v>
      </c>
      <c r="G1469" s="75">
        <f>+'[3]New Depr Rates'!G1467</f>
        <v>0</v>
      </c>
      <c r="H1469" s="72">
        <f>+'[3]New Depr Rates'!H1467</f>
        <v>0</v>
      </c>
      <c r="I1469" s="72">
        <f>+'[3]New Depr Rates'!I1467</f>
        <v>0</v>
      </c>
      <c r="J1469" s="72">
        <f>+'[3]New Depr Rates'!J1467</f>
        <v>0</v>
      </c>
      <c r="K1469" s="74">
        <f>+'[3]New Depr Rates'!K1467</f>
        <v>44927</v>
      </c>
      <c r="L1469" s="73">
        <f>+'[3]New Depr Rates'!L1467</f>
        <v>0.05</v>
      </c>
      <c r="M1469" s="73">
        <f>+'[3]New Depr Rates'!M1467</f>
        <v>0</v>
      </c>
      <c r="N1469" s="73">
        <f>+'[3]New Depr Rates'!N1467</f>
        <v>0.05</v>
      </c>
    </row>
    <row r="1470" spans="1:14" x14ac:dyDescent="0.2">
      <c r="A1470" s="72" t="s">
        <v>1162</v>
      </c>
      <c r="B1470" s="72" t="str">
        <f>+'[3]New Depr Rates'!B1468</f>
        <v>E3940 GEN Tools, 20 yr MTF OP new</v>
      </c>
      <c r="C1470" s="72">
        <f>+'[3]New Depr Rates'!C1468</f>
        <v>0.5</v>
      </c>
      <c r="D1470" s="72" t="str">
        <f>+'[3]New Depr Rates'!D1468</f>
        <v>Monthly</v>
      </c>
      <c r="E1470" s="72" t="str">
        <f>+'[3]New Depr Rates'!E1468</f>
        <v>No</v>
      </c>
      <c r="F1470" s="72" t="str">
        <f>+'[3]New Depr Rates'!F1468</f>
        <v>No</v>
      </c>
      <c r="G1470" s="75">
        <f>+'[3]New Depr Rates'!G1468</f>
        <v>0</v>
      </c>
      <c r="H1470" s="72">
        <f>+'[3]New Depr Rates'!H1468</f>
        <v>0</v>
      </c>
      <c r="I1470" s="72">
        <f>+'[3]New Depr Rates'!I1468</f>
        <v>0</v>
      </c>
      <c r="J1470" s="72">
        <f>+'[3]New Depr Rates'!J1468</f>
        <v>0</v>
      </c>
      <c r="K1470" s="74">
        <f>+'[3]New Depr Rates'!K1468</f>
        <v>44927</v>
      </c>
      <c r="L1470" s="73">
        <f>+'[3]New Depr Rates'!L1468</f>
        <v>0.05</v>
      </c>
      <c r="M1470" s="73">
        <f>+'[3]New Depr Rates'!M1468</f>
        <v>0</v>
      </c>
      <c r="N1470" s="73">
        <f>+'[3]New Depr Rates'!N1468</f>
        <v>0.05</v>
      </c>
    </row>
    <row r="1471" spans="1:14" x14ac:dyDescent="0.2">
      <c r="A1471" s="72" t="s">
        <v>1160</v>
      </c>
      <c r="B1471" s="72" t="str">
        <f>+'[3]New Depr Rates'!B1469</f>
        <v>E3940 GEN Tools, 20 yr MTF new</v>
      </c>
      <c r="C1471" s="72">
        <f>+'[3]New Depr Rates'!C1469</f>
        <v>0.5</v>
      </c>
      <c r="D1471" s="72" t="str">
        <f>+'[3]New Depr Rates'!D1469</f>
        <v>Monthly</v>
      </c>
      <c r="E1471" s="72" t="str">
        <f>+'[3]New Depr Rates'!E1469</f>
        <v>No</v>
      </c>
      <c r="F1471" s="72" t="str">
        <f>+'[3]New Depr Rates'!F1469</f>
        <v>No</v>
      </c>
      <c r="G1471" s="75">
        <f>+'[3]New Depr Rates'!G1469</f>
        <v>0</v>
      </c>
      <c r="H1471" s="72">
        <f>+'[3]New Depr Rates'!H1469</f>
        <v>0</v>
      </c>
      <c r="I1471" s="72">
        <f>+'[3]New Depr Rates'!I1469</f>
        <v>0</v>
      </c>
      <c r="J1471" s="72">
        <f>+'[3]New Depr Rates'!J1469</f>
        <v>0</v>
      </c>
      <c r="K1471" s="74">
        <f>+'[3]New Depr Rates'!K1469</f>
        <v>44927</v>
      </c>
      <c r="L1471" s="73">
        <f>+'[3]New Depr Rates'!L1469</f>
        <v>0.05</v>
      </c>
      <c r="M1471" s="73">
        <f>+'[3]New Depr Rates'!M1469</f>
        <v>0</v>
      </c>
      <c r="N1471" s="73">
        <f>+'[3]New Depr Rates'!N1469</f>
        <v>0.05</v>
      </c>
    </row>
    <row r="1472" spans="1:14" x14ac:dyDescent="0.2">
      <c r="A1472" s="72" t="s">
        <v>1159</v>
      </c>
      <c r="B1472" s="72" t="str">
        <f>+'[3]New Depr Rates'!B1470</f>
        <v>E3940 GEN Tools, 20 yr MTF new</v>
      </c>
      <c r="C1472" s="72">
        <f>+'[3]New Depr Rates'!C1470</f>
        <v>0.5</v>
      </c>
      <c r="D1472" s="72" t="str">
        <f>+'[3]New Depr Rates'!D1470</f>
        <v>Monthly</v>
      </c>
      <c r="E1472" s="72" t="str">
        <f>+'[3]New Depr Rates'!E1470</f>
        <v>No</v>
      </c>
      <c r="F1472" s="72" t="str">
        <f>+'[3]New Depr Rates'!F1470</f>
        <v>No</v>
      </c>
      <c r="G1472" s="75">
        <f>+'[3]New Depr Rates'!G1470</f>
        <v>0</v>
      </c>
      <c r="H1472" s="72">
        <f>+'[3]New Depr Rates'!H1470</f>
        <v>0</v>
      </c>
      <c r="I1472" s="72">
        <f>+'[3]New Depr Rates'!I1470</f>
        <v>0</v>
      </c>
      <c r="J1472" s="72">
        <f>+'[3]New Depr Rates'!J1470</f>
        <v>0</v>
      </c>
      <c r="K1472" s="74">
        <f>+'[3]New Depr Rates'!K1470</f>
        <v>44927</v>
      </c>
      <c r="L1472" s="73">
        <f>+'[3]New Depr Rates'!L1470</f>
        <v>0.05</v>
      </c>
      <c r="M1472" s="73">
        <f>+'[3]New Depr Rates'!M1470</f>
        <v>0</v>
      </c>
      <c r="N1472" s="73">
        <f>+'[3]New Depr Rates'!N1470</f>
        <v>0.05</v>
      </c>
    </row>
    <row r="1473" spans="1:14" x14ac:dyDescent="0.2">
      <c r="A1473" s="72" t="s">
        <v>1157</v>
      </c>
      <c r="B1473" s="72" t="str">
        <f>+'[3]New Depr Rates'!B1471</f>
        <v>E3940 GEN Tools, 20 yr new</v>
      </c>
      <c r="C1473" s="72">
        <f>+'[3]New Depr Rates'!C1471</f>
        <v>0.5</v>
      </c>
      <c r="D1473" s="72" t="str">
        <f>+'[3]New Depr Rates'!D1471</f>
        <v>Monthly</v>
      </c>
      <c r="E1473" s="72" t="str">
        <f>+'[3]New Depr Rates'!E1471</f>
        <v>No</v>
      </c>
      <c r="F1473" s="72" t="str">
        <f>+'[3]New Depr Rates'!F1471</f>
        <v>No</v>
      </c>
      <c r="G1473" s="75">
        <f>+'[3]New Depr Rates'!G1471</f>
        <v>0</v>
      </c>
      <c r="H1473" s="72">
        <f>+'[3]New Depr Rates'!H1471</f>
        <v>0</v>
      </c>
      <c r="I1473" s="72">
        <f>+'[3]New Depr Rates'!I1471</f>
        <v>0</v>
      </c>
      <c r="J1473" s="72">
        <f>+'[3]New Depr Rates'!J1471</f>
        <v>0</v>
      </c>
      <c r="K1473" s="74">
        <f>+'[3]New Depr Rates'!K1471</f>
        <v>44927</v>
      </c>
      <c r="L1473" s="73">
        <f>+'[3]New Depr Rates'!L1471</f>
        <v>0.05</v>
      </c>
      <c r="M1473" s="73">
        <f>+'[3]New Depr Rates'!M1471</f>
        <v>0</v>
      </c>
      <c r="N1473" s="73">
        <f>+'[3]New Depr Rates'!N1471</f>
        <v>0.05</v>
      </c>
    </row>
    <row r="1474" spans="1:14" x14ac:dyDescent="0.2">
      <c r="A1474" s="72" t="s">
        <v>93</v>
      </c>
      <c r="B1474" s="72" t="str">
        <f>+'[3]New Depr Rates'!B1472</f>
        <v>E3940 GEN Tools, 20 yr new</v>
      </c>
      <c r="C1474" s="72">
        <f>+'[3]New Depr Rates'!C1472</f>
        <v>0.5</v>
      </c>
      <c r="D1474" s="72" t="str">
        <f>+'[3]New Depr Rates'!D1472</f>
        <v>Monthly</v>
      </c>
      <c r="E1474" s="72" t="str">
        <f>+'[3]New Depr Rates'!E1472</f>
        <v>No</v>
      </c>
      <c r="F1474" s="72" t="str">
        <f>+'[3]New Depr Rates'!F1472</f>
        <v>No</v>
      </c>
      <c r="G1474" s="75">
        <f>+'[3]New Depr Rates'!G1472</f>
        <v>0</v>
      </c>
      <c r="H1474" s="72">
        <f>+'[3]New Depr Rates'!H1472</f>
        <v>0</v>
      </c>
      <c r="I1474" s="72">
        <f>+'[3]New Depr Rates'!I1472</f>
        <v>0</v>
      </c>
      <c r="J1474" s="72">
        <f>+'[3]New Depr Rates'!J1472</f>
        <v>0</v>
      </c>
      <c r="K1474" s="74">
        <f>+'[3]New Depr Rates'!K1472</f>
        <v>44927</v>
      </c>
      <c r="L1474" s="73">
        <f>+'[3]New Depr Rates'!L1472</f>
        <v>0.05</v>
      </c>
      <c r="M1474" s="73">
        <f>+'[3]New Depr Rates'!M1472</f>
        <v>0</v>
      </c>
      <c r="N1474" s="73">
        <f>+'[3]New Depr Rates'!N1472</f>
        <v>0.05</v>
      </c>
    </row>
    <row r="1475" spans="1:14" x14ac:dyDescent="0.2">
      <c r="A1475" s="72" t="s">
        <v>1155</v>
      </c>
      <c r="B1475" s="72" t="str">
        <f>+'[3]New Depr Rates'!B1473</f>
        <v>E3940 GEN Tools, old</v>
      </c>
      <c r="C1475" s="72">
        <f>+'[3]New Depr Rates'!C1473</f>
        <v>0.5</v>
      </c>
      <c r="D1475" s="72" t="str">
        <f>+'[3]New Depr Rates'!D1473</f>
        <v>End of Life</v>
      </c>
      <c r="E1475" s="72" t="str">
        <f>+'[3]New Depr Rates'!E1473</f>
        <v>No</v>
      </c>
      <c r="F1475" s="72" t="str">
        <f>+'[3]New Depr Rates'!F1473</f>
        <v>No</v>
      </c>
      <c r="G1475" s="75">
        <f>+'[3]New Depr Rates'!G1473</f>
        <v>0</v>
      </c>
      <c r="H1475" s="72">
        <f>+'[3]New Depr Rates'!H1473</f>
        <v>202212</v>
      </c>
      <c r="I1475" s="72">
        <f>+'[3]New Depr Rates'!I1473</f>
        <v>0</v>
      </c>
      <c r="J1475" s="72">
        <f>+'[3]New Depr Rates'!J1473</f>
        <v>0</v>
      </c>
      <c r="K1475" s="74">
        <f>+'[3]New Depr Rates'!K1473</f>
        <v>43132</v>
      </c>
      <c r="L1475" s="73">
        <f>+'[3]New Depr Rates'!L1473</f>
        <v>0</v>
      </c>
      <c r="M1475" s="73">
        <f>+'[3]New Depr Rates'!M1473</f>
        <v>0</v>
      </c>
      <c r="N1475" s="73">
        <f>+'[3]New Depr Rates'!N1473</f>
        <v>0</v>
      </c>
    </row>
    <row r="1476" spans="1:14" x14ac:dyDescent="0.2">
      <c r="A1476" s="72" t="s">
        <v>1154</v>
      </c>
      <c r="B1476" s="72" t="str">
        <f>+'[3]New Depr Rates'!B1474</f>
        <v>E3940 GEN Tools, old</v>
      </c>
      <c r="C1476" s="72">
        <f>+'[3]New Depr Rates'!C1474</f>
        <v>0.5</v>
      </c>
      <c r="D1476" s="72" t="str">
        <f>+'[3]New Depr Rates'!D1474</f>
        <v>End of Life</v>
      </c>
      <c r="E1476" s="72" t="str">
        <f>+'[3]New Depr Rates'!E1474</f>
        <v>No</v>
      </c>
      <c r="F1476" s="72" t="str">
        <f>+'[3]New Depr Rates'!F1474</f>
        <v>No</v>
      </c>
      <c r="G1476" s="75">
        <f>+'[3]New Depr Rates'!G1474</f>
        <v>0</v>
      </c>
      <c r="H1476" s="72">
        <f>+'[3]New Depr Rates'!H1474</f>
        <v>202212</v>
      </c>
      <c r="I1476" s="72">
        <f>+'[3]New Depr Rates'!I1474</f>
        <v>0</v>
      </c>
      <c r="J1476" s="72">
        <f>+'[3]New Depr Rates'!J1474</f>
        <v>0</v>
      </c>
      <c r="K1476" s="74">
        <f>+'[3]New Depr Rates'!K1474</f>
        <v>43132</v>
      </c>
      <c r="L1476" s="73">
        <f>+'[3]New Depr Rates'!L1474</f>
        <v>0</v>
      </c>
      <c r="M1476" s="73">
        <f>+'[3]New Depr Rates'!M1474</f>
        <v>0</v>
      </c>
      <c r="N1476" s="73">
        <f>+'[3]New Depr Rates'!N1474</f>
        <v>0</v>
      </c>
    </row>
    <row r="1477" spans="1:14" x14ac:dyDescent="0.2">
      <c r="A1477" s="72" t="s">
        <v>1152</v>
      </c>
      <c r="B1477" s="72" t="str">
        <f>+'[3]New Depr Rates'!B1475</f>
        <v>E3941 GEN Tools &gt; $20K NOTUSED</v>
      </c>
      <c r="C1477" s="72">
        <f>+'[3]New Depr Rates'!C1475</f>
        <v>0.5</v>
      </c>
      <c r="D1477" s="72" t="str">
        <f>+'[3]New Depr Rates'!D1475</f>
        <v>Monthly</v>
      </c>
      <c r="E1477" s="72" t="str">
        <f>+'[3]New Depr Rates'!E1475</f>
        <v>No</v>
      </c>
      <c r="F1477" s="72" t="str">
        <f>+'[3]New Depr Rates'!F1475</f>
        <v>No</v>
      </c>
      <c r="G1477" s="75">
        <f>+'[3]New Depr Rates'!G1475</f>
        <v>0</v>
      </c>
      <c r="H1477" s="72">
        <f>+'[3]New Depr Rates'!H1475</f>
        <v>0</v>
      </c>
      <c r="I1477" s="72">
        <f>+'[3]New Depr Rates'!I1475</f>
        <v>0</v>
      </c>
      <c r="J1477" s="72">
        <f>+'[3]New Depr Rates'!J1475</f>
        <v>0</v>
      </c>
      <c r="K1477" s="74">
        <f>+'[3]New Depr Rates'!K1475</f>
        <v>40664</v>
      </c>
      <c r="L1477" s="73">
        <f>+'[3]New Depr Rates'!L1475</f>
        <v>0</v>
      </c>
      <c r="M1477" s="73">
        <f>+'[3]New Depr Rates'!M1475</f>
        <v>0</v>
      </c>
      <c r="N1477" s="73">
        <f>+'[3]New Depr Rates'!N1475</f>
        <v>0</v>
      </c>
    </row>
    <row r="1478" spans="1:14" x14ac:dyDescent="0.2">
      <c r="A1478" s="72" t="s">
        <v>1150</v>
      </c>
      <c r="B1478" s="72" t="str">
        <f>+'[3]New Depr Rates'!B1476</f>
        <v>E3942 GEN Tools, 5 yrs NOTUSED</v>
      </c>
      <c r="C1478" s="72">
        <f>+'[3]New Depr Rates'!C1476</f>
        <v>0.5</v>
      </c>
      <c r="D1478" s="72" t="str">
        <f>+'[3]New Depr Rates'!D1476</f>
        <v>Monthly</v>
      </c>
      <c r="E1478" s="72" t="str">
        <f>+'[3]New Depr Rates'!E1476</f>
        <v>No</v>
      </c>
      <c r="F1478" s="72" t="str">
        <f>+'[3]New Depr Rates'!F1476</f>
        <v>No</v>
      </c>
      <c r="G1478" s="75">
        <f>+'[3]New Depr Rates'!G1476</f>
        <v>0</v>
      </c>
      <c r="H1478" s="72">
        <f>+'[3]New Depr Rates'!H1476</f>
        <v>0</v>
      </c>
      <c r="I1478" s="72">
        <f>+'[3]New Depr Rates'!I1476</f>
        <v>0</v>
      </c>
      <c r="J1478" s="72">
        <f>+'[3]New Depr Rates'!J1476</f>
        <v>0</v>
      </c>
      <c r="K1478" s="74">
        <f>+'[3]New Depr Rates'!K1476</f>
        <v>40664</v>
      </c>
      <c r="L1478" s="73">
        <f>+'[3]New Depr Rates'!L1476</f>
        <v>0</v>
      </c>
      <c r="M1478" s="73">
        <f>+'[3]New Depr Rates'!M1476</f>
        <v>0</v>
      </c>
      <c r="N1478" s="73">
        <f>+'[3]New Depr Rates'!N1476</f>
        <v>0</v>
      </c>
    </row>
    <row r="1479" spans="1:14" x14ac:dyDescent="0.2">
      <c r="A1479" s="72" t="s">
        <v>250</v>
      </c>
      <c r="B1479" s="72" t="str">
        <f>+'[3]New Depr Rates'!B1477</f>
        <v>E3950 GEN Lab Eq, 20 yr new</v>
      </c>
      <c r="C1479" s="72">
        <f>+'[3]New Depr Rates'!C1477</f>
        <v>0.5</v>
      </c>
      <c r="D1479" s="72" t="str">
        <f>+'[3]New Depr Rates'!D1477</f>
        <v>Monthly</v>
      </c>
      <c r="E1479" s="72" t="str">
        <f>+'[3]New Depr Rates'!E1477</f>
        <v>No</v>
      </c>
      <c r="F1479" s="72" t="str">
        <f>+'[3]New Depr Rates'!F1477</f>
        <v>No</v>
      </c>
      <c r="G1479" s="75">
        <f>+'[3]New Depr Rates'!G1477</f>
        <v>0</v>
      </c>
      <c r="H1479" s="72">
        <f>+'[3]New Depr Rates'!H1477</f>
        <v>0</v>
      </c>
      <c r="I1479" s="72">
        <f>+'[3]New Depr Rates'!I1477</f>
        <v>0</v>
      </c>
      <c r="J1479" s="72">
        <f>+'[3]New Depr Rates'!J1477</f>
        <v>0</v>
      </c>
      <c r="K1479" s="74">
        <f>+'[3]New Depr Rates'!K1477</f>
        <v>44927</v>
      </c>
      <c r="L1479" s="73">
        <f>+'[3]New Depr Rates'!L1477</f>
        <v>0.05</v>
      </c>
      <c r="M1479" s="73">
        <f>+'[3]New Depr Rates'!M1477</f>
        <v>0</v>
      </c>
      <c r="N1479" s="73">
        <f>+'[3]New Depr Rates'!N1477</f>
        <v>0.05</v>
      </c>
    </row>
    <row r="1480" spans="1:14" x14ac:dyDescent="0.2">
      <c r="A1480" s="72" t="s">
        <v>1148</v>
      </c>
      <c r="B1480" s="72" t="str">
        <f>+'[3]New Depr Rates'!B1478</f>
        <v>E3950 GEN Lab Eq, 20 yr new</v>
      </c>
      <c r="C1480" s="72">
        <f>+'[3]New Depr Rates'!C1478</f>
        <v>0.5</v>
      </c>
      <c r="D1480" s="72" t="str">
        <f>+'[3]New Depr Rates'!D1478</f>
        <v>Monthly</v>
      </c>
      <c r="E1480" s="72" t="str">
        <f>+'[3]New Depr Rates'!E1478</f>
        <v>No</v>
      </c>
      <c r="F1480" s="72" t="str">
        <f>+'[3]New Depr Rates'!F1478</f>
        <v>No</v>
      </c>
      <c r="G1480" s="75">
        <f>+'[3]New Depr Rates'!G1478</f>
        <v>0</v>
      </c>
      <c r="H1480" s="72">
        <f>+'[3]New Depr Rates'!H1478</f>
        <v>0</v>
      </c>
      <c r="I1480" s="72">
        <f>+'[3]New Depr Rates'!I1478</f>
        <v>0</v>
      </c>
      <c r="J1480" s="72">
        <f>+'[3]New Depr Rates'!J1478</f>
        <v>0</v>
      </c>
      <c r="K1480" s="74">
        <f>+'[3]New Depr Rates'!K1478</f>
        <v>44927</v>
      </c>
      <c r="L1480" s="73">
        <f>+'[3]New Depr Rates'!L1478</f>
        <v>0.05</v>
      </c>
      <c r="M1480" s="73">
        <f>+'[3]New Depr Rates'!M1478</f>
        <v>0</v>
      </c>
      <c r="N1480" s="73">
        <f>+'[3]New Depr Rates'!N1478</f>
        <v>0.05</v>
      </c>
    </row>
    <row r="1481" spans="1:14" x14ac:dyDescent="0.2">
      <c r="A1481" s="72" t="s">
        <v>1146</v>
      </c>
      <c r="B1481" s="72" t="str">
        <f>+'[3]New Depr Rates'!B1479</f>
        <v>E3950 GEN Lab Eq, old</v>
      </c>
      <c r="C1481" s="72">
        <f>+'[3]New Depr Rates'!C1479</f>
        <v>0.5</v>
      </c>
      <c r="D1481" s="72" t="str">
        <f>+'[3]New Depr Rates'!D1479</f>
        <v>End of Life</v>
      </c>
      <c r="E1481" s="72" t="str">
        <f>+'[3]New Depr Rates'!E1479</f>
        <v>No</v>
      </c>
      <c r="F1481" s="72" t="str">
        <f>+'[3]New Depr Rates'!F1479</f>
        <v>No</v>
      </c>
      <c r="G1481" s="75">
        <f>+'[3]New Depr Rates'!G1479</f>
        <v>0</v>
      </c>
      <c r="H1481" s="72">
        <f>+'[3]New Depr Rates'!H1479</f>
        <v>202212</v>
      </c>
      <c r="I1481" s="72">
        <f>+'[3]New Depr Rates'!I1479</f>
        <v>0</v>
      </c>
      <c r="J1481" s="72">
        <f>+'[3]New Depr Rates'!J1479</f>
        <v>0</v>
      </c>
      <c r="K1481" s="74">
        <f>+'[3]New Depr Rates'!K1479</f>
        <v>43132</v>
      </c>
      <c r="L1481" s="73">
        <f>+'[3]New Depr Rates'!L1479</f>
        <v>0</v>
      </c>
      <c r="M1481" s="73">
        <f>+'[3]New Depr Rates'!M1479</f>
        <v>0</v>
      </c>
      <c r="N1481" s="73">
        <f>+'[3]New Depr Rates'!N1479</f>
        <v>0</v>
      </c>
    </row>
    <row r="1482" spans="1:14" x14ac:dyDescent="0.2">
      <c r="A1482" s="72" t="s">
        <v>1145</v>
      </c>
      <c r="B1482" s="72" t="str">
        <f>+'[3]New Depr Rates'!B1480</f>
        <v>E3950 GEN Lab Eq, old</v>
      </c>
      <c r="C1482" s="72">
        <f>+'[3]New Depr Rates'!C1480</f>
        <v>0.5</v>
      </c>
      <c r="D1482" s="72" t="str">
        <f>+'[3]New Depr Rates'!D1480</f>
        <v>End of Life</v>
      </c>
      <c r="E1482" s="72" t="str">
        <f>+'[3]New Depr Rates'!E1480</f>
        <v>No</v>
      </c>
      <c r="F1482" s="72" t="str">
        <f>+'[3]New Depr Rates'!F1480</f>
        <v>No</v>
      </c>
      <c r="G1482" s="75">
        <f>+'[3]New Depr Rates'!G1480</f>
        <v>0</v>
      </c>
      <c r="H1482" s="72">
        <f>+'[3]New Depr Rates'!H1480</f>
        <v>202212</v>
      </c>
      <c r="I1482" s="72">
        <f>+'[3]New Depr Rates'!I1480</f>
        <v>0</v>
      </c>
      <c r="J1482" s="72">
        <f>+'[3]New Depr Rates'!J1480</f>
        <v>0</v>
      </c>
      <c r="K1482" s="74">
        <f>+'[3]New Depr Rates'!K1480</f>
        <v>43132</v>
      </c>
      <c r="L1482" s="73">
        <f>+'[3]New Depr Rates'!L1480</f>
        <v>0</v>
      </c>
      <c r="M1482" s="73">
        <f>+'[3]New Depr Rates'!M1480</f>
        <v>0</v>
      </c>
      <c r="N1482" s="73">
        <f>+'[3]New Depr Rates'!N1480</f>
        <v>0</v>
      </c>
    </row>
    <row r="1483" spans="1:14" x14ac:dyDescent="0.2">
      <c r="A1483" s="72" t="s">
        <v>1143</v>
      </c>
      <c r="B1483" s="72" t="str">
        <f>+'[3]New Depr Rates'!B1481</f>
        <v>E3951 GEN Laboratory Equip  NOTUSED</v>
      </c>
      <c r="C1483" s="72">
        <f>+'[3]New Depr Rates'!C1481</f>
        <v>0.5</v>
      </c>
      <c r="D1483" s="72" t="str">
        <f>+'[3]New Depr Rates'!D1481</f>
        <v>Monthly</v>
      </c>
      <c r="E1483" s="72" t="str">
        <f>+'[3]New Depr Rates'!E1481</f>
        <v>No</v>
      </c>
      <c r="F1483" s="72" t="str">
        <f>+'[3]New Depr Rates'!F1481</f>
        <v>No</v>
      </c>
      <c r="G1483" s="75">
        <f>+'[3]New Depr Rates'!G1481</f>
        <v>0</v>
      </c>
      <c r="H1483" s="72">
        <f>+'[3]New Depr Rates'!H1481</f>
        <v>0</v>
      </c>
      <c r="I1483" s="72">
        <f>+'[3]New Depr Rates'!I1481</f>
        <v>0</v>
      </c>
      <c r="J1483" s="72">
        <f>+'[3]New Depr Rates'!J1481</f>
        <v>0</v>
      </c>
      <c r="K1483" s="74">
        <f>+'[3]New Depr Rates'!K1481</f>
        <v>40664</v>
      </c>
      <c r="L1483" s="73">
        <f>+'[3]New Depr Rates'!L1481</f>
        <v>0</v>
      </c>
      <c r="M1483" s="73">
        <f>+'[3]New Depr Rates'!M1481</f>
        <v>0</v>
      </c>
      <c r="N1483" s="73">
        <f>+'[3]New Depr Rates'!N1481</f>
        <v>0</v>
      </c>
    </row>
    <row r="1484" spans="1:14" x14ac:dyDescent="0.2">
      <c r="A1484" s="72" t="s">
        <v>1136</v>
      </c>
      <c r="B1484" s="72" t="str">
        <f>+'[3]New Depr Rates'!B1482</f>
        <v>E396 GEN Power-Op Equip, Colstrip 1</v>
      </c>
      <c r="C1484" s="72">
        <f>+'[3]New Depr Rates'!C1482</f>
        <v>0.5</v>
      </c>
      <c r="D1484" s="72" t="str">
        <f>+'[3]New Depr Rates'!D1482</f>
        <v>Monthly</v>
      </c>
      <c r="E1484" s="72" t="str">
        <f>+'[3]New Depr Rates'!E1482</f>
        <v>No</v>
      </c>
      <c r="F1484" s="72" t="str">
        <f>+'[3]New Depr Rates'!F1482</f>
        <v>No</v>
      </c>
      <c r="G1484" s="75">
        <f>+'[3]New Depr Rates'!G1482</f>
        <v>0.1</v>
      </c>
      <c r="H1484" s="72">
        <f>+'[3]New Depr Rates'!H1482</f>
        <v>0</v>
      </c>
      <c r="I1484" s="72">
        <f>+'[3]New Depr Rates'!I1482</f>
        <v>0</v>
      </c>
      <c r="J1484" s="72">
        <f>+'[3]New Depr Rates'!J1482</f>
        <v>0</v>
      </c>
      <c r="K1484" s="74">
        <f>+'[3]New Depr Rates'!K1482</f>
        <v>44927</v>
      </c>
      <c r="L1484" s="73">
        <f>+'[3]New Depr Rates'!L1482</f>
        <v>4.9888888888888892E-2</v>
      </c>
      <c r="M1484" s="73">
        <f>+'[3]New Depr Rates'!M1482</f>
        <v>-4.9888888888888899E-3</v>
      </c>
      <c r="N1484" s="73">
        <f>+'[3]New Depr Rates'!N1482</f>
        <v>4.4900000000000002E-2</v>
      </c>
    </row>
    <row r="1485" spans="1:14" x14ac:dyDescent="0.2">
      <c r="A1485" s="72" t="s">
        <v>1134</v>
      </c>
      <c r="B1485" s="72" t="str">
        <f>+'[3]New Depr Rates'!B1483</f>
        <v>E396 GEN Power-Op Equip, Colstrip 2</v>
      </c>
      <c r="C1485" s="72">
        <f>+'[3]New Depr Rates'!C1483</f>
        <v>0.5</v>
      </c>
      <c r="D1485" s="72" t="str">
        <f>+'[3]New Depr Rates'!D1483</f>
        <v>Monthly</v>
      </c>
      <c r="E1485" s="72" t="str">
        <f>+'[3]New Depr Rates'!E1483</f>
        <v>No</v>
      </c>
      <c r="F1485" s="72" t="str">
        <f>+'[3]New Depr Rates'!F1483</f>
        <v>No</v>
      </c>
      <c r="G1485" s="75">
        <f>+'[3]New Depr Rates'!G1483</f>
        <v>0.1</v>
      </c>
      <c r="H1485" s="72">
        <f>+'[3]New Depr Rates'!H1483</f>
        <v>0</v>
      </c>
      <c r="I1485" s="72">
        <f>+'[3]New Depr Rates'!I1483</f>
        <v>0</v>
      </c>
      <c r="J1485" s="72">
        <f>+'[3]New Depr Rates'!J1483</f>
        <v>0</v>
      </c>
      <c r="K1485" s="74">
        <f>+'[3]New Depr Rates'!K1483</f>
        <v>44927</v>
      </c>
      <c r="L1485" s="73">
        <f>+'[3]New Depr Rates'!L1483</f>
        <v>4.9888888888888892E-2</v>
      </c>
      <c r="M1485" s="73">
        <f>+'[3]New Depr Rates'!M1483</f>
        <v>-4.9888888888888899E-3</v>
      </c>
      <c r="N1485" s="73">
        <f>+'[3]New Depr Rates'!N1483</f>
        <v>4.4900000000000002E-2</v>
      </c>
    </row>
    <row r="1486" spans="1:14" x14ac:dyDescent="0.2">
      <c r="A1486" s="72" t="s">
        <v>59</v>
      </c>
      <c r="B1486" s="72" t="str">
        <f>+'[3]New Depr Rates'!B1484</f>
        <v>E396 GEN Power-Op Equip, Colstrip 3</v>
      </c>
      <c r="C1486" s="72">
        <f>+'[3]New Depr Rates'!C1484</f>
        <v>0.5</v>
      </c>
      <c r="D1486" s="72" t="str">
        <f>+'[3]New Depr Rates'!D1484</f>
        <v>Monthly</v>
      </c>
      <c r="E1486" s="72" t="str">
        <f>+'[3]New Depr Rates'!E1484</f>
        <v>No</v>
      </c>
      <c r="F1486" s="72" t="str">
        <f>+'[3]New Depr Rates'!F1484</f>
        <v>No</v>
      </c>
      <c r="G1486" s="75">
        <f>+'[3]New Depr Rates'!G1484</f>
        <v>0.1</v>
      </c>
      <c r="H1486" s="72">
        <f>+'[3]New Depr Rates'!H1484</f>
        <v>0</v>
      </c>
      <c r="I1486" s="72">
        <f>+'[3]New Depr Rates'!I1484</f>
        <v>0</v>
      </c>
      <c r="J1486" s="72">
        <f>+'[3]New Depr Rates'!J1484</f>
        <v>0</v>
      </c>
      <c r="K1486" s="74">
        <f>+'[3]New Depr Rates'!K1484</f>
        <v>44927</v>
      </c>
      <c r="L1486" s="73">
        <f>+'[3]New Depr Rates'!L1484</f>
        <v>4.9888888888888892E-2</v>
      </c>
      <c r="M1486" s="73">
        <f>+'[3]New Depr Rates'!M1484</f>
        <v>-4.9888888888888899E-3</v>
      </c>
      <c r="N1486" s="73">
        <f>+'[3]New Depr Rates'!N1484</f>
        <v>4.4900000000000002E-2</v>
      </c>
    </row>
    <row r="1487" spans="1:14" x14ac:dyDescent="0.2">
      <c r="A1487" s="72" t="s">
        <v>55</v>
      </c>
      <c r="B1487" s="72" t="str">
        <f>+'[3]New Depr Rates'!B1485</f>
        <v>E396 GEN Power-Op Equip, Colstrip 4</v>
      </c>
      <c r="C1487" s="72">
        <f>+'[3]New Depr Rates'!C1485</f>
        <v>0.5</v>
      </c>
      <c r="D1487" s="72" t="str">
        <f>+'[3]New Depr Rates'!D1485</f>
        <v>Monthly</v>
      </c>
      <c r="E1487" s="72" t="str">
        <f>+'[3]New Depr Rates'!E1485</f>
        <v>No</v>
      </c>
      <c r="F1487" s="72" t="str">
        <f>+'[3]New Depr Rates'!F1485</f>
        <v>No</v>
      </c>
      <c r="G1487" s="75">
        <f>+'[3]New Depr Rates'!G1485</f>
        <v>0.1</v>
      </c>
      <c r="H1487" s="72">
        <f>+'[3]New Depr Rates'!H1485</f>
        <v>0</v>
      </c>
      <c r="I1487" s="72">
        <f>+'[3]New Depr Rates'!I1485</f>
        <v>0</v>
      </c>
      <c r="J1487" s="72">
        <f>+'[3]New Depr Rates'!J1485</f>
        <v>0</v>
      </c>
      <c r="K1487" s="74">
        <f>+'[3]New Depr Rates'!K1485</f>
        <v>44927</v>
      </c>
      <c r="L1487" s="73">
        <f>+'[3]New Depr Rates'!L1485</f>
        <v>4.9888888888888892E-2</v>
      </c>
      <c r="M1487" s="73">
        <f>+'[3]New Depr Rates'!M1485</f>
        <v>-4.9888888888888899E-3</v>
      </c>
      <c r="N1487" s="73">
        <f>+'[3]New Depr Rates'!N1485</f>
        <v>4.4900000000000002E-2</v>
      </c>
    </row>
    <row r="1488" spans="1:14" x14ac:dyDescent="0.2">
      <c r="A1488" s="72" t="s">
        <v>94</v>
      </c>
      <c r="B1488" s="72" t="str">
        <f>+'[3]New Depr Rates'!B1486</f>
        <v>E396 GEN Power-Op Equip, 15 yr new</v>
      </c>
      <c r="C1488" s="72">
        <f>+'[3]New Depr Rates'!C1486</f>
        <v>0.5</v>
      </c>
      <c r="D1488" s="72" t="str">
        <f>+'[3]New Depr Rates'!D1486</f>
        <v>Monthly</v>
      </c>
      <c r="E1488" s="72" t="str">
        <f>+'[3]New Depr Rates'!E1486</f>
        <v>No</v>
      </c>
      <c r="F1488" s="72" t="str">
        <f>+'[3]New Depr Rates'!F1486</f>
        <v>No</v>
      </c>
      <c r="G1488" s="75">
        <f>+'[3]New Depr Rates'!G1486</f>
        <v>0.1</v>
      </c>
      <c r="H1488" s="72">
        <f>+'[3]New Depr Rates'!H1486</f>
        <v>0</v>
      </c>
      <c r="I1488" s="72">
        <f>+'[3]New Depr Rates'!I1486</f>
        <v>0</v>
      </c>
      <c r="J1488" s="72">
        <f>+'[3]New Depr Rates'!J1486</f>
        <v>0</v>
      </c>
      <c r="K1488" s="74">
        <f>+'[3]New Depr Rates'!K1486</f>
        <v>44927</v>
      </c>
      <c r="L1488" s="73">
        <f>+'[3]New Depr Rates'!L1486</f>
        <v>4.9888888888888892E-2</v>
      </c>
      <c r="M1488" s="73">
        <f>+'[3]New Depr Rates'!M1486</f>
        <v>-4.9888888888888899E-3</v>
      </c>
      <c r="N1488" s="73">
        <f>+'[3]New Depr Rates'!N1486</f>
        <v>4.4900000000000002E-2</v>
      </c>
    </row>
    <row r="1489" spans="1:14" x14ac:dyDescent="0.2">
      <c r="A1489" s="72" t="s">
        <v>1141</v>
      </c>
      <c r="B1489" s="72" t="str">
        <f>+'[3]New Depr Rates'!B1487</f>
        <v>E396 GEN Power-Op Equip, 15 yr new</v>
      </c>
      <c r="C1489" s="72">
        <f>+'[3]New Depr Rates'!C1487</f>
        <v>0.5</v>
      </c>
      <c r="D1489" s="72" t="str">
        <f>+'[3]New Depr Rates'!D1487</f>
        <v>Monthly</v>
      </c>
      <c r="E1489" s="72" t="str">
        <f>+'[3]New Depr Rates'!E1487</f>
        <v>No</v>
      </c>
      <c r="F1489" s="72" t="str">
        <f>+'[3]New Depr Rates'!F1487</f>
        <v>No</v>
      </c>
      <c r="G1489" s="75">
        <f>+'[3]New Depr Rates'!G1487</f>
        <v>0.1</v>
      </c>
      <c r="H1489" s="72">
        <f>+'[3]New Depr Rates'!H1487</f>
        <v>0</v>
      </c>
      <c r="I1489" s="72">
        <f>+'[3]New Depr Rates'!I1487</f>
        <v>0</v>
      </c>
      <c r="J1489" s="72">
        <f>+'[3]New Depr Rates'!J1487</f>
        <v>0</v>
      </c>
      <c r="K1489" s="74">
        <f>+'[3]New Depr Rates'!K1487</f>
        <v>44927</v>
      </c>
      <c r="L1489" s="73">
        <f>+'[3]New Depr Rates'!L1487</f>
        <v>4.9888888888888892E-2</v>
      </c>
      <c r="M1489" s="73">
        <f>+'[3]New Depr Rates'!M1487</f>
        <v>-4.9888888888888899E-3</v>
      </c>
      <c r="N1489" s="73">
        <f>+'[3]New Depr Rates'!N1487</f>
        <v>4.4900000000000002E-2</v>
      </c>
    </row>
    <row r="1490" spans="1:14" x14ac:dyDescent="0.2">
      <c r="A1490" s="72" t="s">
        <v>1139</v>
      </c>
      <c r="B1490" s="72" t="str">
        <f>+'[3]New Depr Rates'!B1488</f>
        <v>E396 GEN Power-Op Equip, old</v>
      </c>
      <c r="C1490" s="72">
        <f>+'[3]New Depr Rates'!C1488</f>
        <v>0.5</v>
      </c>
      <c r="D1490" s="72" t="str">
        <f>+'[3]New Depr Rates'!D1488</f>
        <v>End of Life</v>
      </c>
      <c r="E1490" s="72" t="str">
        <f>+'[3]New Depr Rates'!E1488</f>
        <v>No</v>
      </c>
      <c r="F1490" s="72" t="str">
        <f>+'[3]New Depr Rates'!F1488</f>
        <v>No</v>
      </c>
      <c r="G1490" s="75">
        <f>+'[3]New Depr Rates'!G1488</f>
        <v>0</v>
      </c>
      <c r="H1490" s="72">
        <f>+'[3]New Depr Rates'!H1488</f>
        <v>202212</v>
      </c>
      <c r="I1490" s="72">
        <f>+'[3]New Depr Rates'!I1488</f>
        <v>0</v>
      </c>
      <c r="J1490" s="72">
        <f>+'[3]New Depr Rates'!J1488</f>
        <v>0</v>
      </c>
      <c r="K1490" s="74">
        <f>+'[3]New Depr Rates'!K1488</f>
        <v>43132</v>
      </c>
      <c r="L1490" s="73">
        <f>+'[3]New Depr Rates'!L1488</f>
        <v>0</v>
      </c>
      <c r="M1490" s="73">
        <f>+'[3]New Depr Rates'!M1488</f>
        <v>0</v>
      </c>
      <c r="N1490" s="73">
        <f>+'[3]New Depr Rates'!N1488</f>
        <v>0</v>
      </c>
    </row>
    <row r="1491" spans="1:14" x14ac:dyDescent="0.2">
      <c r="A1491" s="72" t="s">
        <v>1137</v>
      </c>
      <c r="B1491" s="72" t="str">
        <f>+'[3]New Depr Rates'!B1489</f>
        <v>E396 GEN Power-Op Equip, Colstrip 1</v>
      </c>
      <c r="C1491" s="72">
        <f>+'[3]New Depr Rates'!C1489</f>
        <v>0.5</v>
      </c>
      <c r="D1491" s="72" t="str">
        <f>+'[3]New Depr Rates'!D1489</f>
        <v>Monthly</v>
      </c>
      <c r="E1491" s="72" t="str">
        <f>+'[3]New Depr Rates'!E1489</f>
        <v>No</v>
      </c>
      <c r="F1491" s="72" t="str">
        <f>+'[3]New Depr Rates'!F1489</f>
        <v>No</v>
      </c>
      <c r="G1491" s="75">
        <f>+'[3]New Depr Rates'!G1489</f>
        <v>0.1</v>
      </c>
      <c r="H1491" s="72">
        <f>+'[3]New Depr Rates'!H1489</f>
        <v>0</v>
      </c>
      <c r="I1491" s="72">
        <f>+'[3]New Depr Rates'!I1489</f>
        <v>0</v>
      </c>
      <c r="J1491" s="72">
        <f>+'[3]New Depr Rates'!J1489</f>
        <v>0</v>
      </c>
      <c r="K1491" s="74">
        <f>+'[3]New Depr Rates'!K1489</f>
        <v>44927</v>
      </c>
      <c r="L1491" s="73">
        <f>+'[3]New Depr Rates'!L1489</f>
        <v>4.9888888888888892E-2</v>
      </c>
      <c r="M1491" s="73">
        <f>+'[3]New Depr Rates'!M1489</f>
        <v>-4.9888888888888899E-3</v>
      </c>
      <c r="N1491" s="73">
        <f>+'[3]New Depr Rates'!N1489</f>
        <v>4.4900000000000002E-2</v>
      </c>
    </row>
    <row r="1492" spans="1:14" x14ac:dyDescent="0.2">
      <c r="A1492" s="72" t="s">
        <v>1135</v>
      </c>
      <c r="B1492" s="72" t="str">
        <f>+'[3]New Depr Rates'!B1490</f>
        <v>E396 GEN Power-Op Equip, Colstrip 2</v>
      </c>
      <c r="C1492" s="72">
        <f>+'[3]New Depr Rates'!C1490</f>
        <v>0.5</v>
      </c>
      <c r="D1492" s="72" t="str">
        <f>+'[3]New Depr Rates'!D1490</f>
        <v>Monthly</v>
      </c>
      <c r="E1492" s="72" t="str">
        <f>+'[3]New Depr Rates'!E1490</f>
        <v>No</v>
      </c>
      <c r="F1492" s="72" t="str">
        <f>+'[3]New Depr Rates'!F1490</f>
        <v>No</v>
      </c>
      <c r="G1492" s="75">
        <f>+'[3]New Depr Rates'!G1490</f>
        <v>0.1</v>
      </c>
      <c r="H1492" s="72">
        <f>+'[3]New Depr Rates'!H1490</f>
        <v>0</v>
      </c>
      <c r="I1492" s="72">
        <f>+'[3]New Depr Rates'!I1490</f>
        <v>0</v>
      </c>
      <c r="J1492" s="72">
        <f>+'[3]New Depr Rates'!J1490</f>
        <v>0</v>
      </c>
      <c r="K1492" s="74">
        <f>+'[3]New Depr Rates'!K1490</f>
        <v>44927</v>
      </c>
      <c r="L1492" s="73">
        <f>+'[3]New Depr Rates'!L1490</f>
        <v>4.9888888888888892E-2</v>
      </c>
      <c r="M1492" s="73">
        <f>+'[3]New Depr Rates'!M1490</f>
        <v>-4.9888888888888899E-3</v>
      </c>
      <c r="N1492" s="73">
        <f>+'[3]New Depr Rates'!N1490</f>
        <v>4.4900000000000002E-2</v>
      </c>
    </row>
    <row r="1493" spans="1:14" x14ac:dyDescent="0.2">
      <c r="A1493" s="72" t="s">
        <v>1133</v>
      </c>
      <c r="B1493" s="72" t="str">
        <f>+'[3]New Depr Rates'!B1491</f>
        <v>E396 GEN Power-Op Equip, Colstrip 3</v>
      </c>
      <c r="C1493" s="72">
        <f>+'[3]New Depr Rates'!C1491</f>
        <v>0.5</v>
      </c>
      <c r="D1493" s="72" t="str">
        <f>+'[3]New Depr Rates'!D1491</f>
        <v>Monthly</v>
      </c>
      <c r="E1493" s="72" t="str">
        <f>+'[3]New Depr Rates'!E1491</f>
        <v>No</v>
      </c>
      <c r="F1493" s="72" t="str">
        <f>+'[3]New Depr Rates'!F1491</f>
        <v>No</v>
      </c>
      <c r="G1493" s="75">
        <f>+'[3]New Depr Rates'!G1491</f>
        <v>0.1</v>
      </c>
      <c r="H1493" s="72">
        <f>+'[3]New Depr Rates'!H1491</f>
        <v>0</v>
      </c>
      <c r="I1493" s="72">
        <f>+'[3]New Depr Rates'!I1491</f>
        <v>0</v>
      </c>
      <c r="J1493" s="72">
        <f>+'[3]New Depr Rates'!J1491</f>
        <v>0</v>
      </c>
      <c r="K1493" s="74">
        <f>+'[3]New Depr Rates'!K1491</f>
        <v>44927</v>
      </c>
      <c r="L1493" s="73">
        <f>+'[3]New Depr Rates'!L1491</f>
        <v>4.9888888888888892E-2</v>
      </c>
      <c r="M1493" s="73">
        <f>+'[3]New Depr Rates'!M1491</f>
        <v>-4.9888888888888899E-3</v>
      </c>
      <c r="N1493" s="73">
        <f>+'[3]New Depr Rates'!N1491</f>
        <v>4.4900000000000002E-2</v>
      </c>
    </row>
    <row r="1494" spans="1:14" x14ac:dyDescent="0.2">
      <c r="A1494" s="72" t="s">
        <v>1132</v>
      </c>
      <c r="B1494" s="72" t="str">
        <f>+'[3]New Depr Rates'!B1492</f>
        <v>E396 GEN Power-Op Equip, Colstrip 4</v>
      </c>
      <c r="C1494" s="72">
        <f>+'[3]New Depr Rates'!C1492</f>
        <v>0.5</v>
      </c>
      <c r="D1494" s="72" t="str">
        <f>+'[3]New Depr Rates'!D1492</f>
        <v>Monthly</v>
      </c>
      <c r="E1494" s="72" t="str">
        <f>+'[3]New Depr Rates'!E1492</f>
        <v>No</v>
      </c>
      <c r="F1494" s="72" t="str">
        <f>+'[3]New Depr Rates'!F1492</f>
        <v>No</v>
      </c>
      <c r="G1494" s="75">
        <f>+'[3]New Depr Rates'!G1492</f>
        <v>0.1</v>
      </c>
      <c r="H1494" s="72">
        <f>+'[3]New Depr Rates'!H1492</f>
        <v>0</v>
      </c>
      <c r="I1494" s="72">
        <f>+'[3]New Depr Rates'!I1492</f>
        <v>0</v>
      </c>
      <c r="J1494" s="72">
        <f>+'[3]New Depr Rates'!J1492</f>
        <v>0</v>
      </c>
      <c r="K1494" s="74">
        <f>+'[3]New Depr Rates'!K1492</f>
        <v>44927</v>
      </c>
      <c r="L1494" s="73">
        <f>+'[3]New Depr Rates'!L1492</f>
        <v>4.9888888888888892E-2</v>
      </c>
      <c r="M1494" s="73">
        <f>+'[3]New Depr Rates'!M1492</f>
        <v>-4.9888888888888899E-3</v>
      </c>
      <c r="N1494" s="73">
        <f>+'[3]New Depr Rates'!N1492</f>
        <v>4.4900000000000002E-2</v>
      </c>
    </row>
    <row r="1495" spans="1:14" x14ac:dyDescent="0.2">
      <c r="A1495" s="72" t="s">
        <v>1131</v>
      </c>
      <c r="B1495" s="72" t="str">
        <f>+'[3]New Depr Rates'!B1493</f>
        <v>E3970 GEN Comm Equip, 15 yr new</v>
      </c>
      <c r="C1495" s="72">
        <f>+'[3]New Depr Rates'!C1493</f>
        <v>0.5</v>
      </c>
      <c r="D1495" s="72" t="str">
        <f>+'[3]New Depr Rates'!D1493</f>
        <v>Monthly</v>
      </c>
      <c r="E1495" s="72" t="str">
        <f>+'[3]New Depr Rates'!E1493</f>
        <v>No</v>
      </c>
      <c r="F1495" s="72" t="str">
        <f>+'[3]New Depr Rates'!F1493</f>
        <v>No</v>
      </c>
      <c r="G1495" s="75">
        <f>+'[3]New Depr Rates'!G1493</f>
        <v>0</v>
      </c>
      <c r="H1495" s="72">
        <f>+'[3]New Depr Rates'!H1493</f>
        <v>0</v>
      </c>
      <c r="I1495" s="72">
        <f>+'[3]New Depr Rates'!I1493</f>
        <v>0</v>
      </c>
      <c r="J1495" s="72">
        <f>+'[3]New Depr Rates'!J1493</f>
        <v>0</v>
      </c>
      <c r="K1495" s="74">
        <f>+'[3]New Depr Rates'!K1493</f>
        <v>44927</v>
      </c>
      <c r="L1495" s="73">
        <f>+'[3]New Depr Rates'!L1493</f>
        <v>6.6666666666666666E-2</v>
      </c>
      <c r="M1495" s="73">
        <f>+'[3]New Depr Rates'!M1493</f>
        <v>0</v>
      </c>
      <c r="N1495" s="73">
        <f>+'[3]New Depr Rates'!N1493</f>
        <v>6.6666666666666666E-2</v>
      </c>
    </row>
    <row r="1496" spans="1:14" x14ac:dyDescent="0.2">
      <c r="A1496" s="72" t="s">
        <v>1130</v>
      </c>
      <c r="B1496" s="72" t="str">
        <f>+'[3]New Depr Rates'!B1494</f>
        <v>E3970 GEN Comm Equip, 15 yr new</v>
      </c>
      <c r="C1496" s="72">
        <f>+'[3]New Depr Rates'!C1494</f>
        <v>0.5</v>
      </c>
      <c r="D1496" s="72" t="str">
        <f>+'[3]New Depr Rates'!D1494</f>
        <v>Monthly</v>
      </c>
      <c r="E1496" s="72" t="str">
        <f>+'[3]New Depr Rates'!E1494</f>
        <v>No</v>
      </c>
      <c r="F1496" s="72" t="str">
        <f>+'[3]New Depr Rates'!F1494</f>
        <v>No</v>
      </c>
      <c r="G1496" s="75">
        <f>+'[3]New Depr Rates'!G1494</f>
        <v>0</v>
      </c>
      <c r="H1496" s="72">
        <f>+'[3]New Depr Rates'!H1494</f>
        <v>0</v>
      </c>
      <c r="I1496" s="72">
        <f>+'[3]New Depr Rates'!I1494</f>
        <v>0</v>
      </c>
      <c r="J1496" s="72">
        <f>+'[3]New Depr Rates'!J1494</f>
        <v>0</v>
      </c>
      <c r="K1496" s="74">
        <f>+'[3]New Depr Rates'!K1494</f>
        <v>44927</v>
      </c>
      <c r="L1496" s="73">
        <f>+'[3]New Depr Rates'!L1494</f>
        <v>6.6666666666666666E-2</v>
      </c>
      <c r="M1496" s="73">
        <f>+'[3]New Depr Rates'!M1494</f>
        <v>0</v>
      </c>
      <c r="N1496" s="73">
        <f>+'[3]New Depr Rates'!N1494</f>
        <v>6.6666666666666666E-2</v>
      </c>
    </row>
    <row r="1497" spans="1:14" x14ac:dyDescent="0.2">
      <c r="A1497" s="72" t="s">
        <v>1129</v>
      </c>
      <c r="B1497" s="72" t="str">
        <f>+'[3]New Depr Rates'!B1495</f>
        <v>E3970 GEN Comm Equip, 15 yr new</v>
      </c>
      <c r="C1497" s="72">
        <f>+'[3]New Depr Rates'!C1495</f>
        <v>0.5</v>
      </c>
      <c r="D1497" s="72" t="str">
        <f>+'[3]New Depr Rates'!D1495</f>
        <v>Monthly</v>
      </c>
      <c r="E1497" s="72" t="str">
        <f>+'[3]New Depr Rates'!E1495</f>
        <v>No</v>
      </c>
      <c r="F1497" s="72" t="str">
        <f>+'[3]New Depr Rates'!F1495</f>
        <v>No</v>
      </c>
      <c r="G1497" s="75">
        <f>+'[3]New Depr Rates'!G1495</f>
        <v>0</v>
      </c>
      <c r="H1497" s="72">
        <f>+'[3]New Depr Rates'!H1495</f>
        <v>0</v>
      </c>
      <c r="I1497" s="72">
        <f>+'[3]New Depr Rates'!I1495</f>
        <v>0</v>
      </c>
      <c r="J1497" s="72">
        <f>+'[3]New Depr Rates'!J1495</f>
        <v>0</v>
      </c>
      <c r="K1497" s="74">
        <f>+'[3]New Depr Rates'!K1495</f>
        <v>44927</v>
      </c>
      <c r="L1497" s="73">
        <f>+'[3]New Depr Rates'!L1495</f>
        <v>6.6666666666666666E-2</v>
      </c>
      <c r="M1497" s="73">
        <f>+'[3]New Depr Rates'!M1495</f>
        <v>0</v>
      </c>
      <c r="N1497" s="73">
        <f>+'[3]New Depr Rates'!N1495</f>
        <v>6.6666666666666666E-2</v>
      </c>
    </row>
    <row r="1498" spans="1:14" x14ac:dyDescent="0.2">
      <c r="A1498" s="72" t="s">
        <v>1128</v>
      </c>
      <c r="B1498" s="72" t="str">
        <f>+'[3]New Depr Rates'!B1496</f>
        <v>E3970 GEN Comm Equip, 15 yr new</v>
      </c>
      <c r="C1498" s="72">
        <f>+'[3]New Depr Rates'!C1496</f>
        <v>0.5</v>
      </c>
      <c r="D1498" s="72" t="str">
        <f>+'[3]New Depr Rates'!D1496</f>
        <v>Monthly</v>
      </c>
      <c r="E1498" s="72" t="str">
        <f>+'[3]New Depr Rates'!E1496</f>
        <v>No</v>
      </c>
      <c r="F1498" s="72" t="str">
        <f>+'[3]New Depr Rates'!F1496</f>
        <v>No</v>
      </c>
      <c r="G1498" s="75">
        <f>+'[3]New Depr Rates'!G1496</f>
        <v>0</v>
      </c>
      <c r="H1498" s="72">
        <f>+'[3]New Depr Rates'!H1496</f>
        <v>0</v>
      </c>
      <c r="I1498" s="72">
        <f>+'[3]New Depr Rates'!I1496</f>
        <v>0</v>
      </c>
      <c r="J1498" s="72">
        <f>+'[3]New Depr Rates'!J1496</f>
        <v>0</v>
      </c>
      <c r="K1498" s="74">
        <f>+'[3]New Depr Rates'!K1496</f>
        <v>44927</v>
      </c>
      <c r="L1498" s="73">
        <f>+'[3]New Depr Rates'!L1496</f>
        <v>6.6666666666666666E-2</v>
      </c>
      <c r="M1498" s="73">
        <f>+'[3]New Depr Rates'!M1496</f>
        <v>0</v>
      </c>
      <c r="N1498" s="73">
        <f>+'[3]New Depr Rates'!N1496</f>
        <v>6.6666666666666666E-2</v>
      </c>
    </row>
    <row r="1499" spans="1:14" x14ac:dyDescent="0.2">
      <c r="A1499" s="72" t="s">
        <v>1127</v>
      </c>
      <c r="B1499" s="72" t="str">
        <f>+'[3]New Depr Rates'!B1497</f>
        <v>E3970 GEN Comm Equip, 15 yr new</v>
      </c>
      <c r="C1499" s="72">
        <f>+'[3]New Depr Rates'!C1497</f>
        <v>0.5</v>
      </c>
      <c r="D1499" s="72" t="str">
        <f>+'[3]New Depr Rates'!D1497</f>
        <v>Monthly</v>
      </c>
      <c r="E1499" s="72" t="str">
        <f>+'[3]New Depr Rates'!E1497</f>
        <v>No</v>
      </c>
      <c r="F1499" s="72" t="str">
        <f>+'[3]New Depr Rates'!F1497</f>
        <v>No</v>
      </c>
      <c r="G1499" s="75">
        <f>+'[3]New Depr Rates'!G1497</f>
        <v>0</v>
      </c>
      <c r="H1499" s="72">
        <f>+'[3]New Depr Rates'!H1497</f>
        <v>0</v>
      </c>
      <c r="I1499" s="72">
        <f>+'[3]New Depr Rates'!I1497</f>
        <v>0</v>
      </c>
      <c r="J1499" s="72">
        <f>+'[3]New Depr Rates'!J1497</f>
        <v>0</v>
      </c>
      <c r="K1499" s="74">
        <f>+'[3]New Depr Rates'!K1497</f>
        <v>44927</v>
      </c>
      <c r="L1499" s="73">
        <f>+'[3]New Depr Rates'!L1497</f>
        <v>6.6666666666666666E-2</v>
      </c>
      <c r="M1499" s="73">
        <f>+'[3]New Depr Rates'!M1497</f>
        <v>0</v>
      </c>
      <c r="N1499" s="73">
        <f>+'[3]New Depr Rates'!N1497</f>
        <v>6.6666666666666666E-2</v>
      </c>
    </row>
    <row r="1500" spans="1:14" x14ac:dyDescent="0.2">
      <c r="A1500" s="72" t="s">
        <v>1126</v>
      </c>
      <c r="B1500" s="72" t="str">
        <f>+'[3]New Depr Rates'!B1498</f>
        <v>E3970 GEN Comm Equip, 15 yr new</v>
      </c>
      <c r="C1500" s="72">
        <f>+'[3]New Depr Rates'!C1498</f>
        <v>0.5</v>
      </c>
      <c r="D1500" s="72" t="str">
        <f>+'[3]New Depr Rates'!D1498</f>
        <v>Monthly</v>
      </c>
      <c r="E1500" s="72" t="str">
        <f>+'[3]New Depr Rates'!E1498</f>
        <v>No</v>
      </c>
      <c r="F1500" s="72" t="str">
        <f>+'[3]New Depr Rates'!F1498</f>
        <v>No</v>
      </c>
      <c r="G1500" s="75">
        <f>+'[3]New Depr Rates'!G1498</f>
        <v>0</v>
      </c>
      <c r="H1500" s="72">
        <f>+'[3]New Depr Rates'!H1498</f>
        <v>0</v>
      </c>
      <c r="I1500" s="72">
        <f>+'[3]New Depr Rates'!I1498</f>
        <v>0</v>
      </c>
      <c r="J1500" s="72">
        <f>+'[3]New Depr Rates'!J1498</f>
        <v>0</v>
      </c>
      <c r="K1500" s="74">
        <f>+'[3]New Depr Rates'!K1498</f>
        <v>44927</v>
      </c>
      <c r="L1500" s="73">
        <f>+'[3]New Depr Rates'!L1498</f>
        <v>6.6666666666666666E-2</v>
      </c>
      <c r="M1500" s="73">
        <f>+'[3]New Depr Rates'!M1498</f>
        <v>0</v>
      </c>
      <c r="N1500" s="73">
        <f>+'[3]New Depr Rates'!N1498</f>
        <v>6.6666666666666666E-2</v>
      </c>
    </row>
    <row r="1501" spans="1:14" x14ac:dyDescent="0.2">
      <c r="A1501" s="72" t="s">
        <v>1125</v>
      </c>
      <c r="B1501" s="72" t="str">
        <f>+'[3]New Depr Rates'!B1499</f>
        <v>E3970 GEN Comm Equip, 15 yr new</v>
      </c>
      <c r="C1501" s="72">
        <f>+'[3]New Depr Rates'!C1499</f>
        <v>0.5</v>
      </c>
      <c r="D1501" s="72" t="str">
        <f>+'[3]New Depr Rates'!D1499</f>
        <v>Monthly</v>
      </c>
      <c r="E1501" s="72" t="str">
        <f>+'[3]New Depr Rates'!E1499</f>
        <v>No</v>
      </c>
      <c r="F1501" s="72" t="str">
        <f>+'[3]New Depr Rates'!F1499</f>
        <v>No</v>
      </c>
      <c r="G1501" s="75">
        <f>+'[3]New Depr Rates'!G1499</f>
        <v>0</v>
      </c>
      <c r="H1501" s="72">
        <f>+'[3]New Depr Rates'!H1499</f>
        <v>0</v>
      </c>
      <c r="I1501" s="72">
        <f>+'[3]New Depr Rates'!I1499</f>
        <v>0</v>
      </c>
      <c r="J1501" s="72">
        <f>+'[3]New Depr Rates'!J1499</f>
        <v>0</v>
      </c>
      <c r="K1501" s="74">
        <f>+'[3]New Depr Rates'!K1499</f>
        <v>44927</v>
      </c>
      <c r="L1501" s="73">
        <f>+'[3]New Depr Rates'!L1499</f>
        <v>6.6666666666666666E-2</v>
      </c>
      <c r="M1501" s="73">
        <f>+'[3]New Depr Rates'!M1499</f>
        <v>0</v>
      </c>
      <c r="N1501" s="73">
        <f>+'[3]New Depr Rates'!N1499</f>
        <v>6.6666666666666666E-2</v>
      </c>
    </row>
    <row r="1502" spans="1:14" x14ac:dyDescent="0.2">
      <c r="A1502" s="72" t="s">
        <v>1124</v>
      </c>
      <c r="B1502" s="72" t="str">
        <f>+'[3]New Depr Rates'!B1500</f>
        <v>E3970 GEN Comm Equip, 15 yr new</v>
      </c>
      <c r="C1502" s="72">
        <f>+'[3]New Depr Rates'!C1500</f>
        <v>0.5</v>
      </c>
      <c r="D1502" s="72" t="str">
        <f>+'[3]New Depr Rates'!D1500</f>
        <v>Monthly</v>
      </c>
      <c r="E1502" s="72" t="str">
        <f>+'[3]New Depr Rates'!E1500</f>
        <v>No</v>
      </c>
      <c r="F1502" s="72" t="str">
        <f>+'[3]New Depr Rates'!F1500</f>
        <v>No</v>
      </c>
      <c r="G1502" s="75">
        <f>+'[3]New Depr Rates'!G1500</f>
        <v>0</v>
      </c>
      <c r="H1502" s="72">
        <f>+'[3]New Depr Rates'!H1500</f>
        <v>0</v>
      </c>
      <c r="I1502" s="72">
        <f>+'[3]New Depr Rates'!I1500</f>
        <v>0</v>
      </c>
      <c r="J1502" s="72">
        <f>+'[3]New Depr Rates'!J1500</f>
        <v>0</v>
      </c>
      <c r="K1502" s="74">
        <f>+'[3]New Depr Rates'!K1500</f>
        <v>44927</v>
      </c>
      <c r="L1502" s="73">
        <f>+'[3]New Depr Rates'!L1500</f>
        <v>6.6666666666666666E-2</v>
      </c>
      <c r="M1502" s="73">
        <f>+'[3]New Depr Rates'!M1500</f>
        <v>0</v>
      </c>
      <c r="N1502" s="73">
        <f>+'[3]New Depr Rates'!N1500</f>
        <v>6.6666666666666666E-2</v>
      </c>
    </row>
    <row r="1503" spans="1:14" x14ac:dyDescent="0.2">
      <c r="A1503" s="72" t="s">
        <v>1123</v>
      </c>
      <c r="B1503" s="72" t="str">
        <f>+'[3]New Depr Rates'!B1501</f>
        <v>E3970 GEN Comm Equip, 15 yr new</v>
      </c>
      <c r="C1503" s="72">
        <f>+'[3]New Depr Rates'!C1501</f>
        <v>0.5</v>
      </c>
      <c r="D1503" s="72" t="str">
        <f>+'[3]New Depr Rates'!D1501</f>
        <v>Monthly</v>
      </c>
      <c r="E1503" s="72" t="str">
        <f>+'[3]New Depr Rates'!E1501</f>
        <v>No</v>
      </c>
      <c r="F1503" s="72" t="str">
        <f>+'[3]New Depr Rates'!F1501</f>
        <v>No</v>
      </c>
      <c r="G1503" s="75">
        <f>+'[3]New Depr Rates'!G1501</f>
        <v>0</v>
      </c>
      <c r="H1503" s="72">
        <f>+'[3]New Depr Rates'!H1501</f>
        <v>0</v>
      </c>
      <c r="I1503" s="72">
        <f>+'[3]New Depr Rates'!I1501</f>
        <v>0</v>
      </c>
      <c r="J1503" s="72">
        <f>+'[3]New Depr Rates'!J1501</f>
        <v>0</v>
      </c>
      <c r="K1503" s="74">
        <f>+'[3]New Depr Rates'!K1501</f>
        <v>44927</v>
      </c>
      <c r="L1503" s="73">
        <f>+'[3]New Depr Rates'!L1501</f>
        <v>6.6666666666666666E-2</v>
      </c>
      <c r="M1503" s="73">
        <f>+'[3]New Depr Rates'!M1501</f>
        <v>0</v>
      </c>
      <c r="N1503" s="73">
        <f>+'[3]New Depr Rates'!N1501</f>
        <v>6.6666666666666666E-2</v>
      </c>
    </row>
    <row r="1504" spans="1:14" x14ac:dyDescent="0.2">
      <c r="A1504" s="72" t="s">
        <v>1122</v>
      </c>
      <c r="B1504" s="72" t="str">
        <f>+'[3]New Depr Rates'!B1502</f>
        <v>E3970 GEN Comm Equip, 15 yr new</v>
      </c>
      <c r="C1504" s="72">
        <f>+'[3]New Depr Rates'!C1502</f>
        <v>0.5</v>
      </c>
      <c r="D1504" s="72" t="str">
        <f>+'[3]New Depr Rates'!D1502</f>
        <v>Monthly</v>
      </c>
      <c r="E1504" s="72" t="str">
        <f>+'[3]New Depr Rates'!E1502</f>
        <v>No</v>
      </c>
      <c r="F1504" s="72" t="str">
        <f>+'[3]New Depr Rates'!F1502</f>
        <v>No</v>
      </c>
      <c r="G1504" s="75">
        <f>+'[3]New Depr Rates'!G1502</f>
        <v>0</v>
      </c>
      <c r="H1504" s="72">
        <f>+'[3]New Depr Rates'!H1502</f>
        <v>0</v>
      </c>
      <c r="I1504" s="72">
        <f>+'[3]New Depr Rates'!I1502</f>
        <v>0</v>
      </c>
      <c r="J1504" s="72">
        <f>+'[3]New Depr Rates'!J1502</f>
        <v>0</v>
      </c>
      <c r="K1504" s="74">
        <f>+'[3]New Depr Rates'!K1502</f>
        <v>44927</v>
      </c>
      <c r="L1504" s="73">
        <f>+'[3]New Depr Rates'!L1502</f>
        <v>6.6666666666666666E-2</v>
      </c>
      <c r="M1504" s="73">
        <f>+'[3]New Depr Rates'!M1502</f>
        <v>0</v>
      </c>
      <c r="N1504" s="73">
        <f>+'[3]New Depr Rates'!N1502</f>
        <v>6.6666666666666666E-2</v>
      </c>
    </row>
    <row r="1505" spans="1:14" x14ac:dyDescent="0.2">
      <c r="A1505" s="72" t="s">
        <v>1121</v>
      </c>
      <c r="B1505" s="72" t="str">
        <f>+'[3]New Depr Rates'!B1503</f>
        <v>E3970 GEN Comm Equip, 15 yr new</v>
      </c>
      <c r="C1505" s="72">
        <f>+'[3]New Depr Rates'!C1503</f>
        <v>0.5</v>
      </c>
      <c r="D1505" s="72" t="str">
        <f>+'[3]New Depr Rates'!D1503</f>
        <v>Monthly</v>
      </c>
      <c r="E1505" s="72" t="str">
        <f>+'[3]New Depr Rates'!E1503</f>
        <v>No</v>
      </c>
      <c r="F1505" s="72" t="str">
        <f>+'[3]New Depr Rates'!F1503</f>
        <v>No</v>
      </c>
      <c r="G1505" s="75">
        <f>+'[3]New Depr Rates'!G1503</f>
        <v>0</v>
      </c>
      <c r="H1505" s="72">
        <f>+'[3]New Depr Rates'!H1503</f>
        <v>0</v>
      </c>
      <c r="I1505" s="72">
        <f>+'[3]New Depr Rates'!I1503</f>
        <v>0</v>
      </c>
      <c r="J1505" s="72">
        <f>+'[3]New Depr Rates'!J1503</f>
        <v>0</v>
      </c>
      <c r="K1505" s="74">
        <f>+'[3]New Depr Rates'!K1503</f>
        <v>44927</v>
      </c>
      <c r="L1505" s="73">
        <f>+'[3]New Depr Rates'!L1503</f>
        <v>6.6666666666666666E-2</v>
      </c>
      <c r="M1505" s="73">
        <f>+'[3]New Depr Rates'!M1503</f>
        <v>0</v>
      </c>
      <c r="N1505" s="73">
        <f>+'[3]New Depr Rates'!N1503</f>
        <v>6.6666666666666666E-2</v>
      </c>
    </row>
    <row r="1506" spans="1:14" x14ac:dyDescent="0.2">
      <c r="A1506" s="72" t="s">
        <v>1120</v>
      </c>
      <c r="B1506" s="72" t="str">
        <f>+'[3]New Depr Rates'!B1504</f>
        <v>E3970 GEN Comm Equip, 15 yr new</v>
      </c>
      <c r="C1506" s="72">
        <f>+'[3]New Depr Rates'!C1504</f>
        <v>0.5</v>
      </c>
      <c r="D1506" s="72" t="str">
        <f>+'[3]New Depr Rates'!D1504</f>
        <v>Monthly</v>
      </c>
      <c r="E1506" s="72" t="str">
        <f>+'[3]New Depr Rates'!E1504</f>
        <v>No</v>
      </c>
      <c r="F1506" s="72" t="str">
        <f>+'[3]New Depr Rates'!F1504</f>
        <v>No</v>
      </c>
      <c r="G1506" s="75">
        <f>+'[3]New Depr Rates'!G1504</f>
        <v>0</v>
      </c>
      <c r="H1506" s="72">
        <f>+'[3]New Depr Rates'!H1504</f>
        <v>0</v>
      </c>
      <c r="I1506" s="72">
        <f>+'[3]New Depr Rates'!I1504</f>
        <v>0</v>
      </c>
      <c r="J1506" s="72">
        <f>+'[3]New Depr Rates'!J1504</f>
        <v>0</v>
      </c>
      <c r="K1506" s="74">
        <f>+'[3]New Depr Rates'!K1504</f>
        <v>44927</v>
      </c>
      <c r="L1506" s="73">
        <f>+'[3]New Depr Rates'!L1504</f>
        <v>6.6666666666666666E-2</v>
      </c>
      <c r="M1506" s="73">
        <f>+'[3]New Depr Rates'!M1504</f>
        <v>0</v>
      </c>
      <c r="N1506" s="73">
        <f>+'[3]New Depr Rates'!N1504</f>
        <v>6.6666666666666666E-2</v>
      </c>
    </row>
    <row r="1507" spans="1:14" x14ac:dyDescent="0.2">
      <c r="A1507" s="72" t="s">
        <v>1119</v>
      </c>
      <c r="B1507" s="72" t="str">
        <f>+'[3]New Depr Rates'!B1505</f>
        <v>E3970 GEN Comm Equip, 15 yr new</v>
      </c>
      <c r="C1507" s="72">
        <f>+'[3]New Depr Rates'!C1505</f>
        <v>0.5</v>
      </c>
      <c r="D1507" s="72" t="str">
        <f>+'[3]New Depr Rates'!D1505</f>
        <v>Monthly</v>
      </c>
      <c r="E1507" s="72" t="str">
        <f>+'[3]New Depr Rates'!E1505</f>
        <v>No</v>
      </c>
      <c r="F1507" s="72" t="str">
        <f>+'[3]New Depr Rates'!F1505</f>
        <v>No</v>
      </c>
      <c r="G1507" s="75">
        <f>+'[3]New Depr Rates'!G1505</f>
        <v>0</v>
      </c>
      <c r="H1507" s="72">
        <f>+'[3]New Depr Rates'!H1505</f>
        <v>0</v>
      </c>
      <c r="I1507" s="72">
        <f>+'[3]New Depr Rates'!I1505</f>
        <v>0</v>
      </c>
      <c r="J1507" s="72">
        <f>+'[3]New Depr Rates'!J1505</f>
        <v>0</v>
      </c>
      <c r="K1507" s="74">
        <f>+'[3]New Depr Rates'!K1505</f>
        <v>44927</v>
      </c>
      <c r="L1507" s="73">
        <f>+'[3]New Depr Rates'!L1505</f>
        <v>6.6666666666666666E-2</v>
      </c>
      <c r="M1507" s="73">
        <f>+'[3]New Depr Rates'!M1505</f>
        <v>0</v>
      </c>
      <c r="N1507" s="73">
        <f>+'[3]New Depr Rates'!N1505</f>
        <v>6.6666666666666666E-2</v>
      </c>
    </row>
    <row r="1508" spans="1:14" x14ac:dyDescent="0.2">
      <c r="A1508" s="72" t="s">
        <v>1118</v>
      </c>
      <c r="B1508" s="72" t="str">
        <f>+'[3]New Depr Rates'!B1506</f>
        <v>E3970 GEN Comm Equip, 15 yr new</v>
      </c>
      <c r="C1508" s="72">
        <f>+'[3]New Depr Rates'!C1506</f>
        <v>0.5</v>
      </c>
      <c r="D1508" s="72" t="str">
        <f>+'[3]New Depr Rates'!D1506</f>
        <v>Monthly</v>
      </c>
      <c r="E1508" s="72" t="str">
        <f>+'[3]New Depr Rates'!E1506</f>
        <v>No</v>
      </c>
      <c r="F1508" s="72" t="str">
        <f>+'[3]New Depr Rates'!F1506</f>
        <v>No</v>
      </c>
      <c r="G1508" s="75">
        <f>+'[3]New Depr Rates'!G1506</f>
        <v>0</v>
      </c>
      <c r="H1508" s="72">
        <f>+'[3]New Depr Rates'!H1506</f>
        <v>0</v>
      </c>
      <c r="I1508" s="72">
        <f>+'[3]New Depr Rates'!I1506</f>
        <v>0</v>
      </c>
      <c r="J1508" s="72">
        <f>+'[3]New Depr Rates'!J1506</f>
        <v>0</v>
      </c>
      <c r="K1508" s="74">
        <f>+'[3]New Depr Rates'!K1506</f>
        <v>44927</v>
      </c>
      <c r="L1508" s="73">
        <f>+'[3]New Depr Rates'!L1506</f>
        <v>6.6666666666666666E-2</v>
      </c>
      <c r="M1508" s="73">
        <f>+'[3]New Depr Rates'!M1506</f>
        <v>0</v>
      </c>
      <c r="N1508" s="73">
        <f>+'[3]New Depr Rates'!N1506</f>
        <v>6.6666666666666666E-2</v>
      </c>
    </row>
    <row r="1509" spans="1:14" x14ac:dyDescent="0.2">
      <c r="A1509" s="72" t="s">
        <v>1117</v>
      </c>
      <c r="B1509" s="72" t="str">
        <f>+'[3]New Depr Rates'!B1507</f>
        <v>E3970 GEN Comm Equip, 15 yr new</v>
      </c>
      <c r="C1509" s="72">
        <f>+'[3]New Depr Rates'!C1507</f>
        <v>0.5</v>
      </c>
      <c r="D1509" s="72" t="str">
        <f>+'[3]New Depr Rates'!D1507</f>
        <v>Monthly</v>
      </c>
      <c r="E1509" s="72" t="str">
        <f>+'[3]New Depr Rates'!E1507</f>
        <v>No</v>
      </c>
      <c r="F1509" s="72" t="str">
        <f>+'[3]New Depr Rates'!F1507</f>
        <v>No</v>
      </c>
      <c r="G1509" s="75">
        <f>+'[3]New Depr Rates'!G1507</f>
        <v>0</v>
      </c>
      <c r="H1509" s="72">
        <f>+'[3]New Depr Rates'!H1507</f>
        <v>0</v>
      </c>
      <c r="I1509" s="72">
        <f>+'[3]New Depr Rates'!I1507</f>
        <v>0</v>
      </c>
      <c r="J1509" s="72">
        <f>+'[3]New Depr Rates'!J1507</f>
        <v>0</v>
      </c>
      <c r="K1509" s="74">
        <f>+'[3]New Depr Rates'!K1507</f>
        <v>44927</v>
      </c>
      <c r="L1509" s="73">
        <f>+'[3]New Depr Rates'!L1507</f>
        <v>6.6666666666666666E-2</v>
      </c>
      <c r="M1509" s="73">
        <f>+'[3]New Depr Rates'!M1507</f>
        <v>0</v>
      </c>
      <c r="N1509" s="73">
        <f>+'[3]New Depr Rates'!N1507</f>
        <v>6.6666666666666666E-2</v>
      </c>
    </row>
    <row r="1510" spans="1:14" x14ac:dyDescent="0.2">
      <c r="A1510" s="72" t="s">
        <v>89</v>
      </c>
      <c r="B1510" s="72" t="str">
        <f>+'[3]New Depr Rates'!B1508</f>
        <v>E3970 GEN Comm Equip, 15 yr new</v>
      </c>
      <c r="C1510" s="72">
        <f>+'[3]New Depr Rates'!C1508</f>
        <v>0.5</v>
      </c>
      <c r="D1510" s="72" t="str">
        <f>+'[3]New Depr Rates'!D1508</f>
        <v>Monthly</v>
      </c>
      <c r="E1510" s="72" t="str">
        <f>+'[3]New Depr Rates'!E1508</f>
        <v>No</v>
      </c>
      <c r="F1510" s="72" t="str">
        <f>+'[3]New Depr Rates'!F1508</f>
        <v>No</v>
      </c>
      <c r="G1510" s="75">
        <f>+'[3]New Depr Rates'!G1508</f>
        <v>0</v>
      </c>
      <c r="H1510" s="72">
        <f>+'[3]New Depr Rates'!H1508</f>
        <v>0</v>
      </c>
      <c r="I1510" s="72">
        <f>+'[3]New Depr Rates'!I1508</f>
        <v>0</v>
      </c>
      <c r="J1510" s="72">
        <f>+'[3]New Depr Rates'!J1508</f>
        <v>0</v>
      </c>
      <c r="K1510" s="74">
        <f>+'[3]New Depr Rates'!K1508</f>
        <v>44927</v>
      </c>
      <c r="L1510" s="73">
        <f>+'[3]New Depr Rates'!L1508</f>
        <v>6.6666666666666666E-2</v>
      </c>
      <c r="M1510" s="73">
        <f>+'[3]New Depr Rates'!M1508</f>
        <v>0</v>
      </c>
      <c r="N1510" s="73">
        <f>+'[3]New Depr Rates'!N1508</f>
        <v>6.6666666666666666E-2</v>
      </c>
    </row>
    <row r="1511" spans="1:14" x14ac:dyDescent="0.2">
      <c r="A1511" s="72" t="s">
        <v>1116</v>
      </c>
      <c r="B1511" s="72" t="str">
        <f>+'[3]New Depr Rates'!B1509</f>
        <v>E3970 GEN Comm Equip, 15 yr new</v>
      </c>
      <c r="C1511" s="72">
        <f>+'[3]New Depr Rates'!C1509</f>
        <v>0.5</v>
      </c>
      <c r="D1511" s="72" t="str">
        <f>+'[3]New Depr Rates'!D1509</f>
        <v>Monthly</v>
      </c>
      <c r="E1511" s="72" t="str">
        <f>+'[3]New Depr Rates'!E1509</f>
        <v>No</v>
      </c>
      <c r="F1511" s="72" t="str">
        <f>+'[3]New Depr Rates'!F1509</f>
        <v>No</v>
      </c>
      <c r="G1511" s="75">
        <f>+'[3]New Depr Rates'!G1509</f>
        <v>0</v>
      </c>
      <c r="H1511" s="72">
        <f>+'[3]New Depr Rates'!H1509</f>
        <v>0</v>
      </c>
      <c r="I1511" s="72">
        <f>+'[3]New Depr Rates'!I1509</f>
        <v>0</v>
      </c>
      <c r="J1511" s="72">
        <f>+'[3]New Depr Rates'!J1509</f>
        <v>0</v>
      </c>
      <c r="K1511" s="74">
        <f>+'[3]New Depr Rates'!K1509</f>
        <v>44927</v>
      </c>
      <c r="L1511" s="73">
        <f>+'[3]New Depr Rates'!L1509</f>
        <v>6.6666666666666666E-2</v>
      </c>
      <c r="M1511" s="73">
        <f>+'[3]New Depr Rates'!M1509</f>
        <v>0</v>
      </c>
      <c r="N1511" s="73">
        <f>+'[3]New Depr Rates'!N1509</f>
        <v>6.6666666666666666E-2</v>
      </c>
    </row>
    <row r="1512" spans="1:14" x14ac:dyDescent="0.2">
      <c r="A1512" s="72" t="s">
        <v>1114</v>
      </c>
      <c r="B1512" s="72" t="str">
        <f>+'[3]New Depr Rates'!B1510</f>
        <v>E3970 GEN Comm Equip, old</v>
      </c>
      <c r="C1512" s="72">
        <f>+'[3]New Depr Rates'!C1510</f>
        <v>0.5</v>
      </c>
      <c r="D1512" s="72" t="str">
        <f>+'[3]New Depr Rates'!D1510</f>
        <v>End of Life</v>
      </c>
      <c r="E1512" s="72" t="str">
        <f>+'[3]New Depr Rates'!E1510</f>
        <v>No</v>
      </c>
      <c r="F1512" s="72" t="str">
        <f>+'[3]New Depr Rates'!F1510</f>
        <v>No</v>
      </c>
      <c r="G1512" s="75">
        <f>+'[3]New Depr Rates'!G1510</f>
        <v>0</v>
      </c>
      <c r="H1512" s="72">
        <f>+'[3]New Depr Rates'!H1510</f>
        <v>202212</v>
      </c>
      <c r="I1512" s="72">
        <f>+'[3]New Depr Rates'!I1510</f>
        <v>0</v>
      </c>
      <c r="J1512" s="72">
        <f>+'[3]New Depr Rates'!J1510</f>
        <v>0</v>
      </c>
      <c r="K1512" s="74">
        <f>+'[3]New Depr Rates'!K1510</f>
        <v>43132</v>
      </c>
      <c r="L1512" s="73">
        <f>+'[3]New Depr Rates'!L1510</f>
        <v>0</v>
      </c>
      <c r="M1512" s="73">
        <f>+'[3]New Depr Rates'!M1510</f>
        <v>0</v>
      </c>
      <c r="N1512" s="73">
        <f>+'[3]New Depr Rates'!N1510</f>
        <v>0</v>
      </c>
    </row>
    <row r="1513" spans="1:14" x14ac:dyDescent="0.2">
      <c r="A1513" s="72" t="s">
        <v>1115</v>
      </c>
      <c r="B1513" s="72" t="str">
        <f>+'[3]New Depr Rates'!B1511</f>
        <v>E3970 GEN Comm Equip, old</v>
      </c>
      <c r="C1513" s="72">
        <f>+'[3]New Depr Rates'!C1511</f>
        <v>0.5</v>
      </c>
      <c r="D1513" s="72" t="str">
        <f>+'[3]New Depr Rates'!D1511</f>
        <v>End of Life</v>
      </c>
      <c r="E1513" s="72" t="str">
        <f>+'[3]New Depr Rates'!E1511</f>
        <v>No</v>
      </c>
      <c r="F1513" s="72" t="str">
        <f>+'[3]New Depr Rates'!F1511</f>
        <v>No</v>
      </c>
      <c r="G1513" s="75">
        <f>+'[3]New Depr Rates'!G1511</f>
        <v>0</v>
      </c>
      <c r="H1513" s="72">
        <f>+'[3]New Depr Rates'!H1511</f>
        <v>202212</v>
      </c>
      <c r="I1513" s="72">
        <f>+'[3]New Depr Rates'!I1511</f>
        <v>0</v>
      </c>
      <c r="J1513" s="72">
        <f>+'[3]New Depr Rates'!J1511</f>
        <v>0</v>
      </c>
      <c r="K1513" s="74">
        <f>+'[3]New Depr Rates'!K1511</f>
        <v>43132</v>
      </c>
      <c r="L1513" s="73">
        <f>+'[3]New Depr Rates'!L1511</f>
        <v>0</v>
      </c>
      <c r="M1513" s="73">
        <f>+'[3]New Depr Rates'!M1511</f>
        <v>0</v>
      </c>
      <c r="N1513" s="73">
        <f>+'[3]New Depr Rates'!N1511</f>
        <v>0</v>
      </c>
    </row>
    <row r="1514" spans="1:14" x14ac:dyDescent="0.2">
      <c r="A1514" s="72" t="s">
        <v>1113</v>
      </c>
      <c r="B1514" s="72" t="str">
        <f>+'[3]New Depr Rates'!B1512</f>
        <v>E3970 GEN CommEq, Snoqualmie 1</v>
      </c>
      <c r="C1514" s="72">
        <f>+'[3]New Depr Rates'!C1512</f>
        <v>0.5</v>
      </c>
      <c r="D1514" s="72" t="str">
        <f>+'[3]New Depr Rates'!D1512</f>
        <v>Monthly</v>
      </c>
      <c r="E1514" s="72" t="str">
        <f>+'[3]New Depr Rates'!E1512</f>
        <v>No</v>
      </c>
      <c r="F1514" s="72" t="str">
        <f>+'[3]New Depr Rates'!F1512</f>
        <v>No</v>
      </c>
      <c r="G1514" s="75">
        <f>+'[3]New Depr Rates'!G1512</f>
        <v>0</v>
      </c>
      <c r="H1514" s="72">
        <f>+'[3]New Depr Rates'!H1512</f>
        <v>0</v>
      </c>
      <c r="I1514" s="72">
        <f>+'[3]New Depr Rates'!I1512</f>
        <v>0</v>
      </c>
      <c r="J1514" s="72">
        <f>+'[3]New Depr Rates'!J1512</f>
        <v>0</v>
      </c>
      <c r="K1514" s="74">
        <f>+'[3]New Depr Rates'!K1512</f>
        <v>44927</v>
      </c>
      <c r="L1514" s="73">
        <f>+'[3]New Depr Rates'!L1512</f>
        <v>6.6666666666666666E-2</v>
      </c>
      <c r="M1514" s="73">
        <f>+'[3]New Depr Rates'!M1512</f>
        <v>0</v>
      </c>
      <c r="N1514" s="73">
        <f>+'[3]New Depr Rates'!N1512</f>
        <v>6.6666666666666666E-2</v>
      </c>
    </row>
    <row r="1515" spans="1:14" x14ac:dyDescent="0.2">
      <c r="A1515" s="72" t="s">
        <v>1112</v>
      </c>
      <c r="B1515" s="72" t="str">
        <f>+'[3]New Depr Rates'!B1513</f>
        <v>E3970 GEN CommEq, Snoqualmie 1</v>
      </c>
      <c r="C1515" s="72">
        <f>+'[3]New Depr Rates'!C1513</f>
        <v>0.5</v>
      </c>
      <c r="D1515" s="72" t="str">
        <f>+'[3]New Depr Rates'!D1513</f>
        <v>Monthly</v>
      </c>
      <c r="E1515" s="72" t="str">
        <f>+'[3]New Depr Rates'!E1513</f>
        <v>No</v>
      </c>
      <c r="F1515" s="72" t="str">
        <f>+'[3]New Depr Rates'!F1513</f>
        <v>No</v>
      </c>
      <c r="G1515" s="75">
        <f>+'[3]New Depr Rates'!G1513</f>
        <v>0</v>
      </c>
      <c r="H1515" s="72">
        <f>+'[3]New Depr Rates'!H1513</f>
        <v>0</v>
      </c>
      <c r="I1515" s="72">
        <f>+'[3]New Depr Rates'!I1513</f>
        <v>0</v>
      </c>
      <c r="J1515" s="72">
        <f>+'[3]New Depr Rates'!J1513</f>
        <v>0</v>
      </c>
      <c r="K1515" s="74">
        <f>+'[3]New Depr Rates'!K1513</f>
        <v>44927</v>
      </c>
      <c r="L1515" s="73">
        <f>+'[3]New Depr Rates'!L1513</f>
        <v>6.6666666666666666E-2</v>
      </c>
      <c r="M1515" s="73">
        <f>+'[3]New Depr Rates'!M1513</f>
        <v>0</v>
      </c>
      <c r="N1515" s="73">
        <f>+'[3]New Depr Rates'!N1513</f>
        <v>6.6666666666666666E-2</v>
      </c>
    </row>
    <row r="1516" spans="1:14" x14ac:dyDescent="0.2">
      <c r="A1516" s="72" t="s">
        <v>251</v>
      </c>
      <c r="B1516" s="72" t="str">
        <f>+'[3]New Depr Rates'!B1514</f>
        <v>E3970 GEN CommEq, 3rd AC new</v>
      </c>
      <c r="C1516" s="72">
        <f>+'[3]New Depr Rates'!C1514</f>
        <v>0.5</v>
      </c>
      <c r="D1516" s="72" t="str">
        <f>+'[3]New Depr Rates'!D1514</f>
        <v>Monthly</v>
      </c>
      <c r="E1516" s="72" t="str">
        <f>+'[3]New Depr Rates'!E1514</f>
        <v>No</v>
      </c>
      <c r="F1516" s="72" t="str">
        <f>+'[3]New Depr Rates'!F1514</f>
        <v>No</v>
      </c>
      <c r="G1516" s="75">
        <f>+'[3]New Depr Rates'!G1514</f>
        <v>0</v>
      </c>
      <c r="H1516" s="72">
        <f>+'[3]New Depr Rates'!H1514</f>
        <v>0</v>
      </c>
      <c r="I1516" s="72">
        <f>+'[3]New Depr Rates'!I1514</f>
        <v>0</v>
      </c>
      <c r="J1516" s="72">
        <f>+'[3]New Depr Rates'!J1514</f>
        <v>0</v>
      </c>
      <c r="K1516" s="74">
        <f>+'[3]New Depr Rates'!K1514</f>
        <v>44927</v>
      </c>
      <c r="L1516" s="73">
        <f>+'[3]New Depr Rates'!L1514</f>
        <v>6.6666666666666666E-2</v>
      </c>
      <c r="M1516" s="73">
        <f>+'[3]New Depr Rates'!M1514</f>
        <v>0</v>
      </c>
      <c r="N1516" s="73">
        <f>+'[3]New Depr Rates'!N1514</f>
        <v>6.6666666666666666E-2</v>
      </c>
    </row>
    <row r="1517" spans="1:14" x14ac:dyDescent="0.2">
      <c r="A1517" s="72" t="s">
        <v>1110</v>
      </c>
      <c r="B1517" s="72" t="str">
        <f>+'[3]New Depr Rates'!B1515</f>
        <v>E3970 GEN CommEq, 3rd AC new</v>
      </c>
      <c r="C1517" s="72">
        <f>+'[3]New Depr Rates'!C1515</f>
        <v>0.5</v>
      </c>
      <c r="D1517" s="72" t="str">
        <f>+'[3]New Depr Rates'!D1515</f>
        <v>Monthly</v>
      </c>
      <c r="E1517" s="72" t="str">
        <f>+'[3]New Depr Rates'!E1515</f>
        <v>No</v>
      </c>
      <c r="F1517" s="72" t="str">
        <f>+'[3]New Depr Rates'!F1515</f>
        <v>No</v>
      </c>
      <c r="G1517" s="75">
        <f>+'[3]New Depr Rates'!G1515</f>
        <v>0</v>
      </c>
      <c r="H1517" s="72">
        <f>+'[3]New Depr Rates'!H1515</f>
        <v>0</v>
      </c>
      <c r="I1517" s="72">
        <f>+'[3]New Depr Rates'!I1515</f>
        <v>0</v>
      </c>
      <c r="J1517" s="72">
        <f>+'[3]New Depr Rates'!J1515</f>
        <v>0</v>
      </c>
      <c r="K1517" s="74">
        <f>+'[3]New Depr Rates'!K1515</f>
        <v>44927</v>
      </c>
      <c r="L1517" s="73">
        <f>+'[3]New Depr Rates'!L1515</f>
        <v>6.6666666666666666E-2</v>
      </c>
      <c r="M1517" s="73">
        <f>+'[3]New Depr Rates'!M1515</f>
        <v>0</v>
      </c>
      <c r="N1517" s="73">
        <f>+'[3]New Depr Rates'!N1515</f>
        <v>6.6666666666666666E-2</v>
      </c>
    </row>
    <row r="1518" spans="1:14" x14ac:dyDescent="0.2">
      <c r="A1518" s="72" t="s">
        <v>1108</v>
      </c>
      <c r="B1518" s="72" t="str">
        <f>+'[3]New Depr Rates'!B1516</f>
        <v>E3970 GEN CommEq, 3rd AC old</v>
      </c>
      <c r="C1518" s="72">
        <f>+'[3]New Depr Rates'!C1516</f>
        <v>0.5</v>
      </c>
      <c r="D1518" s="72" t="str">
        <f>+'[3]New Depr Rates'!D1516</f>
        <v>End of Life</v>
      </c>
      <c r="E1518" s="72" t="str">
        <f>+'[3]New Depr Rates'!E1516</f>
        <v>No</v>
      </c>
      <c r="F1518" s="72" t="str">
        <f>+'[3]New Depr Rates'!F1516</f>
        <v>No</v>
      </c>
      <c r="G1518" s="75">
        <f>+'[3]New Depr Rates'!G1516</f>
        <v>0</v>
      </c>
      <c r="H1518" s="72">
        <f>+'[3]New Depr Rates'!H1516</f>
        <v>202212</v>
      </c>
      <c r="I1518" s="72">
        <f>+'[3]New Depr Rates'!I1516</f>
        <v>0</v>
      </c>
      <c r="J1518" s="72">
        <f>+'[3]New Depr Rates'!J1516</f>
        <v>0</v>
      </c>
      <c r="K1518" s="74">
        <f>+'[3]New Depr Rates'!K1516</f>
        <v>43132</v>
      </c>
      <c r="L1518" s="73">
        <f>+'[3]New Depr Rates'!L1516</f>
        <v>0</v>
      </c>
      <c r="M1518" s="73">
        <f>+'[3]New Depr Rates'!M1516</f>
        <v>0</v>
      </c>
      <c r="N1518" s="73">
        <f>+'[3]New Depr Rates'!N1516</f>
        <v>0</v>
      </c>
    </row>
    <row r="1519" spans="1:14" x14ac:dyDescent="0.2">
      <c r="A1519" s="72" t="s">
        <v>1109</v>
      </c>
      <c r="B1519" s="72" t="str">
        <f>+'[3]New Depr Rates'!B1517</f>
        <v>E3970 GEN CommEq, 3rd AC old</v>
      </c>
      <c r="C1519" s="72">
        <f>+'[3]New Depr Rates'!C1517</f>
        <v>0.5</v>
      </c>
      <c r="D1519" s="72" t="str">
        <f>+'[3]New Depr Rates'!D1517</f>
        <v>End of Life</v>
      </c>
      <c r="E1519" s="72" t="str">
        <f>+'[3]New Depr Rates'!E1517</f>
        <v>No</v>
      </c>
      <c r="F1519" s="72" t="str">
        <f>+'[3]New Depr Rates'!F1517</f>
        <v>No</v>
      </c>
      <c r="G1519" s="75">
        <f>+'[3]New Depr Rates'!G1517</f>
        <v>0</v>
      </c>
      <c r="H1519" s="72">
        <f>+'[3]New Depr Rates'!H1517</f>
        <v>202212</v>
      </c>
      <c r="I1519" s="72">
        <f>+'[3]New Depr Rates'!I1517</f>
        <v>0</v>
      </c>
      <c r="J1519" s="72">
        <f>+'[3]New Depr Rates'!J1517</f>
        <v>0</v>
      </c>
      <c r="K1519" s="74">
        <f>+'[3]New Depr Rates'!K1517</f>
        <v>43132</v>
      </c>
      <c r="L1519" s="73">
        <f>+'[3]New Depr Rates'!L1517</f>
        <v>0</v>
      </c>
      <c r="M1519" s="73">
        <f>+'[3]New Depr Rates'!M1517</f>
        <v>0</v>
      </c>
      <c r="N1519" s="73">
        <f>+'[3]New Depr Rates'!N1517</f>
        <v>0</v>
      </c>
    </row>
    <row r="1520" spans="1:14" x14ac:dyDescent="0.2">
      <c r="A1520" s="72" t="s">
        <v>1106</v>
      </c>
      <c r="B1520" s="72" t="str">
        <f>+'[3]New Depr Rates'!B1518</f>
        <v>E3970 GEN CommEq, Colstrip 1-2 new</v>
      </c>
      <c r="C1520" s="72">
        <f>+'[3]New Depr Rates'!C1518</f>
        <v>0.5</v>
      </c>
      <c r="D1520" s="72" t="str">
        <f>+'[3]New Depr Rates'!D1518</f>
        <v>Monthly</v>
      </c>
      <c r="E1520" s="72" t="str">
        <f>+'[3]New Depr Rates'!E1518</f>
        <v>No</v>
      </c>
      <c r="F1520" s="72" t="str">
        <f>+'[3]New Depr Rates'!F1518</f>
        <v>No</v>
      </c>
      <c r="G1520" s="75">
        <f>+'[3]New Depr Rates'!G1518</f>
        <v>0</v>
      </c>
      <c r="H1520" s="72">
        <f>+'[3]New Depr Rates'!H1518</f>
        <v>0</v>
      </c>
      <c r="I1520" s="72">
        <f>+'[3]New Depr Rates'!I1518</f>
        <v>0</v>
      </c>
      <c r="J1520" s="72">
        <f>+'[3]New Depr Rates'!J1518</f>
        <v>0</v>
      </c>
      <c r="K1520" s="74">
        <f>+'[3]New Depr Rates'!K1518</f>
        <v>44927</v>
      </c>
      <c r="L1520" s="73">
        <f>+'[3]New Depr Rates'!L1518</f>
        <v>6.6666666666666666E-2</v>
      </c>
      <c r="M1520" s="73">
        <f>+'[3]New Depr Rates'!M1518</f>
        <v>0</v>
      </c>
      <c r="N1520" s="73">
        <f>+'[3]New Depr Rates'!N1518</f>
        <v>6.6666666666666666E-2</v>
      </c>
    </row>
    <row r="1521" spans="1:14" x14ac:dyDescent="0.2">
      <c r="A1521" s="72" t="s">
        <v>1104</v>
      </c>
      <c r="B1521" s="72" t="str">
        <f>+'[3]New Depr Rates'!B1519</f>
        <v>E3970 GEN CommEq, Colstrip 1-2 old</v>
      </c>
      <c r="C1521" s="72">
        <f>+'[3]New Depr Rates'!C1519</f>
        <v>0.5</v>
      </c>
      <c r="D1521" s="72" t="str">
        <f>+'[3]New Depr Rates'!D1519</f>
        <v>End of Life</v>
      </c>
      <c r="E1521" s="72" t="str">
        <f>+'[3]New Depr Rates'!E1519</f>
        <v>No</v>
      </c>
      <c r="F1521" s="72" t="str">
        <f>+'[3]New Depr Rates'!F1519</f>
        <v>No</v>
      </c>
      <c r="G1521" s="75">
        <f>+'[3]New Depr Rates'!G1519</f>
        <v>0</v>
      </c>
      <c r="H1521" s="72">
        <f>+'[3]New Depr Rates'!H1519</f>
        <v>202212</v>
      </c>
      <c r="I1521" s="72">
        <f>+'[3]New Depr Rates'!I1519</f>
        <v>0</v>
      </c>
      <c r="J1521" s="72">
        <f>+'[3]New Depr Rates'!J1519</f>
        <v>0</v>
      </c>
      <c r="K1521" s="74">
        <f>+'[3]New Depr Rates'!K1519</f>
        <v>43132</v>
      </c>
      <c r="L1521" s="73">
        <f>+'[3]New Depr Rates'!L1519</f>
        <v>0</v>
      </c>
      <c r="M1521" s="73">
        <f>+'[3]New Depr Rates'!M1519</f>
        <v>0</v>
      </c>
      <c r="N1521" s="73">
        <f>+'[3]New Depr Rates'!N1519</f>
        <v>0</v>
      </c>
    </row>
    <row r="1522" spans="1:14" x14ac:dyDescent="0.2">
      <c r="A1522" s="72" t="s">
        <v>252</v>
      </c>
      <c r="B1522" s="72" t="str">
        <f>+'[3]New Depr Rates'!B1520</f>
        <v>E3970 GEN CommEq, Colstrip 1-4 new</v>
      </c>
      <c r="C1522" s="72">
        <f>+'[3]New Depr Rates'!C1520</f>
        <v>0.5</v>
      </c>
      <c r="D1522" s="72" t="str">
        <f>+'[3]New Depr Rates'!D1520</f>
        <v>Monthly</v>
      </c>
      <c r="E1522" s="72" t="str">
        <f>+'[3]New Depr Rates'!E1520</f>
        <v>No</v>
      </c>
      <c r="F1522" s="72" t="str">
        <f>+'[3]New Depr Rates'!F1520</f>
        <v>No</v>
      </c>
      <c r="G1522" s="75">
        <f>+'[3]New Depr Rates'!G1520</f>
        <v>0</v>
      </c>
      <c r="H1522" s="72">
        <f>+'[3]New Depr Rates'!H1520</f>
        <v>0</v>
      </c>
      <c r="I1522" s="72">
        <f>+'[3]New Depr Rates'!I1520</f>
        <v>0</v>
      </c>
      <c r="J1522" s="72">
        <f>+'[3]New Depr Rates'!J1520</f>
        <v>0</v>
      </c>
      <c r="K1522" s="74">
        <f>+'[3]New Depr Rates'!K1520</f>
        <v>44927</v>
      </c>
      <c r="L1522" s="73">
        <f>+'[3]New Depr Rates'!L1520</f>
        <v>6.6666666666666666E-2</v>
      </c>
      <c r="M1522" s="73">
        <f>+'[3]New Depr Rates'!M1520</f>
        <v>0</v>
      </c>
      <c r="N1522" s="73">
        <f>+'[3]New Depr Rates'!N1520</f>
        <v>6.6666666666666666E-2</v>
      </c>
    </row>
    <row r="1523" spans="1:14" x14ac:dyDescent="0.2">
      <c r="A1523" s="72" t="s">
        <v>1101</v>
      </c>
      <c r="B1523" s="72" t="str">
        <f>+'[3]New Depr Rates'!B1521</f>
        <v>E3970 GEN CommEq, Colstrip 1-4 old</v>
      </c>
      <c r="C1523" s="72">
        <f>+'[3]New Depr Rates'!C1521</f>
        <v>0.5</v>
      </c>
      <c r="D1523" s="72" t="str">
        <f>+'[3]New Depr Rates'!D1521</f>
        <v>End of Life</v>
      </c>
      <c r="E1523" s="72" t="str">
        <f>+'[3]New Depr Rates'!E1521</f>
        <v>No</v>
      </c>
      <c r="F1523" s="72" t="str">
        <f>+'[3]New Depr Rates'!F1521</f>
        <v>No</v>
      </c>
      <c r="G1523" s="75">
        <f>+'[3]New Depr Rates'!G1521</f>
        <v>0</v>
      </c>
      <c r="H1523" s="72">
        <f>+'[3]New Depr Rates'!H1521</f>
        <v>202212</v>
      </c>
      <c r="I1523" s="72">
        <f>+'[3]New Depr Rates'!I1521</f>
        <v>0</v>
      </c>
      <c r="J1523" s="72">
        <f>+'[3]New Depr Rates'!J1521</f>
        <v>0</v>
      </c>
      <c r="K1523" s="74">
        <f>+'[3]New Depr Rates'!K1521</f>
        <v>43132</v>
      </c>
      <c r="L1523" s="73">
        <f>+'[3]New Depr Rates'!L1521</f>
        <v>0</v>
      </c>
      <c r="M1523" s="73">
        <f>+'[3]New Depr Rates'!M1521</f>
        <v>0</v>
      </c>
      <c r="N1523" s="73">
        <f>+'[3]New Depr Rates'!N1521</f>
        <v>0</v>
      </c>
    </row>
    <row r="1524" spans="1:14" x14ac:dyDescent="0.2">
      <c r="A1524" s="72" t="s">
        <v>1099</v>
      </c>
      <c r="B1524" s="72" t="str">
        <f>+'[3]New Depr Rates'!B1522</f>
        <v>E3970 GEN CommEq, Colstrip 3-4 new</v>
      </c>
      <c r="C1524" s="72">
        <f>+'[3]New Depr Rates'!C1522</f>
        <v>0.5</v>
      </c>
      <c r="D1524" s="72" t="str">
        <f>+'[3]New Depr Rates'!D1522</f>
        <v>Monthly</v>
      </c>
      <c r="E1524" s="72" t="str">
        <f>+'[3]New Depr Rates'!E1522</f>
        <v>No</v>
      </c>
      <c r="F1524" s="72" t="str">
        <f>+'[3]New Depr Rates'!F1522</f>
        <v>No</v>
      </c>
      <c r="G1524" s="75">
        <f>+'[3]New Depr Rates'!G1522</f>
        <v>0</v>
      </c>
      <c r="H1524" s="72">
        <f>+'[3]New Depr Rates'!H1522</f>
        <v>0</v>
      </c>
      <c r="I1524" s="72">
        <f>+'[3]New Depr Rates'!I1522</f>
        <v>0</v>
      </c>
      <c r="J1524" s="72">
        <f>+'[3]New Depr Rates'!J1522</f>
        <v>0</v>
      </c>
      <c r="K1524" s="74">
        <f>+'[3]New Depr Rates'!K1522</f>
        <v>44927</v>
      </c>
      <c r="L1524" s="73">
        <f>+'[3]New Depr Rates'!L1522</f>
        <v>6.6666666666666666E-2</v>
      </c>
      <c r="M1524" s="73">
        <f>+'[3]New Depr Rates'!M1522</f>
        <v>0</v>
      </c>
      <c r="N1524" s="73">
        <f>+'[3]New Depr Rates'!N1522</f>
        <v>6.6666666666666666E-2</v>
      </c>
    </row>
    <row r="1525" spans="1:14" x14ac:dyDescent="0.2">
      <c r="A1525" s="72" t="s">
        <v>1107</v>
      </c>
      <c r="B1525" s="72" t="str">
        <f>+'[3]New Depr Rates'!B1523</f>
        <v>E3970 GEN CommEq, Colstrip 1-2 new</v>
      </c>
      <c r="C1525" s="72">
        <f>+'[3]New Depr Rates'!C1523</f>
        <v>0.5</v>
      </c>
      <c r="D1525" s="72" t="str">
        <f>+'[3]New Depr Rates'!D1523</f>
        <v>Monthly</v>
      </c>
      <c r="E1525" s="72" t="str">
        <f>+'[3]New Depr Rates'!E1523</f>
        <v>No</v>
      </c>
      <c r="F1525" s="72" t="str">
        <f>+'[3]New Depr Rates'!F1523</f>
        <v>No</v>
      </c>
      <c r="G1525" s="75">
        <f>+'[3]New Depr Rates'!G1523</f>
        <v>0</v>
      </c>
      <c r="H1525" s="72">
        <f>+'[3]New Depr Rates'!H1523</f>
        <v>0</v>
      </c>
      <c r="I1525" s="72">
        <f>+'[3]New Depr Rates'!I1523</f>
        <v>0</v>
      </c>
      <c r="J1525" s="72">
        <f>+'[3]New Depr Rates'!J1523</f>
        <v>0</v>
      </c>
      <c r="K1525" s="74">
        <f>+'[3]New Depr Rates'!K1523</f>
        <v>44927</v>
      </c>
      <c r="L1525" s="73">
        <f>+'[3]New Depr Rates'!L1523</f>
        <v>6.6666666666666666E-2</v>
      </c>
      <c r="M1525" s="73">
        <f>+'[3]New Depr Rates'!M1523</f>
        <v>0</v>
      </c>
      <c r="N1525" s="73">
        <f>+'[3]New Depr Rates'!N1523</f>
        <v>6.6666666666666666E-2</v>
      </c>
    </row>
    <row r="1526" spans="1:14" x14ac:dyDescent="0.2">
      <c r="A1526" s="72" t="s">
        <v>1105</v>
      </c>
      <c r="B1526" s="72" t="str">
        <f>+'[3]New Depr Rates'!B1524</f>
        <v>E3970 GEN CommEq, Colstrip 1-2 old</v>
      </c>
      <c r="C1526" s="72">
        <f>+'[3]New Depr Rates'!C1524</f>
        <v>0.5</v>
      </c>
      <c r="D1526" s="72" t="str">
        <f>+'[3]New Depr Rates'!D1524</f>
        <v>End of Life</v>
      </c>
      <c r="E1526" s="72" t="str">
        <f>+'[3]New Depr Rates'!E1524</f>
        <v>No</v>
      </c>
      <c r="F1526" s="72" t="str">
        <f>+'[3]New Depr Rates'!F1524</f>
        <v>No</v>
      </c>
      <c r="G1526" s="75">
        <f>+'[3]New Depr Rates'!G1524</f>
        <v>0</v>
      </c>
      <c r="H1526" s="72">
        <f>+'[3]New Depr Rates'!H1524</f>
        <v>202212</v>
      </c>
      <c r="I1526" s="72">
        <f>+'[3]New Depr Rates'!I1524</f>
        <v>0</v>
      </c>
      <c r="J1526" s="72">
        <f>+'[3]New Depr Rates'!J1524</f>
        <v>0</v>
      </c>
      <c r="K1526" s="74">
        <f>+'[3]New Depr Rates'!K1524</f>
        <v>43132</v>
      </c>
      <c r="L1526" s="73">
        <f>+'[3]New Depr Rates'!L1524</f>
        <v>0</v>
      </c>
      <c r="M1526" s="73">
        <f>+'[3]New Depr Rates'!M1524</f>
        <v>0</v>
      </c>
      <c r="N1526" s="73">
        <f>+'[3]New Depr Rates'!N1524</f>
        <v>0</v>
      </c>
    </row>
    <row r="1527" spans="1:14" x14ac:dyDescent="0.2">
      <c r="A1527" s="72" t="s">
        <v>1103</v>
      </c>
      <c r="B1527" s="72" t="str">
        <f>+'[3]New Depr Rates'!B1525</f>
        <v>E3970 GEN CommEq, Colstrip 1-4 new</v>
      </c>
      <c r="C1527" s="72">
        <f>+'[3]New Depr Rates'!C1525</f>
        <v>0.5</v>
      </c>
      <c r="D1527" s="72" t="str">
        <f>+'[3]New Depr Rates'!D1525</f>
        <v>Monthly</v>
      </c>
      <c r="E1527" s="72" t="str">
        <f>+'[3]New Depr Rates'!E1525</f>
        <v>No</v>
      </c>
      <c r="F1527" s="72" t="str">
        <f>+'[3]New Depr Rates'!F1525</f>
        <v>No</v>
      </c>
      <c r="G1527" s="75">
        <f>+'[3]New Depr Rates'!G1525</f>
        <v>0</v>
      </c>
      <c r="H1527" s="72">
        <f>+'[3]New Depr Rates'!H1525</f>
        <v>0</v>
      </c>
      <c r="I1527" s="72">
        <f>+'[3]New Depr Rates'!I1525</f>
        <v>0</v>
      </c>
      <c r="J1527" s="72">
        <f>+'[3]New Depr Rates'!J1525</f>
        <v>0</v>
      </c>
      <c r="K1527" s="74">
        <f>+'[3]New Depr Rates'!K1525</f>
        <v>44927</v>
      </c>
      <c r="L1527" s="73">
        <f>+'[3]New Depr Rates'!L1525</f>
        <v>6.6666666666666666E-2</v>
      </c>
      <c r="M1527" s="73">
        <f>+'[3]New Depr Rates'!M1525</f>
        <v>0</v>
      </c>
      <c r="N1527" s="73">
        <f>+'[3]New Depr Rates'!N1525</f>
        <v>6.6666666666666666E-2</v>
      </c>
    </row>
    <row r="1528" spans="1:14" x14ac:dyDescent="0.2">
      <c r="A1528" s="72" t="s">
        <v>1102</v>
      </c>
      <c r="B1528" s="72" t="str">
        <f>+'[3]New Depr Rates'!B1526</f>
        <v>E3970 GEN CommEq, Colstrip 1-4 old</v>
      </c>
      <c r="C1528" s="72">
        <f>+'[3]New Depr Rates'!C1526</f>
        <v>0.5</v>
      </c>
      <c r="D1528" s="72" t="str">
        <f>+'[3]New Depr Rates'!D1526</f>
        <v>End of Life</v>
      </c>
      <c r="E1528" s="72" t="str">
        <f>+'[3]New Depr Rates'!E1526</f>
        <v>No</v>
      </c>
      <c r="F1528" s="72" t="str">
        <f>+'[3]New Depr Rates'!F1526</f>
        <v>No</v>
      </c>
      <c r="G1528" s="75">
        <f>+'[3]New Depr Rates'!G1526</f>
        <v>0</v>
      </c>
      <c r="H1528" s="72">
        <f>+'[3]New Depr Rates'!H1526</f>
        <v>202212</v>
      </c>
      <c r="I1528" s="72">
        <f>+'[3]New Depr Rates'!I1526</f>
        <v>0</v>
      </c>
      <c r="J1528" s="72">
        <f>+'[3]New Depr Rates'!J1526</f>
        <v>0</v>
      </c>
      <c r="K1528" s="74">
        <f>+'[3]New Depr Rates'!K1526</f>
        <v>43132</v>
      </c>
      <c r="L1528" s="73">
        <f>+'[3]New Depr Rates'!L1526</f>
        <v>0</v>
      </c>
      <c r="M1528" s="73">
        <f>+'[3]New Depr Rates'!M1526</f>
        <v>0</v>
      </c>
      <c r="N1528" s="73">
        <f>+'[3]New Depr Rates'!N1526</f>
        <v>0</v>
      </c>
    </row>
    <row r="1529" spans="1:14" x14ac:dyDescent="0.2">
      <c r="A1529" s="72" t="s">
        <v>1100</v>
      </c>
      <c r="B1529" s="72" t="str">
        <f>+'[3]New Depr Rates'!B1527</f>
        <v>E3970 GEN CommEq, Colstrip 3-4 new</v>
      </c>
      <c r="C1529" s="72">
        <f>+'[3]New Depr Rates'!C1527</f>
        <v>0.5</v>
      </c>
      <c r="D1529" s="72" t="str">
        <f>+'[3]New Depr Rates'!D1527</f>
        <v>Monthly</v>
      </c>
      <c r="E1529" s="72" t="str">
        <f>+'[3]New Depr Rates'!E1527</f>
        <v>No</v>
      </c>
      <c r="F1529" s="72" t="str">
        <f>+'[3]New Depr Rates'!F1527</f>
        <v>No</v>
      </c>
      <c r="G1529" s="75">
        <f>+'[3]New Depr Rates'!G1527</f>
        <v>0</v>
      </c>
      <c r="H1529" s="72">
        <f>+'[3]New Depr Rates'!H1527</f>
        <v>0</v>
      </c>
      <c r="I1529" s="72">
        <f>+'[3]New Depr Rates'!I1527</f>
        <v>0</v>
      </c>
      <c r="J1529" s="72">
        <f>+'[3]New Depr Rates'!J1527</f>
        <v>0</v>
      </c>
      <c r="K1529" s="74">
        <f>+'[3]New Depr Rates'!K1527</f>
        <v>44927</v>
      </c>
      <c r="L1529" s="73">
        <f>+'[3]New Depr Rates'!L1527</f>
        <v>6.6666666666666666E-2</v>
      </c>
      <c r="M1529" s="73">
        <f>+'[3]New Depr Rates'!M1527</f>
        <v>0</v>
      </c>
      <c r="N1529" s="73">
        <f>+'[3]New Depr Rates'!N1527</f>
        <v>6.6666666666666666E-2</v>
      </c>
    </row>
    <row r="1530" spans="1:14" x14ac:dyDescent="0.2">
      <c r="A1530" s="72" t="s">
        <v>1098</v>
      </c>
      <c r="B1530" s="72" t="str">
        <f>+'[3]New Depr Rates'!B1528</f>
        <v>E3970 GEN CommEq, Encogen</v>
      </c>
      <c r="C1530" s="72">
        <f>+'[3]New Depr Rates'!C1528</f>
        <v>0.5</v>
      </c>
      <c r="D1530" s="72" t="str">
        <f>+'[3]New Depr Rates'!D1528</f>
        <v>Monthly</v>
      </c>
      <c r="E1530" s="72" t="str">
        <f>+'[3]New Depr Rates'!E1528</f>
        <v>No</v>
      </c>
      <c r="F1530" s="72" t="str">
        <f>+'[3]New Depr Rates'!F1528</f>
        <v>No</v>
      </c>
      <c r="G1530" s="75">
        <f>+'[3]New Depr Rates'!G1528</f>
        <v>0</v>
      </c>
      <c r="H1530" s="72">
        <f>+'[3]New Depr Rates'!H1528</f>
        <v>0</v>
      </c>
      <c r="I1530" s="72">
        <f>+'[3]New Depr Rates'!I1528</f>
        <v>0</v>
      </c>
      <c r="J1530" s="72">
        <f>+'[3]New Depr Rates'!J1528</f>
        <v>0</v>
      </c>
      <c r="K1530" s="74">
        <f>+'[3]New Depr Rates'!K1528</f>
        <v>44927</v>
      </c>
      <c r="L1530" s="73">
        <f>+'[3]New Depr Rates'!L1528</f>
        <v>6.6666666666666666E-2</v>
      </c>
      <c r="M1530" s="73">
        <f>+'[3]New Depr Rates'!M1528</f>
        <v>0</v>
      </c>
      <c r="N1530" s="73">
        <f>+'[3]New Depr Rates'!N1528</f>
        <v>6.6666666666666666E-2</v>
      </c>
    </row>
    <row r="1531" spans="1:14" x14ac:dyDescent="0.2">
      <c r="A1531" s="72" t="s">
        <v>1097</v>
      </c>
      <c r="B1531" s="72" t="str">
        <f>+'[3]New Depr Rates'!B1529</f>
        <v>E3970 GEN Comm Equip, 15 yr new</v>
      </c>
      <c r="C1531" s="72">
        <f>+'[3]New Depr Rates'!C1529</f>
        <v>0.5</v>
      </c>
      <c r="D1531" s="72" t="str">
        <f>+'[3]New Depr Rates'!D1529</f>
        <v>Monthly</v>
      </c>
      <c r="E1531" s="72" t="str">
        <f>+'[3]New Depr Rates'!E1529</f>
        <v>No</v>
      </c>
      <c r="F1531" s="72" t="str">
        <f>+'[3]New Depr Rates'!F1529</f>
        <v>No</v>
      </c>
      <c r="G1531" s="75">
        <f>+'[3]New Depr Rates'!G1529</f>
        <v>0</v>
      </c>
      <c r="H1531" s="72">
        <f>+'[3]New Depr Rates'!H1529</f>
        <v>0</v>
      </c>
      <c r="I1531" s="72">
        <f>+'[3]New Depr Rates'!I1529</f>
        <v>0</v>
      </c>
      <c r="J1531" s="72">
        <f>+'[3]New Depr Rates'!J1529</f>
        <v>0</v>
      </c>
      <c r="K1531" s="74">
        <f>+'[3]New Depr Rates'!K1529</f>
        <v>44927</v>
      </c>
      <c r="L1531" s="73">
        <f>+'[3]New Depr Rates'!L1529</f>
        <v>6.6666666666666666E-2</v>
      </c>
      <c r="M1531" s="73">
        <f>+'[3]New Depr Rates'!M1529</f>
        <v>0</v>
      </c>
      <c r="N1531" s="73">
        <f>+'[3]New Depr Rates'!N1529</f>
        <v>6.6666666666666666E-2</v>
      </c>
    </row>
    <row r="1532" spans="1:14" x14ac:dyDescent="0.2">
      <c r="A1532" s="72" t="s">
        <v>1096</v>
      </c>
      <c r="B1532" s="72" t="str">
        <f>+'[3]New Depr Rates'!B1530</f>
        <v>E3970 GEN Comm Equip, 15 yr new</v>
      </c>
      <c r="C1532" s="72">
        <f>+'[3]New Depr Rates'!C1530</f>
        <v>0.5</v>
      </c>
      <c r="D1532" s="72" t="str">
        <f>+'[3]New Depr Rates'!D1530</f>
        <v>Monthly</v>
      </c>
      <c r="E1532" s="72" t="str">
        <f>+'[3]New Depr Rates'!E1530</f>
        <v>No</v>
      </c>
      <c r="F1532" s="72" t="str">
        <f>+'[3]New Depr Rates'!F1530</f>
        <v>No</v>
      </c>
      <c r="G1532" s="75">
        <f>+'[3]New Depr Rates'!G1530</f>
        <v>0</v>
      </c>
      <c r="H1532" s="72">
        <f>+'[3]New Depr Rates'!H1530</f>
        <v>0</v>
      </c>
      <c r="I1532" s="72">
        <f>+'[3]New Depr Rates'!I1530</f>
        <v>0</v>
      </c>
      <c r="J1532" s="72">
        <f>+'[3]New Depr Rates'!J1530</f>
        <v>0</v>
      </c>
      <c r="K1532" s="74">
        <f>+'[3]New Depr Rates'!K1530</f>
        <v>44927</v>
      </c>
      <c r="L1532" s="73">
        <f>+'[3]New Depr Rates'!L1530</f>
        <v>6.6666666666666666E-2</v>
      </c>
      <c r="M1532" s="73">
        <f>+'[3]New Depr Rates'!M1530</f>
        <v>0</v>
      </c>
      <c r="N1532" s="73">
        <f>+'[3]New Depr Rates'!N1530</f>
        <v>6.6666666666666666E-2</v>
      </c>
    </row>
    <row r="1533" spans="1:14" x14ac:dyDescent="0.2">
      <c r="A1533" s="72" t="s">
        <v>1094</v>
      </c>
      <c r="B1533" s="72" t="str">
        <f>+'[3]New Depr Rates'!B1531</f>
        <v>E3970 GEN CommEq, Fred 1/APC new</v>
      </c>
      <c r="C1533" s="72">
        <f>+'[3]New Depr Rates'!C1531</f>
        <v>0.5</v>
      </c>
      <c r="D1533" s="72" t="str">
        <f>+'[3]New Depr Rates'!D1531</f>
        <v>Monthly</v>
      </c>
      <c r="E1533" s="72" t="str">
        <f>+'[3]New Depr Rates'!E1531</f>
        <v>No</v>
      </c>
      <c r="F1533" s="72" t="str">
        <f>+'[3]New Depr Rates'!F1531</f>
        <v>No</v>
      </c>
      <c r="G1533" s="75">
        <f>+'[3]New Depr Rates'!G1531</f>
        <v>0</v>
      </c>
      <c r="H1533" s="72">
        <f>+'[3]New Depr Rates'!H1531</f>
        <v>0</v>
      </c>
      <c r="I1533" s="72">
        <f>+'[3]New Depr Rates'!I1531</f>
        <v>0</v>
      </c>
      <c r="J1533" s="72">
        <f>+'[3]New Depr Rates'!J1531</f>
        <v>0</v>
      </c>
      <c r="K1533" s="74">
        <f>+'[3]New Depr Rates'!K1531</f>
        <v>44927</v>
      </c>
      <c r="L1533" s="73">
        <f>+'[3]New Depr Rates'!L1531</f>
        <v>6.6666666666666666E-2</v>
      </c>
      <c r="M1533" s="73">
        <f>+'[3]New Depr Rates'!M1531</f>
        <v>0</v>
      </c>
      <c r="N1533" s="73">
        <f>+'[3]New Depr Rates'!N1531</f>
        <v>6.6666666666666666E-2</v>
      </c>
    </row>
    <row r="1534" spans="1:14" x14ac:dyDescent="0.2">
      <c r="A1534" s="72" t="s">
        <v>1093</v>
      </c>
      <c r="B1534" s="72" t="str">
        <f>+'[3]New Depr Rates'!B1532</f>
        <v>E3970 GEN CommEq, Fred 1/APC new</v>
      </c>
      <c r="C1534" s="72">
        <f>+'[3]New Depr Rates'!C1532</f>
        <v>0.5</v>
      </c>
      <c r="D1534" s="72" t="str">
        <f>+'[3]New Depr Rates'!D1532</f>
        <v>Monthly</v>
      </c>
      <c r="E1534" s="72" t="str">
        <f>+'[3]New Depr Rates'!E1532</f>
        <v>No</v>
      </c>
      <c r="F1534" s="72" t="str">
        <f>+'[3]New Depr Rates'!F1532</f>
        <v>No</v>
      </c>
      <c r="G1534" s="75">
        <f>+'[3]New Depr Rates'!G1532</f>
        <v>0</v>
      </c>
      <c r="H1534" s="72">
        <f>+'[3]New Depr Rates'!H1532</f>
        <v>0</v>
      </c>
      <c r="I1534" s="72">
        <f>+'[3]New Depr Rates'!I1532</f>
        <v>0</v>
      </c>
      <c r="J1534" s="72">
        <f>+'[3]New Depr Rates'!J1532</f>
        <v>0</v>
      </c>
      <c r="K1534" s="74">
        <f>+'[3]New Depr Rates'!K1532</f>
        <v>44927</v>
      </c>
      <c r="L1534" s="73">
        <f>+'[3]New Depr Rates'!L1532</f>
        <v>6.6666666666666666E-2</v>
      </c>
      <c r="M1534" s="73">
        <f>+'[3]New Depr Rates'!M1532</f>
        <v>0</v>
      </c>
      <c r="N1534" s="73">
        <f>+'[3]New Depr Rates'!N1532</f>
        <v>6.6666666666666666E-2</v>
      </c>
    </row>
    <row r="1535" spans="1:14" x14ac:dyDescent="0.2">
      <c r="A1535" s="72" t="s">
        <v>1091</v>
      </c>
      <c r="B1535" s="72" t="str">
        <f>+'[3]New Depr Rates'!B1533</f>
        <v>E3970 GEN CommEq, Fred 1/APC old</v>
      </c>
      <c r="C1535" s="72">
        <f>+'[3]New Depr Rates'!C1533</f>
        <v>0.5</v>
      </c>
      <c r="D1535" s="72" t="str">
        <f>+'[3]New Depr Rates'!D1533</f>
        <v>End of Life</v>
      </c>
      <c r="E1535" s="72" t="str">
        <f>+'[3]New Depr Rates'!E1533</f>
        <v>No</v>
      </c>
      <c r="F1535" s="72" t="str">
        <f>+'[3]New Depr Rates'!F1533</f>
        <v>No</v>
      </c>
      <c r="G1535" s="75">
        <f>+'[3]New Depr Rates'!G1533</f>
        <v>0</v>
      </c>
      <c r="H1535" s="72">
        <f>+'[3]New Depr Rates'!H1533</f>
        <v>202212</v>
      </c>
      <c r="I1535" s="72">
        <f>+'[3]New Depr Rates'!I1533</f>
        <v>0</v>
      </c>
      <c r="J1535" s="72">
        <f>+'[3]New Depr Rates'!J1533</f>
        <v>0</v>
      </c>
      <c r="K1535" s="74">
        <f>+'[3]New Depr Rates'!K1533</f>
        <v>43132</v>
      </c>
      <c r="L1535" s="73">
        <f>+'[3]New Depr Rates'!L1533</f>
        <v>0</v>
      </c>
      <c r="M1535" s="73">
        <f>+'[3]New Depr Rates'!M1533</f>
        <v>0</v>
      </c>
      <c r="N1535" s="73">
        <f>+'[3]New Depr Rates'!N1533</f>
        <v>0</v>
      </c>
    </row>
    <row r="1536" spans="1:14" x14ac:dyDescent="0.2">
      <c r="A1536" s="72" t="s">
        <v>1092</v>
      </c>
      <c r="B1536" s="72" t="str">
        <f>+'[3]New Depr Rates'!B1534</f>
        <v>E3970 GEN CommEq, Fred 1/APC old</v>
      </c>
      <c r="C1536" s="72">
        <f>+'[3]New Depr Rates'!C1534</f>
        <v>0.5</v>
      </c>
      <c r="D1536" s="72" t="str">
        <f>+'[3]New Depr Rates'!D1534</f>
        <v>End of Life</v>
      </c>
      <c r="E1536" s="72" t="str">
        <f>+'[3]New Depr Rates'!E1534</f>
        <v>No</v>
      </c>
      <c r="F1536" s="72" t="str">
        <f>+'[3]New Depr Rates'!F1534</f>
        <v>No</v>
      </c>
      <c r="G1536" s="75">
        <f>+'[3]New Depr Rates'!G1534</f>
        <v>0</v>
      </c>
      <c r="H1536" s="72">
        <f>+'[3]New Depr Rates'!H1534</f>
        <v>202212</v>
      </c>
      <c r="I1536" s="72">
        <f>+'[3]New Depr Rates'!I1534</f>
        <v>0</v>
      </c>
      <c r="J1536" s="72">
        <f>+'[3]New Depr Rates'!J1534</f>
        <v>0</v>
      </c>
      <c r="K1536" s="74">
        <f>+'[3]New Depr Rates'!K1534</f>
        <v>43132</v>
      </c>
      <c r="L1536" s="73">
        <f>+'[3]New Depr Rates'!L1534</f>
        <v>0</v>
      </c>
      <c r="M1536" s="73">
        <f>+'[3]New Depr Rates'!M1534</f>
        <v>0</v>
      </c>
      <c r="N1536" s="73">
        <f>+'[3]New Depr Rates'!N1534</f>
        <v>0</v>
      </c>
    </row>
    <row r="1537" spans="1:14" x14ac:dyDescent="0.2">
      <c r="A1537" s="72" t="s">
        <v>1089</v>
      </c>
      <c r="B1537" s="72" t="str">
        <f>+'[3]New Depr Rates'!B1535</f>
        <v>E3970 GEN CommEq, Frederickson</v>
      </c>
      <c r="C1537" s="72">
        <f>+'[3]New Depr Rates'!C1535</f>
        <v>0.5</v>
      </c>
      <c r="D1537" s="72" t="str">
        <f>+'[3]New Depr Rates'!D1535</f>
        <v>Monthly</v>
      </c>
      <c r="E1537" s="72" t="str">
        <f>+'[3]New Depr Rates'!E1535</f>
        <v>No</v>
      </c>
      <c r="F1537" s="72" t="str">
        <f>+'[3]New Depr Rates'!F1535</f>
        <v>No</v>
      </c>
      <c r="G1537" s="75">
        <f>+'[3]New Depr Rates'!G1535</f>
        <v>0</v>
      </c>
      <c r="H1537" s="72">
        <f>+'[3]New Depr Rates'!H1535</f>
        <v>0</v>
      </c>
      <c r="I1537" s="72">
        <f>+'[3]New Depr Rates'!I1535</f>
        <v>0</v>
      </c>
      <c r="J1537" s="72">
        <f>+'[3]New Depr Rates'!J1535</f>
        <v>0</v>
      </c>
      <c r="K1537" s="74">
        <f>+'[3]New Depr Rates'!K1535</f>
        <v>44927</v>
      </c>
      <c r="L1537" s="73">
        <f>+'[3]New Depr Rates'!L1535</f>
        <v>6.6666666666666666E-2</v>
      </c>
      <c r="M1537" s="73">
        <f>+'[3]New Depr Rates'!M1535</f>
        <v>0</v>
      </c>
      <c r="N1537" s="73">
        <f>+'[3]New Depr Rates'!N1535</f>
        <v>6.6666666666666666E-2</v>
      </c>
    </row>
    <row r="1538" spans="1:14" x14ac:dyDescent="0.2">
      <c r="A1538" s="72" t="s">
        <v>1090</v>
      </c>
      <c r="B1538" s="72" t="str">
        <f>+'[3]New Depr Rates'!B1536</f>
        <v>E3970 GEN CommEq, Frederickson</v>
      </c>
      <c r="C1538" s="72">
        <f>+'[3]New Depr Rates'!C1536</f>
        <v>0.5</v>
      </c>
      <c r="D1538" s="72" t="str">
        <f>+'[3]New Depr Rates'!D1536</f>
        <v>Monthly</v>
      </c>
      <c r="E1538" s="72" t="str">
        <f>+'[3]New Depr Rates'!E1536</f>
        <v>No</v>
      </c>
      <c r="F1538" s="72" t="str">
        <f>+'[3]New Depr Rates'!F1536</f>
        <v>No</v>
      </c>
      <c r="G1538" s="75">
        <f>+'[3]New Depr Rates'!G1536</f>
        <v>0</v>
      </c>
      <c r="H1538" s="72">
        <f>+'[3]New Depr Rates'!H1536</f>
        <v>0</v>
      </c>
      <c r="I1538" s="72">
        <f>+'[3]New Depr Rates'!I1536</f>
        <v>0</v>
      </c>
      <c r="J1538" s="72">
        <f>+'[3]New Depr Rates'!J1536</f>
        <v>0</v>
      </c>
      <c r="K1538" s="74">
        <f>+'[3]New Depr Rates'!K1536</f>
        <v>44927</v>
      </c>
      <c r="L1538" s="73">
        <f>+'[3]New Depr Rates'!L1536</f>
        <v>6.6666666666666666E-2</v>
      </c>
      <c r="M1538" s="73">
        <f>+'[3]New Depr Rates'!M1536</f>
        <v>0</v>
      </c>
      <c r="N1538" s="73">
        <f>+'[3]New Depr Rates'!N1536</f>
        <v>6.6666666666666666E-2</v>
      </c>
    </row>
    <row r="1539" spans="1:14" x14ac:dyDescent="0.2">
      <c r="A1539" s="72" t="s">
        <v>1088</v>
      </c>
      <c r="B1539" s="72" t="str">
        <f>+'[3]New Depr Rates'!B1537</f>
        <v>E3970 GEN CommEq, Goldendale OP old</v>
      </c>
      <c r="C1539" s="72">
        <f>+'[3]New Depr Rates'!C1537</f>
        <v>0.5</v>
      </c>
      <c r="D1539" s="72" t="str">
        <f>+'[3]New Depr Rates'!D1537</f>
        <v>End of Life</v>
      </c>
      <c r="E1539" s="72" t="str">
        <f>+'[3]New Depr Rates'!E1537</f>
        <v>No</v>
      </c>
      <c r="F1539" s="72" t="str">
        <f>+'[3]New Depr Rates'!F1537</f>
        <v>No</v>
      </c>
      <c r="G1539" s="75">
        <f>+'[3]New Depr Rates'!G1537</f>
        <v>0</v>
      </c>
      <c r="H1539" s="72">
        <f>+'[3]New Depr Rates'!H1537</f>
        <v>202212</v>
      </c>
      <c r="I1539" s="72">
        <f>+'[3]New Depr Rates'!I1537</f>
        <v>0</v>
      </c>
      <c r="J1539" s="72">
        <f>+'[3]New Depr Rates'!J1537</f>
        <v>0</v>
      </c>
      <c r="K1539" s="74">
        <f>+'[3]New Depr Rates'!K1537</f>
        <v>43132</v>
      </c>
      <c r="L1539" s="73">
        <f>+'[3]New Depr Rates'!L1537</f>
        <v>0</v>
      </c>
      <c r="M1539" s="73">
        <f>+'[3]New Depr Rates'!M1537</f>
        <v>0</v>
      </c>
      <c r="N1539" s="73">
        <f>+'[3]New Depr Rates'!N1537</f>
        <v>0</v>
      </c>
    </row>
    <row r="1540" spans="1:14" x14ac:dyDescent="0.2">
      <c r="A1540" s="72" t="s">
        <v>1087</v>
      </c>
      <c r="B1540" s="72" t="str">
        <f>+'[3]New Depr Rates'!B1538</f>
        <v>E3970 GEN CommEq, Goldendale OP old</v>
      </c>
      <c r="C1540" s="72">
        <f>+'[3]New Depr Rates'!C1538</f>
        <v>0.5</v>
      </c>
      <c r="D1540" s="72" t="str">
        <f>+'[3]New Depr Rates'!D1538</f>
        <v>End of Life</v>
      </c>
      <c r="E1540" s="72" t="str">
        <f>+'[3]New Depr Rates'!E1538</f>
        <v>No</v>
      </c>
      <c r="F1540" s="72" t="str">
        <f>+'[3]New Depr Rates'!F1538</f>
        <v>No</v>
      </c>
      <c r="G1540" s="75">
        <f>+'[3]New Depr Rates'!G1538</f>
        <v>0</v>
      </c>
      <c r="H1540" s="72">
        <f>+'[3]New Depr Rates'!H1538</f>
        <v>202212</v>
      </c>
      <c r="I1540" s="72">
        <f>+'[3]New Depr Rates'!I1538</f>
        <v>0</v>
      </c>
      <c r="J1540" s="72">
        <f>+'[3]New Depr Rates'!J1538</f>
        <v>0</v>
      </c>
      <c r="K1540" s="74">
        <f>+'[3]New Depr Rates'!K1538</f>
        <v>43132</v>
      </c>
      <c r="L1540" s="73">
        <f>+'[3]New Depr Rates'!L1538</f>
        <v>0</v>
      </c>
      <c r="M1540" s="73">
        <f>+'[3]New Depr Rates'!M1538</f>
        <v>0</v>
      </c>
      <c r="N1540" s="73">
        <f>+'[3]New Depr Rates'!N1538</f>
        <v>0</v>
      </c>
    </row>
    <row r="1541" spans="1:14" x14ac:dyDescent="0.2">
      <c r="A1541" s="72" t="s">
        <v>1085</v>
      </c>
      <c r="B1541" s="72" t="str">
        <f>+'[3]New Depr Rates'!B1539</f>
        <v>E3970 GEN CommEq, Goldendale new</v>
      </c>
      <c r="C1541" s="72">
        <f>+'[3]New Depr Rates'!C1539</f>
        <v>0.5</v>
      </c>
      <c r="D1541" s="72" t="str">
        <f>+'[3]New Depr Rates'!D1539</f>
        <v>Monthly</v>
      </c>
      <c r="E1541" s="72" t="str">
        <f>+'[3]New Depr Rates'!E1539</f>
        <v>No</v>
      </c>
      <c r="F1541" s="72" t="str">
        <f>+'[3]New Depr Rates'!F1539</f>
        <v>No</v>
      </c>
      <c r="G1541" s="75">
        <f>+'[3]New Depr Rates'!G1539</f>
        <v>0</v>
      </c>
      <c r="H1541" s="72">
        <f>+'[3]New Depr Rates'!H1539</f>
        <v>0</v>
      </c>
      <c r="I1541" s="72">
        <f>+'[3]New Depr Rates'!I1539</f>
        <v>0</v>
      </c>
      <c r="J1541" s="72">
        <f>+'[3]New Depr Rates'!J1539</f>
        <v>0</v>
      </c>
      <c r="K1541" s="74">
        <f>+'[3]New Depr Rates'!K1539</f>
        <v>44927</v>
      </c>
      <c r="L1541" s="73">
        <f>+'[3]New Depr Rates'!L1539</f>
        <v>6.6666666666666666E-2</v>
      </c>
      <c r="M1541" s="73">
        <f>+'[3]New Depr Rates'!M1539</f>
        <v>0</v>
      </c>
      <c r="N1541" s="73">
        <f>+'[3]New Depr Rates'!N1539</f>
        <v>6.6666666666666666E-2</v>
      </c>
    </row>
    <row r="1542" spans="1:14" x14ac:dyDescent="0.2">
      <c r="A1542" s="72" t="s">
        <v>1084</v>
      </c>
      <c r="B1542" s="72" t="str">
        <f>+'[3]New Depr Rates'!B1540</f>
        <v>E3970 GEN CommEq, Goldendale new</v>
      </c>
      <c r="C1542" s="72">
        <f>+'[3]New Depr Rates'!C1540</f>
        <v>0.5</v>
      </c>
      <c r="D1542" s="72" t="str">
        <f>+'[3]New Depr Rates'!D1540</f>
        <v>Monthly</v>
      </c>
      <c r="E1542" s="72" t="str">
        <f>+'[3]New Depr Rates'!E1540</f>
        <v>No</v>
      </c>
      <c r="F1542" s="72" t="str">
        <f>+'[3]New Depr Rates'!F1540</f>
        <v>No</v>
      </c>
      <c r="G1542" s="75">
        <f>+'[3]New Depr Rates'!G1540</f>
        <v>0</v>
      </c>
      <c r="H1542" s="72">
        <f>+'[3]New Depr Rates'!H1540</f>
        <v>0</v>
      </c>
      <c r="I1542" s="72">
        <f>+'[3]New Depr Rates'!I1540</f>
        <v>0</v>
      </c>
      <c r="J1542" s="72">
        <f>+'[3]New Depr Rates'!J1540</f>
        <v>0</v>
      </c>
      <c r="K1542" s="74">
        <f>+'[3]New Depr Rates'!K1540</f>
        <v>44927</v>
      </c>
      <c r="L1542" s="73">
        <f>+'[3]New Depr Rates'!L1540</f>
        <v>6.6666666666666666E-2</v>
      </c>
      <c r="M1542" s="73">
        <f>+'[3]New Depr Rates'!M1540</f>
        <v>0</v>
      </c>
      <c r="N1542" s="73">
        <f>+'[3]New Depr Rates'!N1540</f>
        <v>6.6666666666666666E-2</v>
      </c>
    </row>
    <row r="1543" spans="1:14" x14ac:dyDescent="0.2">
      <c r="A1543" s="72" t="s">
        <v>1083</v>
      </c>
      <c r="B1543" s="72" t="str">
        <f>+'[3]New Depr Rates'!B1541</f>
        <v>E3970 GEN CommEq, Hopkins Ridge new</v>
      </c>
      <c r="C1543" s="72">
        <f>+'[3]New Depr Rates'!C1541</f>
        <v>0.5</v>
      </c>
      <c r="D1543" s="72" t="str">
        <f>+'[3]New Depr Rates'!D1541</f>
        <v>Monthly</v>
      </c>
      <c r="E1543" s="72" t="str">
        <f>+'[3]New Depr Rates'!E1541</f>
        <v>No</v>
      </c>
      <c r="F1543" s="72" t="str">
        <f>+'[3]New Depr Rates'!F1541</f>
        <v>No</v>
      </c>
      <c r="G1543" s="75">
        <f>+'[3]New Depr Rates'!G1541</f>
        <v>0</v>
      </c>
      <c r="H1543" s="72">
        <f>+'[3]New Depr Rates'!H1541</f>
        <v>0</v>
      </c>
      <c r="I1543" s="72">
        <f>+'[3]New Depr Rates'!I1541</f>
        <v>0</v>
      </c>
      <c r="J1543" s="72">
        <f>+'[3]New Depr Rates'!J1541</f>
        <v>0</v>
      </c>
      <c r="K1543" s="74">
        <f>+'[3]New Depr Rates'!K1541</f>
        <v>44927</v>
      </c>
      <c r="L1543" s="73">
        <f>+'[3]New Depr Rates'!L1541</f>
        <v>6.6666666666666666E-2</v>
      </c>
      <c r="M1543" s="73">
        <f>+'[3]New Depr Rates'!M1541</f>
        <v>0</v>
      </c>
      <c r="N1543" s="73">
        <f>+'[3]New Depr Rates'!N1541</f>
        <v>6.6666666666666666E-2</v>
      </c>
    </row>
    <row r="1544" spans="1:14" x14ac:dyDescent="0.2">
      <c r="A1544" s="72" t="s">
        <v>1082</v>
      </c>
      <c r="B1544" s="72" t="str">
        <f>+'[3]New Depr Rates'!B1542</f>
        <v>E3970 GEN CommEq, Hopkins Ridge old</v>
      </c>
      <c r="C1544" s="72">
        <f>+'[3]New Depr Rates'!C1542</f>
        <v>0.5</v>
      </c>
      <c r="D1544" s="72" t="str">
        <f>+'[3]New Depr Rates'!D1542</f>
        <v>End of Life</v>
      </c>
      <c r="E1544" s="72" t="str">
        <f>+'[3]New Depr Rates'!E1542</f>
        <v>No</v>
      </c>
      <c r="F1544" s="72" t="str">
        <f>+'[3]New Depr Rates'!F1542</f>
        <v>No</v>
      </c>
      <c r="G1544" s="75">
        <f>+'[3]New Depr Rates'!G1542</f>
        <v>0</v>
      </c>
      <c r="H1544" s="72">
        <f>+'[3]New Depr Rates'!H1542</f>
        <v>202212</v>
      </c>
      <c r="I1544" s="72">
        <f>+'[3]New Depr Rates'!I1542</f>
        <v>0</v>
      </c>
      <c r="J1544" s="72">
        <f>+'[3]New Depr Rates'!J1542</f>
        <v>0</v>
      </c>
      <c r="K1544" s="74">
        <f>+'[3]New Depr Rates'!K1542</f>
        <v>43132</v>
      </c>
      <c r="L1544" s="73">
        <f>+'[3]New Depr Rates'!L1542</f>
        <v>0</v>
      </c>
      <c r="M1544" s="73">
        <f>+'[3]New Depr Rates'!M1542</f>
        <v>0</v>
      </c>
      <c r="N1544" s="73">
        <f>+'[3]New Depr Rates'!N1542</f>
        <v>0</v>
      </c>
    </row>
    <row r="1545" spans="1:14" x14ac:dyDescent="0.2">
      <c r="A1545" s="72" t="s">
        <v>1080</v>
      </c>
      <c r="B1545" s="72" t="str">
        <f>+'[3]New Depr Rates'!B1543</f>
        <v>E3970 GEN CommEq, Hopkins Exp</v>
      </c>
      <c r="C1545" s="72">
        <f>+'[3]New Depr Rates'!C1543</f>
        <v>0.5</v>
      </c>
      <c r="D1545" s="72" t="str">
        <f>+'[3]New Depr Rates'!D1543</f>
        <v>Monthly</v>
      </c>
      <c r="E1545" s="72" t="str">
        <f>+'[3]New Depr Rates'!E1543</f>
        <v>No</v>
      </c>
      <c r="F1545" s="72" t="str">
        <f>+'[3]New Depr Rates'!F1543</f>
        <v>No</v>
      </c>
      <c r="G1545" s="75">
        <f>+'[3]New Depr Rates'!G1543</f>
        <v>0</v>
      </c>
      <c r="H1545" s="72">
        <f>+'[3]New Depr Rates'!H1543</f>
        <v>0</v>
      </c>
      <c r="I1545" s="72">
        <f>+'[3]New Depr Rates'!I1543</f>
        <v>0</v>
      </c>
      <c r="J1545" s="72">
        <f>+'[3]New Depr Rates'!J1543</f>
        <v>0</v>
      </c>
      <c r="K1545" s="74">
        <f>+'[3]New Depr Rates'!K1543</f>
        <v>44927</v>
      </c>
      <c r="L1545" s="73">
        <f>+'[3]New Depr Rates'!L1543</f>
        <v>6.6666666666666666E-2</v>
      </c>
      <c r="M1545" s="73">
        <f>+'[3]New Depr Rates'!M1543</f>
        <v>0</v>
      </c>
      <c r="N1545" s="73">
        <f>+'[3]New Depr Rates'!N1543</f>
        <v>6.6666666666666666E-2</v>
      </c>
    </row>
    <row r="1546" spans="1:14" x14ac:dyDescent="0.2">
      <c r="A1546" s="72" t="s">
        <v>1081</v>
      </c>
      <c r="B1546" s="72" t="str">
        <f>+'[3]New Depr Rates'!B1544</f>
        <v>E3970 GEN CommEq, Hopkins Exp</v>
      </c>
      <c r="C1546" s="72">
        <f>+'[3]New Depr Rates'!C1544</f>
        <v>0.5</v>
      </c>
      <c r="D1546" s="72" t="str">
        <f>+'[3]New Depr Rates'!D1544</f>
        <v>Monthly</v>
      </c>
      <c r="E1546" s="72" t="str">
        <f>+'[3]New Depr Rates'!E1544</f>
        <v>No</v>
      </c>
      <c r="F1546" s="72" t="str">
        <f>+'[3]New Depr Rates'!F1544</f>
        <v>No</v>
      </c>
      <c r="G1546" s="75">
        <f>+'[3]New Depr Rates'!G1544</f>
        <v>0</v>
      </c>
      <c r="H1546" s="72">
        <f>+'[3]New Depr Rates'!H1544</f>
        <v>0</v>
      </c>
      <c r="I1546" s="72">
        <f>+'[3]New Depr Rates'!I1544</f>
        <v>0</v>
      </c>
      <c r="J1546" s="72">
        <f>+'[3]New Depr Rates'!J1544</f>
        <v>0</v>
      </c>
      <c r="K1546" s="74">
        <f>+'[3]New Depr Rates'!K1544</f>
        <v>44927</v>
      </c>
      <c r="L1546" s="73">
        <f>+'[3]New Depr Rates'!L1544</f>
        <v>6.6666666666666666E-2</v>
      </c>
      <c r="M1546" s="73">
        <f>+'[3]New Depr Rates'!M1544</f>
        <v>0</v>
      </c>
      <c r="N1546" s="73">
        <f>+'[3]New Depr Rates'!N1544</f>
        <v>6.6666666666666666E-2</v>
      </c>
    </row>
    <row r="1547" spans="1:14" x14ac:dyDescent="0.2">
      <c r="A1547" s="72" t="s">
        <v>1079</v>
      </c>
      <c r="B1547" s="72" t="str">
        <f>+'[3]New Depr Rates'!B1545</f>
        <v>E3970 GEN CommEq, Hopkins Ridge new</v>
      </c>
      <c r="C1547" s="72">
        <f>+'[3]New Depr Rates'!C1545</f>
        <v>0.5</v>
      </c>
      <c r="D1547" s="72" t="str">
        <f>+'[3]New Depr Rates'!D1545</f>
        <v>Monthly</v>
      </c>
      <c r="E1547" s="72" t="str">
        <f>+'[3]New Depr Rates'!E1545</f>
        <v>No</v>
      </c>
      <c r="F1547" s="72" t="str">
        <f>+'[3]New Depr Rates'!F1545</f>
        <v>No</v>
      </c>
      <c r="G1547" s="75">
        <f>+'[3]New Depr Rates'!G1545</f>
        <v>0</v>
      </c>
      <c r="H1547" s="72">
        <f>+'[3]New Depr Rates'!H1545</f>
        <v>0</v>
      </c>
      <c r="I1547" s="72">
        <f>+'[3]New Depr Rates'!I1545</f>
        <v>0</v>
      </c>
      <c r="J1547" s="72">
        <f>+'[3]New Depr Rates'!J1545</f>
        <v>0</v>
      </c>
      <c r="K1547" s="74">
        <f>+'[3]New Depr Rates'!K1545</f>
        <v>44927</v>
      </c>
      <c r="L1547" s="73">
        <f>+'[3]New Depr Rates'!L1545</f>
        <v>6.6666666666666666E-2</v>
      </c>
      <c r="M1547" s="73">
        <f>+'[3]New Depr Rates'!M1545</f>
        <v>0</v>
      </c>
      <c r="N1547" s="73">
        <f>+'[3]New Depr Rates'!N1545</f>
        <v>6.6666666666666666E-2</v>
      </c>
    </row>
    <row r="1548" spans="1:14" x14ac:dyDescent="0.2">
      <c r="A1548" s="72" t="s">
        <v>1078</v>
      </c>
      <c r="B1548" s="72" t="str">
        <f>+'[3]New Depr Rates'!B1546</f>
        <v>E3970 GEN CommEq, Hopkins Ridge old</v>
      </c>
      <c r="C1548" s="72">
        <f>+'[3]New Depr Rates'!C1546</f>
        <v>0.5</v>
      </c>
      <c r="D1548" s="72" t="str">
        <f>+'[3]New Depr Rates'!D1546</f>
        <v>End of Life</v>
      </c>
      <c r="E1548" s="72" t="str">
        <f>+'[3]New Depr Rates'!E1546</f>
        <v>No</v>
      </c>
      <c r="F1548" s="72" t="str">
        <f>+'[3]New Depr Rates'!F1546</f>
        <v>No</v>
      </c>
      <c r="G1548" s="75">
        <f>+'[3]New Depr Rates'!G1546</f>
        <v>0</v>
      </c>
      <c r="H1548" s="72">
        <f>+'[3]New Depr Rates'!H1546</f>
        <v>202212</v>
      </c>
      <c r="I1548" s="72">
        <f>+'[3]New Depr Rates'!I1546</f>
        <v>0</v>
      </c>
      <c r="J1548" s="72">
        <f>+'[3]New Depr Rates'!J1546</f>
        <v>0</v>
      </c>
      <c r="K1548" s="74">
        <f>+'[3]New Depr Rates'!K1546</f>
        <v>43132</v>
      </c>
      <c r="L1548" s="73">
        <f>+'[3]New Depr Rates'!L1546</f>
        <v>0</v>
      </c>
      <c r="M1548" s="73">
        <f>+'[3]New Depr Rates'!M1546</f>
        <v>0</v>
      </c>
      <c r="N1548" s="73">
        <f>+'[3]New Depr Rates'!N1546</f>
        <v>0</v>
      </c>
    </row>
    <row r="1549" spans="1:14" x14ac:dyDescent="0.2">
      <c r="A1549" s="72" t="s">
        <v>1076</v>
      </c>
      <c r="B1549" s="72" t="str">
        <f>+'[3]New Depr Rates'!B1547</f>
        <v>E3970 GEN CommEq, LB #3</v>
      </c>
      <c r="C1549" s="72">
        <f>+'[3]New Depr Rates'!C1547</f>
        <v>0.5</v>
      </c>
      <c r="D1549" s="72" t="str">
        <f>+'[3]New Depr Rates'!D1547</f>
        <v>Monthly</v>
      </c>
      <c r="E1549" s="72" t="str">
        <f>+'[3]New Depr Rates'!E1547</f>
        <v>No</v>
      </c>
      <c r="F1549" s="72" t="str">
        <f>+'[3]New Depr Rates'!F1547</f>
        <v>No</v>
      </c>
      <c r="G1549" s="75">
        <f>+'[3]New Depr Rates'!G1547</f>
        <v>0</v>
      </c>
      <c r="H1549" s="72">
        <f>+'[3]New Depr Rates'!H1547</f>
        <v>0</v>
      </c>
      <c r="I1549" s="72">
        <f>+'[3]New Depr Rates'!I1547</f>
        <v>0</v>
      </c>
      <c r="J1549" s="72">
        <f>+'[3]New Depr Rates'!J1547</f>
        <v>0</v>
      </c>
      <c r="K1549" s="74">
        <f>+'[3]New Depr Rates'!K1547</f>
        <v>44927</v>
      </c>
      <c r="L1549" s="73">
        <f>+'[3]New Depr Rates'!L1547</f>
        <v>6.6666666666666666E-2</v>
      </c>
      <c r="M1549" s="73">
        <f>+'[3]New Depr Rates'!M1547</f>
        <v>0</v>
      </c>
      <c r="N1549" s="73">
        <f>+'[3]New Depr Rates'!N1547</f>
        <v>6.6666666666666666E-2</v>
      </c>
    </row>
    <row r="1550" spans="1:14" x14ac:dyDescent="0.2">
      <c r="A1550" s="72" t="s">
        <v>1077</v>
      </c>
      <c r="B1550" s="72" t="str">
        <f>+'[3]New Depr Rates'!B1548</f>
        <v>E3970 GEN CommEq, LB #3</v>
      </c>
      <c r="C1550" s="72">
        <f>+'[3]New Depr Rates'!C1548</f>
        <v>0.5</v>
      </c>
      <c r="D1550" s="72" t="str">
        <f>+'[3]New Depr Rates'!D1548</f>
        <v>Monthly</v>
      </c>
      <c r="E1550" s="72" t="str">
        <f>+'[3]New Depr Rates'!E1548</f>
        <v>No</v>
      </c>
      <c r="F1550" s="72" t="str">
        <f>+'[3]New Depr Rates'!F1548</f>
        <v>No</v>
      </c>
      <c r="G1550" s="75">
        <f>+'[3]New Depr Rates'!G1548</f>
        <v>0</v>
      </c>
      <c r="H1550" s="72">
        <f>+'[3]New Depr Rates'!H1548</f>
        <v>0</v>
      </c>
      <c r="I1550" s="72">
        <f>+'[3]New Depr Rates'!I1548</f>
        <v>0</v>
      </c>
      <c r="J1550" s="72">
        <f>+'[3]New Depr Rates'!J1548</f>
        <v>0</v>
      </c>
      <c r="K1550" s="74">
        <f>+'[3]New Depr Rates'!K1548</f>
        <v>44927</v>
      </c>
      <c r="L1550" s="73">
        <f>+'[3]New Depr Rates'!L1548</f>
        <v>6.6666666666666666E-2</v>
      </c>
      <c r="M1550" s="73">
        <f>+'[3]New Depr Rates'!M1548</f>
        <v>0</v>
      </c>
      <c r="N1550" s="73">
        <f>+'[3]New Depr Rates'!N1548</f>
        <v>6.6666666666666666E-2</v>
      </c>
    </row>
    <row r="1551" spans="1:14" x14ac:dyDescent="0.2">
      <c r="A1551" s="72" t="s">
        <v>1074</v>
      </c>
      <c r="B1551" s="72" t="str">
        <f>+'[3]New Depr Rates'!B1549</f>
        <v>E3970 GEN CommEq, LB#4-2013</v>
      </c>
      <c r="C1551" s="72">
        <f>+'[3]New Depr Rates'!C1549</f>
        <v>0.5</v>
      </c>
      <c r="D1551" s="72" t="str">
        <f>+'[3]New Depr Rates'!D1549</f>
        <v>Monthly</v>
      </c>
      <c r="E1551" s="72" t="str">
        <f>+'[3]New Depr Rates'!E1549</f>
        <v>No</v>
      </c>
      <c r="F1551" s="72" t="str">
        <f>+'[3]New Depr Rates'!F1549</f>
        <v>No</v>
      </c>
      <c r="G1551" s="75">
        <f>+'[3]New Depr Rates'!G1549</f>
        <v>0</v>
      </c>
      <c r="H1551" s="72">
        <f>+'[3]New Depr Rates'!H1549</f>
        <v>0</v>
      </c>
      <c r="I1551" s="72">
        <f>+'[3]New Depr Rates'!I1549</f>
        <v>0</v>
      </c>
      <c r="J1551" s="72">
        <f>+'[3]New Depr Rates'!J1549</f>
        <v>0</v>
      </c>
      <c r="K1551" s="74">
        <f>+'[3]New Depr Rates'!K1549</f>
        <v>44927</v>
      </c>
      <c r="L1551" s="73">
        <f>+'[3]New Depr Rates'!L1549</f>
        <v>6.6666666666666666E-2</v>
      </c>
      <c r="M1551" s="73">
        <f>+'[3]New Depr Rates'!M1549</f>
        <v>0</v>
      </c>
      <c r="N1551" s="73">
        <f>+'[3]New Depr Rates'!N1549</f>
        <v>6.6666666666666666E-2</v>
      </c>
    </row>
    <row r="1552" spans="1:14" x14ac:dyDescent="0.2">
      <c r="A1552" s="72" t="s">
        <v>1075</v>
      </c>
      <c r="B1552" s="72" t="str">
        <f>+'[3]New Depr Rates'!B1550</f>
        <v>E3970 GEN CommEq, LB#4-2013</v>
      </c>
      <c r="C1552" s="72">
        <f>+'[3]New Depr Rates'!C1550</f>
        <v>0.5</v>
      </c>
      <c r="D1552" s="72" t="str">
        <f>+'[3]New Depr Rates'!D1550</f>
        <v>Monthly</v>
      </c>
      <c r="E1552" s="72" t="str">
        <f>+'[3]New Depr Rates'!E1550</f>
        <v>No</v>
      </c>
      <c r="F1552" s="72" t="str">
        <f>+'[3]New Depr Rates'!F1550</f>
        <v>No</v>
      </c>
      <c r="G1552" s="75">
        <f>+'[3]New Depr Rates'!G1550</f>
        <v>0</v>
      </c>
      <c r="H1552" s="72">
        <f>+'[3]New Depr Rates'!H1550</f>
        <v>0</v>
      </c>
      <c r="I1552" s="72">
        <f>+'[3]New Depr Rates'!I1550</f>
        <v>0</v>
      </c>
      <c r="J1552" s="72">
        <f>+'[3]New Depr Rates'!J1550</f>
        <v>0</v>
      </c>
      <c r="K1552" s="74">
        <f>+'[3]New Depr Rates'!K1550</f>
        <v>44927</v>
      </c>
      <c r="L1552" s="73">
        <f>+'[3]New Depr Rates'!L1550</f>
        <v>6.6666666666666666E-2</v>
      </c>
      <c r="M1552" s="73">
        <f>+'[3]New Depr Rates'!M1550</f>
        <v>0</v>
      </c>
      <c r="N1552" s="73">
        <f>+'[3]New Depr Rates'!N1550</f>
        <v>6.6666666666666666E-2</v>
      </c>
    </row>
    <row r="1553" spans="1:14" x14ac:dyDescent="0.2">
      <c r="A1553" s="72" t="s">
        <v>253</v>
      </c>
      <c r="B1553" s="72" t="str">
        <f>+'[3]New Depr Rates'!B1551</f>
        <v>E3970 GEN CommEq, LSR new</v>
      </c>
      <c r="C1553" s="72">
        <f>+'[3]New Depr Rates'!C1551</f>
        <v>0.5</v>
      </c>
      <c r="D1553" s="72" t="str">
        <f>+'[3]New Depr Rates'!D1551</f>
        <v>Monthly</v>
      </c>
      <c r="E1553" s="72" t="str">
        <f>+'[3]New Depr Rates'!E1551</f>
        <v>No</v>
      </c>
      <c r="F1553" s="72" t="str">
        <f>+'[3]New Depr Rates'!F1551</f>
        <v>No</v>
      </c>
      <c r="G1553" s="75">
        <f>+'[3]New Depr Rates'!G1551</f>
        <v>0</v>
      </c>
      <c r="H1553" s="72">
        <f>+'[3]New Depr Rates'!H1551</f>
        <v>0</v>
      </c>
      <c r="I1553" s="72">
        <f>+'[3]New Depr Rates'!I1551</f>
        <v>0</v>
      </c>
      <c r="J1553" s="72">
        <f>+'[3]New Depr Rates'!J1551</f>
        <v>0</v>
      </c>
      <c r="K1553" s="74">
        <f>+'[3]New Depr Rates'!K1551</f>
        <v>44927</v>
      </c>
      <c r="L1553" s="73">
        <f>+'[3]New Depr Rates'!L1551</f>
        <v>6.6666666666666666E-2</v>
      </c>
      <c r="M1553" s="73">
        <f>+'[3]New Depr Rates'!M1551</f>
        <v>0</v>
      </c>
      <c r="N1553" s="73">
        <f>+'[3]New Depr Rates'!N1551</f>
        <v>6.6666666666666666E-2</v>
      </c>
    </row>
    <row r="1554" spans="1:14" x14ac:dyDescent="0.2">
      <c r="A1554" s="72" t="s">
        <v>1073</v>
      </c>
      <c r="B1554" s="72" t="str">
        <f>+'[3]New Depr Rates'!B1552</f>
        <v>E3970 GEN CommEq, LSR new</v>
      </c>
      <c r="C1554" s="72">
        <f>+'[3]New Depr Rates'!C1552</f>
        <v>0.5</v>
      </c>
      <c r="D1554" s="72" t="str">
        <f>+'[3]New Depr Rates'!D1552</f>
        <v>Monthly</v>
      </c>
      <c r="E1554" s="72" t="str">
        <f>+'[3]New Depr Rates'!E1552</f>
        <v>No</v>
      </c>
      <c r="F1554" s="72" t="str">
        <f>+'[3]New Depr Rates'!F1552</f>
        <v>No</v>
      </c>
      <c r="G1554" s="75">
        <f>+'[3]New Depr Rates'!G1552</f>
        <v>0</v>
      </c>
      <c r="H1554" s="72">
        <f>+'[3]New Depr Rates'!H1552</f>
        <v>0</v>
      </c>
      <c r="I1554" s="72">
        <f>+'[3]New Depr Rates'!I1552</f>
        <v>0</v>
      </c>
      <c r="J1554" s="72">
        <f>+'[3]New Depr Rates'!J1552</f>
        <v>0</v>
      </c>
      <c r="K1554" s="74">
        <f>+'[3]New Depr Rates'!K1552</f>
        <v>44927</v>
      </c>
      <c r="L1554" s="73">
        <f>+'[3]New Depr Rates'!L1552</f>
        <v>6.6666666666666666E-2</v>
      </c>
      <c r="M1554" s="73">
        <f>+'[3]New Depr Rates'!M1552</f>
        <v>0</v>
      </c>
      <c r="N1554" s="73">
        <f>+'[3]New Depr Rates'!N1552</f>
        <v>6.6666666666666666E-2</v>
      </c>
    </row>
    <row r="1555" spans="1:14" x14ac:dyDescent="0.2">
      <c r="A1555" s="72" t="s">
        <v>1071</v>
      </c>
      <c r="B1555" s="72" t="str">
        <f>+'[3]New Depr Rates'!B1553</f>
        <v>E3970 GEN CommEq, Mint Farm OP new</v>
      </c>
      <c r="C1555" s="72">
        <f>+'[3]New Depr Rates'!C1553</f>
        <v>0.5</v>
      </c>
      <c r="D1555" s="72" t="str">
        <f>+'[3]New Depr Rates'!D1553</f>
        <v>Monthly</v>
      </c>
      <c r="E1555" s="72" t="str">
        <f>+'[3]New Depr Rates'!E1553</f>
        <v>No</v>
      </c>
      <c r="F1555" s="72" t="str">
        <f>+'[3]New Depr Rates'!F1553</f>
        <v>No</v>
      </c>
      <c r="G1555" s="75">
        <f>+'[3]New Depr Rates'!G1553</f>
        <v>0</v>
      </c>
      <c r="H1555" s="72">
        <f>+'[3]New Depr Rates'!H1553</f>
        <v>0</v>
      </c>
      <c r="I1555" s="72">
        <f>+'[3]New Depr Rates'!I1553</f>
        <v>0</v>
      </c>
      <c r="J1555" s="72">
        <f>+'[3]New Depr Rates'!J1553</f>
        <v>0</v>
      </c>
      <c r="K1555" s="74">
        <f>+'[3]New Depr Rates'!K1553</f>
        <v>44927</v>
      </c>
      <c r="L1555" s="73">
        <f>+'[3]New Depr Rates'!L1553</f>
        <v>6.6666666666666666E-2</v>
      </c>
      <c r="M1555" s="73">
        <f>+'[3]New Depr Rates'!M1553</f>
        <v>0</v>
      </c>
      <c r="N1555" s="73">
        <f>+'[3]New Depr Rates'!N1553</f>
        <v>6.6666666666666666E-2</v>
      </c>
    </row>
    <row r="1556" spans="1:14" x14ac:dyDescent="0.2">
      <c r="A1556" s="72" t="s">
        <v>1070</v>
      </c>
      <c r="B1556" s="72" t="str">
        <f>+'[3]New Depr Rates'!B1554</f>
        <v>E3970 GEN CommEq, Mint Farm OP new</v>
      </c>
      <c r="C1556" s="72">
        <f>+'[3]New Depr Rates'!C1554</f>
        <v>0.5</v>
      </c>
      <c r="D1556" s="72" t="str">
        <f>+'[3]New Depr Rates'!D1554</f>
        <v>Monthly</v>
      </c>
      <c r="E1556" s="72" t="str">
        <f>+'[3]New Depr Rates'!E1554</f>
        <v>No</v>
      </c>
      <c r="F1556" s="72" t="str">
        <f>+'[3]New Depr Rates'!F1554</f>
        <v>No</v>
      </c>
      <c r="G1556" s="75">
        <f>+'[3]New Depr Rates'!G1554</f>
        <v>0</v>
      </c>
      <c r="H1556" s="72">
        <f>+'[3]New Depr Rates'!H1554</f>
        <v>0</v>
      </c>
      <c r="I1556" s="72">
        <f>+'[3]New Depr Rates'!I1554</f>
        <v>0</v>
      </c>
      <c r="J1556" s="72">
        <f>+'[3]New Depr Rates'!J1554</f>
        <v>0</v>
      </c>
      <c r="K1556" s="74">
        <f>+'[3]New Depr Rates'!K1554</f>
        <v>44927</v>
      </c>
      <c r="L1556" s="73">
        <f>+'[3]New Depr Rates'!L1554</f>
        <v>6.6666666666666666E-2</v>
      </c>
      <c r="M1556" s="73">
        <f>+'[3]New Depr Rates'!M1554</f>
        <v>0</v>
      </c>
      <c r="N1556" s="73">
        <f>+'[3]New Depr Rates'!N1554</f>
        <v>6.6666666666666666E-2</v>
      </c>
    </row>
    <row r="1557" spans="1:14" x14ac:dyDescent="0.2">
      <c r="A1557" s="72" t="s">
        <v>1068</v>
      </c>
      <c r="B1557" s="72" t="str">
        <f>+'[3]New Depr Rates'!B1555</f>
        <v>E3970 GEN CommEq, Mint Farm new</v>
      </c>
      <c r="C1557" s="72">
        <f>+'[3]New Depr Rates'!C1555</f>
        <v>0.5</v>
      </c>
      <c r="D1557" s="72" t="str">
        <f>+'[3]New Depr Rates'!D1555</f>
        <v>Monthly</v>
      </c>
      <c r="E1557" s="72" t="str">
        <f>+'[3]New Depr Rates'!E1555</f>
        <v>No</v>
      </c>
      <c r="F1557" s="72" t="str">
        <f>+'[3]New Depr Rates'!F1555</f>
        <v>No</v>
      </c>
      <c r="G1557" s="75">
        <f>+'[3]New Depr Rates'!G1555</f>
        <v>0</v>
      </c>
      <c r="H1557" s="72">
        <f>+'[3]New Depr Rates'!H1555</f>
        <v>0</v>
      </c>
      <c r="I1557" s="72">
        <f>+'[3]New Depr Rates'!I1555</f>
        <v>0</v>
      </c>
      <c r="J1557" s="72">
        <f>+'[3]New Depr Rates'!J1555</f>
        <v>0</v>
      </c>
      <c r="K1557" s="74">
        <f>+'[3]New Depr Rates'!K1555</f>
        <v>44927</v>
      </c>
      <c r="L1557" s="73">
        <f>+'[3]New Depr Rates'!L1555</f>
        <v>6.6666666666666666E-2</v>
      </c>
      <c r="M1557" s="73">
        <f>+'[3]New Depr Rates'!M1555</f>
        <v>0</v>
      </c>
      <c r="N1557" s="73">
        <f>+'[3]New Depr Rates'!N1555</f>
        <v>6.6666666666666666E-2</v>
      </c>
    </row>
    <row r="1558" spans="1:14" x14ac:dyDescent="0.2">
      <c r="A1558" s="72" t="s">
        <v>1067</v>
      </c>
      <c r="B1558" s="72" t="str">
        <f>+'[3]New Depr Rates'!B1556</f>
        <v>E3970 GEN CommEq, Mint Farm new</v>
      </c>
      <c r="C1558" s="72">
        <f>+'[3]New Depr Rates'!C1556</f>
        <v>0.5</v>
      </c>
      <c r="D1558" s="72" t="str">
        <f>+'[3]New Depr Rates'!D1556</f>
        <v>Monthly</v>
      </c>
      <c r="E1558" s="72" t="str">
        <f>+'[3]New Depr Rates'!E1556</f>
        <v>No</v>
      </c>
      <c r="F1558" s="72" t="str">
        <f>+'[3]New Depr Rates'!F1556</f>
        <v>No</v>
      </c>
      <c r="G1558" s="75">
        <f>+'[3]New Depr Rates'!G1556</f>
        <v>0</v>
      </c>
      <c r="H1558" s="72">
        <f>+'[3]New Depr Rates'!H1556</f>
        <v>0</v>
      </c>
      <c r="I1558" s="72">
        <f>+'[3]New Depr Rates'!I1556</f>
        <v>0</v>
      </c>
      <c r="J1558" s="72">
        <f>+'[3]New Depr Rates'!J1556</f>
        <v>0</v>
      </c>
      <c r="K1558" s="74">
        <f>+'[3]New Depr Rates'!K1556</f>
        <v>44927</v>
      </c>
      <c r="L1558" s="73">
        <f>+'[3]New Depr Rates'!L1556</f>
        <v>6.6666666666666666E-2</v>
      </c>
      <c r="M1558" s="73">
        <f>+'[3]New Depr Rates'!M1556</f>
        <v>0</v>
      </c>
      <c r="N1558" s="73">
        <f>+'[3]New Depr Rates'!N1556</f>
        <v>6.6666666666666666E-2</v>
      </c>
    </row>
    <row r="1559" spans="1:14" x14ac:dyDescent="0.2">
      <c r="A1559" s="72" t="s">
        <v>1065</v>
      </c>
      <c r="B1559" s="72" t="str">
        <f>+'[3]New Depr Rates'!B1557</f>
        <v>E3970 GEN CommEq, Snoq 1 - 2013</v>
      </c>
      <c r="C1559" s="72">
        <f>+'[3]New Depr Rates'!C1557</f>
        <v>0.5</v>
      </c>
      <c r="D1559" s="72" t="str">
        <f>+'[3]New Depr Rates'!D1557</f>
        <v>Monthly</v>
      </c>
      <c r="E1559" s="72" t="str">
        <f>+'[3]New Depr Rates'!E1557</f>
        <v>No</v>
      </c>
      <c r="F1559" s="72" t="str">
        <f>+'[3]New Depr Rates'!F1557</f>
        <v>No</v>
      </c>
      <c r="G1559" s="75">
        <f>+'[3]New Depr Rates'!G1557</f>
        <v>0</v>
      </c>
      <c r="H1559" s="72">
        <f>+'[3]New Depr Rates'!H1557</f>
        <v>0</v>
      </c>
      <c r="I1559" s="72">
        <f>+'[3]New Depr Rates'!I1557</f>
        <v>0</v>
      </c>
      <c r="J1559" s="72">
        <f>+'[3]New Depr Rates'!J1557</f>
        <v>0</v>
      </c>
      <c r="K1559" s="74">
        <f>+'[3]New Depr Rates'!K1557</f>
        <v>44927</v>
      </c>
      <c r="L1559" s="73">
        <f>+'[3]New Depr Rates'!L1557</f>
        <v>6.6666666666666666E-2</v>
      </c>
      <c r="M1559" s="73">
        <f>+'[3]New Depr Rates'!M1557</f>
        <v>0</v>
      </c>
      <c r="N1559" s="73">
        <f>+'[3]New Depr Rates'!N1557</f>
        <v>6.6666666666666666E-2</v>
      </c>
    </row>
    <row r="1560" spans="1:14" x14ac:dyDescent="0.2">
      <c r="A1560" s="72" t="s">
        <v>1064</v>
      </c>
      <c r="B1560" s="72" t="str">
        <f>+'[3]New Depr Rates'!B1558</f>
        <v>E3970 GEN CommEq, Snoq 1 - 2013</v>
      </c>
      <c r="C1560" s="72">
        <f>+'[3]New Depr Rates'!C1558</f>
        <v>0.5</v>
      </c>
      <c r="D1560" s="72" t="str">
        <f>+'[3]New Depr Rates'!D1558</f>
        <v>Monthly</v>
      </c>
      <c r="E1560" s="72" t="str">
        <f>+'[3]New Depr Rates'!E1558</f>
        <v>No</v>
      </c>
      <c r="F1560" s="72" t="str">
        <f>+'[3]New Depr Rates'!F1558</f>
        <v>No</v>
      </c>
      <c r="G1560" s="75">
        <f>+'[3]New Depr Rates'!G1558</f>
        <v>0</v>
      </c>
      <c r="H1560" s="72">
        <f>+'[3]New Depr Rates'!H1558</f>
        <v>0</v>
      </c>
      <c r="I1560" s="72">
        <f>+'[3]New Depr Rates'!I1558</f>
        <v>0</v>
      </c>
      <c r="J1560" s="72">
        <f>+'[3]New Depr Rates'!J1558</f>
        <v>0</v>
      </c>
      <c r="K1560" s="74">
        <f>+'[3]New Depr Rates'!K1558</f>
        <v>44927</v>
      </c>
      <c r="L1560" s="73">
        <f>+'[3]New Depr Rates'!L1558</f>
        <v>6.6666666666666666E-2</v>
      </c>
      <c r="M1560" s="73">
        <f>+'[3]New Depr Rates'!M1558</f>
        <v>0</v>
      </c>
      <c r="N1560" s="73">
        <f>+'[3]New Depr Rates'!N1558</f>
        <v>6.6666666666666666E-2</v>
      </c>
    </row>
    <row r="1561" spans="1:14" x14ac:dyDescent="0.2">
      <c r="A1561" s="72" t="s">
        <v>1062</v>
      </c>
      <c r="B1561" s="72" t="str">
        <f>+'[3]New Depr Rates'!B1559</f>
        <v>E3970 GEN CommEq, Snoq 2 - 2013</v>
      </c>
      <c r="C1561" s="72">
        <f>+'[3]New Depr Rates'!C1559</f>
        <v>0.5</v>
      </c>
      <c r="D1561" s="72" t="str">
        <f>+'[3]New Depr Rates'!D1559</f>
        <v>Monthly</v>
      </c>
      <c r="E1561" s="72" t="str">
        <f>+'[3]New Depr Rates'!E1559</f>
        <v>No</v>
      </c>
      <c r="F1561" s="72" t="str">
        <f>+'[3]New Depr Rates'!F1559</f>
        <v>No</v>
      </c>
      <c r="G1561" s="75">
        <f>+'[3]New Depr Rates'!G1559</f>
        <v>0</v>
      </c>
      <c r="H1561" s="72">
        <f>+'[3]New Depr Rates'!H1559</f>
        <v>0</v>
      </c>
      <c r="I1561" s="72">
        <f>+'[3]New Depr Rates'!I1559</f>
        <v>0</v>
      </c>
      <c r="J1561" s="72">
        <f>+'[3]New Depr Rates'!J1559</f>
        <v>0</v>
      </c>
      <c r="K1561" s="74">
        <f>+'[3]New Depr Rates'!K1559</f>
        <v>44927</v>
      </c>
      <c r="L1561" s="73">
        <f>+'[3]New Depr Rates'!L1559</f>
        <v>6.6666666666666666E-2</v>
      </c>
      <c r="M1561" s="73">
        <f>+'[3]New Depr Rates'!M1559</f>
        <v>0</v>
      </c>
      <c r="N1561" s="73">
        <f>+'[3]New Depr Rates'!N1559</f>
        <v>6.6666666666666666E-2</v>
      </c>
    </row>
    <row r="1562" spans="1:14" x14ac:dyDescent="0.2">
      <c r="A1562" s="72" t="s">
        <v>1061</v>
      </c>
      <c r="B1562" s="72" t="str">
        <f>+'[3]New Depr Rates'!B1560</f>
        <v>E3970 GEN CommEq, Snoq 2 - 2013</v>
      </c>
      <c r="C1562" s="72">
        <f>+'[3]New Depr Rates'!C1560</f>
        <v>0.5</v>
      </c>
      <c r="D1562" s="72" t="str">
        <f>+'[3]New Depr Rates'!D1560</f>
        <v>Monthly</v>
      </c>
      <c r="E1562" s="72" t="str">
        <f>+'[3]New Depr Rates'!E1560</f>
        <v>No</v>
      </c>
      <c r="F1562" s="72" t="str">
        <f>+'[3]New Depr Rates'!F1560</f>
        <v>No</v>
      </c>
      <c r="G1562" s="75">
        <f>+'[3]New Depr Rates'!G1560</f>
        <v>0</v>
      </c>
      <c r="H1562" s="72">
        <f>+'[3]New Depr Rates'!H1560</f>
        <v>0</v>
      </c>
      <c r="I1562" s="72">
        <f>+'[3]New Depr Rates'!I1560</f>
        <v>0</v>
      </c>
      <c r="J1562" s="72">
        <f>+'[3]New Depr Rates'!J1560</f>
        <v>0</v>
      </c>
      <c r="K1562" s="74">
        <f>+'[3]New Depr Rates'!K1560</f>
        <v>44927</v>
      </c>
      <c r="L1562" s="73">
        <f>+'[3]New Depr Rates'!L1560</f>
        <v>6.6666666666666666E-2</v>
      </c>
      <c r="M1562" s="73">
        <f>+'[3]New Depr Rates'!M1560</f>
        <v>0</v>
      </c>
      <c r="N1562" s="73">
        <f>+'[3]New Depr Rates'!N1560</f>
        <v>6.6666666666666666E-2</v>
      </c>
    </row>
    <row r="1563" spans="1:14" x14ac:dyDescent="0.2">
      <c r="A1563" s="72" t="s">
        <v>1058</v>
      </c>
      <c r="B1563" s="72" t="str">
        <f>+'[3]New Depr Rates'!B1561</f>
        <v>E3970 GEN CommEq, Sumas new</v>
      </c>
      <c r="C1563" s="72">
        <f>+'[3]New Depr Rates'!C1561</f>
        <v>0.5</v>
      </c>
      <c r="D1563" s="72" t="str">
        <f>+'[3]New Depr Rates'!D1561</f>
        <v>Monthly</v>
      </c>
      <c r="E1563" s="72" t="str">
        <f>+'[3]New Depr Rates'!E1561</f>
        <v>No</v>
      </c>
      <c r="F1563" s="72" t="str">
        <f>+'[3]New Depr Rates'!F1561</f>
        <v>No</v>
      </c>
      <c r="G1563" s="75">
        <f>+'[3]New Depr Rates'!G1561</f>
        <v>0</v>
      </c>
      <c r="H1563" s="72">
        <f>+'[3]New Depr Rates'!H1561</f>
        <v>0</v>
      </c>
      <c r="I1563" s="72">
        <f>+'[3]New Depr Rates'!I1561</f>
        <v>0</v>
      </c>
      <c r="J1563" s="72">
        <f>+'[3]New Depr Rates'!J1561</f>
        <v>0</v>
      </c>
      <c r="K1563" s="74">
        <f>+'[3]New Depr Rates'!K1561</f>
        <v>44927</v>
      </c>
      <c r="L1563" s="73">
        <f>+'[3]New Depr Rates'!L1561</f>
        <v>6.6666666666666666E-2</v>
      </c>
      <c r="M1563" s="73">
        <f>+'[3]New Depr Rates'!M1561</f>
        <v>0</v>
      </c>
      <c r="N1563" s="73">
        <f>+'[3]New Depr Rates'!N1561</f>
        <v>6.6666666666666666E-2</v>
      </c>
    </row>
    <row r="1564" spans="1:14" x14ac:dyDescent="0.2">
      <c r="A1564" s="72" t="s">
        <v>1059</v>
      </c>
      <c r="B1564" s="72" t="str">
        <f>+'[3]New Depr Rates'!B1562</f>
        <v>E3970 GEN CommEq, Sumas new</v>
      </c>
      <c r="C1564" s="72">
        <f>+'[3]New Depr Rates'!C1562</f>
        <v>0.5</v>
      </c>
      <c r="D1564" s="72" t="str">
        <f>+'[3]New Depr Rates'!D1562</f>
        <v>Monthly</v>
      </c>
      <c r="E1564" s="72" t="str">
        <f>+'[3]New Depr Rates'!E1562</f>
        <v>No</v>
      </c>
      <c r="F1564" s="72" t="str">
        <f>+'[3]New Depr Rates'!F1562</f>
        <v>No</v>
      </c>
      <c r="G1564" s="75">
        <f>+'[3]New Depr Rates'!G1562</f>
        <v>0</v>
      </c>
      <c r="H1564" s="72">
        <f>+'[3]New Depr Rates'!H1562</f>
        <v>0</v>
      </c>
      <c r="I1564" s="72">
        <f>+'[3]New Depr Rates'!I1562</f>
        <v>0</v>
      </c>
      <c r="J1564" s="72">
        <f>+'[3]New Depr Rates'!J1562</f>
        <v>0</v>
      </c>
      <c r="K1564" s="74">
        <f>+'[3]New Depr Rates'!K1562</f>
        <v>44927</v>
      </c>
      <c r="L1564" s="73">
        <f>+'[3]New Depr Rates'!L1562</f>
        <v>6.6666666666666666E-2</v>
      </c>
      <c r="M1564" s="73">
        <f>+'[3]New Depr Rates'!M1562</f>
        <v>0</v>
      </c>
      <c r="N1564" s="73">
        <f>+'[3]New Depr Rates'!N1562</f>
        <v>6.6666666666666666E-2</v>
      </c>
    </row>
    <row r="1565" spans="1:14" x14ac:dyDescent="0.2">
      <c r="A1565" s="72" t="s">
        <v>1057</v>
      </c>
      <c r="B1565" s="72" t="str">
        <f>+'[3]New Depr Rates'!B1563</f>
        <v>E3970 GEN CommEq, Sumas OP old</v>
      </c>
      <c r="C1565" s="72">
        <f>+'[3]New Depr Rates'!C1563</f>
        <v>0.5</v>
      </c>
      <c r="D1565" s="72" t="str">
        <f>+'[3]New Depr Rates'!D1563</f>
        <v>End of Life</v>
      </c>
      <c r="E1565" s="72" t="str">
        <f>+'[3]New Depr Rates'!E1563</f>
        <v>No</v>
      </c>
      <c r="F1565" s="72" t="str">
        <f>+'[3]New Depr Rates'!F1563</f>
        <v>No</v>
      </c>
      <c r="G1565" s="75">
        <f>+'[3]New Depr Rates'!G1563</f>
        <v>0</v>
      </c>
      <c r="H1565" s="72">
        <f>+'[3]New Depr Rates'!H1563</f>
        <v>202212</v>
      </c>
      <c r="I1565" s="72">
        <f>+'[3]New Depr Rates'!I1563</f>
        <v>0</v>
      </c>
      <c r="J1565" s="72">
        <f>+'[3]New Depr Rates'!J1563</f>
        <v>0</v>
      </c>
      <c r="K1565" s="74">
        <f>+'[3]New Depr Rates'!K1563</f>
        <v>43132</v>
      </c>
      <c r="L1565" s="73">
        <f>+'[3]New Depr Rates'!L1563</f>
        <v>0</v>
      </c>
      <c r="M1565" s="73">
        <f>+'[3]New Depr Rates'!M1563</f>
        <v>0</v>
      </c>
      <c r="N1565" s="73">
        <f>+'[3]New Depr Rates'!N1563</f>
        <v>0</v>
      </c>
    </row>
    <row r="1566" spans="1:14" x14ac:dyDescent="0.2">
      <c r="A1566" s="72" t="s">
        <v>1054</v>
      </c>
      <c r="B1566" s="72" t="str">
        <f>+'[3]New Depr Rates'!B1564</f>
        <v>E3970 GEN CommEq, UBK</v>
      </c>
      <c r="C1566" s="72">
        <f>+'[3]New Depr Rates'!C1564</f>
        <v>0.5</v>
      </c>
      <c r="D1566" s="72" t="str">
        <f>+'[3]New Depr Rates'!D1564</f>
        <v>Monthly</v>
      </c>
      <c r="E1566" s="72" t="str">
        <f>+'[3]New Depr Rates'!E1564</f>
        <v>No</v>
      </c>
      <c r="F1566" s="72" t="str">
        <f>+'[3]New Depr Rates'!F1564</f>
        <v>No</v>
      </c>
      <c r="G1566" s="75">
        <f>+'[3]New Depr Rates'!G1564</f>
        <v>0</v>
      </c>
      <c r="H1566" s="72">
        <f>+'[3]New Depr Rates'!H1564</f>
        <v>0</v>
      </c>
      <c r="I1566" s="72">
        <f>+'[3]New Depr Rates'!I1564</f>
        <v>0</v>
      </c>
      <c r="J1566" s="72">
        <f>+'[3]New Depr Rates'!J1564</f>
        <v>0</v>
      </c>
      <c r="K1566" s="74">
        <f>+'[3]New Depr Rates'!K1564</f>
        <v>44927</v>
      </c>
      <c r="L1566" s="73">
        <f>+'[3]New Depr Rates'!L1564</f>
        <v>6.6666666666666666E-2</v>
      </c>
      <c r="M1566" s="73">
        <f>+'[3]New Depr Rates'!M1564</f>
        <v>0</v>
      </c>
      <c r="N1566" s="73">
        <f>+'[3]New Depr Rates'!N1564</f>
        <v>6.6666666666666666E-2</v>
      </c>
    </row>
    <row r="1567" spans="1:14" x14ac:dyDescent="0.2">
      <c r="A1567" s="72" t="s">
        <v>1055</v>
      </c>
      <c r="B1567" s="72" t="str">
        <f>+'[3]New Depr Rates'!B1565</f>
        <v>E3970 GEN CommEq, UBK</v>
      </c>
      <c r="C1567" s="72">
        <f>+'[3]New Depr Rates'!C1565</f>
        <v>0.5</v>
      </c>
      <c r="D1567" s="72" t="str">
        <f>+'[3]New Depr Rates'!D1565</f>
        <v>Monthly</v>
      </c>
      <c r="E1567" s="72" t="str">
        <f>+'[3]New Depr Rates'!E1565</f>
        <v>No</v>
      </c>
      <c r="F1567" s="72" t="str">
        <f>+'[3]New Depr Rates'!F1565</f>
        <v>No</v>
      </c>
      <c r="G1567" s="75">
        <f>+'[3]New Depr Rates'!G1565</f>
        <v>0</v>
      </c>
      <c r="H1567" s="72">
        <f>+'[3]New Depr Rates'!H1565</f>
        <v>0</v>
      </c>
      <c r="I1567" s="72">
        <f>+'[3]New Depr Rates'!I1565</f>
        <v>0</v>
      </c>
      <c r="J1567" s="72">
        <f>+'[3]New Depr Rates'!J1565</f>
        <v>0</v>
      </c>
      <c r="K1567" s="74">
        <f>+'[3]New Depr Rates'!K1565</f>
        <v>44927</v>
      </c>
      <c r="L1567" s="73">
        <f>+'[3]New Depr Rates'!L1565</f>
        <v>6.6666666666666666E-2</v>
      </c>
      <c r="M1567" s="73">
        <f>+'[3]New Depr Rates'!M1565</f>
        <v>0</v>
      </c>
      <c r="N1567" s="73">
        <f>+'[3]New Depr Rates'!N1565</f>
        <v>6.6666666666666666E-2</v>
      </c>
    </row>
    <row r="1568" spans="1:14" x14ac:dyDescent="0.2">
      <c r="A1568" s="72" t="s">
        <v>1052</v>
      </c>
      <c r="B1568" s="72" t="str">
        <f>+'[3]New Depr Rates'!B1566</f>
        <v>E3970 GEN CommEq, Wild Horse new</v>
      </c>
      <c r="C1568" s="72">
        <f>+'[3]New Depr Rates'!C1566</f>
        <v>0.5</v>
      </c>
      <c r="D1568" s="72" t="str">
        <f>+'[3]New Depr Rates'!D1566</f>
        <v>Monthly</v>
      </c>
      <c r="E1568" s="72" t="str">
        <f>+'[3]New Depr Rates'!E1566</f>
        <v>No</v>
      </c>
      <c r="F1568" s="72" t="str">
        <f>+'[3]New Depr Rates'!F1566</f>
        <v>No</v>
      </c>
      <c r="G1568" s="75">
        <f>+'[3]New Depr Rates'!G1566</f>
        <v>0</v>
      </c>
      <c r="H1568" s="72">
        <f>+'[3]New Depr Rates'!H1566</f>
        <v>0</v>
      </c>
      <c r="I1568" s="72">
        <f>+'[3]New Depr Rates'!I1566</f>
        <v>0</v>
      </c>
      <c r="J1568" s="72">
        <f>+'[3]New Depr Rates'!J1566</f>
        <v>0</v>
      </c>
      <c r="K1568" s="74">
        <f>+'[3]New Depr Rates'!K1566</f>
        <v>44927</v>
      </c>
      <c r="L1568" s="73">
        <f>+'[3]New Depr Rates'!L1566</f>
        <v>6.6666666666666666E-2</v>
      </c>
      <c r="M1568" s="73">
        <f>+'[3]New Depr Rates'!M1566</f>
        <v>0</v>
      </c>
      <c r="N1568" s="73">
        <f>+'[3]New Depr Rates'!N1566</f>
        <v>6.6666666666666666E-2</v>
      </c>
    </row>
    <row r="1569" spans="1:14" x14ac:dyDescent="0.2">
      <c r="A1569" s="72" t="s">
        <v>1050</v>
      </c>
      <c r="B1569" s="72" t="str">
        <f>+'[3]New Depr Rates'!B1567</f>
        <v>E3970 GEN CommEq, Wild Horse old</v>
      </c>
      <c r="C1569" s="72">
        <f>+'[3]New Depr Rates'!C1567</f>
        <v>0.5</v>
      </c>
      <c r="D1569" s="72" t="str">
        <f>+'[3]New Depr Rates'!D1567</f>
        <v>End of Life</v>
      </c>
      <c r="E1569" s="72" t="str">
        <f>+'[3]New Depr Rates'!E1567</f>
        <v>No</v>
      </c>
      <c r="F1569" s="72" t="str">
        <f>+'[3]New Depr Rates'!F1567</f>
        <v>No</v>
      </c>
      <c r="G1569" s="75">
        <f>+'[3]New Depr Rates'!G1567</f>
        <v>0</v>
      </c>
      <c r="H1569" s="72">
        <f>+'[3]New Depr Rates'!H1567</f>
        <v>202212</v>
      </c>
      <c r="I1569" s="72">
        <f>+'[3]New Depr Rates'!I1567</f>
        <v>0</v>
      </c>
      <c r="J1569" s="72">
        <f>+'[3]New Depr Rates'!J1567</f>
        <v>0</v>
      </c>
      <c r="K1569" s="74">
        <f>+'[3]New Depr Rates'!K1567</f>
        <v>43132</v>
      </c>
      <c r="L1569" s="73">
        <f>+'[3]New Depr Rates'!L1567</f>
        <v>0</v>
      </c>
      <c r="M1569" s="73">
        <f>+'[3]New Depr Rates'!M1567</f>
        <v>0</v>
      </c>
      <c r="N1569" s="73">
        <f>+'[3]New Depr Rates'!N1567</f>
        <v>0</v>
      </c>
    </row>
    <row r="1570" spans="1:14" x14ac:dyDescent="0.2">
      <c r="A1570" s="72" t="s">
        <v>1053</v>
      </c>
      <c r="B1570" s="72" t="str">
        <f>+'[3]New Depr Rates'!B1568</f>
        <v>E3970 GEN CommEq, Wild Horse new</v>
      </c>
      <c r="C1570" s="72">
        <f>+'[3]New Depr Rates'!C1568</f>
        <v>0.5</v>
      </c>
      <c r="D1570" s="72" t="str">
        <f>+'[3]New Depr Rates'!D1568</f>
        <v>Monthly</v>
      </c>
      <c r="E1570" s="72" t="str">
        <f>+'[3]New Depr Rates'!E1568</f>
        <v>No</v>
      </c>
      <c r="F1570" s="72" t="str">
        <f>+'[3]New Depr Rates'!F1568</f>
        <v>No</v>
      </c>
      <c r="G1570" s="75">
        <f>+'[3]New Depr Rates'!G1568</f>
        <v>0</v>
      </c>
      <c r="H1570" s="72">
        <f>+'[3]New Depr Rates'!H1568</f>
        <v>0</v>
      </c>
      <c r="I1570" s="72">
        <f>+'[3]New Depr Rates'!I1568</f>
        <v>0</v>
      </c>
      <c r="J1570" s="72">
        <f>+'[3]New Depr Rates'!J1568</f>
        <v>0</v>
      </c>
      <c r="K1570" s="74">
        <f>+'[3]New Depr Rates'!K1568</f>
        <v>44927</v>
      </c>
      <c r="L1570" s="73">
        <f>+'[3]New Depr Rates'!L1568</f>
        <v>6.6666666666666666E-2</v>
      </c>
      <c r="M1570" s="73">
        <f>+'[3]New Depr Rates'!M1568</f>
        <v>0</v>
      </c>
      <c r="N1570" s="73">
        <f>+'[3]New Depr Rates'!N1568</f>
        <v>6.6666666666666666E-2</v>
      </c>
    </row>
    <row r="1571" spans="1:14" x14ac:dyDescent="0.2">
      <c r="A1571" s="72" t="s">
        <v>1051</v>
      </c>
      <c r="B1571" s="72" t="str">
        <f>+'[3]New Depr Rates'!B1569</f>
        <v>E3970 GEN CommEq, Wild Horse old</v>
      </c>
      <c r="C1571" s="72">
        <f>+'[3]New Depr Rates'!C1569</f>
        <v>0.5</v>
      </c>
      <c r="D1571" s="72" t="str">
        <f>+'[3]New Depr Rates'!D1569</f>
        <v>End of Life</v>
      </c>
      <c r="E1571" s="72" t="str">
        <f>+'[3]New Depr Rates'!E1569</f>
        <v>No</v>
      </c>
      <c r="F1571" s="72" t="str">
        <f>+'[3]New Depr Rates'!F1569</f>
        <v>No</v>
      </c>
      <c r="G1571" s="75">
        <f>+'[3]New Depr Rates'!G1569</f>
        <v>0</v>
      </c>
      <c r="H1571" s="72">
        <f>+'[3]New Depr Rates'!H1569</f>
        <v>202212</v>
      </c>
      <c r="I1571" s="72">
        <f>+'[3]New Depr Rates'!I1569</f>
        <v>0</v>
      </c>
      <c r="J1571" s="72">
        <f>+'[3]New Depr Rates'!J1569</f>
        <v>0</v>
      </c>
      <c r="K1571" s="74">
        <f>+'[3]New Depr Rates'!K1569</f>
        <v>43132</v>
      </c>
      <c r="L1571" s="73">
        <f>+'[3]New Depr Rates'!L1569</f>
        <v>0</v>
      </c>
      <c r="M1571" s="73">
        <f>+'[3]New Depr Rates'!M1569</f>
        <v>0</v>
      </c>
      <c r="N1571" s="73">
        <f>+'[3]New Depr Rates'!N1569</f>
        <v>0</v>
      </c>
    </row>
    <row r="1572" spans="1:14" x14ac:dyDescent="0.2">
      <c r="A1572" s="72" t="s">
        <v>1049</v>
      </c>
      <c r="B1572" s="72" t="str">
        <f>+'[3]New Depr Rates'!B1570</f>
        <v>E3971 GEN Mobile Comm Eq, NOTUSED</v>
      </c>
      <c r="C1572" s="72">
        <f>+'[3]New Depr Rates'!C1570</f>
        <v>0.5</v>
      </c>
      <c r="D1572" s="72" t="str">
        <f>+'[3]New Depr Rates'!D1570</f>
        <v>Monthly</v>
      </c>
      <c r="E1572" s="72" t="str">
        <f>+'[3]New Depr Rates'!E1570</f>
        <v>No</v>
      </c>
      <c r="F1572" s="72" t="str">
        <f>+'[3]New Depr Rates'!F1570</f>
        <v>No</v>
      </c>
      <c r="G1572" s="75">
        <f>+'[3]New Depr Rates'!G1570</f>
        <v>0</v>
      </c>
      <c r="H1572" s="72">
        <f>+'[3]New Depr Rates'!H1570</f>
        <v>0</v>
      </c>
      <c r="I1572" s="72">
        <f>+'[3]New Depr Rates'!I1570</f>
        <v>0</v>
      </c>
      <c r="J1572" s="72">
        <f>+'[3]New Depr Rates'!J1570</f>
        <v>0</v>
      </c>
      <c r="K1572" s="74">
        <f>+'[3]New Depr Rates'!K1570</f>
        <v>40664</v>
      </c>
      <c r="L1572" s="73">
        <f>+'[3]New Depr Rates'!L1570</f>
        <v>0</v>
      </c>
      <c r="M1572" s="73">
        <f>+'[3]New Depr Rates'!M1570</f>
        <v>0</v>
      </c>
      <c r="N1572" s="73">
        <f>+'[3]New Depr Rates'!N1570</f>
        <v>0</v>
      </c>
    </row>
    <row r="1573" spans="1:14" x14ac:dyDescent="0.2">
      <c r="A1573" s="72" t="s">
        <v>1047</v>
      </c>
      <c r="B1573" s="72" t="str">
        <f>+'[3]New Depr Rates'!B1571</f>
        <v>E3973 GEN Portable Comm Eq,NOTUSED</v>
      </c>
      <c r="C1573" s="72">
        <f>+'[3]New Depr Rates'!C1571</f>
        <v>0.5</v>
      </c>
      <c r="D1573" s="72" t="str">
        <f>+'[3]New Depr Rates'!D1571</f>
        <v>Monthly</v>
      </c>
      <c r="E1573" s="72" t="str">
        <f>+'[3]New Depr Rates'!E1571</f>
        <v>No</v>
      </c>
      <c r="F1573" s="72" t="str">
        <f>+'[3]New Depr Rates'!F1571</f>
        <v>No</v>
      </c>
      <c r="G1573" s="75">
        <f>+'[3]New Depr Rates'!G1571</f>
        <v>0</v>
      </c>
      <c r="H1573" s="72">
        <f>+'[3]New Depr Rates'!H1571</f>
        <v>0</v>
      </c>
      <c r="I1573" s="72">
        <f>+'[3]New Depr Rates'!I1571</f>
        <v>0</v>
      </c>
      <c r="J1573" s="72">
        <f>+'[3]New Depr Rates'!J1571</f>
        <v>0</v>
      </c>
      <c r="K1573" s="74">
        <f>+'[3]New Depr Rates'!K1571</f>
        <v>40664</v>
      </c>
      <c r="L1573" s="73">
        <f>+'[3]New Depr Rates'!L1571</f>
        <v>0</v>
      </c>
      <c r="M1573" s="73">
        <f>+'[3]New Depr Rates'!M1571</f>
        <v>0</v>
      </c>
      <c r="N1573" s="73">
        <f>+'[3]New Depr Rates'!N1571</f>
        <v>0</v>
      </c>
    </row>
    <row r="1574" spans="1:14" x14ac:dyDescent="0.2">
      <c r="A1574" s="72" t="s">
        <v>254</v>
      </c>
      <c r="B1574" s="72" t="str">
        <f>+'[3]New Depr Rates'!B1572</f>
        <v>E3980 GEN Misc Equip, Encogen</v>
      </c>
      <c r="C1574" s="72">
        <f>+'[3]New Depr Rates'!C1572</f>
        <v>0.5</v>
      </c>
      <c r="D1574" s="72" t="str">
        <f>+'[3]New Depr Rates'!D1572</f>
        <v>Monthly</v>
      </c>
      <c r="E1574" s="72" t="str">
        <f>+'[3]New Depr Rates'!E1572</f>
        <v>No</v>
      </c>
      <c r="F1574" s="72" t="str">
        <f>+'[3]New Depr Rates'!F1572</f>
        <v>No</v>
      </c>
      <c r="G1574" s="75">
        <f>+'[3]New Depr Rates'!G1572</f>
        <v>0</v>
      </c>
      <c r="H1574" s="72">
        <f>+'[3]New Depr Rates'!H1572</f>
        <v>0</v>
      </c>
      <c r="I1574" s="72">
        <f>+'[3]New Depr Rates'!I1572</f>
        <v>0</v>
      </c>
      <c r="J1574" s="72">
        <f>+'[3]New Depr Rates'!J1572</f>
        <v>0</v>
      </c>
      <c r="K1574" s="74">
        <f>+'[3]New Depr Rates'!K1572</f>
        <v>44927</v>
      </c>
      <c r="L1574" s="73">
        <f>+'[3]New Depr Rates'!L1572</f>
        <v>6.6666666666666666E-2</v>
      </c>
      <c r="M1574" s="73">
        <f>+'[3]New Depr Rates'!M1572</f>
        <v>0</v>
      </c>
      <c r="N1574" s="73">
        <f>+'[3]New Depr Rates'!N1572</f>
        <v>6.6666666666666666E-2</v>
      </c>
    </row>
    <row r="1575" spans="1:14" x14ac:dyDescent="0.2">
      <c r="A1575" s="72" t="s">
        <v>1045</v>
      </c>
      <c r="B1575" s="72" t="str">
        <f>+'[3]New Depr Rates'!B1573</f>
        <v>E3980 GEN Misc Equip, Encogen</v>
      </c>
      <c r="C1575" s="72">
        <f>+'[3]New Depr Rates'!C1573</f>
        <v>0.5</v>
      </c>
      <c r="D1575" s="72" t="str">
        <f>+'[3]New Depr Rates'!D1573</f>
        <v>Monthly</v>
      </c>
      <c r="E1575" s="72" t="str">
        <f>+'[3]New Depr Rates'!E1573</f>
        <v>No</v>
      </c>
      <c r="F1575" s="72" t="str">
        <f>+'[3]New Depr Rates'!F1573</f>
        <v>No</v>
      </c>
      <c r="G1575" s="75">
        <f>+'[3]New Depr Rates'!G1573</f>
        <v>0</v>
      </c>
      <c r="H1575" s="72">
        <f>+'[3]New Depr Rates'!H1573</f>
        <v>0</v>
      </c>
      <c r="I1575" s="72">
        <f>+'[3]New Depr Rates'!I1573</f>
        <v>0</v>
      </c>
      <c r="J1575" s="72">
        <f>+'[3]New Depr Rates'!J1573</f>
        <v>0</v>
      </c>
      <c r="K1575" s="74">
        <f>+'[3]New Depr Rates'!K1573</f>
        <v>44927</v>
      </c>
      <c r="L1575" s="73">
        <f>+'[3]New Depr Rates'!L1573</f>
        <v>6.6666666666666666E-2</v>
      </c>
      <c r="M1575" s="73">
        <f>+'[3]New Depr Rates'!M1573</f>
        <v>0</v>
      </c>
      <c r="N1575" s="73">
        <f>+'[3]New Depr Rates'!N1573</f>
        <v>6.6666666666666666E-2</v>
      </c>
    </row>
    <row r="1576" spans="1:14" x14ac:dyDescent="0.2">
      <c r="A1576" s="72" t="s">
        <v>1044</v>
      </c>
      <c r="B1576" s="72" t="str">
        <f>+'[3]New Depr Rates'!B1574</f>
        <v>E3980 GEN Misc Equip, Frederickson</v>
      </c>
      <c r="C1576" s="72">
        <f>+'[3]New Depr Rates'!C1574</f>
        <v>0.5</v>
      </c>
      <c r="D1576" s="72" t="str">
        <f>+'[3]New Depr Rates'!D1574</f>
        <v>Monthly</v>
      </c>
      <c r="E1576" s="72" t="str">
        <f>+'[3]New Depr Rates'!E1574</f>
        <v>No</v>
      </c>
      <c r="F1576" s="72" t="str">
        <f>+'[3]New Depr Rates'!F1574</f>
        <v>No</v>
      </c>
      <c r="G1576" s="75">
        <f>+'[3]New Depr Rates'!G1574</f>
        <v>0</v>
      </c>
      <c r="H1576" s="72">
        <f>+'[3]New Depr Rates'!H1574</f>
        <v>0</v>
      </c>
      <c r="I1576" s="72">
        <f>+'[3]New Depr Rates'!I1574</f>
        <v>0</v>
      </c>
      <c r="J1576" s="72">
        <f>+'[3]New Depr Rates'!J1574</f>
        <v>0</v>
      </c>
      <c r="K1576" s="74">
        <f>+'[3]New Depr Rates'!K1574</f>
        <v>44927</v>
      </c>
      <c r="L1576" s="73">
        <f>+'[3]New Depr Rates'!L1574</f>
        <v>6.6666666666666666E-2</v>
      </c>
      <c r="M1576" s="73">
        <f>+'[3]New Depr Rates'!M1574</f>
        <v>0</v>
      </c>
      <c r="N1576" s="73">
        <f>+'[3]New Depr Rates'!N1574</f>
        <v>6.6666666666666666E-2</v>
      </c>
    </row>
    <row r="1577" spans="1:14" x14ac:dyDescent="0.2">
      <c r="A1577" s="72" t="s">
        <v>1043</v>
      </c>
      <c r="B1577" s="72" t="str">
        <f>+'[3]New Depr Rates'!B1575</f>
        <v>E3980 GEN Misc Equip, Frederickson</v>
      </c>
      <c r="C1577" s="72">
        <f>+'[3]New Depr Rates'!C1575</f>
        <v>0.5</v>
      </c>
      <c r="D1577" s="72" t="str">
        <f>+'[3]New Depr Rates'!D1575</f>
        <v>Monthly</v>
      </c>
      <c r="E1577" s="72" t="str">
        <f>+'[3]New Depr Rates'!E1575</f>
        <v>No</v>
      </c>
      <c r="F1577" s="72" t="str">
        <f>+'[3]New Depr Rates'!F1575</f>
        <v>No</v>
      </c>
      <c r="G1577" s="75">
        <f>+'[3]New Depr Rates'!G1575</f>
        <v>0</v>
      </c>
      <c r="H1577" s="72">
        <f>+'[3]New Depr Rates'!H1575</f>
        <v>0</v>
      </c>
      <c r="I1577" s="72">
        <f>+'[3]New Depr Rates'!I1575</f>
        <v>0</v>
      </c>
      <c r="J1577" s="72">
        <f>+'[3]New Depr Rates'!J1575</f>
        <v>0</v>
      </c>
      <c r="K1577" s="74">
        <f>+'[3]New Depr Rates'!K1575</f>
        <v>44927</v>
      </c>
      <c r="L1577" s="73">
        <f>+'[3]New Depr Rates'!L1575</f>
        <v>6.6666666666666666E-2</v>
      </c>
      <c r="M1577" s="73">
        <f>+'[3]New Depr Rates'!M1575</f>
        <v>0</v>
      </c>
      <c r="N1577" s="73">
        <f>+'[3]New Depr Rates'!N1575</f>
        <v>6.6666666666666666E-2</v>
      </c>
    </row>
    <row r="1578" spans="1:14" x14ac:dyDescent="0.2">
      <c r="A1578" s="72" t="s">
        <v>255</v>
      </c>
      <c r="B1578" s="72" t="str">
        <f>+'[3]New Depr Rates'!B1576</f>
        <v>E3980 GEN Misc Equip, 15 yr new</v>
      </c>
      <c r="C1578" s="72">
        <f>+'[3]New Depr Rates'!C1576</f>
        <v>0.5</v>
      </c>
      <c r="D1578" s="72" t="str">
        <f>+'[3]New Depr Rates'!D1576</f>
        <v>Monthly</v>
      </c>
      <c r="E1578" s="72" t="str">
        <f>+'[3]New Depr Rates'!E1576</f>
        <v>No</v>
      </c>
      <c r="F1578" s="72" t="str">
        <f>+'[3]New Depr Rates'!F1576</f>
        <v>No</v>
      </c>
      <c r="G1578" s="75">
        <f>+'[3]New Depr Rates'!G1576</f>
        <v>0</v>
      </c>
      <c r="H1578" s="72">
        <f>+'[3]New Depr Rates'!H1576</f>
        <v>0</v>
      </c>
      <c r="I1578" s="72">
        <f>+'[3]New Depr Rates'!I1576</f>
        <v>0</v>
      </c>
      <c r="J1578" s="72">
        <f>+'[3]New Depr Rates'!J1576</f>
        <v>0</v>
      </c>
      <c r="K1578" s="74">
        <f>+'[3]New Depr Rates'!K1576</f>
        <v>44927</v>
      </c>
      <c r="L1578" s="73">
        <f>+'[3]New Depr Rates'!L1576</f>
        <v>6.6666666666666666E-2</v>
      </c>
      <c r="M1578" s="73">
        <f>+'[3]New Depr Rates'!M1576</f>
        <v>0</v>
      </c>
      <c r="N1578" s="73">
        <f>+'[3]New Depr Rates'!N1576</f>
        <v>6.6666666666666666E-2</v>
      </c>
    </row>
    <row r="1579" spans="1:14" x14ac:dyDescent="0.2">
      <c r="A1579" s="72" t="s">
        <v>1041</v>
      </c>
      <c r="B1579" s="72" t="str">
        <f>+'[3]New Depr Rates'!B1577</f>
        <v>E3980 GEN Misc Equip, 15 yr new</v>
      </c>
      <c r="C1579" s="72">
        <f>+'[3]New Depr Rates'!C1577</f>
        <v>0.5</v>
      </c>
      <c r="D1579" s="72" t="str">
        <f>+'[3]New Depr Rates'!D1577</f>
        <v>Monthly</v>
      </c>
      <c r="E1579" s="72" t="str">
        <f>+'[3]New Depr Rates'!E1577</f>
        <v>No</v>
      </c>
      <c r="F1579" s="72" t="str">
        <f>+'[3]New Depr Rates'!F1577</f>
        <v>No</v>
      </c>
      <c r="G1579" s="75">
        <f>+'[3]New Depr Rates'!G1577</f>
        <v>0</v>
      </c>
      <c r="H1579" s="72">
        <f>+'[3]New Depr Rates'!H1577</f>
        <v>0</v>
      </c>
      <c r="I1579" s="72">
        <f>+'[3]New Depr Rates'!I1577</f>
        <v>0</v>
      </c>
      <c r="J1579" s="72">
        <f>+'[3]New Depr Rates'!J1577</f>
        <v>0</v>
      </c>
      <c r="K1579" s="74">
        <f>+'[3]New Depr Rates'!K1577</f>
        <v>44927</v>
      </c>
      <c r="L1579" s="73">
        <f>+'[3]New Depr Rates'!L1577</f>
        <v>6.6666666666666666E-2</v>
      </c>
      <c r="M1579" s="73">
        <f>+'[3]New Depr Rates'!M1577</f>
        <v>0</v>
      </c>
      <c r="N1579" s="73">
        <f>+'[3]New Depr Rates'!N1577</f>
        <v>6.6666666666666666E-2</v>
      </c>
    </row>
    <row r="1580" spans="1:14" x14ac:dyDescent="0.2">
      <c r="A1580" s="72" t="s">
        <v>1039</v>
      </c>
      <c r="B1580" s="72" t="str">
        <f>+'[3]New Depr Rates'!B1578</f>
        <v>E3980 GEN Misc Equip, old</v>
      </c>
      <c r="C1580" s="72">
        <f>+'[3]New Depr Rates'!C1578</f>
        <v>0.5</v>
      </c>
      <c r="D1580" s="72" t="str">
        <f>+'[3]New Depr Rates'!D1578</f>
        <v>End of Life</v>
      </c>
      <c r="E1580" s="72" t="str">
        <f>+'[3]New Depr Rates'!E1578</f>
        <v>No</v>
      </c>
      <c r="F1580" s="72" t="str">
        <f>+'[3]New Depr Rates'!F1578</f>
        <v>No</v>
      </c>
      <c r="G1580" s="75">
        <f>+'[3]New Depr Rates'!G1578</f>
        <v>0</v>
      </c>
      <c r="H1580" s="72">
        <f>+'[3]New Depr Rates'!H1578</f>
        <v>202212</v>
      </c>
      <c r="I1580" s="72">
        <f>+'[3]New Depr Rates'!I1578</f>
        <v>0</v>
      </c>
      <c r="J1580" s="72">
        <f>+'[3]New Depr Rates'!J1578</f>
        <v>0</v>
      </c>
      <c r="K1580" s="74">
        <f>+'[3]New Depr Rates'!K1578</f>
        <v>43132</v>
      </c>
      <c r="L1580" s="73">
        <f>+'[3]New Depr Rates'!L1578</f>
        <v>0</v>
      </c>
      <c r="M1580" s="73">
        <f>+'[3]New Depr Rates'!M1578</f>
        <v>0</v>
      </c>
      <c r="N1580" s="73">
        <f>+'[3]New Depr Rates'!N1578</f>
        <v>0</v>
      </c>
    </row>
    <row r="1581" spans="1:14" x14ac:dyDescent="0.2">
      <c r="A1581" s="72" t="s">
        <v>1038</v>
      </c>
      <c r="B1581" s="72" t="str">
        <f>+'[3]New Depr Rates'!B1579</f>
        <v>E3980 GEN Misc Equip, old</v>
      </c>
      <c r="C1581" s="72">
        <f>+'[3]New Depr Rates'!C1579</f>
        <v>0.5</v>
      </c>
      <c r="D1581" s="72" t="str">
        <f>+'[3]New Depr Rates'!D1579</f>
        <v>End of Life</v>
      </c>
      <c r="E1581" s="72" t="str">
        <f>+'[3]New Depr Rates'!E1579</f>
        <v>No</v>
      </c>
      <c r="F1581" s="72" t="str">
        <f>+'[3]New Depr Rates'!F1579</f>
        <v>No</v>
      </c>
      <c r="G1581" s="75">
        <f>+'[3]New Depr Rates'!G1579</f>
        <v>0</v>
      </c>
      <c r="H1581" s="72">
        <f>+'[3]New Depr Rates'!H1579</f>
        <v>202212</v>
      </c>
      <c r="I1581" s="72">
        <f>+'[3]New Depr Rates'!I1579</f>
        <v>0</v>
      </c>
      <c r="J1581" s="72">
        <f>+'[3]New Depr Rates'!J1579</f>
        <v>0</v>
      </c>
      <c r="K1581" s="74">
        <f>+'[3]New Depr Rates'!K1579</f>
        <v>43132</v>
      </c>
      <c r="L1581" s="73">
        <f>+'[3]New Depr Rates'!L1579</f>
        <v>0</v>
      </c>
      <c r="M1581" s="73">
        <f>+'[3]New Depr Rates'!M1579</f>
        <v>0</v>
      </c>
      <c r="N1581" s="73">
        <f>+'[3]New Depr Rates'!N1579</f>
        <v>0</v>
      </c>
    </row>
    <row r="1582" spans="1:14" x14ac:dyDescent="0.2">
      <c r="A1582" s="72" t="s">
        <v>1036</v>
      </c>
      <c r="B1582" s="72" t="str">
        <f>+'[3]New Depr Rates'!B1580</f>
        <v>E3980 GEN Misc Equip, Sumas</v>
      </c>
      <c r="C1582" s="72">
        <f>+'[3]New Depr Rates'!C1580</f>
        <v>0.5</v>
      </c>
      <c r="D1582" s="72" t="str">
        <f>+'[3]New Depr Rates'!D1580</f>
        <v>Monthly</v>
      </c>
      <c r="E1582" s="72" t="str">
        <f>+'[3]New Depr Rates'!E1580</f>
        <v>No</v>
      </c>
      <c r="F1582" s="72" t="str">
        <f>+'[3]New Depr Rates'!F1580</f>
        <v>No</v>
      </c>
      <c r="G1582" s="75">
        <f>+'[3]New Depr Rates'!G1580</f>
        <v>0</v>
      </c>
      <c r="H1582" s="72">
        <f>+'[3]New Depr Rates'!H1580</f>
        <v>0</v>
      </c>
      <c r="I1582" s="72">
        <f>+'[3]New Depr Rates'!I1580</f>
        <v>0</v>
      </c>
      <c r="J1582" s="72">
        <f>+'[3]New Depr Rates'!J1580</f>
        <v>0</v>
      </c>
      <c r="K1582" s="74">
        <f>+'[3]New Depr Rates'!K1580</f>
        <v>44927</v>
      </c>
      <c r="L1582" s="73">
        <f>+'[3]New Depr Rates'!L1580</f>
        <v>6.6666666666666666E-2</v>
      </c>
      <c r="M1582" s="73">
        <f>+'[3]New Depr Rates'!M1580</f>
        <v>0</v>
      </c>
      <c r="N1582" s="73">
        <f>+'[3]New Depr Rates'!N1580</f>
        <v>6.6666666666666666E-2</v>
      </c>
    </row>
    <row r="1583" spans="1:14" x14ac:dyDescent="0.2">
      <c r="A1583" s="72" t="s">
        <v>1035</v>
      </c>
      <c r="B1583" s="72" t="str">
        <f>+'[3]New Depr Rates'!B1581</f>
        <v>E3980 GEN Misc Equip, Sumas</v>
      </c>
      <c r="C1583" s="72">
        <f>+'[3]New Depr Rates'!C1581</f>
        <v>0.5</v>
      </c>
      <c r="D1583" s="72" t="str">
        <f>+'[3]New Depr Rates'!D1581</f>
        <v>Monthly</v>
      </c>
      <c r="E1583" s="72" t="str">
        <f>+'[3]New Depr Rates'!E1581</f>
        <v>No</v>
      </c>
      <c r="F1583" s="72" t="str">
        <f>+'[3]New Depr Rates'!F1581</f>
        <v>No</v>
      </c>
      <c r="G1583" s="75">
        <f>+'[3]New Depr Rates'!G1581</f>
        <v>0</v>
      </c>
      <c r="H1583" s="72">
        <f>+'[3]New Depr Rates'!H1581</f>
        <v>0</v>
      </c>
      <c r="I1583" s="72">
        <f>+'[3]New Depr Rates'!I1581</f>
        <v>0</v>
      </c>
      <c r="J1583" s="72">
        <f>+'[3]New Depr Rates'!J1581</f>
        <v>0</v>
      </c>
      <c r="K1583" s="74">
        <f>+'[3]New Depr Rates'!K1581</f>
        <v>44927</v>
      </c>
      <c r="L1583" s="73">
        <f>+'[3]New Depr Rates'!L1581</f>
        <v>6.6666666666666666E-2</v>
      </c>
      <c r="M1583" s="73">
        <f>+'[3]New Depr Rates'!M1581</f>
        <v>0</v>
      </c>
      <c r="N1583" s="73">
        <f>+'[3]New Depr Rates'!N1581</f>
        <v>6.6666666666666666E-2</v>
      </c>
    </row>
    <row r="1584" spans="1:14" x14ac:dyDescent="0.2">
      <c r="A1584" s="72" t="s">
        <v>1033</v>
      </c>
      <c r="B1584" s="72" t="str">
        <f>+'[3]New Depr Rates'!B1582</f>
        <v>E3980 GEN Misc Equip, UBK</v>
      </c>
      <c r="C1584" s="72">
        <f>+'[3]New Depr Rates'!C1582</f>
        <v>0.5</v>
      </c>
      <c r="D1584" s="72" t="str">
        <f>+'[3]New Depr Rates'!D1582</f>
        <v>Monthly</v>
      </c>
      <c r="E1584" s="72" t="str">
        <f>+'[3]New Depr Rates'!E1582</f>
        <v>No</v>
      </c>
      <c r="F1584" s="72" t="str">
        <f>+'[3]New Depr Rates'!F1582</f>
        <v>No</v>
      </c>
      <c r="G1584" s="75">
        <f>+'[3]New Depr Rates'!G1582</f>
        <v>0</v>
      </c>
      <c r="H1584" s="72">
        <f>+'[3]New Depr Rates'!H1582</f>
        <v>0</v>
      </c>
      <c r="I1584" s="72">
        <f>+'[3]New Depr Rates'!I1582</f>
        <v>0</v>
      </c>
      <c r="J1584" s="72">
        <f>+'[3]New Depr Rates'!J1582</f>
        <v>0</v>
      </c>
      <c r="K1584" s="74">
        <f>+'[3]New Depr Rates'!K1582</f>
        <v>44927</v>
      </c>
      <c r="L1584" s="73">
        <f>+'[3]New Depr Rates'!L1582</f>
        <v>6.6666666666666666E-2</v>
      </c>
      <c r="M1584" s="73">
        <f>+'[3]New Depr Rates'!M1582</f>
        <v>0</v>
      </c>
      <c r="N1584" s="73">
        <f>+'[3]New Depr Rates'!N1582</f>
        <v>6.6666666666666666E-2</v>
      </c>
    </row>
    <row r="1585" spans="1:14" x14ac:dyDescent="0.2">
      <c r="A1585" s="72" t="s">
        <v>1032</v>
      </c>
      <c r="B1585" s="72" t="str">
        <f>+'[3]New Depr Rates'!B1583</f>
        <v>E3980 GEN Misc Equip, UBK</v>
      </c>
      <c r="C1585" s="72">
        <f>+'[3]New Depr Rates'!C1583</f>
        <v>0.5</v>
      </c>
      <c r="D1585" s="72" t="str">
        <f>+'[3]New Depr Rates'!D1583</f>
        <v>Monthly</v>
      </c>
      <c r="E1585" s="72" t="str">
        <f>+'[3]New Depr Rates'!E1583</f>
        <v>No</v>
      </c>
      <c r="F1585" s="72" t="str">
        <f>+'[3]New Depr Rates'!F1583</f>
        <v>No</v>
      </c>
      <c r="G1585" s="75">
        <f>+'[3]New Depr Rates'!G1583</f>
        <v>0</v>
      </c>
      <c r="H1585" s="72">
        <f>+'[3]New Depr Rates'!H1583</f>
        <v>0</v>
      </c>
      <c r="I1585" s="72">
        <f>+'[3]New Depr Rates'!I1583</f>
        <v>0</v>
      </c>
      <c r="J1585" s="72">
        <f>+'[3]New Depr Rates'!J1583</f>
        <v>0</v>
      </c>
      <c r="K1585" s="74">
        <f>+'[3]New Depr Rates'!K1583</f>
        <v>44927</v>
      </c>
      <c r="L1585" s="73">
        <f>+'[3]New Depr Rates'!L1583</f>
        <v>6.6666666666666666E-2</v>
      </c>
      <c r="M1585" s="73">
        <f>+'[3]New Depr Rates'!M1583</f>
        <v>0</v>
      </c>
      <c r="N1585" s="73">
        <f>+'[3]New Depr Rates'!N1583</f>
        <v>6.6666666666666666E-2</v>
      </c>
    </row>
    <row r="1586" spans="1:14" x14ac:dyDescent="0.2">
      <c r="A1586" s="72" t="s">
        <v>1030</v>
      </c>
      <c r="B1586" s="72" t="str">
        <f>+'[3]New Depr Rates'!B1584</f>
        <v>E3981 GEN Misc Equipment &gt; NOTUSED</v>
      </c>
      <c r="C1586" s="72">
        <f>+'[3]New Depr Rates'!C1584</f>
        <v>0.5</v>
      </c>
      <c r="D1586" s="72" t="str">
        <f>+'[3]New Depr Rates'!D1584</f>
        <v>Monthly</v>
      </c>
      <c r="E1586" s="72" t="str">
        <f>+'[3]New Depr Rates'!E1584</f>
        <v>No</v>
      </c>
      <c r="F1586" s="72" t="str">
        <f>+'[3]New Depr Rates'!F1584</f>
        <v>No</v>
      </c>
      <c r="G1586" s="75">
        <f>+'[3]New Depr Rates'!G1584</f>
        <v>0</v>
      </c>
      <c r="H1586" s="72">
        <f>+'[3]New Depr Rates'!H1584</f>
        <v>0</v>
      </c>
      <c r="I1586" s="72">
        <f>+'[3]New Depr Rates'!I1584</f>
        <v>0</v>
      </c>
      <c r="J1586" s="72">
        <f>+'[3]New Depr Rates'!J1584</f>
        <v>0</v>
      </c>
      <c r="K1586" s="74">
        <f>+'[3]New Depr Rates'!K1584</f>
        <v>40330</v>
      </c>
      <c r="L1586" s="73">
        <f>+'[3]New Depr Rates'!L1584</f>
        <v>0</v>
      </c>
      <c r="M1586" s="73">
        <f>+'[3]New Depr Rates'!M1584</f>
        <v>0</v>
      </c>
      <c r="N1586" s="73">
        <f>+'[3]New Depr Rates'!N1584</f>
        <v>0</v>
      </c>
    </row>
    <row r="1587" spans="1:14" x14ac:dyDescent="0.2">
      <c r="A1587" s="72" t="s">
        <v>1028</v>
      </c>
      <c r="B1587" s="72" t="str">
        <f>+'[3]New Depr Rates'!B1585</f>
        <v>Asset Retirement Obligations</v>
      </c>
      <c r="C1587" s="72">
        <f>+'[3]New Depr Rates'!C1585</f>
        <v>0.5</v>
      </c>
      <c r="D1587" s="72" t="str">
        <f>+'[3]New Depr Rates'!D1585</f>
        <v>SL</v>
      </c>
      <c r="E1587" s="72" t="str">
        <f>+'[3]New Depr Rates'!E1585</f>
        <v>No</v>
      </c>
      <c r="F1587" s="72" t="str">
        <f>+'[3]New Depr Rates'!F1585</f>
        <v>No</v>
      </c>
      <c r="G1587" s="75">
        <f>+'[3]New Depr Rates'!G1585</f>
        <v>0</v>
      </c>
      <c r="H1587" s="72">
        <f>+'[3]New Depr Rates'!H1585</f>
        <v>0</v>
      </c>
      <c r="I1587" s="72">
        <f>+'[3]New Depr Rates'!I1585</f>
        <v>0</v>
      </c>
      <c r="J1587" s="72">
        <f>+'[3]New Depr Rates'!J1585</f>
        <v>0</v>
      </c>
      <c r="K1587" s="74">
        <f>+'[3]New Depr Rates'!K1585</f>
        <v>42979</v>
      </c>
      <c r="L1587" s="73">
        <f>+'[3]New Depr Rates'!L1585</f>
        <v>0</v>
      </c>
      <c r="M1587" s="73">
        <f>+'[3]New Depr Rates'!M1585</f>
        <v>0</v>
      </c>
      <c r="N1587" s="73">
        <f>+'[3]New Depr Rates'!N1585</f>
        <v>0</v>
      </c>
    </row>
    <row r="1588" spans="1:14" x14ac:dyDescent="0.2">
      <c r="A1588" s="72" t="s">
        <v>1027</v>
      </c>
      <c r="B1588" s="72" t="str">
        <f>+'[3]New Depr Rates'!B1586</f>
        <v>Non-Depreciable - Other than land</v>
      </c>
      <c r="C1588" s="72">
        <f>+'[3]New Depr Rates'!C1586</f>
        <v>0.5</v>
      </c>
      <c r="D1588" s="72" t="str">
        <f>+'[3]New Depr Rates'!D1586</f>
        <v>Monthly</v>
      </c>
      <c r="E1588" s="72" t="str">
        <f>+'[3]New Depr Rates'!E1586</f>
        <v>No</v>
      </c>
      <c r="F1588" s="72" t="str">
        <f>+'[3]New Depr Rates'!F1586</f>
        <v>No</v>
      </c>
      <c r="G1588" s="75">
        <f>+'[3]New Depr Rates'!G1586</f>
        <v>0</v>
      </c>
      <c r="H1588" s="72">
        <f>+'[3]New Depr Rates'!H1586</f>
        <v>0</v>
      </c>
      <c r="I1588" s="72">
        <f>+'[3]New Depr Rates'!I1586</f>
        <v>0</v>
      </c>
      <c r="J1588" s="72">
        <f>+'[3]New Depr Rates'!J1586</f>
        <v>0</v>
      </c>
      <c r="K1588" s="74">
        <f>+'[3]New Depr Rates'!K1586</f>
        <v>41730</v>
      </c>
      <c r="L1588" s="73">
        <f>+'[3]New Depr Rates'!L1586</f>
        <v>0</v>
      </c>
      <c r="M1588" s="73">
        <f>+'[3]New Depr Rates'!M1586</f>
        <v>0</v>
      </c>
      <c r="N1588" s="73">
        <f>+'[3]New Depr Rates'!N1586</f>
        <v>0</v>
      </c>
    </row>
    <row r="1589" spans="1:14" x14ac:dyDescent="0.2">
      <c r="A1589" s="72" t="s">
        <v>1026</v>
      </c>
      <c r="B1589" s="72" t="str">
        <f>+'[3]New Depr Rates'!B1587</f>
        <v>Non-Depreciable - Other than land</v>
      </c>
      <c r="C1589" s="72">
        <f>+'[3]New Depr Rates'!C1587</f>
        <v>0.5</v>
      </c>
      <c r="D1589" s="72" t="str">
        <f>+'[3]New Depr Rates'!D1587</f>
        <v>Monthly</v>
      </c>
      <c r="E1589" s="72" t="str">
        <f>+'[3]New Depr Rates'!E1587</f>
        <v>No</v>
      </c>
      <c r="F1589" s="72" t="str">
        <f>+'[3]New Depr Rates'!F1587</f>
        <v>No</v>
      </c>
      <c r="G1589" s="75">
        <f>+'[3]New Depr Rates'!G1587</f>
        <v>0</v>
      </c>
      <c r="H1589" s="72">
        <f>+'[3]New Depr Rates'!H1587</f>
        <v>0</v>
      </c>
      <c r="I1589" s="72">
        <f>+'[3]New Depr Rates'!I1587</f>
        <v>0</v>
      </c>
      <c r="J1589" s="72">
        <f>+'[3]New Depr Rates'!J1587</f>
        <v>0</v>
      </c>
      <c r="K1589" s="74">
        <f>+'[3]New Depr Rates'!K1587</f>
        <v>41730</v>
      </c>
      <c r="L1589" s="73">
        <f>+'[3]New Depr Rates'!L1587</f>
        <v>0</v>
      </c>
      <c r="M1589" s="73">
        <f>+'[3]New Depr Rates'!M1587</f>
        <v>0</v>
      </c>
      <c r="N1589" s="73">
        <f>+'[3]New Depr Rates'!N1587</f>
        <v>0</v>
      </c>
    </row>
    <row r="1590" spans="1:14" x14ac:dyDescent="0.2">
      <c r="A1590" s="72" t="s">
        <v>1025</v>
      </c>
      <c r="B1590" s="72" t="str">
        <f>+'[3]New Depr Rates'!B1588</f>
        <v>Individually Depreciated Assets</v>
      </c>
      <c r="C1590" s="72">
        <f>+'[3]New Depr Rates'!C1588</f>
        <v>0.5</v>
      </c>
      <c r="D1590" s="72" t="str">
        <f>+'[3]New Depr Rates'!D1588</f>
        <v>SL</v>
      </c>
      <c r="E1590" s="72" t="str">
        <f>+'[3]New Depr Rates'!E1588</f>
        <v>No</v>
      </c>
      <c r="F1590" s="72" t="str">
        <f>+'[3]New Depr Rates'!F1588</f>
        <v>No</v>
      </c>
      <c r="G1590" s="75">
        <f>+'[3]New Depr Rates'!G1588</f>
        <v>0</v>
      </c>
      <c r="H1590" s="72">
        <f>+'[3]New Depr Rates'!H1588</f>
        <v>0</v>
      </c>
      <c r="I1590" s="72">
        <f>+'[3]New Depr Rates'!I1588</f>
        <v>0</v>
      </c>
      <c r="J1590" s="72">
        <f>+'[3]New Depr Rates'!J1588</f>
        <v>0</v>
      </c>
      <c r="K1590" s="74">
        <f>+'[3]New Depr Rates'!K1588</f>
        <v>40330</v>
      </c>
      <c r="L1590" s="73">
        <f>+'[3]New Depr Rates'!L1588</f>
        <v>0</v>
      </c>
      <c r="M1590" s="73">
        <f>+'[3]New Depr Rates'!M1588</f>
        <v>0</v>
      </c>
      <c r="N1590" s="73">
        <f>+'[3]New Depr Rates'!N1588</f>
        <v>0</v>
      </c>
    </row>
    <row r="1591" spans="1:14" x14ac:dyDescent="0.2">
      <c r="A1591" s="72" t="s">
        <v>1024</v>
      </c>
      <c r="B1591" s="72" t="str">
        <f>+'[3]New Depr Rates'!B1589</f>
        <v>Individually Depreciated Assets</v>
      </c>
      <c r="C1591" s="72">
        <f>+'[3]New Depr Rates'!C1589</f>
        <v>0.5</v>
      </c>
      <c r="D1591" s="72" t="str">
        <f>+'[3]New Depr Rates'!D1589</f>
        <v>SL</v>
      </c>
      <c r="E1591" s="72" t="str">
        <f>+'[3]New Depr Rates'!E1589</f>
        <v>No</v>
      </c>
      <c r="F1591" s="72" t="str">
        <f>+'[3]New Depr Rates'!F1589</f>
        <v>No</v>
      </c>
      <c r="G1591" s="75">
        <f>+'[3]New Depr Rates'!G1589</f>
        <v>0</v>
      </c>
      <c r="H1591" s="72">
        <f>+'[3]New Depr Rates'!H1589</f>
        <v>0</v>
      </c>
      <c r="I1591" s="72">
        <f>+'[3]New Depr Rates'!I1589</f>
        <v>0</v>
      </c>
      <c r="J1591" s="72">
        <f>+'[3]New Depr Rates'!J1589</f>
        <v>0</v>
      </c>
      <c r="K1591" s="74">
        <f>+'[3]New Depr Rates'!K1589</f>
        <v>40330</v>
      </c>
      <c r="L1591" s="73">
        <f>+'[3]New Depr Rates'!L1589</f>
        <v>0</v>
      </c>
      <c r="M1591" s="73">
        <f>+'[3]New Depr Rates'!M1589</f>
        <v>0</v>
      </c>
      <c r="N1591" s="73">
        <f>+'[3]New Depr Rates'!N1589</f>
        <v>0</v>
      </c>
    </row>
    <row r="1592" spans="1:14" x14ac:dyDescent="0.2">
      <c r="A1592" s="72" t="s">
        <v>1023</v>
      </c>
      <c r="B1592" s="72" t="str">
        <f>+'[3]New Depr Rates'!B1590</f>
        <v>Individually Depreciated Assets</v>
      </c>
      <c r="C1592" s="72">
        <f>+'[3]New Depr Rates'!C1590</f>
        <v>0.5</v>
      </c>
      <c r="D1592" s="72" t="str">
        <f>+'[3]New Depr Rates'!D1590</f>
        <v>SL</v>
      </c>
      <c r="E1592" s="72" t="str">
        <f>+'[3]New Depr Rates'!E1590</f>
        <v>No</v>
      </c>
      <c r="F1592" s="72" t="str">
        <f>+'[3]New Depr Rates'!F1590</f>
        <v>No</v>
      </c>
      <c r="G1592" s="75">
        <f>+'[3]New Depr Rates'!G1590</f>
        <v>0</v>
      </c>
      <c r="H1592" s="72">
        <f>+'[3]New Depr Rates'!H1590</f>
        <v>0</v>
      </c>
      <c r="I1592" s="72">
        <f>+'[3]New Depr Rates'!I1590</f>
        <v>0</v>
      </c>
      <c r="J1592" s="72">
        <f>+'[3]New Depr Rates'!J1590</f>
        <v>0</v>
      </c>
      <c r="K1592" s="74">
        <f>+'[3]New Depr Rates'!K1590</f>
        <v>40330</v>
      </c>
      <c r="L1592" s="73">
        <f>+'[3]New Depr Rates'!L1590</f>
        <v>0</v>
      </c>
      <c r="M1592" s="73">
        <f>+'[3]New Depr Rates'!M1590</f>
        <v>0</v>
      </c>
      <c r="N1592" s="73">
        <f>+'[3]New Depr Rates'!N1590</f>
        <v>0</v>
      </c>
    </row>
    <row r="1593" spans="1:14" x14ac:dyDescent="0.2">
      <c r="A1593" s="72" t="s">
        <v>1021</v>
      </c>
      <c r="B1593" s="72" t="str">
        <f>+'[3]New Depr Rates'!B1591</f>
        <v>Non-Depreciable - Land</v>
      </c>
      <c r="C1593" s="72">
        <f>+'[3]New Depr Rates'!C1591</f>
        <v>0.5</v>
      </c>
      <c r="D1593" s="72" t="str">
        <f>+'[3]New Depr Rates'!D1591</f>
        <v>Monthly</v>
      </c>
      <c r="E1593" s="72" t="str">
        <f>+'[3]New Depr Rates'!E1591</f>
        <v>No</v>
      </c>
      <c r="F1593" s="72" t="str">
        <f>+'[3]New Depr Rates'!F1591</f>
        <v>No</v>
      </c>
      <c r="G1593" s="75">
        <f>+'[3]New Depr Rates'!G1591</f>
        <v>0</v>
      </c>
      <c r="H1593" s="72">
        <f>+'[3]New Depr Rates'!H1591</f>
        <v>0</v>
      </c>
      <c r="I1593" s="72">
        <f>+'[3]New Depr Rates'!I1591</f>
        <v>0</v>
      </c>
      <c r="J1593" s="72">
        <f>+'[3]New Depr Rates'!J1591</f>
        <v>0</v>
      </c>
      <c r="K1593" s="74">
        <f>+'[3]New Depr Rates'!K1591</f>
        <v>40391</v>
      </c>
      <c r="L1593" s="73">
        <f>+'[3]New Depr Rates'!L1591</f>
        <v>0</v>
      </c>
      <c r="M1593" s="73">
        <f>+'[3]New Depr Rates'!M1591</f>
        <v>0</v>
      </c>
      <c r="N1593" s="73">
        <f>+'[3]New Depr Rates'!N1591</f>
        <v>0</v>
      </c>
    </row>
    <row r="1594" spans="1:14" x14ac:dyDescent="0.2">
      <c r="A1594" s="72" t="s">
        <v>1020</v>
      </c>
      <c r="B1594" s="72" t="str">
        <f>+'[3]New Depr Rates'!B1592</f>
        <v>Non-Depreciable - Other than land</v>
      </c>
      <c r="C1594" s="72">
        <f>+'[3]New Depr Rates'!C1592</f>
        <v>0.5</v>
      </c>
      <c r="D1594" s="72" t="str">
        <f>+'[3]New Depr Rates'!D1592</f>
        <v>Monthly</v>
      </c>
      <c r="E1594" s="72" t="str">
        <f>+'[3]New Depr Rates'!E1592</f>
        <v>No</v>
      </c>
      <c r="F1594" s="72" t="str">
        <f>+'[3]New Depr Rates'!F1592</f>
        <v>No</v>
      </c>
      <c r="G1594" s="75">
        <f>+'[3]New Depr Rates'!G1592</f>
        <v>0</v>
      </c>
      <c r="H1594" s="72">
        <f>+'[3]New Depr Rates'!H1592</f>
        <v>0</v>
      </c>
      <c r="I1594" s="72">
        <f>+'[3]New Depr Rates'!I1592</f>
        <v>0</v>
      </c>
      <c r="J1594" s="72">
        <f>+'[3]New Depr Rates'!J1592</f>
        <v>0</v>
      </c>
      <c r="K1594" s="74">
        <f>+'[3]New Depr Rates'!K1592</f>
        <v>41730</v>
      </c>
      <c r="L1594" s="73">
        <f>+'[3]New Depr Rates'!L1592</f>
        <v>0</v>
      </c>
      <c r="M1594" s="73">
        <f>+'[3]New Depr Rates'!M1592</f>
        <v>0</v>
      </c>
      <c r="N1594" s="73">
        <f>+'[3]New Depr Rates'!N1592</f>
        <v>0</v>
      </c>
    </row>
    <row r="1595" spans="1:14" x14ac:dyDescent="0.2">
      <c r="A1595" s="72" t="s">
        <v>1019</v>
      </c>
      <c r="B1595" s="72" t="str">
        <f>+'[3]New Depr Rates'!B1593</f>
        <v>Non-Depreciable - Other than land</v>
      </c>
      <c r="C1595" s="72">
        <f>+'[3]New Depr Rates'!C1593</f>
        <v>0.5</v>
      </c>
      <c r="D1595" s="72" t="str">
        <f>+'[3]New Depr Rates'!D1593</f>
        <v>Monthly</v>
      </c>
      <c r="E1595" s="72" t="str">
        <f>+'[3]New Depr Rates'!E1593</f>
        <v>No</v>
      </c>
      <c r="F1595" s="72" t="str">
        <f>+'[3]New Depr Rates'!F1593</f>
        <v>No</v>
      </c>
      <c r="G1595" s="75">
        <f>+'[3]New Depr Rates'!G1593</f>
        <v>0</v>
      </c>
      <c r="H1595" s="72">
        <f>+'[3]New Depr Rates'!H1593</f>
        <v>0</v>
      </c>
      <c r="I1595" s="72">
        <f>+'[3]New Depr Rates'!I1593</f>
        <v>0</v>
      </c>
      <c r="J1595" s="72">
        <f>+'[3]New Depr Rates'!J1593</f>
        <v>0</v>
      </c>
      <c r="K1595" s="74">
        <f>+'[3]New Depr Rates'!K1593</f>
        <v>41730</v>
      </c>
      <c r="L1595" s="73">
        <f>+'[3]New Depr Rates'!L1593</f>
        <v>0</v>
      </c>
      <c r="M1595" s="73">
        <f>+'[3]New Depr Rates'!M1593</f>
        <v>0</v>
      </c>
      <c r="N1595" s="73">
        <f>+'[3]New Depr Rates'!N1593</f>
        <v>0</v>
      </c>
    </row>
    <row r="1596" spans="1:14" x14ac:dyDescent="0.2">
      <c r="A1596" s="72" t="s">
        <v>1017</v>
      </c>
      <c r="B1596" s="72" t="str">
        <f>+'[3]New Depr Rates'!B1594</f>
        <v>G305 PRD Str/Impv, Dieringer</v>
      </c>
      <c r="C1596" s="72">
        <f>+'[3]New Depr Rates'!C1594</f>
        <v>0.5</v>
      </c>
      <c r="D1596" s="72" t="str">
        <f>+'[3]New Depr Rates'!D1594</f>
        <v>Monthly</v>
      </c>
      <c r="E1596" s="72" t="str">
        <f>+'[3]New Depr Rates'!E1594</f>
        <v>No</v>
      </c>
      <c r="F1596" s="72" t="str">
        <f>+'[3]New Depr Rates'!F1594</f>
        <v>No</v>
      </c>
      <c r="G1596" s="75">
        <f>+'[3]New Depr Rates'!G1594</f>
        <v>0</v>
      </c>
      <c r="H1596" s="72">
        <f>+'[3]New Depr Rates'!H1594</f>
        <v>0</v>
      </c>
      <c r="I1596" s="72">
        <f>+'[3]New Depr Rates'!I1594</f>
        <v>0</v>
      </c>
      <c r="J1596" s="72">
        <f>+'[3]New Depr Rates'!J1594</f>
        <v>0</v>
      </c>
      <c r="K1596" s="74">
        <f>+'[3]New Depr Rates'!K1594</f>
        <v>44927</v>
      </c>
      <c r="L1596" s="73">
        <f>+'[3]New Depr Rates'!L1594</f>
        <v>0</v>
      </c>
      <c r="M1596" s="73">
        <f>+'[3]New Depr Rates'!M1594</f>
        <v>0</v>
      </c>
      <c r="N1596" s="73">
        <f>+'[3]New Depr Rates'!N1594</f>
        <v>0</v>
      </c>
    </row>
    <row r="1597" spans="1:14" x14ac:dyDescent="0.2">
      <c r="A1597" s="72" t="s">
        <v>1018</v>
      </c>
      <c r="B1597" s="72" t="str">
        <f>+'[3]New Depr Rates'!B1595</f>
        <v>G305 PRD Str/Impv, Dieringer</v>
      </c>
      <c r="C1597" s="72">
        <f>+'[3]New Depr Rates'!C1595</f>
        <v>0.5</v>
      </c>
      <c r="D1597" s="72" t="str">
        <f>+'[3]New Depr Rates'!D1595</f>
        <v>Monthly</v>
      </c>
      <c r="E1597" s="72" t="str">
        <f>+'[3]New Depr Rates'!E1595</f>
        <v>No</v>
      </c>
      <c r="F1597" s="72" t="str">
        <f>+'[3]New Depr Rates'!F1595</f>
        <v>No</v>
      </c>
      <c r="G1597" s="75">
        <f>+'[3]New Depr Rates'!G1595</f>
        <v>0</v>
      </c>
      <c r="H1597" s="72">
        <f>+'[3]New Depr Rates'!H1595</f>
        <v>0</v>
      </c>
      <c r="I1597" s="72">
        <f>+'[3]New Depr Rates'!I1595</f>
        <v>0</v>
      </c>
      <c r="J1597" s="72">
        <f>+'[3]New Depr Rates'!J1595</f>
        <v>0</v>
      </c>
      <c r="K1597" s="74">
        <f>+'[3]New Depr Rates'!K1595</f>
        <v>44927</v>
      </c>
      <c r="L1597" s="73">
        <f>+'[3]New Depr Rates'!L1595</f>
        <v>0</v>
      </c>
      <c r="M1597" s="73">
        <f>+'[3]New Depr Rates'!M1595</f>
        <v>0</v>
      </c>
      <c r="N1597" s="73">
        <f>+'[3]New Depr Rates'!N1595</f>
        <v>0</v>
      </c>
    </row>
    <row r="1598" spans="1:14" x14ac:dyDescent="0.2">
      <c r="A1598" s="72" t="s">
        <v>1015</v>
      </c>
      <c r="B1598" s="72" t="str">
        <f>+'[3]New Depr Rates'!B1596</f>
        <v>G305 PRD Str/Impv, Swarr</v>
      </c>
      <c r="C1598" s="72">
        <f>+'[3]New Depr Rates'!C1596</f>
        <v>0.5</v>
      </c>
      <c r="D1598" s="72" t="str">
        <f>+'[3]New Depr Rates'!D1596</f>
        <v>Monthly</v>
      </c>
      <c r="E1598" s="72" t="str">
        <f>+'[3]New Depr Rates'!E1596</f>
        <v>No</v>
      </c>
      <c r="F1598" s="72" t="str">
        <f>+'[3]New Depr Rates'!F1596</f>
        <v>No</v>
      </c>
      <c r="G1598" s="75">
        <f>+'[3]New Depr Rates'!G1596</f>
        <v>0</v>
      </c>
      <c r="H1598" s="72">
        <f>+'[3]New Depr Rates'!H1596</f>
        <v>0</v>
      </c>
      <c r="I1598" s="72">
        <f>+'[3]New Depr Rates'!I1596</f>
        <v>0</v>
      </c>
      <c r="J1598" s="72">
        <f>+'[3]New Depr Rates'!J1596</f>
        <v>0</v>
      </c>
      <c r="K1598" s="74">
        <f>+'[3]New Depr Rates'!K1596</f>
        <v>44927</v>
      </c>
      <c r="L1598" s="73">
        <f>+'[3]New Depr Rates'!L1596</f>
        <v>0</v>
      </c>
      <c r="M1598" s="73">
        <f>+'[3]New Depr Rates'!M1596</f>
        <v>0</v>
      </c>
      <c r="N1598" s="73">
        <f>+'[3]New Depr Rates'!N1596</f>
        <v>0</v>
      </c>
    </row>
    <row r="1599" spans="1:14" x14ac:dyDescent="0.2">
      <c r="A1599" s="72" t="s">
        <v>1016</v>
      </c>
      <c r="B1599" s="72" t="str">
        <f>+'[3]New Depr Rates'!B1597</f>
        <v>G305 PRD Str/Impv, Swarr</v>
      </c>
      <c r="C1599" s="72">
        <f>+'[3]New Depr Rates'!C1597</f>
        <v>0.5</v>
      </c>
      <c r="D1599" s="72" t="str">
        <f>+'[3]New Depr Rates'!D1597</f>
        <v>Monthly</v>
      </c>
      <c r="E1599" s="72" t="str">
        <f>+'[3]New Depr Rates'!E1597</f>
        <v>No</v>
      </c>
      <c r="F1599" s="72" t="str">
        <f>+'[3]New Depr Rates'!F1597</f>
        <v>No</v>
      </c>
      <c r="G1599" s="75">
        <f>+'[3]New Depr Rates'!G1597</f>
        <v>0</v>
      </c>
      <c r="H1599" s="72">
        <f>+'[3]New Depr Rates'!H1597</f>
        <v>0</v>
      </c>
      <c r="I1599" s="72">
        <f>+'[3]New Depr Rates'!I1597</f>
        <v>0</v>
      </c>
      <c r="J1599" s="72">
        <f>+'[3]New Depr Rates'!J1597</f>
        <v>0</v>
      </c>
      <c r="K1599" s="74">
        <f>+'[3]New Depr Rates'!K1597</f>
        <v>44927</v>
      </c>
      <c r="L1599" s="73">
        <f>+'[3]New Depr Rates'!L1597</f>
        <v>0</v>
      </c>
      <c r="M1599" s="73">
        <f>+'[3]New Depr Rates'!M1597</f>
        <v>0</v>
      </c>
      <c r="N1599" s="73">
        <f>+'[3]New Depr Rates'!N1597</f>
        <v>0</v>
      </c>
    </row>
    <row r="1600" spans="1:14" x14ac:dyDescent="0.2">
      <c r="A1600" s="72" t="s">
        <v>1014</v>
      </c>
      <c r="B1600" s="72" t="str">
        <f>+'[3]New Depr Rates'!B1598</f>
        <v>G305 PRD Structures &amp; Improvement</v>
      </c>
      <c r="C1600" s="72">
        <f>+'[3]New Depr Rates'!C1598</f>
        <v>0.5</v>
      </c>
      <c r="D1600" s="72" t="str">
        <f>+'[3]New Depr Rates'!D1598</f>
        <v>Monthly</v>
      </c>
      <c r="E1600" s="72" t="str">
        <f>+'[3]New Depr Rates'!E1598</f>
        <v>No</v>
      </c>
      <c r="F1600" s="72" t="str">
        <f>+'[3]New Depr Rates'!F1598</f>
        <v>No</v>
      </c>
      <c r="G1600" s="75">
        <f>+'[3]New Depr Rates'!G1598</f>
        <v>0</v>
      </c>
      <c r="H1600" s="72">
        <f>+'[3]New Depr Rates'!H1598</f>
        <v>0</v>
      </c>
      <c r="I1600" s="72">
        <f>+'[3]New Depr Rates'!I1598</f>
        <v>0</v>
      </c>
      <c r="J1600" s="72">
        <f>+'[3]New Depr Rates'!J1598</f>
        <v>0</v>
      </c>
      <c r="K1600" s="74">
        <f>+'[3]New Depr Rates'!K1598</f>
        <v>43101</v>
      </c>
      <c r="L1600" s="73">
        <f>+'[3]New Depr Rates'!L1598</f>
        <v>0</v>
      </c>
      <c r="M1600" s="73">
        <f>+'[3]New Depr Rates'!M1598</f>
        <v>0</v>
      </c>
      <c r="N1600" s="73">
        <f>+'[3]New Depr Rates'!N1598</f>
        <v>0</v>
      </c>
    </row>
    <row r="1601" spans="1:14" x14ac:dyDescent="0.2">
      <c r="A1601" s="72" t="s">
        <v>1012</v>
      </c>
      <c r="B1601" s="72" t="str">
        <f>+'[3]New Depr Rates'!B1599</f>
        <v>Non-Depreciable - Other than land</v>
      </c>
      <c r="C1601" s="72">
        <f>+'[3]New Depr Rates'!C1599</f>
        <v>0.5</v>
      </c>
      <c r="D1601" s="72" t="str">
        <f>+'[3]New Depr Rates'!D1599</f>
        <v>Monthly</v>
      </c>
      <c r="E1601" s="72" t="str">
        <f>+'[3]New Depr Rates'!E1599</f>
        <v>No</v>
      </c>
      <c r="F1601" s="72" t="str">
        <f>+'[3]New Depr Rates'!F1599</f>
        <v>No</v>
      </c>
      <c r="G1601" s="75">
        <f>+'[3]New Depr Rates'!G1599</f>
        <v>0</v>
      </c>
      <c r="H1601" s="72">
        <f>+'[3]New Depr Rates'!H1599</f>
        <v>0</v>
      </c>
      <c r="I1601" s="72">
        <f>+'[3]New Depr Rates'!I1599</f>
        <v>0</v>
      </c>
      <c r="J1601" s="72">
        <f>+'[3]New Depr Rates'!J1599</f>
        <v>0</v>
      </c>
      <c r="K1601" s="74">
        <f>+'[3]New Depr Rates'!K1599</f>
        <v>41730</v>
      </c>
      <c r="L1601" s="73">
        <f>+'[3]New Depr Rates'!L1599</f>
        <v>0</v>
      </c>
      <c r="M1601" s="73">
        <f>+'[3]New Depr Rates'!M1599</f>
        <v>0</v>
      </c>
      <c r="N1601" s="73">
        <f>+'[3]New Depr Rates'!N1599</f>
        <v>0</v>
      </c>
    </row>
    <row r="1602" spans="1:14" x14ac:dyDescent="0.2">
      <c r="A1602" s="72" t="s">
        <v>1011</v>
      </c>
      <c r="B1602" s="72" t="str">
        <f>+'[3]New Depr Rates'!B1600</f>
        <v>Non-Depreciable - Other than land</v>
      </c>
      <c r="C1602" s="72">
        <f>+'[3]New Depr Rates'!C1600</f>
        <v>0.5</v>
      </c>
      <c r="D1602" s="72" t="str">
        <f>+'[3]New Depr Rates'!D1600</f>
        <v>Monthly</v>
      </c>
      <c r="E1602" s="72" t="str">
        <f>+'[3]New Depr Rates'!E1600</f>
        <v>No</v>
      </c>
      <c r="F1602" s="72" t="str">
        <f>+'[3]New Depr Rates'!F1600</f>
        <v>No</v>
      </c>
      <c r="G1602" s="75">
        <f>+'[3]New Depr Rates'!G1600</f>
        <v>0</v>
      </c>
      <c r="H1602" s="72">
        <f>+'[3]New Depr Rates'!H1600</f>
        <v>0</v>
      </c>
      <c r="I1602" s="72">
        <f>+'[3]New Depr Rates'!I1600</f>
        <v>0</v>
      </c>
      <c r="J1602" s="72">
        <f>+'[3]New Depr Rates'!J1600</f>
        <v>0</v>
      </c>
      <c r="K1602" s="74">
        <f>+'[3]New Depr Rates'!K1600</f>
        <v>41730</v>
      </c>
      <c r="L1602" s="73">
        <f>+'[3]New Depr Rates'!L1600</f>
        <v>0</v>
      </c>
      <c r="M1602" s="73">
        <f>+'[3]New Depr Rates'!M1600</f>
        <v>0</v>
      </c>
      <c r="N1602" s="73">
        <f>+'[3]New Depr Rates'!N1600</f>
        <v>0</v>
      </c>
    </row>
    <row r="1603" spans="1:14" x14ac:dyDescent="0.2">
      <c r="A1603" s="72" t="s">
        <v>1009</v>
      </c>
      <c r="B1603" s="72" t="str">
        <f>+'[3]New Depr Rates'!B1601</f>
        <v>G311 PRD Liq Gas Equip, Dieringer</v>
      </c>
      <c r="C1603" s="72">
        <f>+'[3]New Depr Rates'!C1601</f>
        <v>0.5</v>
      </c>
      <c r="D1603" s="72" t="str">
        <f>+'[3]New Depr Rates'!D1601</f>
        <v>Monthly</v>
      </c>
      <c r="E1603" s="72" t="str">
        <f>+'[3]New Depr Rates'!E1601</f>
        <v>No</v>
      </c>
      <c r="F1603" s="72" t="str">
        <f>+'[3]New Depr Rates'!F1601</f>
        <v>No</v>
      </c>
      <c r="G1603" s="75">
        <f>+'[3]New Depr Rates'!G1601</f>
        <v>-0.05</v>
      </c>
      <c r="H1603" s="72">
        <f>+'[3]New Depr Rates'!H1601</f>
        <v>0</v>
      </c>
      <c r="I1603" s="72">
        <f>+'[3]New Depr Rates'!I1601</f>
        <v>0</v>
      </c>
      <c r="J1603" s="72">
        <f>+'[3]New Depr Rates'!J1601</f>
        <v>0</v>
      </c>
      <c r="K1603" s="74">
        <f>+'[3]New Depr Rates'!K1601</f>
        <v>44927</v>
      </c>
      <c r="L1603" s="73">
        <f>+'[3]New Depr Rates'!L1601</f>
        <v>0</v>
      </c>
      <c r="M1603" s="73">
        <f>+'[3]New Depr Rates'!M1601</f>
        <v>0</v>
      </c>
      <c r="N1603" s="73">
        <f>+'[3]New Depr Rates'!N1601</f>
        <v>0</v>
      </c>
    </row>
    <row r="1604" spans="1:14" x14ac:dyDescent="0.2">
      <c r="A1604" s="72" t="s">
        <v>1010</v>
      </c>
      <c r="B1604" s="72" t="str">
        <f>+'[3]New Depr Rates'!B1602</f>
        <v>G311 PRD Liq Gas Equip, Dieringer</v>
      </c>
      <c r="C1604" s="72">
        <f>+'[3]New Depr Rates'!C1602</f>
        <v>0.5</v>
      </c>
      <c r="D1604" s="72" t="str">
        <f>+'[3]New Depr Rates'!D1602</f>
        <v>Monthly</v>
      </c>
      <c r="E1604" s="72" t="str">
        <f>+'[3]New Depr Rates'!E1602</f>
        <v>No</v>
      </c>
      <c r="F1604" s="72" t="str">
        <f>+'[3]New Depr Rates'!F1602</f>
        <v>No</v>
      </c>
      <c r="G1604" s="75">
        <f>+'[3]New Depr Rates'!G1602</f>
        <v>-0.05</v>
      </c>
      <c r="H1604" s="72">
        <f>+'[3]New Depr Rates'!H1602</f>
        <v>0</v>
      </c>
      <c r="I1604" s="72">
        <f>+'[3]New Depr Rates'!I1602</f>
        <v>0</v>
      </c>
      <c r="J1604" s="72">
        <f>+'[3]New Depr Rates'!J1602</f>
        <v>0</v>
      </c>
      <c r="K1604" s="74">
        <f>+'[3]New Depr Rates'!K1602</f>
        <v>44927</v>
      </c>
      <c r="L1604" s="73">
        <f>+'[3]New Depr Rates'!L1602</f>
        <v>0</v>
      </c>
      <c r="M1604" s="73">
        <f>+'[3]New Depr Rates'!M1602</f>
        <v>0</v>
      </c>
      <c r="N1604" s="73">
        <f>+'[3]New Depr Rates'!N1602</f>
        <v>0</v>
      </c>
    </row>
    <row r="1605" spans="1:14" x14ac:dyDescent="0.2">
      <c r="A1605" s="72" t="s">
        <v>1007</v>
      </c>
      <c r="B1605" s="72" t="str">
        <f>+'[3]New Depr Rates'!B1603</f>
        <v>G311 PRD Liq Gas Equip, Swarr</v>
      </c>
      <c r="C1605" s="72">
        <f>+'[3]New Depr Rates'!C1603</f>
        <v>0.5</v>
      </c>
      <c r="D1605" s="72" t="str">
        <f>+'[3]New Depr Rates'!D1603</f>
        <v>Monthly</v>
      </c>
      <c r="E1605" s="72" t="str">
        <f>+'[3]New Depr Rates'!E1603</f>
        <v>No</v>
      </c>
      <c r="F1605" s="72" t="str">
        <f>+'[3]New Depr Rates'!F1603</f>
        <v>No</v>
      </c>
      <c r="G1605" s="75">
        <f>+'[3]New Depr Rates'!G1603</f>
        <v>-0.05</v>
      </c>
      <c r="H1605" s="72">
        <f>+'[3]New Depr Rates'!H1603</f>
        <v>0</v>
      </c>
      <c r="I1605" s="72">
        <f>+'[3]New Depr Rates'!I1603</f>
        <v>0</v>
      </c>
      <c r="J1605" s="72">
        <f>+'[3]New Depr Rates'!J1603</f>
        <v>0</v>
      </c>
      <c r="K1605" s="74">
        <f>+'[3]New Depr Rates'!K1603</f>
        <v>44927</v>
      </c>
      <c r="L1605" s="73">
        <f>+'[3]New Depr Rates'!L1603</f>
        <v>0</v>
      </c>
      <c r="M1605" s="73">
        <f>+'[3]New Depr Rates'!M1603</f>
        <v>0</v>
      </c>
      <c r="N1605" s="73">
        <f>+'[3]New Depr Rates'!N1603</f>
        <v>0</v>
      </c>
    </row>
    <row r="1606" spans="1:14" x14ac:dyDescent="0.2">
      <c r="A1606" s="72" t="s">
        <v>1008</v>
      </c>
      <c r="B1606" s="72" t="str">
        <f>+'[3]New Depr Rates'!B1604</f>
        <v>G311 PRD Liq Gas Equip, Swarr</v>
      </c>
      <c r="C1606" s="72">
        <f>+'[3]New Depr Rates'!C1604</f>
        <v>0.5</v>
      </c>
      <c r="D1606" s="72" t="str">
        <f>+'[3]New Depr Rates'!D1604</f>
        <v>Monthly</v>
      </c>
      <c r="E1606" s="72" t="str">
        <f>+'[3]New Depr Rates'!E1604</f>
        <v>No</v>
      </c>
      <c r="F1606" s="72" t="str">
        <f>+'[3]New Depr Rates'!F1604</f>
        <v>No</v>
      </c>
      <c r="G1606" s="75">
        <f>+'[3]New Depr Rates'!G1604</f>
        <v>-0.05</v>
      </c>
      <c r="H1606" s="72">
        <f>+'[3]New Depr Rates'!H1604</f>
        <v>0</v>
      </c>
      <c r="I1606" s="72">
        <f>+'[3]New Depr Rates'!I1604</f>
        <v>0</v>
      </c>
      <c r="J1606" s="72">
        <f>+'[3]New Depr Rates'!J1604</f>
        <v>0</v>
      </c>
      <c r="K1606" s="74">
        <f>+'[3]New Depr Rates'!K1604</f>
        <v>44927</v>
      </c>
      <c r="L1606" s="73">
        <f>+'[3]New Depr Rates'!L1604</f>
        <v>0</v>
      </c>
      <c r="M1606" s="73">
        <f>+'[3]New Depr Rates'!M1604</f>
        <v>0</v>
      </c>
      <c r="N1606" s="73">
        <f>+'[3]New Depr Rates'!N1604</f>
        <v>0</v>
      </c>
    </row>
    <row r="1607" spans="1:14" x14ac:dyDescent="0.2">
      <c r="A1607" s="72" t="s">
        <v>1006</v>
      </c>
      <c r="B1607" s="72" t="str">
        <f>+'[3]New Depr Rates'!B1605</f>
        <v>G311 PRD Liquified Gas Equipment</v>
      </c>
      <c r="C1607" s="72">
        <f>+'[3]New Depr Rates'!C1605</f>
        <v>0.5</v>
      </c>
      <c r="D1607" s="72" t="str">
        <f>+'[3]New Depr Rates'!D1605</f>
        <v>Monthly</v>
      </c>
      <c r="E1607" s="72" t="str">
        <f>+'[3]New Depr Rates'!E1605</f>
        <v>No</v>
      </c>
      <c r="F1607" s="72" t="str">
        <f>+'[3]New Depr Rates'!F1605</f>
        <v>No</v>
      </c>
      <c r="G1607" s="75">
        <f>+'[3]New Depr Rates'!G1605</f>
        <v>0</v>
      </c>
      <c r="H1607" s="72">
        <f>+'[3]New Depr Rates'!H1605</f>
        <v>0</v>
      </c>
      <c r="I1607" s="72">
        <f>+'[3]New Depr Rates'!I1605</f>
        <v>0</v>
      </c>
      <c r="J1607" s="72">
        <f>+'[3]New Depr Rates'!J1605</f>
        <v>0</v>
      </c>
      <c r="K1607" s="74">
        <f>+'[3]New Depr Rates'!K1605</f>
        <v>43101</v>
      </c>
      <c r="L1607" s="73">
        <f>+'[3]New Depr Rates'!L1605</f>
        <v>0</v>
      </c>
      <c r="M1607" s="73">
        <f>+'[3]New Depr Rates'!M1605</f>
        <v>0</v>
      </c>
      <c r="N1607" s="73">
        <f>+'[3]New Depr Rates'!N1605</f>
        <v>0</v>
      </c>
    </row>
    <row r="1608" spans="1:14" x14ac:dyDescent="0.2">
      <c r="A1608" s="72" t="s">
        <v>1004</v>
      </c>
      <c r="B1608" s="72" t="str">
        <f>+'[3]New Depr Rates'!B1606</f>
        <v>Non-Depreciable - Other than land</v>
      </c>
      <c r="C1608" s="72">
        <f>+'[3]New Depr Rates'!C1606</f>
        <v>0.5</v>
      </c>
      <c r="D1608" s="72" t="str">
        <f>+'[3]New Depr Rates'!D1606</f>
        <v>Monthly</v>
      </c>
      <c r="E1608" s="72" t="str">
        <f>+'[3]New Depr Rates'!E1606</f>
        <v>No</v>
      </c>
      <c r="F1608" s="72" t="str">
        <f>+'[3]New Depr Rates'!F1606</f>
        <v>No</v>
      </c>
      <c r="G1608" s="75">
        <f>+'[3]New Depr Rates'!G1606</f>
        <v>0</v>
      </c>
      <c r="H1608" s="72">
        <f>+'[3]New Depr Rates'!H1606</f>
        <v>0</v>
      </c>
      <c r="I1608" s="72">
        <f>+'[3]New Depr Rates'!I1606</f>
        <v>0</v>
      </c>
      <c r="J1608" s="72">
        <f>+'[3]New Depr Rates'!J1606</f>
        <v>0</v>
      </c>
      <c r="K1608" s="74">
        <f>+'[3]New Depr Rates'!K1606</f>
        <v>41730</v>
      </c>
      <c r="L1608" s="73">
        <f>+'[3]New Depr Rates'!L1606</f>
        <v>0</v>
      </c>
      <c r="M1608" s="73">
        <f>+'[3]New Depr Rates'!M1606</f>
        <v>0</v>
      </c>
      <c r="N1608" s="73">
        <f>+'[3]New Depr Rates'!N1606</f>
        <v>0</v>
      </c>
    </row>
    <row r="1609" spans="1:14" x14ac:dyDescent="0.2">
      <c r="A1609" s="72" t="s">
        <v>1002</v>
      </c>
      <c r="B1609" s="72" t="str">
        <f>+'[3]New Depr Rates'!B1607</f>
        <v>G320 PRD Other Equipment</v>
      </c>
      <c r="C1609" s="72">
        <f>+'[3]New Depr Rates'!C1607</f>
        <v>0.5</v>
      </c>
      <c r="D1609" s="72" t="str">
        <f>+'[3]New Depr Rates'!D1607</f>
        <v>Monthly</v>
      </c>
      <c r="E1609" s="72" t="str">
        <f>+'[3]New Depr Rates'!E1607</f>
        <v>No</v>
      </c>
      <c r="F1609" s="72" t="str">
        <f>+'[3]New Depr Rates'!F1607</f>
        <v>No</v>
      </c>
      <c r="G1609" s="75">
        <f>+'[3]New Depr Rates'!G1607</f>
        <v>0</v>
      </c>
      <c r="H1609" s="72">
        <f>+'[3]New Depr Rates'!H1607</f>
        <v>0</v>
      </c>
      <c r="I1609" s="72">
        <f>+'[3]New Depr Rates'!I1607</f>
        <v>0</v>
      </c>
      <c r="J1609" s="72">
        <f>+'[3]New Depr Rates'!J1607</f>
        <v>0</v>
      </c>
      <c r="K1609" s="74">
        <f>+'[3]New Depr Rates'!K1607</f>
        <v>44927</v>
      </c>
      <c r="L1609" s="73">
        <f>+'[3]New Depr Rates'!L1607</f>
        <v>0</v>
      </c>
      <c r="M1609" s="73">
        <f>+'[3]New Depr Rates'!M1607</f>
        <v>0</v>
      </c>
      <c r="N1609" s="73">
        <f>+'[3]New Depr Rates'!N1607</f>
        <v>0</v>
      </c>
    </row>
    <row r="1610" spans="1:14" x14ac:dyDescent="0.2">
      <c r="A1610" s="72" t="s">
        <v>1003</v>
      </c>
      <c r="B1610" s="72" t="str">
        <f>+'[3]New Depr Rates'!B1608</f>
        <v>G320 PRD Other Equipment</v>
      </c>
      <c r="C1610" s="72">
        <f>+'[3]New Depr Rates'!C1608</f>
        <v>0.5</v>
      </c>
      <c r="D1610" s="72" t="str">
        <f>+'[3]New Depr Rates'!D1608</f>
        <v>Monthly</v>
      </c>
      <c r="E1610" s="72" t="str">
        <f>+'[3]New Depr Rates'!E1608</f>
        <v>No</v>
      </c>
      <c r="F1610" s="72" t="str">
        <f>+'[3]New Depr Rates'!F1608</f>
        <v>No</v>
      </c>
      <c r="G1610" s="75">
        <f>+'[3]New Depr Rates'!G1608</f>
        <v>0</v>
      </c>
      <c r="H1610" s="72">
        <f>+'[3]New Depr Rates'!H1608</f>
        <v>0</v>
      </c>
      <c r="I1610" s="72">
        <f>+'[3]New Depr Rates'!I1608</f>
        <v>0</v>
      </c>
      <c r="J1610" s="72">
        <f>+'[3]New Depr Rates'!J1608</f>
        <v>0</v>
      </c>
      <c r="K1610" s="74">
        <f>+'[3]New Depr Rates'!K1608</f>
        <v>44927</v>
      </c>
      <c r="L1610" s="73">
        <f>+'[3]New Depr Rates'!L1608</f>
        <v>0</v>
      </c>
      <c r="M1610" s="73">
        <f>+'[3]New Depr Rates'!M1608</f>
        <v>0</v>
      </c>
      <c r="N1610" s="73">
        <f>+'[3]New Depr Rates'!N1608</f>
        <v>0</v>
      </c>
    </row>
    <row r="1611" spans="1:14" x14ac:dyDescent="0.2">
      <c r="A1611" s="72" t="s">
        <v>1001</v>
      </c>
      <c r="B1611" s="72" t="str">
        <f>+'[3]New Depr Rates'!B1609</f>
        <v>Non-Depreciable - Land</v>
      </c>
      <c r="C1611" s="72">
        <f>+'[3]New Depr Rates'!C1609</f>
        <v>0.5</v>
      </c>
      <c r="D1611" s="72" t="str">
        <f>+'[3]New Depr Rates'!D1609</f>
        <v>Monthly</v>
      </c>
      <c r="E1611" s="72" t="str">
        <f>+'[3]New Depr Rates'!E1609</f>
        <v>No</v>
      </c>
      <c r="F1611" s="72" t="str">
        <f>+'[3]New Depr Rates'!F1609</f>
        <v>No</v>
      </c>
      <c r="G1611" s="75">
        <f>+'[3]New Depr Rates'!G1609</f>
        <v>0</v>
      </c>
      <c r="H1611" s="72">
        <f>+'[3]New Depr Rates'!H1609</f>
        <v>0</v>
      </c>
      <c r="I1611" s="72">
        <f>+'[3]New Depr Rates'!I1609</f>
        <v>0</v>
      </c>
      <c r="J1611" s="72">
        <f>+'[3]New Depr Rates'!J1609</f>
        <v>0</v>
      </c>
      <c r="K1611" s="74">
        <f>+'[3]New Depr Rates'!K1609</f>
        <v>40391</v>
      </c>
      <c r="L1611" s="73">
        <f>+'[3]New Depr Rates'!L1609</f>
        <v>0</v>
      </c>
      <c r="M1611" s="73">
        <f>+'[3]New Depr Rates'!M1609</f>
        <v>0</v>
      </c>
      <c r="N1611" s="73">
        <f>+'[3]New Depr Rates'!N1609</f>
        <v>0</v>
      </c>
    </row>
    <row r="1612" spans="1:14" x14ac:dyDescent="0.2">
      <c r="A1612" s="72" t="s">
        <v>999</v>
      </c>
      <c r="B1612" s="72" t="str">
        <f>+'[3]New Depr Rates'!B1610</f>
        <v>G3502 UGS Right of Way</v>
      </c>
      <c r="C1612" s="72">
        <f>+'[3]New Depr Rates'!C1610</f>
        <v>0.5</v>
      </c>
      <c r="D1612" s="72" t="str">
        <f>+'[3]New Depr Rates'!D1610</f>
        <v>Monthly</v>
      </c>
      <c r="E1612" s="72" t="str">
        <f>+'[3]New Depr Rates'!E1610</f>
        <v>No</v>
      </c>
      <c r="F1612" s="72" t="str">
        <f>+'[3]New Depr Rates'!F1610</f>
        <v>No</v>
      </c>
      <c r="G1612" s="75">
        <f>+'[3]New Depr Rates'!G1610</f>
        <v>0</v>
      </c>
      <c r="H1612" s="72">
        <f>+'[3]New Depr Rates'!H1610</f>
        <v>0</v>
      </c>
      <c r="I1612" s="72">
        <f>+'[3]New Depr Rates'!I1610</f>
        <v>0</v>
      </c>
      <c r="J1612" s="72">
        <f>+'[3]New Depr Rates'!J1610</f>
        <v>0</v>
      </c>
      <c r="K1612" s="74">
        <f>+'[3]New Depr Rates'!K1610</f>
        <v>44927</v>
      </c>
      <c r="L1612" s="73">
        <f>+'[3]New Depr Rates'!L1610</f>
        <v>3.3500000000000002E-2</v>
      </c>
      <c r="M1612" s="73">
        <f>+'[3]New Depr Rates'!M1610</f>
        <v>0</v>
      </c>
      <c r="N1612" s="73">
        <f>+'[3]New Depr Rates'!N1610</f>
        <v>3.3500000000000002E-2</v>
      </c>
    </row>
    <row r="1613" spans="1:14" x14ac:dyDescent="0.2">
      <c r="A1613" s="72" t="s">
        <v>1000</v>
      </c>
      <c r="B1613" s="72" t="str">
        <f>+'[3]New Depr Rates'!B1611</f>
        <v>G3502 UGS Right of Way</v>
      </c>
      <c r="C1613" s="72">
        <f>+'[3]New Depr Rates'!C1611</f>
        <v>0.5</v>
      </c>
      <c r="D1613" s="72" t="str">
        <f>+'[3]New Depr Rates'!D1611</f>
        <v>Monthly</v>
      </c>
      <c r="E1613" s="72" t="str">
        <f>+'[3]New Depr Rates'!E1611</f>
        <v>No</v>
      </c>
      <c r="F1613" s="72" t="str">
        <f>+'[3]New Depr Rates'!F1611</f>
        <v>No</v>
      </c>
      <c r="G1613" s="75">
        <f>+'[3]New Depr Rates'!G1611</f>
        <v>0</v>
      </c>
      <c r="H1613" s="72">
        <f>+'[3]New Depr Rates'!H1611</f>
        <v>0</v>
      </c>
      <c r="I1613" s="72">
        <f>+'[3]New Depr Rates'!I1611</f>
        <v>0</v>
      </c>
      <c r="J1613" s="72">
        <f>+'[3]New Depr Rates'!J1611</f>
        <v>0</v>
      </c>
      <c r="K1613" s="74">
        <f>+'[3]New Depr Rates'!K1611</f>
        <v>44927</v>
      </c>
      <c r="L1613" s="73">
        <f>+'[3]New Depr Rates'!L1611</f>
        <v>3.3500000000000002E-2</v>
      </c>
      <c r="M1613" s="73">
        <f>+'[3]New Depr Rates'!M1611</f>
        <v>0</v>
      </c>
      <c r="N1613" s="73">
        <f>+'[3]New Depr Rates'!N1611</f>
        <v>3.3500000000000002E-2</v>
      </c>
    </row>
    <row r="1614" spans="1:14" x14ac:dyDescent="0.2">
      <c r="A1614" s="72" t="s">
        <v>998</v>
      </c>
      <c r="B1614" s="72" t="str">
        <f>+'[3]New Depr Rates'!B1612</f>
        <v>G3504 UGS Easement</v>
      </c>
      <c r="C1614" s="72">
        <f>+'[3]New Depr Rates'!C1612</f>
        <v>0.5</v>
      </c>
      <c r="D1614" s="72" t="str">
        <f>+'[3]New Depr Rates'!D1612</f>
        <v>Monthly</v>
      </c>
      <c r="E1614" s="72" t="str">
        <f>+'[3]New Depr Rates'!E1612</f>
        <v>No</v>
      </c>
      <c r="F1614" s="72" t="str">
        <f>+'[3]New Depr Rates'!F1612</f>
        <v>No</v>
      </c>
      <c r="G1614" s="75">
        <f>+'[3]New Depr Rates'!G1612</f>
        <v>0</v>
      </c>
      <c r="H1614" s="72">
        <f>+'[3]New Depr Rates'!H1612</f>
        <v>0</v>
      </c>
      <c r="I1614" s="72">
        <f>+'[3]New Depr Rates'!I1612</f>
        <v>0</v>
      </c>
      <c r="J1614" s="72">
        <f>+'[3]New Depr Rates'!J1612</f>
        <v>0</v>
      </c>
      <c r="K1614" s="74">
        <f>+'[3]New Depr Rates'!K1612</f>
        <v>44927</v>
      </c>
      <c r="L1614" s="73">
        <f>+'[3]New Depr Rates'!L1612</f>
        <v>3.3500000000000002E-2</v>
      </c>
      <c r="M1614" s="73">
        <f>+'[3]New Depr Rates'!M1612</f>
        <v>0</v>
      </c>
      <c r="N1614" s="73">
        <f>+'[3]New Depr Rates'!N1612</f>
        <v>3.3500000000000002E-2</v>
      </c>
    </row>
    <row r="1615" spans="1:14" x14ac:dyDescent="0.2">
      <c r="A1615" s="72" t="s">
        <v>257</v>
      </c>
      <c r="B1615" s="72" t="str">
        <f>+'[3]New Depr Rates'!B1613</f>
        <v>G3511 UGS Well Structures</v>
      </c>
      <c r="C1615" s="72">
        <f>+'[3]New Depr Rates'!C1613</f>
        <v>0.5</v>
      </c>
      <c r="D1615" s="72" t="str">
        <f>+'[3]New Depr Rates'!D1613</f>
        <v>Monthly</v>
      </c>
      <c r="E1615" s="72" t="str">
        <f>+'[3]New Depr Rates'!E1613</f>
        <v>No</v>
      </c>
      <c r="F1615" s="72" t="str">
        <f>+'[3]New Depr Rates'!F1613</f>
        <v>No</v>
      </c>
      <c r="G1615" s="75">
        <f>+'[3]New Depr Rates'!G1613</f>
        <v>-0.05</v>
      </c>
      <c r="H1615" s="72">
        <f>+'[3]New Depr Rates'!H1613</f>
        <v>0</v>
      </c>
      <c r="I1615" s="72">
        <f>+'[3]New Depr Rates'!I1613</f>
        <v>0</v>
      </c>
      <c r="J1615" s="72">
        <f>+'[3]New Depr Rates'!J1613</f>
        <v>0</v>
      </c>
      <c r="K1615" s="74">
        <f>+'[3]New Depr Rates'!K1613</f>
        <v>44927</v>
      </c>
      <c r="L1615" s="73">
        <f>+'[3]New Depr Rates'!L1613</f>
        <v>2.1904761904761903E-2</v>
      </c>
      <c r="M1615" s="73">
        <f>+'[3]New Depr Rates'!M1613</f>
        <v>1.095238095238097E-3</v>
      </c>
      <c r="N1615" s="73">
        <f>+'[3]New Depr Rates'!N1613</f>
        <v>2.3E-2</v>
      </c>
    </row>
    <row r="1616" spans="1:14" x14ac:dyDescent="0.2">
      <c r="A1616" s="72" t="s">
        <v>997</v>
      </c>
      <c r="B1616" s="72" t="str">
        <f>+'[3]New Depr Rates'!B1614</f>
        <v>G3511 UGS Well Structures</v>
      </c>
      <c r="C1616" s="72">
        <f>+'[3]New Depr Rates'!C1614</f>
        <v>0.5</v>
      </c>
      <c r="D1616" s="72" t="str">
        <f>+'[3]New Depr Rates'!D1614</f>
        <v>Monthly</v>
      </c>
      <c r="E1616" s="72" t="str">
        <f>+'[3]New Depr Rates'!E1614</f>
        <v>No</v>
      </c>
      <c r="F1616" s="72" t="str">
        <f>+'[3]New Depr Rates'!F1614</f>
        <v>No</v>
      </c>
      <c r="G1616" s="75">
        <f>+'[3]New Depr Rates'!G1614</f>
        <v>-0.05</v>
      </c>
      <c r="H1616" s="72">
        <f>+'[3]New Depr Rates'!H1614</f>
        <v>0</v>
      </c>
      <c r="I1616" s="72">
        <f>+'[3]New Depr Rates'!I1614</f>
        <v>0</v>
      </c>
      <c r="J1616" s="72">
        <f>+'[3]New Depr Rates'!J1614</f>
        <v>0</v>
      </c>
      <c r="K1616" s="74">
        <f>+'[3]New Depr Rates'!K1614</f>
        <v>44927</v>
      </c>
      <c r="L1616" s="73">
        <f>+'[3]New Depr Rates'!L1614</f>
        <v>2.1904761904761903E-2</v>
      </c>
      <c r="M1616" s="73">
        <f>+'[3]New Depr Rates'!M1614</f>
        <v>1.095238095238097E-3</v>
      </c>
      <c r="N1616" s="73">
        <f>+'[3]New Depr Rates'!N1614</f>
        <v>2.3E-2</v>
      </c>
    </row>
    <row r="1617" spans="1:14" x14ac:dyDescent="0.2">
      <c r="A1617" s="72" t="s">
        <v>996</v>
      </c>
      <c r="B1617" s="72" t="str">
        <f>+'[3]New Depr Rates'!B1615</f>
        <v>G3512 UGS Compressor Sta Structures</v>
      </c>
      <c r="C1617" s="72">
        <f>+'[3]New Depr Rates'!C1615</f>
        <v>0.5</v>
      </c>
      <c r="D1617" s="72" t="str">
        <f>+'[3]New Depr Rates'!D1615</f>
        <v>Monthly</v>
      </c>
      <c r="E1617" s="72" t="str">
        <f>+'[3]New Depr Rates'!E1615</f>
        <v>No</v>
      </c>
      <c r="F1617" s="72" t="str">
        <f>+'[3]New Depr Rates'!F1615</f>
        <v>No</v>
      </c>
      <c r="G1617" s="75">
        <f>+'[3]New Depr Rates'!G1615</f>
        <v>-0.05</v>
      </c>
      <c r="H1617" s="72">
        <f>+'[3]New Depr Rates'!H1615</f>
        <v>0</v>
      </c>
      <c r="I1617" s="72">
        <f>+'[3]New Depr Rates'!I1615</f>
        <v>0</v>
      </c>
      <c r="J1617" s="72">
        <f>+'[3]New Depr Rates'!J1615</f>
        <v>0</v>
      </c>
      <c r="K1617" s="74">
        <f>+'[3]New Depr Rates'!K1615</f>
        <v>44927</v>
      </c>
      <c r="L1617" s="73">
        <f>+'[3]New Depr Rates'!L1615</f>
        <v>2.8190476190476189E-2</v>
      </c>
      <c r="M1617" s="73">
        <f>+'[3]New Depr Rates'!M1615</f>
        <v>1.4095238095238119E-3</v>
      </c>
      <c r="N1617" s="73">
        <f>+'[3]New Depr Rates'!N1615</f>
        <v>2.9600000000000001E-2</v>
      </c>
    </row>
    <row r="1618" spans="1:14" x14ac:dyDescent="0.2">
      <c r="A1618" s="72" t="s">
        <v>258</v>
      </c>
      <c r="B1618" s="72" t="str">
        <f>+'[3]New Depr Rates'!B1616</f>
        <v>G3512 UGS Compressor Sta Structures</v>
      </c>
      <c r="C1618" s="72">
        <f>+'[3]New Depr Rates'!C1616</f>
        <v>0.5</v>
      </c>
      <c r="D1618" s="72" t="str">
        <f>+'[3]New Depr Rates'!D1616</f>
        <v>Monthly</v>
      </c>
      <c r="E1618" s="72" t="str">
        <f>+'[3]New Depr Rates'!E1616</f>
        <v>No</v>
      </c>
      <c r="F1618" s="72" t="str">
        <f>+'[3]New Depr Rates'!F1616</f>
        <v>No</v>
      </c>
      <c r="G1618" s="75">
        <f>+'[3]New Depr Rates'!G1616</f>
        <v>-0.05</v>
      </c>
      <c r="H1618" s="72">
        <f>+'[3]New Depr Rates'!H1616</f>
        <v>0</v>
      </c>
      <c r="I1618" s="72">
        <f>+'[3]New Depr Rates'!I1616</f>
        <v>0</v>
      </c>
      <c r="J1618" s="72">
        <f>+'[3]New Depr Rates'!J1616</f>
        <v>0</v>
      </c>
      <c r="K1618" s="74">
        <f>+'[3]New Depr Rates'!K1616</f>
        <v>44927</v>
      </c>
      <c r="L1618" s="73">
        <f>+'[3]New Depr Rates'!L1616</f>
        <v>2.8190476190476189E-2</v>
      </c>
      <c r="M1618" s="73">
        <f>+'[3]New Depr Rates'!M1616</f>
        <v>1.4095238095238119E-3</v>
      </c>
      <c r="N1618" s="73">
        <f>+'[3]New Depr Rates'!N1616</f>
        <v>2.9600000000000001E-2</v>
      </c>
    </row>
    <row r="1619" spans="1:14" x14ac:dyDescent="0.2">
      <c r="A1619" s="72" t="s">
        <v>995</v>
      </c>
      <c r="B1619" s="72" t="str">
        <f>+'[3]New Depr Rates'!B1617</f>
        <v>G3513 UGS Regulator Sta Structures</v>
      </c>
      <c r="C1619" s="72">
        <f>+'[3]New Depr Rates'!C1617</f>
        <v>0.5</v>
      </c>
      <c r="D1619" s="72" t="str">
        <f>+'[3]New Depr Rates'!D1617</f>
        <v>Monthly</v>
      </c>
      <c r="E1619" s="72" t="str">
        <f>+'[3]New Depr Rates'!E1617</f>
        <v>No</v>
      </c>
      <c r="F1619" s="72" t="str">
        <f>+'[3]New Depr Rates'!F1617</f>
        <v>No</v>
      </c>
      <c r="G1619" s="75">
        <f>+'[3]New Depr Rates'!G1617</f>
        <v>-0.05</v>
      </c>
      <c r="H1619" s="72">
        <f>+'[3]New Depr Rates'!H1617</f>
        <v>0</v>
      </c>
      <c r="I1619" s="72">
        <f>+'[3]New Depr Rates'!I1617</f>
        <v>0</v>
      </c>
      <c r="J1619" s="72">
        <f>+'[3]New Depr Rates'!J1617</f>
        <v>0</v>
      </c>
      <c r="K1619" s="74">
        <f>+'[3]New Depr Rates'!K1617</f>
        <v>44927</v>
      </c>
      <c r="L1619" s="73">
        <f>+'[3]New Depr Rates'!L1617</f>
        <v>1.6952380952380951E-2</v>
      </c>
      <c r="M1619" s="73">
        <f>+'[3]New Depr Rates'!M1617</f>
        <v>8.4761904761904844E-4</v>
      </c>
      <c r="N1619" s="73">
        <f>+'[3]New Depr Rates'!N1617</f>
        <v>1.78E-2</v>
      </c>
    </row>
    <row r="1620" spans="1:14" x14ac:dyDescent="0.2">
      <c r="A1620" s="72" t="s">
        <v>994</v>
      </c>
      <c r="B1620" s="72" t="str">
        <f>+'[3]New Depr Rates'!B1618</f>
        <v>G3513 UGS Regulator Sta Structures</v>
      </c>
      <c r="C1620" s="72">
        <f>+'[3]New Depr Rates'!C1618</f>
        <v>0.5</v>
      </c>
      <c r="D1620" s="72" t="str">
        <f>+'[3]New Depr Rates'!D1618</f>
        <v>Monthly</v>
      </c>
      <c r="E1620" s="72" t="str">
        <f>+'[3]New Depr Rates'!E1618</f>
        <v>No</v>
      </c>
      <c r="F1620" s="72" t="str">
        <f>+'[3]New Depr Rates'!F1618</f>
        <v>No</v>
      </c>
      <c r="G1620" s="75">
        <f>+'[3]New Depr Rates'!G1618</f>
        <v>-0.05</v>
      </c>
      <c r="H1620" s="72">
        <f>+'[3]New Depr Rates'!H1618</f>
        <v>0</v>
      </c>
      <c r="I1620" s="72">
        <f>+'[3]New Depr Rates'!I1618</f>
        <v>0</v>
      </c>
      <c r="J1620" s="72">
        <f>+'[3]New Depr Rates'!J1618</f>
        <v>0</v>
      </c>
      <c r="K1620" s="74">
        <f>+'[3]New Depr Rates'!K1618</f>
        <v>44927</v>
      </c>
      <c r="L1620" s="73">
        <f>+'[3]New Depr Rates'!L1618</f>
        <v>1.6952380952380951E-2</v>
      </c>
      <c r="M1620" s="73">
        <f>+'[3]New Depr Rates'!M1618</f>
        <v>8.4761904761904844E-4</v>
      </c>
      <c r="N1620" s="73">
        <f>+'[3]New Depr Rates'!N1618</f>
        <v>1.78E-2</v>
      </c>
    </row>
    <row r="1621" spans="1:14" x14ac:dyDescent="0.2">
      <c r="A1621" s="72" t="s">
        <v>259</v>
      </c>
      <c r="B1621" s="72" t="str">
        <f>+'[3]New Depr Rates'!B1619</f>
        <v>G3514 UGS Other Structures</v>
      </c>
      <c r="C1621" s="72">
        <f>+'[3]New Depr Rates'!C1619</f>
        <v>0.5</v>
      </c>
      <c r="D1621" s="72" t="str">
        <f>+'[3]New Depr Rates'!D1619</f>
        <v>Monthly</v>
      </c>
      <c r="E1621" s="72" t="str">
        <f>+'[3]New Depr Rates'!E1619</f>
        <v>No</v>
      </c>
      <c r="F1621" s="72" t="str">
        <f>+'[3]New Depr Rates'!F1619</f>
        <v>No</v>
      </c>
      <c r="G1621" s="75">
        <f>+'[3]New Depr Rates'!G1619</f>
        <v>-0.05</v>
      </c>
      <c r="H1621" s="72">
        <f>+'[3]New Depr Rates'!H1619</f>
        <v>0</v>
      </c>
      <c r="I1621" s="72">
        <f>+'[3]New Depr Rates'!I1619</f>
        <v>0</v>
      </c>
      <c r="J1621" s="72">
        <f>+'[3]New Depr Rates'!J1619</f>
        <v>0</v>
      </c>
      <c r="K1621" s="74">
        <f>+'[3]New Depr Rates'!K1619</f>
        <v>44927</v>
      </c>
      <c r="L1621" s="73">
        <f>+'[3]New Depr Rates'!L1619</f>
        <v>3.3142857142857141E-2</v>
      </c>
      <c r="M1621" s="73">
        <f>+'[3]New Depr Rates'!M1619</f>
        <v>1.657142857142857E-3</v>
      </c>
      <c r="N1621" s="73">
        <f>+'[3]New Depr Rates'!N1619</f>
        <v>3.4799999999999998E-2</v>
      </c>
    </row>
    <row r="1622" spans="1:14" x14ac:dyDescent="0.2">
      <c r="A1622" s="72" t="s">
        <v>993</v>
      </c>
      <c r="B1622" s="72" t="str">
        <f>+'[3]New Depr Rates'!B1620</f>
        <v>G3514 UGS Other Structures</v>
      </c>
      <c r="C1622" s="72">
        <f>+'[3]New Depr Rates'!C1620</f>
        <v>0.5</v>
      </c>
      <c r="D1622" s="72" t="str">
        <f>+'[3]New Depr Rates'!D1620</f>
        <v>Monthly</v>
      </c>
      <c r="E1622" s="72" t="str">
        <f>+'[3]New Depr Rates'!E1620</f>
        <v>No</v>
      </c>
      <c r="F1622" s="72" t="str">
        <f>+'[3]New Depr Rates'!F1620</f>
        <v>No</v>
      </c>
      <c r="G1622" s="75">
        <f>+'[3]New Depr Rates'!G1620</f>
        <v>-0.05</v>
      </c>
      <c r="H1622" s="72">
        <f>+'[3]New Depr Rates'!H1620</f>
        <v>0</v>
      </c>
      <c r="I1622" s="72">
        <f>+'[3]New Depr Rates'!I1620</f>
        <v>0</v>
      </c>
      <c r="J1622" s="72">
        <f>+'[3]New Depr Rates'!J1620</f>
        <v>0</v>
      </c>
      <c r="K1622" s="74">
        <f>+'[3]New Depr Rates'!K1620</f>
        <v>44927</v>
      </c>
      <c r="L1622" s="73">
        <f>+'[3]New Depr Rates'!L1620</f>
        <v>3.3142857142857141E-2</v>
      </c>
      <c r="M1622" s="73">
        <f>+'[3]New Depr Rates'!M1620</f>
        <v>1.657142857142857E-3</v>
      </c>
      <c r="N1622" s="73">
        <f>+'[3]New Depr Rates'!N1620</f>
        <v>3.4799999999999998E-2</v>
      </c>
    </row>
    <row r="1623" spans="1:14" x14ac:dyDescent="0.2">
      <c r="A1623" s="72" t="s">
        <v>260</v>
      </c>
      <c r="B1623" s="72" t="str">
        <f>+'[3]New Depr Rates'!B1621</f>
        <v>G3520 UGS Wells</v>
      </c>
      <c r="C1623" s="72">
        <f>+'[3]New Depr Rates'!C1621</f>
        <v>0.5</v>
      </c>
      <c r="D1623" s="72" t="str">
        <f>+'[3]New Depr Rates'!D1621</f>
        <v>Monthly</v>
      </c>
      <c r="E1623" s="72" t="str">
        <f>+'[3]New Depr Rates'!E1621</f>
        <v>No</v>
      </c>
      <c r="F1623" s="72" t="str">
        <f>+'[3]New Depr Rates'!F1621</f>
        <v>No</v>
      </c>
      <c r="G1623" s="75">
        <f>+'[3]New Depr Rates'!G1621</f>
        <v>-0.05</v>
      </c>
      <c r="H1623" s="72">
        <f>+'[3]New Depr Rates'!H1621</f>
        <v>0</v>
      </c>
      <c r="I1623" s="72">
        <f>+'[3]New Depr Rates'!I1621</f>
        <v>0</v>
      </c>
      <c r="J1623" s="72">
        <f>+'[3]New Depr Rates'!J1621</f>
        <v>0</v>
      </c>
      <c r="K1623" s="74">
        <f>+'[3]New Depr Rates'!K1621</f>
        <v>44927</v>
      </c>
      <c r="L1623" s="73">
        <f>+'[3]New Depr Rates'!L1621</f>
        <v>3.6952380952380952E-2</v>
      </c>
      <c r="M1623" s="73">
        <f>+'[3]New Depr Rates'!M1621</f>
        <v>1.8476190476190493E-3</v>
      </c>
      <c r="N1623" s="73">
        <f>+'[3]New Depr Rates'!N1621</f>
        <v>3.8800000000000001E-2</v>
      </c>
    </row>
    <row r="1624" spans="1:14" x14ac:dyDescent="0.2">
      <c r="A1624" s="72" t="s">
        <v>992</v>
      </c>
      <c r="B1624" s="72" t="str">
        <f>+'[3]New Depr Rates'!B1622</f>
        <v>G3520 UGS Wells</v>
      </c>
      <c r="C1624" s="72">
        <f>+'[3]New Depr Rates'!C1622</f>
        <v>0.5</v>
      </c>
      <c r="D1624" s="72" t="str">
        <f>+'[3]New Depr Rates'!D1622</f>
        <v>Monthly</v>
      </c>
      <c r="E1624" s="72" t="str">
        <f>+'[3]New Depr Rates'!E1622</f>
        <v>No</v>
      </c>
      <c r="F1624" s="72" t="str">
        <f>+'[3]New Depr Rates'!F1622</f>
        <v>No</v>
      </c>
      <c r="G1624" s="75">
        <f>+'[3]New Depr Rates'!G1622</f>
        <v>-0.05</v>
      </c>
      <c r="H1624" s="72">
        <f>+'[3]New Depr Rates'!H1622</f>
        <v>0</v>
      </c>
      <c r="I1624" s="72">
        <f>+'[3]New Depr Rates'!I1622</f>
        <v>0</v>
      </c>
      <c r="J1624" s="72">
        <f>+'[3]New Depr Rates'!J1622</f>
        <v>0</v>
      </c>
      <c r="K1624" s="74">
        <f>+'[3]New Depr Rates'!K1622</f>
        <v>44927</v>
      </c>
      <c r="L1624" s="73">
        <f>+'[3]New Depr Rates'!L1622</f>
        <v>3.6952380952380952E-2</v>
      </c>
      <c r="M1624" s="73">
        <f>+'[3]New Depr Rates'!M1622</f>
        <v>1.8476190476190493E-3</v>
      </c>
      <c r="N1624" s="73">
        <f>+'[3]New Depr Rates'!N1622</f>
        <v>3.8800000000000001E-2</v>
      </c>
    </row>
    <row r="1625" spans="1:14" x14ac:dyDescent="0.2">
      <c r="A1625" s="72" t="s">
        <v>990</v>
      </c>
      <c r="B1625" s="72" t="str">
        <f>+'[3]New Depr Rates'!B1623</f>
        <v>G3522 UGS Reservoirs</v>
      </c>
      <c r="C1625" s="72">
        <f>+'[3]New Depr Rates'!C1623</f>
        <v>0.5</v>
      </c>
      <c r="D1625" s="72" t="str">
        <f>+'[3]New Depr Rates'!D1623</f>
        <v>Monthly</v>
      </c>
      <c r="E1625" s="72" t="str">
        <f>+'[3]New Depr Rates'!E1623</f>
        <v>No</v>
      </c>
      <c r="F1625" s="72" t="str">
        <f>+'[3]New Depr Rates'!F1623</f>
        <v>No</v>
      </c>
      <c r="G1625" s="75">
        <f>+'[3]New Depr Rates'!G1623</f>
        <v>-0.05</v>
      </c>
      <c r="H1625" s="72">
        <f>+'[3]New Depr Rates'!H1623</f>
        <v>0</v>
      </c>
      <c r="I1625" s="72">
        <f>+'[3]New Depr Rates'!I1623</f>
        <v>0</v>
      </c>
      <c r="J1625" s="72">
        <f>+'[3]New Depr Rates'!J1623</f>
        <v>0</v>
      </c>
      <c r="K1625" s="74">
        <f>+'[3]New Depr Rates'!K1623</f>
        <v>44927</v>
      </c>
      <c r="L1625" s="73">
        <f>+'[3]New Depr Rates'!L1623</f>
        <v>1.3904761904761904E-2</v>
      </c>
      <c r="M1625" s="73">
        <f>+'[3]New Depr Rates'!M1623</f>
        <v>6.9523809523809599E-4</v>
      </c>
      <c r="N1625" s="73">
        <f>+'[3]New Depr Rates'!N1623</f>
        <v>1.46E-2</v>
      </c>
    </row>
    <row r="1626" spans="1:14" x14ac:dyDescent="0.2">
      <c r="A1626" s="72" t="s">
        <v>991</v>
      </c>
      <c r="B1626" s="72" t="str">
        <f>+'[3]New Depr Rates'!B1624</f>
        <v>G3522 UGS Reservoirs</v>
      </c>
      <c r="C1626" s="72">
        <f>+'[3]New Depr Rates'!C1624</f>
        <v>0.5</v>
      </c>
      <c r="D1626" s="72" t="str">
        <f>+'[3]New Depr Rates'!D1624</f>
        <v>Monthly</v>
      </c>
      <c r="E1626" s="72" t="str">
        <f>+'[3]New Depr Rates'!E1624</f>
        <v>No</v>
      </c>
      <c r="F1626" s="72" t="str">
        <f>+'[3]New Depr Rates'!F1624</f>
        <v>No</v>
      </c>
      <c r="G1626" s="75">
        <f>+'[3]New Depr Rates'!G1624</f>
        <v>-0.05</v>
      </c>
      <c r="H1626" s="72">
        <f>+'[3]New Depr Rates'!H1624</f>
        <v>0</v>
      </c>
      <c r="I1626" s="72">
        <f>+'[3]New Depr Rates'!I1624</f>
        <v>0</v>
      </c>
      <c r="J1626" s="72">
        <f>+'[3]New Depr Rates'!J1624</f>
        <v>0</v>
      </c>
      <c r="K1626" s="74">
        <f>+'[3]New Depr Rates'!K1624</f>
        <v>44927</v>
      </c>
      <c r="L1626" s="73">
        <f>+'[3]New Depr Rates'!L1624</f>
        <v>1.3904761904761904E-2</v>
      </c>
      <c r="M1626" s="73">
        <f>+'[3]New Depr Rates'!M1624</f>
        <v>6.9523809523809599E-4</v>
      </c>
      <c r="N1626" s="73">
        <f>+'[3]New Depr Rates'!N1624</f>
        <v>1.46E-2</v>
      </c>
    </row>
    <row r="1627" spans="1:14" x14ac:dyDescent="0.2">
      <c r="A1627" s="72" t="s">
        <v>988</v>
      </c>
      <c r="B1627" s="72" t="str">
        <f>+'[3]New Depr Rates'!B1625</f>
        <v>G3523 UGS Cushion Gas</v>
      </c>
      <c r="C1627" s="72">
        <f>+'[3]New Depr Rates'!C1625</f>
        <v>0.5</v>
      </c>
      <c r="D1627" s="72" t="str">
        <f>+'[3]New Depr Rates'!D1625</f>
        <v>Monthly</v>
      </c>
      <c r="E1627" s="72" t="str">
        <f>+'[3]New Depr Rates'!E1625</f>
        <v>No</v>
      </c>
      <c r="F1627" s="72" t="str">
        <f>+'[3]New Depr Rates'!F1625</f>
        <v>No</v>
      </c>
      <c r="G1627" s="75">
        <f>+'[3]New Depr Rates'!G1625</f>
        <v>0</v>
      </c>
      <c r="H1627" s="72">
        <f>+'[3]New Depr Rates'!H1625</f>
        <v>0</v>
      </c>
      <c r="I1627" s="72">
        <f>+'[3]New Depr Rates'!I1625</f>
        <v>0</v>
      </c>
      <c r="J1627" s="72">
        <f>+'[3]New Depr Rates'!J1625</f>
        <v>0</v>
      </c>
      <c r="K1627" s="74">
        <f>+'[3]New Depr Rates'!K1625</f>
        <v>44927</v>
      </c>
      <c r="L1627" s="73">
        <f>+'[3]New Depr Rates'!L1625</f>
        <v>1.8700000000000001E-2</v>
      </c>
      <c r="M1627" s="73">
        <f>+'[3]New Depr Rates'!M1625</f>
        <v>0</v>
      </c>
      <c r="N1627" s="73">
        <f>+'[3]New Depr Rates'!N1625</f>
        <v>1.8700000000000001E-2</v>
      </c>
    </row>
    <row r="1628" spans="1:14" x14ac:dyDescent="0.2">
      <c r="A1628" s="72" t="s">
        <v>989</v>
      </c>
      <c r="B1628" s="72" t="str">
        <f>+'[3]New Depr Rates'!B1626</f>
        <v>G3523 UGS Cushion Gas</v>
      </c>
      <c r="C1628" s="72">
        <f>+'[3]New Depr Rates'!C1626</f>
        <v>0.5</v>
      </c>
      <c r="D1628" s="72" t="str">
        <f>+'[3]New Depr Rates'!D1626</f>
        <v>Monthly</v>
      </c>
      <c r="E1628" s="72" t="str">
        <f>+'[3]New Depr Rates'!E1626</f>
        <v>No</v>
      </c>
      <c r="F1628" s="72" t="str">
        <f>+'[3]New Depr Rates'!F1626</f>
        <v>No</v>
      </c>
      <c r="G1628" s="75">
        <f>+'[3]New Depr Rates'!G1626</f>
        <v>0</v>
      </c>
      <c r="H1628" s="72">
        <f>+'[3]New Depr Rates'!H1626</f>
        <v>0</v>
      </c>
      <c r="I1628" s="72">
        <f>+'[3]New Depr Rates'!I1626</f>
        <v>0</v>
      </c>
      <c r="J1628" s="72">
        <f>+'[3]New Depr Rates'!J1626</f>
        <v>0</v>
      </c>
      <c r="K1628" s="74">
        <f>+'[3]New Depr Rates'!K1626</f>
        <v>44927</v>
      </c>
      <c r="L1628" s="73">
        <f>+'[3]New Depr Rates'!L1626</f>
        <v>1.8700000000000001E-2</v>
      </c>
      <c r="M1628" s="73">
        <f>+'[3]New Depr Rates'!M1626</f>
        <v>0</v>
      </c>
      <c r="N1628" s="73">
        <f>+'[3]New Depr Rates'!N1626</f>
        <v>1.8700000000000001E-2</v>
      </c>
    </row>
    <row r="1629" spans="1:14" x14ac:dyDescent="0.2">
      <c r="A1629" s="72" t="s">
        <v>261</v>
      </c>
      <c r="B1629" s="72" t="str">
        <f>+'[3]New Depr Rates'!B1627</f>
        <v>G353 UGS Lines</v>
      </c>
      <c r="C1629" s="72">
        <f>+'[3]New Depr Rates'!C1627</f>
        <v>0.5</v>
      </c>
      <c r="D1629" s="72" t="str">
        <f>+'[3]New Depr Rates'!D1627</f>
        <v>Monthly</v>
      </c>
      <c r="E1629" s="72" t="str">
        <f>+'[3]New Depr Rates'!E1627</f>
        <v>No</v>
      </c>
      <c r="F1629" s="72" t="str">
        <f>+'[3]New Depr Rates'!F1627</f>
        <v>No</v>
      </c>
      <c r="G1629" s="75">
        <f>+'[3]New Depr Rates'!G1627</f>
        <v>-0.2</v>
      </c>
      <c r="H1629" s="72">
        <f>+'[3]New Depr Rates'!H1627</f>
        <v>0</v>
      </c>
      <c r="I1629" s="72">
        <f>+'[3]New Depr Rates'!I1627</f>
        <v>0</v>
      </c>
      <c r="J1629" s="72">
        <f>+'[3]New Depr Rates'!J1627</f>
        <v>0</v>
      </c>
      <c r="K1629" s="74">
        <f>+'[3]New Depr Rates'!K1627</f>
        <v>44927</v>
      </c>
      <c r="L1629" s="73">
        <f>+'[3]New Depr Rates'!L1627</f>
        <v>2.3583333333333335E-2</v>
      </c>
      <c r="M1629" s="73">
        <f>+'[3]New Depr Rates'!M1627</f>
        <v>4.7166666666666676E-3</v>
      </c>
      <c r="N1629" s="73">
        <f>+'[3]New Depr Rates'!N1627</f>
        <v>2.8300000000000002E-2</v>
      </c>
    </row>
    <row r="1630" spans="1:14" x14ac:dyDescent="0.2">
      <c r="A1630" s="72" t="s">
        <v>987</v>
      </c>
      <c r="B1630" s="72" t="str">
        <f>+'[3]New Depr Rates'!B1628</f>
        <v>G353 UGS Lines</v>
      </c>
      <c r="C1630" s="72">
        <f>+'[3]New Depr Rates'!C1628</f>
        <v>0.5</v>
      </c>
      <c r="D1630" s="72" t="str">
        <f>+'[3]New Depr Rates'!D1628</f>
        <v>Monthly</v>
      </c>
      <c r="E1630" s="72" t="str">
        <f>+'[3]New Depr Rates'!E1628</f>
        <v>No</v>
      </c>
      <c r="F1630" s="72" t="str">
        <f>+'[3]New Depr Rates'!F1628</f>
        <v>No</v>
      </c>
      <c r="G1630" s="75">
        <f>+'[3]New Depr Rates'!G1628</f>
        <v>-0.2</v>
      </c>
      <c r="H1630" s="72">
        <f>+'[3]New Depr Rates'!H1628</f>
        <v>0</v>
      </c>
      <c r="I1630" s="72">
        <f>+'[3]New Depr Rates'!I1628</f>
        <v>0</v>
      </c>
      <c r="J1630" s="72">
        <f>+'[3]New Depr Rates'!J1628</f>
        <v>0</v>
      </c>
      <c r="K1630" s="74">
        <f>+'[3]New Depr Rates'!K1628</f>
        <v>44927</v>
      </c>
      <c r="L1630" s="73">
        <f>+'[3]New Depr Rates'!L1628</f>
        <v>2.3583333333333335E-2</v>
      </c>
      <c r="M1630" s="73">
        <f>+'[3]New Depr Rates'!M1628</f>
        <v>4.7166666666666676E-3</v>
      </c>
      <c r="N1630" s="73">
        <f>+'[3]New Depr Rates'!N1628</f>
        <v>2.8300000000000002E-2</v>
      </c>
    </row>
    <row r="1631" spans="1:14" x14ac:dyDescent="0.2">
      <c r="A1631" s="72" t="s">
        <v>262</v>
      </c>
      <c r="B1631" s="72" t="str">
        <f>+'[3]New Depr Rates'!B1629</f>
        <v>G354 UGS Compressor Station</v>
      </c>
      <c r="C1631" s="72">
        <f>+'[3]New Depr Rates'!C1629</f>
        <v>0.5</v>
      </c>
      <c r="D1631" s="72" t="str">
        <f>+'[3]New Depr Rates'!D1629</f>
        <v>Monthly</v>
      </c>
      <c r="E1631" s="72" t="str">
        <f>+'[3]New Depr Rates'!E1629</f>
        <v>No</v>
      </c>
      <c r="F1631" s="72" t="str">
        <f>+'[3]New Depr Rates'!F1629</f>
        <v>No</v>
      </c>
      <c r="G1631" s="75">
        <f>+'[3]New Depr Rates'!G1629</f>
        <v>-0.1</v>
      </c>
      <c r="H1631" s="72">
        <f>+'[3]New Depr Rates'!H1629</f>
        <v>0</v>
      </c>
      <c r="I1631" s="72">
        <f>+'[3]New Depr Rates'!I1629</f>
        <v>0</v>
      </c>
      <c r="J1631" s="72">
        <f>+'[3]New Depr Rates'!J1629</f>
        <v>0</v>
      </c>
      <c r="K1631" s="74">
        <f>+'[3]New Depr Rates'!K1629</f>
        <v>44927</v>
      </c>
      <c r="L1631" s="73">
        <f>+'[3]New Depr Rates'!L1629</f>
        <v>3.1272727272727271E-2</v>
      </c>
      <c r="M1631" s="73">
        <f>+'[3]New Depr Rates'!M1629</f>
        <v>3.1272727272727285E-3</v>
      </c>
      <c r="N1631" s="73">
        <f>+'[3]New Depr Rates'!N1629</f>
        <v>3.44E-2</v>
      </c>
    </row>
    <row r="1632" spans="1:14" x14ac:dyDescent="0.2">
      <c r="A1632" s="72" t="s">
        <v>986</v>
      </c>
      <c r="B1632" s="72" t="str">
        <f>+'[3]New Depr Rates'!B1630</f>
        <v>G354 UGS Compressor Station</v>
      </c>
      <c r="C1632" s="72">
        <f>+'[3]New Depr Rates'!C1630</f>
        <v>0.5</v>
      </c>
      <c r="D1632" s="72" t="str">
        <f>+'[3]New Depr Rates'!D1630</f>
        <v>Monthly</v>
      </c>
      <c r="E1632" s="72" t="str">
        <f>+'[3]New Depr Rates'!E1630</f>
        <v>No</v>
      </c>
      <c r="F1632" s="72" t="str">
        <f>+'[3]New Depr Rates'!F1630</f>
        <v>No</v>
      </c>
      <c r="G1632" s="75">
        <f>+'[3]New Depr Rates'!G1630</f>
        <v>-0.1</v>
      </c>
      <c r="H1632" s="72">
        <f>+'[3]New Depr Rates'!H1630</f>
        <v>0</v>
      </c>
      <c r="I1632" s="72">
        <f>+'[3]New Depr Rates'!I1630</f>
        <v>0</v>
      </c>
      <c r="J1632" s="72">
        <f>+'[3]New Depr Rates'!J1630</f>
        <v>0</v>
      </c>
      <c r="K1632" s="74">
        <f>+'[3]New Depr Rates'!K1630</f>
        <v>44927</v>
      </c>
      <c r="L1632" s="73">
        <f>+'[3]New Depr Rates'!L1630</f>
        <v>3.1272727272727271E-2</v>
      </c>
      <c r="M1632" s="73">
        <f>+'[3]New Depr Rates'!M1630</f>
        <v>3.1272727272727285E-3</v>
      </c>
      <c r="N1632" s="73">
        <f>+'[3]New Depr Rates'!N1630</f>
        <v>3.44E-2</v>
      </c>
    </row>
    <row r="1633" spans="1:14" x14ac:dyDescent="0.2">
      <c r="A1633" s="72" t="s">
        <v>263</v>
      </c>
      <c r="B1633" s="72" t="str">
        <f>+'[3]New Depr Rates'!B1631</f>
        <v>G355 UGS Regulating Station</v>
      </c>
      <c r="C1633" s="72">
        <f>+'[3]New Depr Rates'!C1631</f>
        <v>0.5</v>
      </c>
      <c r="D1633" s="72" t="str">
        <f>+'[3]New Depr Rates'!D1631</f>
        <v>Monthly</v>
      </c>
      <c r="E1633" s="72" t="str">
        <f>+'[3]New Depr Rates'!E1631</f>
        <v>No</v>
      </c>
      <c r="F1633" s="72" t="str">
        <f>+'[3]New Depr Rates'!F1631</f>
        <v>No</v>
      </c>
      <c r="G1633" s="75">
        <f>+'[3]New Depr Rates'!G1631</f>
        <v>-0.05</v>
      </c>
      <c r="H1633" s="72">
        <f>+'[3]New Depr Rates'!H1631</f>
        <v>0</v>
      </c>
      <c r="I1633" s="72">
        <f>+'[3]New Depr Rates'!I1631</f>
        <v>0</v>
      </c>
      <c r="J1633" s="72">
        <f>+'[3]New Depr Rates'!J1631</f>
        <v>0</v>
      </c>
      <c r="K1633" s="74">
        <f>+'[3]New Depr Rates'!K1631</f>
        <v>44927</v>
      </c>
      <c r="L1633" s="73">
        <f>+'[3]New Depr Rates'!L1631</f>
        <v>4.3142857142857143E-2</v>
      </c>
      <c r="M1633" s="73">
        <f>+'[3]New Depr Rates'!M1631</f>
        <v>2.1571428571428575E-3</v>
      </c>
      <c r="N1633" s="73">
        <f>+'[3]New Depr Rates'!N1631</f>
        <v>4.53E-2</v>
      </c>
    </row>
    <row r="1634" spans="1:14" x14ac:dyDescent="0.2">
      <c r="A1634" s="72" t="s">
        <v>985</v>
      </c>
      <c r="B1634" s="72" t="str">
        <f>+'[3]New Depr Rates'!B1632</f>
        <v>G355 UGS Regulating Station</v>
      </c>
      <c r="C1634" s="72">
        <f>+'[3]New Depr Rates'!C1632</f>
        <v>0.5</v>
      </c>
      <c r="D1634" s="72" t="str">
        <f>+'[3]New Depr Rates'!D1632</f>
        <v>Monthly</v>
      </c>
      <c r="E1634" s="72" t="str">
        <f>+'[3]New Depr Rates'!E1632</f>
        <v>No</v>
      </c>
      <c r="F1634" s="72" t="str">
        <f>+'[3]New Depr Rates'!F1632</f>
        <v>No</v>
      </c>
      <c r="G1634" s="75">
        <f>+'[3]New Depr Rates'!G1632</f>
        <v>-0.05</v>
      </c>
      <c r="H1634" s="72">
        <f>+'[3]New Depr Rates'!H1632</f>
        <v>0</v>
      </c>
      <c r="I1634" s="72">
        <f>+'[3]New Depr Rates'!I1632</f>
        <v>0</v>
      </c>
      <c r="J1634" s="72">
        <f>+'[3]New Depr Rates'!J1632</f>
        <v>0</v>
      </c>
      <c r="K1634" s="74">
        <f>+'[3]New Depr Rates'!K1632</f>
        <v>44927</v>
      </c>
      <c r="L1634" s="73">
        <f>+'[3]New Depr Rates'!L1632</f>
        <v>4.3142857142857143E-2</v>
      </c>
      <c r="M1634" s="73">
        <f>+'[3]New Depr Rates'!M1632</f>
        <v>2.1571428571428575E-3</v>
      </c>
      <c r="N1634" s="73">
        <f>+'[3]New Depr Rates'!N1632</f>
        <v>4.53E-2</v>
      </c>
    </row>
    <row r="1635" spans="1:14" x14ac:dyDescent="0.2">
      <c r="A1635" s="72" t="s">
        <v>264</v>
      </c>
      <c r="B1635" s="72" t="str">
        <f>+'[3]New Depr Rates'!B1633</f>
        <v>G356 UGS Purification Equipment</v>
      </c>
      <c r="C1635" s="72">
        <f>+'[3]New Depr Rates'!C1633</f>
        <v>0.5</v>
      </c>
      <c r="D1635" s="72" t="str">
        <f>+'[3]New Depr Rates'!D1633</f>
        <v>Monthly</v>
      </c>
      <c r="E1635" s="72" t="str">
        <f>+'[3]New Depr Rates'!E1633</f>
        <v>No</v>
      </c>
      <c r="F1635" s="72" t="str">
        <f>+'[3]New Depr Rates'!F1633</f>
        <v>No</v>
      </c>
      <c r="G1635" s="75">
        <f>+'[3]New Depr Rates'!G1633</f>
        <v>-0.05</v>
      </c>
      <c r="H1635" s="72">
        <f>+'[3]New Depr Rates'!H1633</f>
        <v>0</v>
      </c>
      <c r="I1635" s="72">
        <f>+'[3]New Depr Rates'!I1633</f>
        <v>0</v>
      </c>
      <c r="J1635" s="72">
        <f>+'[3]New Depr Rates'!J1633</f>
        <v>0</v>
      </c>
      <c r="K1635" s="74">
        <f>+'[3]New Depr Rates'!K1633</f>
        <v>44927</v>
      </c>
      <c r="L1635" s="73">
        <f>+'[3]New Depr Rates'!L1633</f>
        <v>2.7428571428571427E-2</v>
      </c>
      <c r="M1635" s="73">
        <f>+'[3]New Depr Rates'!M1633</f>
        <v>1.3714285714285721E-3</v>
      </c>
      <c r="N1635" s="73">
        <f>+'[3]New Depr Rates'!N1633</f>
        <v>2.8799999999999999E-2</v>
      </c>
    </row>
    <row r="1636" spans="1:14" x14ac:dyDescent="0.2">
      <c r="A1636" s="72" t="s">
        <v>984</v>
      </c>
      <c r="B1636" s="72" t="str">
        <f>+'[3]New Depr Rates'!B1634</f>
        <v>G356 UGS Purification Equipment</v>
      </c>
      <c r="C1636" s="72">
        <f>+'[3]New Depr Rates'!C1634</f>
        <v>0.5</v>
      </c>
      <c r="D1636" s="72" t="str">
        <f>+'[3]New Depr Rates'!D1634</f>
        <v>Monthly</v>
      </c>
      <c r="E1636" s="72" t="str">
        <f>+'[3]New Depr Rates'!E1634</f>
        <v>No</v>
      </c>
      <c r="F1636" s="72" t="str">
        <f>+'[3]New Depr Rates'!F1634</f>
        <v>No</v>
      </c>
      <c r="G1636" s="75">
        <f>+'[3]New Depr Rates'!G1634</f>
        <v>-0.05</v>
      </c>
      <c r="H1636" s="72">
        <f>+'[3]New Depr Rates'!H1634</f>
        <v>0</v>
      </c>
      <c r="I1636" s="72">
        <f>+'[3]New Depr Rates'!I1634</f>
        <v>0</v>
      </c>
      <c r="J1636" s="72">
        <f>+'[3]New Depr Rates'!J1634</f>
        <v>0</v>
      </c>
      <c r="K1636" s="74">
        <f>+'[3]New Depr Rates'!K1634</f>
        <v>44927</v>
      </c>
      <c r="L1636" s="73">
        <f>+'[3]New Depr Rates'!L1634</f>
        <v>2.7428571428571427E-2</v>
      </c>
      <c r="M1636" s="73">
        <f>+'[3]New Depr Rates'!M1634</f>
        <v>1.3714285714285721E-3</v>
      </c>
      <c r="N1636" s="73">
        <f>+'[3]New Depr Rates'!N1634</f>
        <v>2.8799999999999999E-2</v>
      </c>
    </row>
    <row r="1637" spans="1:14" x14ac:dyDescent="0.2">
      <c r="A1637" s="72" t="s">
        <v>265</v>
      </c>
      <c r="B1637" s="72" t="str">
        <f>+'[3]New Depr Rates'!B1635</f>
        <v>G357 UGS Other Equipment</v>
      </c>
      <c r="C1637" s="72">
        <f>+'[3]New Depr Rates'!C1635</f>
        <v>0.5</v>
      </c>
      <c r="D1637" s="72" t="str">
        <f>+'[3]New Depr Rates'!D1635</f>
        <v>Monthly</v>
      </c>
      <c r="E1637" s="72" t="str">
        <f>+'[3]New Depr Rates'!E1635</f>
        <v>No</v>
      </c>
      <c r="F1637" s="72" t="str">
        <f>+'[3]New Depr Rates'!F1635</f>
        <v>No</v>
      </c>
      <c r="G1637" s="75">
        <f>+'[3]New Depr Rates'!G1635</f>
        <v>0</v>
      </c>
      <c r="H1637" s="72">
        <f>+'[3]New Depr Rates'!H1635</f>
        <v>0</v>
      </c>
      <c r="I1637" s="72">
        <f>+'[3]New Depr Rates'!I1635</f>
        <v>0</v>
      </c>
      <c r="J1637" s="72">
        <f>+'[3]New Depr Rates'!J1635</f>
        <v>0</v>
      </c>
      <c r="K1637" s="74">
        <f>+'[3]New Depr Rates'!K1635</f>
        <v>44927</v>
      </c>
      <c r="L1637" s="73">
        <f>+'[3]New Depr Rates'!L1635</f>
        <v>6.0700000000000004E-2</v>
      </c>
      <c r="M1637" s="73">
        <f>+'[3]New Depr Rates'!M1635</f>
        <v>0</v>
      </c>
      <c r="N1637" s="73">
        <f>+'[3]New Depr Rates'!N1635</f>
        <v>6.0700000000000004E-2</v>
      </c>
    </row>
    <row r="1638" spans="1:14" x14ac:dyDescent="0.2">
      <c r="A1638" s="72" t="s">
        <v>983</v>
      </c>
      <c r="B1638" s="72" t="str">
        <f>+'[3]New Depr Rates'!B1636</f>
        <v>G357 UGS Other Equipment</v>
      </c>
      <c r="C1638" s="72">
        <f>+'[3]New Depr Rates'!C1636</f>
        <v>0.5</v>
      </c>
      <c r="D1638" s="72" t="str">
        <f>+'[3]New Depr Rates'!D1636</f>
        <v>Monthly</v>
      </c>
      <c r="E1638" s="72" t="str">
        <f>+'[3]New Depr Rates'!E1636</f>
        <v>No</v>
      </c>
      <c r="F1638" s="72" t="str">
        <f>+'[3]New Depr Rates'!F1636</f>
        <v>No</v>
      </c>
      <c r="G1638" s="75">
        <f>+'[3]New Depr Rates'!G1636</f>
        <v>0</v>
      </c>
      <c r="H1638" s="72">
        <f>+'[3]New Depr Rates'!H1636</f>
        <v>0</v>
      </c>
      <c r="I1638" s="72">
        <f>+'[3]New Depr Rates'!I1636</f>
        <v>0</v>
      </c>
      <c r="J1638" s="72">
        <f>+'[3]New Depr Rates'!J1636</f>
        <v>0</v>
      </c>
      <c r="K1638" s="74">
        <f>+'[3]New Depr Rates'!K1636</f>
        <v>44927</v>
      </c>
      <c r="L1638" s="73">
        <f>+'[3]New Depr Rates'!L1636</f>
        <v>6.0700000000000004E-2</v>
      </c>
      <c r="M1638" s="73">
        <f>+'[3]New Depr Rates'!M1636</f>
        <v>0</v>
      </c>
      <c r="N1638" s="73">
        <f>+'[3]New Depr Rates'!N1636</f>
        <v>6.0700000000000004E-2</v>
      </c>
    </row>
    <row r="1639" spans="1:14" x14ac:dyDescent="0.2">
      <c r="A1639" s="72" t="s">
        <v>982</v>
      </c>
      <c r="B1639" s="72" t="str">
        <f>+'[3]New Depr Rates'!B1637</f>
        <v>Non-Depreciable - Land</v>
      </c>
      <c r="C1639" s="72">
        <f>+'[3]New Depr Rates'!C1637</f>
        <v>0.5</v>
      </c>
      <c r="D1639" s="72" t="str">
        <f>+'[3]New Depr Rates'!D1637</f>
        <v>Monthly</v>
      </c>
      <c r="E1639" s="72" t="str">
        <f>+'[3]New Depr Rates'!E1637</f>
        <v>No</v>
      </c>
      <c r="F1639" s="72" t="str">
        <f>+'[3]New Depr Rates'!F1637</f>
        <v>No</v>
      </c>
      <c r="G1639" s="75">
        <f>+'[3]New Depr Rates'!G1637</f>
        <v>0</v>
      </c>
      <c r="H1639" s="72">
        <f>+'[3]New Depr Rates'!H1637</f>
        <v>0</v>
      </c>
      <c r="I1639" s="72">
        <f>+'[3]New Depr Rates'!I1637</f>
        <v>0</v>
      </c>
      <c r="J1639" s="72">
        <f>+'[3]New Depr Rates'!J1637</f>
        <v>0</v>
      </c>
      <c r="K1639" s="74">
        <f>+'[3]New Depr Rates'!K1637</f>
        <v>40391</v>
      </c>
      <c r="L1639" s="73">
        <f>+'[3]New Depr Rates'!L1637</f>
        <v>0</v>
      </c>
      <c r="M1639" s="73">
        <f>+'[3]New Depr Rates'!M1637</f>
        <v>0</v>
      </c>
      <c r="N1639" s="73">
        <f>+'[3]New Depr Rates'!N1637</f>
        <v>0</v>
      </c>
    </row>
    <row r="1640" spans="1:14" x14ac:dyDescent="0.2">
      <c r="A1640" s="72" t="s">
        <v>981</v>
      </c>
      <c r="B1640" s="72" t="str">
        <f>+'[3]New Depr Rates'!B1638</f>
        <v>G361 OSP Structures &amp; Improvement</v>
      </c>
      <c r="C1640" s="72">
        <f>+'[3]New Depr Rates'!C1638</f>
        <v>0.5</v>
      </c>
      <c r="D1640" s="72" t="str">
        <f>+'[3]New Depr Rates'!D1638</f>
        <v>Monthly</v>
      </c>
      <c r="E1640" s="72" t="str">
        <f>+'[3]New Depr Rates'!E1638</f>
        <v>No</v>
      </c>
      <c r="F1640" s="72" t="str">
        <f>+'[3]New Depr Rates'!F1638</f>
        <v>No</v>
      </c>
      <c r="G1640" s="75">
        <f>+'[3]New Depr Rates'!G1638</f>
        <v>-0.05</v>
      </c>
      <c r="H1640" s="72">
        <f>+'[3]New Depr Rates'!H1638</f>
        <v>0</v>
      </c>
      <c r="I1640" s="72">
        <f>+'[3]New Depr Rates'!I1638</f>
        <v>0</v>
      </c>
      <c r="J1640" s="72">
        <f>+'[3]New Depr Rates'!J1638</f>
        <v>0</v>
      </c>
      <c r="K1640" s="74">
        <f>+'[3]New Depr Rates'!K1638</f>
        <v>44927</v>
      </c>
      <c r="L1640" s="73">
        <f>+'[3]New Depr Rates'!L1638</f>
        <v>2.5523809523809525E-2</v>
      </c>
      <c r="M1640" s="73">
        <f>+'[3]New Depr Rates'!M1638</f>
        <v>1.2761904761904759E-3</v>
      </c>
      <c r="N1640" s="73">
        <f>+'[3]New Depr Rates'!N1638</f>
        <v>2.6800000000000001E-2</v>
      </c>
    </row>
    <row r="1641" spans="1:14" x14ac:dyDescent="0.2">
      <c r="A1641" s="72" t="s">
        <v>980</v>
      </c>
      <c r="B1641" s="72" t="str">
        <f>+'[3]New Depr Rates'!B1639</f>
        <v>G361 OSP Structures &amp; Improvement</v>
      </c>
      <c r="C1641" s="72">
        <f>+'[3]New Depr Rates'!C1639</f>
        <v>0.5</v>
      </c>
      <c r="D1641" s="72" t="str">
        <f>+'[3]New Depr Rates'!D1639</f>
        <v>Monthly</v>
      </c>
      <c r="E1641" s="72" t="str">
        <f>+'[3]New Depr Rates'!E1639</f>
        <v>No</v>
      </c>
      <c r="F1641" s="72" t="str">
        <f>+'[3]New Depr Rates'!F1639</f>
        <v>No</v>
      </c>
      <c r="G1641" s="75">
        <f>+'[3]New Depr Rates'!G1639</f>
        <v>-0.05</v>
      </c>
      <c r="H1641" s="72">
        <f>+'[3]New Depr Rates'!H1639</f>
        <v>0</v>
      </c>
      <c r="I1641" s="72">
        <f>+'[3]New Depr Rates'!I1639</f>
        <v>0</v>
      </c>
      <c r="J1641" s="72">
        <f>+'[3]New Depr Rates'!J1639</f>
        <v>0</v>
      </c>
      <c r="K1641" s="74">
        <f>+'[3]New Depr Rates'!K1639</f>
        <v>44927</v>
      </c>
      <c r="L1641" s="73">
        <f>+'[3]New Depr Rates'!L1639</f>
        <v>2.5523809523809525E-2</v>
      </c>
      <c r="M1641" s="73">
        <f>+'[3]New Depr Rates'!M1639</f>
        <v>1.2761904761904759E-3</v>
      </c>
      <c r="N1641" s="73">
        <f>+'[3]New Depr Rates'!N1639</f>
        <v>2.6800000000000001E-2</v>
      </c>
    </row>
    <row r="1642" spans="1:14" x14ac:dyDescent="0.2">
      <c r="A1642" s="72" t="s">
        <v>133</v>
      </c>
      <c r="B1642" s="72" t="str">
        <f>+'[3]New Depr Rates'!B1640</f>
        <v>G362 OSP Gas Holders</v>
      </c>
      <c r="C1642" s="72">
        <f>+'[3]New Depr Rates'!C1640</f>
        <v>0.5</v>
      </c>
      <c r="D1642" s="72" t="str">
        <f>+'[3]New Depr Rates'!D1640</f>
        <v>Monthly</v>
      </c>
      <c r="E1642" s="72" t="str">
        <f>+'[3]New Depr Rates'!E1640</f>
        <v>No</v>
      </c>
      <c r="F1642" s="72" t="str">
        <f>+'[3]New Depr Rates'!F1640</f>
        <v>No</v>
      </c>
      <c r="G1642" s="75">
        <f>+'[3]New Depr Rates'!G1640</f>
        <v>-0.05</v>
      </c>
      <c r="H1642" s="72">
        <f>+'[3]New Depr Rates'!H1640</f>
        <v>0</v>
      </c>
      <c r="I1642" s="72">
        <f>+'[3]New Depr Rates'!I1640</f>
        <v>0</v>
      </c>
      <c r="J1642" s="72">
        <f>+'[3]New Depr Rates'!J1640</f>
        <v>0</v>
      </c>
      <c r="K1642" s="74">
        <f>+'[3]New Depr Rates'!K1640</f>
        <v>44927</v>
      </c>
      <c r="L1642" s="73">
        <f>+'[3]New Depr Rates'!L1640</f>
        <v>2.3333333333333334E-2</v>
      </c>
      <c r="M1642" s="73">
        <f>+'[3]New Depr Rates'!M1640</f>
        <v>1.1666666666666665E-3</v>
      </c>
      <c r="N1642" s="73">
        <f>+'[3]New Depr Rates'!N1640</f>
        <v>2.4500000000000001E-2</v>
      </c>
    </row>
    <row r="1643" spans="1:14" x14ac:dyDescent="0.2">
      <c r="A1643" s="72" t="s">
        <v>978</v>
      </c>
      <c r="B1643" s="72" t="str">
        <f>+'[3]New Depr Rates'!B1641</f>
        <v>G362 OSP Gas Holders</v>
      </c>
      <c r="C1643" s="72">
        <f>+'[3]New Depr Rates'!C1641</f>
        <v>0.5</v>
      </c>
      <c r="D1643" s="72" t="str">
        <f>+'[3]New Depr Rates'!D1641</f>
        <v>Monthly</v>
      </c>
      <c r="E1643" s="72" t="str">
        <f>+'[3]New Depr Rates'!E1641</f>
        <v>No</v>
      </c>
      <c r="F1643" s="72" t="str">
        <f>+'[3]New Depr Rates'!F1641</f>
        <v>No</v>
      </c>
      <c r="G1643" s="75">
        <f>+'[3]New Depr Rates'!G1641</f>
        <v>-0.05</v>
      </c>
      <c r="H1643" s="72">
        <f>+'[3]New Depr Rates'!H1641</f>
        <v>0</v>
      </c>
      <c r="I1643" s="72">
        <f>+'[3]New Depr Rates'!I1641</f>
        <v>0</v>
      </c>
      <c r="J1643" s="72">
        <f>+'[3]New Depr Rates'!J1641</f>
        <v>0</v>
      </c>
      <c r="K1643" s="74">
        <f>+'[3]New Depr Rates'!K1641</f>
        <v>44927</v>
      </c>
      <c r="L1643" s="73">
        <f>+'[3]New Depr Rates'!L1641</f>
        <v>2.3333333333333334E-2</v>
      </c>
      <c r="M1643" s="73">
        <f>+'[3]New Depr Rates'!M1641</f>
        <v>1.1666666666666665E-3</v>
      </c>
      <c r="N1643" s="73">
        <f>+'[3]New Depr Rates'!N1641</f>
        <v>2.4500000000000001E-2</v>
      </c>
    </row>
    <row r="1644" spans="1:14" x14ac:dyDescent="0.2">
      <c r="A1644" s="72" t="s">
        <v>976</v>
      </c>
      <c r="B1644" s="72" t="str">
        <f>+'[3]New Depr Rates'!B1642</f>
        <v>G363 OSP Purification Equipment</v>
      </c>
      <c r="C1644" s="72">
        <f>+'[3]New Depr Rates'!C1642</f>
        <v>0.5</v>
      </c>
      <c r="D1644" s="72" t="str">
        <f>+'[3]New Depr Rates'!D1642</f>
        <v>Monthly</v>
      </c>
      <c r="E1644" s="72" t="str">
        <f>+'[3]New Depr Rates'!E1642</f>
        <v>No</v>
      </c>
      <c r="F1644" s="72" t="str">
        <f>+'[3]New Depr Rates'!F1642</f>
        <v>No</v>
      </c>
      <c r="G1644" s="75">
        <f>+'[3]New Depr Rates'!G1642</f>
        <v>-0.05</v>
      </c>
      <c r="H1644" s="72">
        <f>+'[3]New Depr Rates'!H1642</f>
        <v>0</v>
      </c>
      <c r="I1644" s="72">
        <f>+'[3]New Depr Rates'!I1642</f>
        <v>0</v>
      </c>
      <c r="J1644" s="72">
        <f>+'[3]New Depr Rates'!J1642</f>
        <v>0</v>
      </c>
      <c r="K1644" s="74">
        <f>+'[3]New Depr Rates'!K1642</f>
        <v>44927</v>
      </c>
      <c r="L1644" s="73">
        <f>+'[3]New Depr Rates'!L1642</f>
        <v>2.3904761904761901E-2</v>
      </c>
      <c r="M1644" s="73">
        <f>+'[3]New Depr Rates'!M1642</f>
        <v>1.1952380952380964E-3</v>
      </c>
      <c r="N1644" s="73">
        <f>+'[3]New Depr Rates'!N1642</f>
        <v>2.5099999999999997E-2</v>
      </c>
    </row>
    <row r="1645" spans="1:14" x14ac:dyDescent="0.2">
      <c r="A1645" s="72" t="s">
        <v>977</v>
      </c>
      <c r="B1645" s="72" t="str">
        <f>+'[3]New Depr Rates'!B1643</f>
        <v>G363 OSP Purification Equipment</v>
      </c>
      <c r="C1645" s="72">
        <f>+'[3]New Depr Rates'!C1643</f>
        <v>0.5</v>
      </c>
      <c r="D1645" s="72" t="str">
        <f>+'[3]New Depr Rates'!D1643</f>
        <v>Monthly</v>
      </c>
      <c r="E1645" s="72" t="str">
        <f>+'[3]New Depr Rates'!E1643</f>
        <v>No</v>
      </c>
      <c r="F1645" s="72" t="str">
        <f>+'[3]New Depr Rates'!F1643</f>
        <v>No</v>
      </c>
      <c r="G1645" s="75">
        <f>+'[3]New Depr Rates'!G1643</f>
        <v>-0.05</v>
      </c>
      <c r="H1645" s="72">
        <f>+'[3]New Depr Rates'!H1643</f>
        <v>0</v>
      </c>
      <c r="I1645" s="72">
        <f>+'[3]New Depr Rates'!I1643</f>
        <v>0</v>
      </c>
      <c r="J1645" s="72">
        <f>+'[3]New Depr Rates'!J1643</f>
        <v>0</v>
      </c>
      <c r="K1645" s="74">
        <f>+'[3]New Depr Rates'!K1643</f>
        <v>44927</v>
      </c>
      <c r="L1645" s="73">
        <f>+'[3]New Depr Rates'!L1643</f>
        <v>2.3904761904761901E-2</v>
      </c>
      <c r="M1645" s="73">
        <f>+'[3]New Depr Rates'!M1643</f>
        <v>1.1952380952380964E-3</v>
      </c>
      <c r="N1645" s="73">
        <f>+'[3]New Depr Rates'!N1643</f>
        <v>2.5099999999999997E-2</v>
      </c>
    </row>
    <row r="1646" spans="1:14" x14ac:dyDescent="0.2">
      <c r="A1646" s="72" t="s">
        <v>975</v>
      </c>
      <c r="B1646" s="72" t="str">
        <f>+'[3]New Depr Rates'!B1644</f>
        <v>Non-Depreciable - Other than land</v>
      </c>
      <c r="C1646" s="72">
        <f>+'[3]New Depr Rates'!C1644</f>
        <v>0.5</v>
      </c>
      <c r="D1646" s="72" t="str">
        <f>+'[3]New Depr Rates'!D1644</f>
        <v>Monthly</v>
      </c>
      <c r="E1646" s="72" t="str">
        <f>+'[3]New Depr Rates'!E1644</f>
        <v>No</v>
      </c>
      <c r="F1646" s="72" t="str">
        <f>+'[3]New Depr Rates'!F1644</f>
        <v>No</v>
      </c>
      <c r="G1646" s="75">
        <f>+'[3]New Depr Rates'!G1644</f>
        <v>0</v>
      </c>
      <c r="H1646" s="72">
        <f>+'[3]New Depr Rates'!H1644</f>
        <v>0</v>
      </c>
      <c r="I1646" s="72">
        <f>+'[3]New Depr Rates'!I1644</f>
        <v>0</v>
      </c>
      <c r="J1646" s="72">
        <f>+'[3]New Depr Rates'!J1644</f>
        <v>0</v>
      </c>
      <c r="K1646" s="74">
        <f>+'[3]New Depr Rates'!K1644</f>
        <v>44927</v>
      </c>
      <c r="L1646" s="73">
        <f>+'[3]New Depr Rates'!L1644</f>
        <v>0</v>
      </c>
      <c r="M1646" s="73">
        <f>+'[3]New Depr Rates'!M1644</f>
        <v>0</v>
      </c>
      <c r="N1646" s="73">
        <f>+'[3]New Depr Rates'!N1644</f>
        <v>0</v>
      </c>
    </row>
    <row r="1647" spans="1:14" x14ac:dyDescent="0.2">
      <c r="A1647" s="72" t="s">
        <v>974</v>
      </c>
      <c r="B1647" s="72" t="str">
        <f>+'[3]New Depr Rates'!B1645</f>
        <v>G364 LNG Transportation Equipment</v>
      </c>
      <c r="C1647" s="72">
        <f>+'[3]New Depr Rates'!C1645</f>
        <v>0.5</v>
      </c>
      <c r="D1647" s="72" t="str">
        <f>+'[3]New Depr Rates'!D1645</f>
        <v>Monthly</v>
      </c>
      <c r="E1647" s="72" t="str">
        <f>+'[3]New Depr Rates'!E1645</f>
        <v>No</v>
      </c>
      <c r="F1647" s="72" t="str">
        <f>+'[3]New Depr Rates'!F1645</f>
        <v>No</v>
      </c>
      <c r="G1647" s="75">
        <f>+'[3]New Depr Rates'!G1645</f>
        <v>-0.05</v>
      </c>
      <c r="H1647" s="72">
        <f>+'[3]New Depr Rates'!H1645</f>
        <v>0</v>
      </c>
      <c r="I1647" s="72">
        <f>+'[3]New Depr Rates'!I1645</f>
        <v>0</v>
      </c>
      <c r="J1647" s="72">
        <f>+'[3]New Depr Rates'!J1645</f>
        <v>0</v>
      </c>
      <c r="K1647" s="74">
        <f>+'[3]New Depr Rates'!K1645</f>
        <v>44927</v>
      </c>
      <c r="L1647" s="73">
        <f>+'[3]New Depr Rates'!L1645</f>
        <v>3.266666666666667E-2</v>
      </c>
      <c r="M1647" s="73">
        <f>+'[3]New Depr Rates'!M1645</f>
        <v>1.6333333333333339E-3</v>
      </c>
      <c r="N1647" s="73">
        <f>+'[3]New Depr Rates'!N1645</f>
        <v>3.4300000000000004E-2</v>
      </c>
    </row>
    <row r="1648" spans="1:14" x14ac:dyDescent="0.2">
      <c r="A1648" s="72" t="s">
        <v>973</v>
      </c>
      <c r="B1648" s="72" t="str">
        <f>+'[3]New Depr Rates'!B1646</f>
        <v>G364 LNG Transportation Equipment</v>
      </c>
      <c r="C1648" s="72">
        <f>+'[3]New Depr Rates'!C1646</f>
        <v>0.5</v>
      </c>
      <c r="D1648" s="72" t="str">
        <f>+'[3]New Depr Rates'!D1646</f>
        <v>Monthly</v>
      </c>
      <c r="E1648" s="72" t="str">
        <f>+'[3]New Depr Rates'!E1646</f>
        <v>No</v>
      </c>
      <c r="F1648" s="72" t="str">
        <f>+'[3]New Depr Rates'!F1646</f>
        <v>No</v>
      </c>
      <c r="G1648" s="75">
        <f>+'[3]New Depr Rates'!G1646</f>
        <v>-0.05</v>
      </c>
      <c r="H1648" s="72">
        <f>+'[3]New Depr Rates'!H1646</f>
        <v>0</v>
      </c>
      <c r="I1648" s="72">
        <f>+'[3]New Depr Rates'!I1646</f>
        <v>0</v>
      </c>
      <c r="J1648" s="72">
        <f>+'[3]New Depr Rates'!J1646</f>
        <v>0</v>
      </c>
      <c r="K1648" s="74">
        <f>+'[3]New Depr Rates'!K1646</f>
        <v>44927</v>
      </c>
      <c r="L1648" s="73">
        <f>+'[3]New Depr Rates'!L1646</f>
        <v>3.266666666666667E-2</v>
      </c>
      <c r="M1648" s="73">
        <f>+'[3]New Depr Rates'!M1646</f>
        <v>1.6333333333333339E-3</v>
      </c>
      <c r="N1648" s="73">
        <f>+'[3]New Depr Rates'!N1646</f>
        <v>3.4300000000000004E-2</v>
      </c>
    </row>
    <row r="1649" spans="1:14" x14ac:dyDescent="0.2">
      <c r="A1649" s="72" t="s">
        <v>971</v>
      </c>
      <c r="B1649" s="72" t="str">
        <f>+'[3]New Depr Rates'!B1647</f>
        <v>Asset Retirement Obligations</v>
      </c>
      <c r="C1649" s="72">
        <f>+'[3]New Depr Rates'!C1647</f>
        <v>0.5</v>
      </c>
      <c r="D1649" s="72" t="str">
        <f>+'[3]New Depr Rates'!D1647</f>
        <v>RATE</v>
      </c>
      <c r="E1649" s="72" t="str">
        <f>+'[3]New Depr Rates'!E1647</f>
        <v>No</v>
      </c>
      <c r="F1649" s="72" t="str">
        <f>+'[3]New Depr Rates'!F1647</f>
        <v>No</v>
      </c>
      <c r="G1649" s="75">
        <f>+'[3]New Depr Rates'!G1647</f>
        <v>0</v>
      </c>
      <c r="H1649" s="72">
        <f>+'[3]New Depr Rates'!H1647</f>
        <v>0</v>
      </c>
      <c r="I1649" s="72">
        <f>+'[3]New Depr Rates'!I1647</f>
        <v>0</v>
      </c>
      <c r="J1649" s="72">
        <f>+'[3]New Depr Rates'!J1647</f>
        <v>0</v>
      </c>
      <c r="K1649" s="74">
        <f>+'[3]New Depr Rates'!K1647</f>
        <v>42979</v>
      </c>
      <c r="L1649" s="73">
        <f>+'[3]New Depr Rates'!L1647</f>
        <v>0</v>
      </c>
      <c r="M1649" s="73">
        <f>+'[3]New Depr Rates'!M1647</f>
        <v>0</v>
      </c>
      <c r="N1649" s="73">
        <f>+'[3]New Depr Rates'!N1647</f>
        <v>0</v>
      </c>
    </row>
    <row r="1650" spans="1:14" x14ac:dyDescent="0.2">
      <c r="A1650" s="72" t="s">
        <v>969</v>
      </c>
      <c r="B1650" s="72" t="str">
        <f>+'[3]New Depr Rates'!B1648</f>
        <v>Non-Depreciable - Land</v>
      </c>
      <c r="C1650" s="72">
        <f>+'[3]New Depr Rates'!C1648</f>
        <v>0.5</v>
      </c>
      <c r="D1650" s="72" t="str">
        <f>+'[3]New Depr Rates'!D1648</f>
        <v>Monthly</v>
      </c>
      <c r="E1650" s="72" t="str">
        <f>+'[3]New Depr Rates'!E1648</f>
        <v>No</v>
      </c>
      <c r="F1650" s="72" t="str">
        <f>+'[3]New Depr Rates'!F1648</f>
        <v>No</v>
      </c>
      <c r="G1650" s="75">
        <f>+'[3]New Depr Rates'!G1648</f>
        <v>0</v>
      </c>
      <c r="H1650" s="72">
        <f>+'[3]New Depr Rates'!H1648</f>
        <v>0</v>
      </c>
      <c r="I1650" s="72">
        <f>+'[3]New Depr Rates'!I1648</f>
        <v>0</v>
      </c>
      <c r="J1650" s="72">
        <f>+'[3]New Depr Rates'!J1648</f>
        <v>0</v>
      </c>
      <c r="K1650" s="74">
        <f>+'[3]New Depr Rates'!K1648</f>
        <v>40391</v>
      </c>
      <c r="L1650" s="73">
        <f>+'[3]New Depr Rates'!L1648</f>
        <v>0</v>
      </c>
      <c r="M1650" s="73">
        <f>+'[3]New Depr Rates'!M1648</f>
        <v>0</v>
      </c>
      <c r="N1650" s="73">
        <f>+'[3]New Depr Rates'!N1648</f>
        <v>0</v>
      </c>
    </row>
    <row r="1651" spans="1:14" x14ac:dyDescent="0.2">
      <c r="A1651" s="72" t="s">
        <v>968</v>
      </c>
      <c r="B1651" s="72" t="str">
        <f>+'[3]New Depr Rates'!B1649</f>
        <v>Non-Depreciable - Land</v>
      </c>
      <c r="C1651" s="72">
        <f>+'[3]New Depr Rates'!C1649</f>
        <v>0.5</v>
      </c>
      <c r="D1651" s="72" t="str">
        <f>+'[3]New Depr Rates'!D1649</f>
        <v>Monthly</v>
      </c>
      <c r="E1651" s="72" t="str">
        <f>+'[3]New Depr Rates'!E1649</f>
        <v>No</v>
      </c>
      <c r="F1651" s="72" t="str">
        <f>+'[3]New Depr Rates'!F1649</f>
        <v>No</v>
      </c>
      <c r="G1651" s="75">
        <f>+'[3]New Depr Rates'!G1649</f>
        <v>0</v>
      </c>
      <c r="H1651" s="72">
        <f>+'[3]New Depr Rates'!H1649</f>
        <v>0</v>
      </c>
      <c r="I1651" s="72">
        <f>+'[3]New Depr Rates'!I1649</f>
        <v>0</v>
      </c>
      <c r="J1651" s="72">
        <f>+'[3]New Depr Rates'!J1649</f>
        <v>0</v>
      </c>
      <c r="K1651" s="74">
        <f>+'[3]New Depr Rates'!K1649</f>
        <v>40391</v>
      </c>
      <c r="L1651" s="73">
        <f>+'[3]New Depr Rates'!L1649</f>
        <v>0</v>
      </c>
      <c r="M1651" s="73">
        <f>+'[3]New Depr Rates'!M1649</f>
        <v>0</v>
      </c>
      <c r="N1651" s="73">
        <f>+'[3]New Depr Rates'!N1649</f>
        <v>0</v>
      </c>
    </row>
    <row r="1652" spans="1:14" x14ac:dyDescent="0.2">
      <c r="A1652" s="72" t="s">
        <v>967</v>
      </c>
      <c r="B1652" s="72" t="str">
        <f>+'[3]New Depr Rates'!B1650</f>
        <v>G3651 TSM Easements-NOTUSED</v>
      </c>
      <c r="C1652" s="72">
        <f>+'[3]New Depr Rates'!C1650</f>
        <v>0.5</v>
      </c>
      <c r="D1652" s="72" t="str">
        <f>+'[3]New Depr Rates'!D1650</f>
        <v>Monthly</v>
      </c>
      <c r="E1652" s="72" t="str">
        <f>+'[3]New Depr Rates'!E1650</f>
        <v>No</v>
      </c>
      <c r="F1652" s="72" t="str">
        <f>+'[3]New Depr Rates'!F1650</f>
        <v>No</v>
      </c>
      <c r="G1652" s="75">
        <f>+'[3]New Depr Rates'!G1650</f>
        <v>0</v>
      </c>
      <c r="H1652" s="72">
        <f>+'[3]New Depr Rates'!H1650</f>
        <v>0</v>
      </c>
      <c r="I1652" s="72">
        <f>+'[3]New Depr Rates'!I1650</f>
        <v>0</v>
      </c>
      <c r="J1652" s="72">
        <f>+'[3]New Depr Rates'!J1650</f>
        <v>0</v>
      </c>
      <c r="K1652" s="74">
        <f>+'[3]New Depr Rates'!K1650</f>
        <v>40330</v>
      </c>
      <c r="L1652" s="73">
        <f>+'[3]New Depr Rates'!L1650</f>
        <v>0</v>
      </c>
      <c r="M1652" s="73">
        <f>+'[3]New Depr Rates'!M1650</f>
        <v>0</v>
      </c>
      <c r="N1652" s="73">
        <f>+'[3]New Depr Rates'!N1650</f>
        <v>0</v>
      </c>
    </row>
    <row r="1653" spans="1:14" x14ac:dyDescent="0.2">
      <c r="A1653" s="72" t="s">
        <v>965</v>
      </c>
      <c r="B1653" s="72" t="str">
        <f>+'[3]New Depr Rates'!B1651</f>
        <v>G366 TSM Str/Impro - NOTUSED</v>
      </c>
      <c r="C1653" s="72">
        <f>+'[3]New Depr Rates'!C1651</f>
        <v>0.5</v>
      </c>
      <c r="D1653" s="72" t="str">
        <f>+'[3]New Depr Rates'!D1651</f>
        <v>Monthly</v>
      </c>
      <c r="E1653" s="72" t="str">
        <f>+'[3]New Depr Rates'!E1651</f>
        <v>No</v>
      </c>
      <c r="F1653" s="72" t="str">
        <f>+'[3]New Depr Rates'!F1651</f>
        <v>No</v>
      </c>
      <c r="G1653" s="75">
        <f>+'[3]New Depr Rates'!G1651</f>
        <v>0</v>
      </c>
      <c r="H1653" s="72">
        <f>+'[3]New Depr Rates'!H1651</f>
        <v>0</v>
      </c>
      <c r="I1653" s="72">
        <f>+'[3]New Depr Rates'!I1651</f>
        <v>0</v>
      </c>
      <c r="J1653" s="72">
        <f>+'[3]New Depr Rates'!J1651</f>
        <v>0</v>
      </c>
      <c r="K1653" s="74">
        <f>+'[3]New Depr Rates'!K1651</f>
        <v>40664</v>
      </c>
      <c r="L1653" s="73">
        <f>+'[3]New Depr Rates'!L1651</f>
        <v>0</v>
      </c>
      <c r="M1653" s="73">
        <f>+'[3]New Depr Rates'!M1651</f>
        <v>0</v>
      </c>
      <c r="N1653" s="73">
        <f>+'[3]New Depr Rates'!N1651</f>
        <v>0</v>
      </c>
    </row>
    <row r="1654" spans="1:14" x14ac:dyDescent="0.2">
      <c r="A1654" s="72" t="s">
        <v>963</v>
      </c>
      <c r="B1654" s="72" t="str">
        <f>+'[3]New Depr Rates'!B1652</f>
        <v>G367 TSM Mains-NOTUSED</v>
      </c>
      <c r="C1654" s="72">
        <f>+'[3]New Depr Rates'!C1652</f>
        <v>0.5</v>
      </c>
      <c r="D1654" s="72" t="str">
        <f>+'[3]New Depr Rates'!D1652</f>
        <v>Monthly</v>
      </c>
      <c r="E1654" s="72" t="str">
        <f>+'[3]New Depr Rates'!E1652</f>
        <v>No</v>
      </c>
      <c r="F1654" s="72" t="str">
        <f>+'[3]New Depr Rates'!F1652</f>
        <v>No</v>
      </c>
      <c r="G1654" s="75">
        <f>+'[3]New Depr Rates'!G1652</f>
        <v>0</v>
      </c>
      <c r="H1654" s="72">
        <f>+'[3]New Depr Rates'!H1652</f>
        <v>0</v>
      </c>
      <c r="I1654" s="72">
        <f>+'[3]New Depr Rates'!I1652</f>
        <v>0</v>
      </c>
      <c r="J1654" s="72">
        <f>+'[3]New Depr Rates'!J1652</f>
        <v>0</v>
      </c>
      <c r="K1654" s="74">
        <f>+'[3]New Depr Rates'!K1652</f>
        <v>40664</v>
      </c>
      <c r="L1654" s="73">
        <f>+'[3]New Depr Rates'!L1652</f>
        <v>0</v>
      </c>
      <c r="M1654" s="73">
        <f>+'[3]New Depr Rates'!M1652</f>
        <v>0</v>
      </c>
      <c r="N1654" s="73">
        <f>+'[3]New Depr Rates'!N1652</f>
        <v>0</v>
      </c>
    </row>
    <row r="1655" spans="1:14" x14ac:dyDescent="0.2">
      <c r="A1655" s="72" t="s">
        <v>961</v>
      </c>
      <c r="B1655" s="72" t="str">
        <f>+'[3]New Depr Rates'!B1653</f>
        <v>G369 TSM Reg Stations-NOTUSED</v>
      </c>
      <c r="C1655" s="72">
        <f>+'[3]New Depr Rates'!C1653</f>
        <v>0.5</v>
      </c>
      <c r="D1655" s="72" t="str">
        <f>+'[3]New Depr Rates'!D1653</f>
        <v>Monthly</v>
      </c>
      <c r="E1655" s="72" t="str">
        <f>+'[3]New Depr Rates'!E1653</f>
        <v>No</v>
      </c>
      <c r="F1655" s="72" t="str">
        <f>+'[3]New Depr Rates'!F1653</f>
        <v>No</v>
      </c>
      <c r="G1655" s="75">
        <f>+'[3]New Depr Rates'!G1653</f>
        <v>0</v>
      </c>
      <c r="H1655" s="72">
        <f>+'[3]New Depr Rates'!H1653</f>
        <v>0</v>
      </c>
      <c r="I1655" s="72">
        <f>+'[3]New Depr Rates'!I1653</f>
        <v>0</v>
      </c>
      <c r="J1655" s="72">
        <f>+'[3]New Depr Rates'!J1653</f>
        <v>0</v>
      </c>
      <c r="K1655" s="74">
        <f>+'[3]New Depr Rates'!K1653</f>
        <v>41791</v>
      </c>
      <c r="L1655" s="73">
        <f>+'[3]New Depr Rates'!L1653</f>
        <v>0</v>
      </c>
      <c r="M1655" s="73">
        <f>+'[3]New Depr Rates'!M1653</f>
        <v>0</v>
      </c>
      <c r="N1655" s="73">
        <f>+'[3]New Depr Rates'!N1653</f>
        <v>0</v>
      </c>
    </row>
    <row r="1656" spans="1:14" x14ac:dyDescent="0.2">
      <c r="A1656" s="72" t="s">
        <v>959</v>
      </c>
      <c r="B1656" s="72" t="str">
        <f>+'[3]New Depr Rates'!B1654</f>
        <v>Non-Depreciable - Land</v>
      </c>
      <c r="C1656" s="72">
        <f>+'[3]New Depr Rates'!C1654</f>
        <v>0.5</v>
      </c>
      <c r="D1656" s="72" t="str">
        <f>+'[3]New Depr Rates'!D1654</f>
        <v>Monthly</v>
      </c>
      <c r="E1656" s="72" t="str">
        <f>+'[3]New Depr Rates'!E1654</f>
        <v>No</v>
      </c>
      <c r="F1656" s="72" t="str">
        <f>+'[3]New Depr Rates'!F1654</f>
        <v>No</v>
      </c>
      <c r="G1656" s="75">
        <f>+'[3]New Depr Rates'!G1654</f>
        <v>0</v>
      </c>
      <c r="H1656" s="72">
        <f>+'[3]New Depr Rates'!H1654</f>
        <v>0</v>
      </c>
      <c r="I1656" s="72">
        <f>+'[3]New Depr Rates'!I1654</f>
        <v>0</v>
      </c>
      <c r="J1656" s="72">
        <f>+'[3]New Depr Rates'!J1654</f>
        <v>0</v>
      </c>
      <c r="K1656" s="74">
        <f>+'[3]New Depr Rates'!K1654</f>
        <v>40391</v>
      </c>
      <c r="L1656" s="73">
        <f>+'[3]New Depr Rates'!L1654</f>
        <v>0</v>
      </c>
      <c r="M1656" s="73">
        <f>+'[3]New Depr Rates'!M1654</f>
        <v>0</v>
      </c>
      <c r="N1656" s="73">
        <f>+'[3]New Depr Rates'!N1654</f>
        <v>0</v>
      </c>
    </row>
    <row r="1657" spans="1:14" x14ac:dyDescent="0.2">
      <c r="A1657" s="72" t="s">
        <v>958</v>
      </c>
      <c r="B1657" s="72" t="str">
        <f>+'[3]New Depr Rates'!B1655</f>
        <v>Non-Depreciable - Land</v>
      </c>
      <c r="C1657" s="72">
        <f>+'[3]New Depr Rates'!C1655</f>
        <v>0.5</v>
      </c>
      <c r="D1657" s="72" t="str">
        <f>+'[3]New Depr Rates'!D1655</f>
        <v>Monthly</v>
      </c>
      <c r="E1657" s="72" t="str">
        <f>+'[3]New Depr Rates'!E1655</f>
        <v>No</v>
      </c>
      <c r="F1657" s="72" t="str">
        <f>+'[3]New Depr Rates'!F1655</f>
        <v>No</v>
      </c>
      <c r="G1657" s="75">
        <f>+'[3]New Depr Rates'!G1655</f>
        <v>0</v>
      </c>
      <c r="H1657" s="72">
        <f>+'[3]New Depr Rates'!H1655</f>
        <v>0</v>
      </c>
      <c r="I1657" s="72">
        <f>+'[3]New Depr Rates'!I1655</f>
        <v>0</v>
      </c>
      <c r="J1657" s="72">
        <f>+'[3]New Depr Rates'!J1655</f>
        <v>0</v>
      </c>
      <c r="K1657" s="74">
        <f>+'[3]New Depr Rates'!K1655</f>
        <v>40391</v>
      </c>
      <c r="L1657" s="73">
        <f>+'[3]New Depr Rates'!L1655</f>
        <v>0</v>
      </c>
      <c r="M1657" s="73">
        <f>+'[3]New Depr Rates'!M1655</f>
        <v>0</v>
      </c>
      <c r="N1657" s="73">
        <f>+'[3]New Depr Rates'!N1655</f>
        <v>0</v>
      </c>
    </row>
    <row r="1658" spans="1:14" x14ac:dyDescent="0.2">
      <c r="A1658" s="72" t="s">
        <v>957</v>
      </c>
      <c r="B1658" s="72" t="str">
        <f>+'[3]New Depr Rates'!B1656</f>
        <v>Non-Depreciable - Land</v>
      </c>
      <c r="C1658" s="72">
        <f>+'[3]New Depr Rates'!C1656</f>
        <v>0.5</v>
      </c>
      <c r="D1658" s="72" t="str">
        <f>+'[3]New Depr Rates'!D1656</f>
        <v>Monthly</v>
      </c>
      <c r="E1658" s="72" t="str">
        <f>+'[3]New Depr Rates'!E1656</f>
        <v>No</v>
      </c>
      <c r="F1658" s="72" t="str">
        <f>+'[3]New Depr Rates'!F1656</f>
        <v>No</v>
      </c>
      <c r="G1658" s="75">
        <f>+'[3]New Depr Rates'!G1656</f>
        <v>0</v>
      </c>
      <c r="H1658" s="72">
        <f>+'[3]New Depr Rates'!H1656</f>
        <v>0</v>
      </c>
      <c r="I1658" s="72">
        <f>+'[3]New Depr Rates'!I1656</f>
        <v>0</v>
      </c>
      <c r="J1658" s="72">
        <f>+'[3]New Depr Rates'!J1656</f>
        <v>0</v>
      </c>
      <c r="K1658" s="74">
        <f>+'[3]New Depr Rates'!K1656</f>
        <v>40391</v>
      </c>
      <c r="L1658" s="73">
        <f>+'[3]New Depr Rates'!L1656</f>
        <v>0</v>
      </c>
      <c r="M1658" s="73">
        <f>+'[3]New Depr Rates'!M1656</f>
        <v>0</v>
      </c>
      <c r="N1658" s="73">
        <f>+'[3]New Depr Rates'!N1656</f>
        <v>0</v>
      </c>
    </row>
    <row r="1659" spans="1:14" x14ac:dyDescent="0.2">
      <c r="A1659" s="72" t="s">
        <v>956</v>
      </c>
      <c r="B1659" s="72" t="str">
        <f>+'[3]New Depr Rates'!B1657</f>
        <v>Non-Depreciable - Land</v>
      </c>
      <c r="C1659" s="72">
        <f>+'[3]New Depr Rates'!C1657</f>
        <v>0.5</v>
      </c>
      <c r="D1659" s="72" t="str">
        <f>+'[3]New Depr Rates'!D1657</f>
        <v>Monthly</v>
      </c>
      <c r="E1659" s="72" t="str">
        <f>+'[3]New Depr Rates'!E1657</f>
        <v>No</v>
      </c>
      <c r="F1659" s="72" t="str">
        <f>+'[3]New Depr Rates'!F1657</f>
        <v>No</v>
      </c>
      <c r="G1659" s="75">
        <f>+'[3]New Depr Rates'!G1657</f>
        <v>0</v>
      </c>
      <c r="H1659" s="72">
        <f>+'[3]New Depr Rates'!H1657</f>
        <v>0</v>
      </c>
      <c r="I1659" s="72">
        <f>+'[3]New Depr Rates'!I1657</f>
        <v>0</v>
      </c>
      <c r="J1659" s="72">
        <f>+'[3]New Depr Rates'!J1657</f>
        <v>0</v>
      </c>
      <c r="K1659" s="74">
        <f>+'[3]New Depr Rates'!K1657</f>
        <v>40391</v>
      </c>
      <c r="L1659" s="73">
        <f>+'[3]New Depr Rates'!L1657</f>
        <v>0</v>
      </c>
      <c r="M1659" s="73">
        <f>+'[3]New Depr Rates'!M1657</f>
        <v>0</v>
      </c>
      <c r="N1659" s="73">
        <f>+'[3]New Depr Rates'!N1657</f>
        <v>0</v>
      </c>
    </row>
    <row r="1660" spans="1:14" x14ac:dyDescent="0.2">
      <c r="A1660" s="72" t="s">
        <v>955</v>
      </c>
      <c r="B1660" s="72" t="str">
        <f>+'[3]New Depr Rates'!B1658</f>
        <v>G3742 105 DST Easements</v>
      </c>
      <c r="C1660" s="72">
        <f>+'[3]New Depr Rates'!C1658</f>
        <v>0.5</v>
      </c>
      <c r="D1660" s="72" t="str">
        <f>+'[3]New Depr Rates'!D1658</f>
        <v>Monthly</v>
      </c>
      <c r="E1660" s="72" t="str">
        <f>+'[3]New Depr Rates'!E1658</f>
        <v>No</v>
      </c>
      <c r="F1660" s="72" t="str">
        <f>+'[3]New Depr Rates'!F1658</f>
        <v>No</v>
      </c>
      <c r="G1660" s="75">
        <f>+'[3]New Depr Rates'!G1658</f>
        <v>0</v>
      </c>
      <c r="H1660" s="72">
        <f>+'[3]New Depr Rates'!H1658</f>
        <v>0</v>
      </c>
      <c r="I1660" s="72">
        <f>+'[3]New Depr Rates'!I1658</f>
        <v>0</v>
      </c>
      <c r="J1660" s="72">
        <f>+'[3]New Depr Rates'!J1658</f>
        <v>0</v>
      </c>
      <c r="K1660" s="74">
        <f>+'[3]New Depr Rates'!K1658</f>
        <v>40391</v>
      </c>
      <c r="L1660" s="73">
        <f>+'[3]New Depr Rates'!L1658</f>
        <v>0</v>
      </c>
      <c r="M1660" s="73">
        <f>+'[3]New Depr Rates'!M1658</f>
        <v>0</v>
      </c>
      <c r="N1660" s="73">
        <f>+'[3]New Depr Rates'!N1658</f>
        <v>0</v>
      </c>
    </row>
    <row r="1661" spans="1:14" x14ac:dyDescent="0.2">
      <c r="A1661" s="72" t="s">
        <v>96</v>
      </c>
      <c r="B1661" s="72" t="str">
        <f>+'[3]New Depr Rates'!B1659</f>
        <v>G3742 DST Easements</v>
      </c>
      <c r="C1661" s="72">
        <f>+'[3]New Depr Rates'!C1659</f>
        <v>0.5</v>
      </c>
      <c r="D1661" s="72" t="str">
        <f>+'[3]New Depr Rates'!D1659</f>
        <v>Monthly</v>
      </c>
      <c r="E1661" s="72" t="str">
        <f>+'[3]New Depr Rates'!E1659</f>
        <v>No</v>
      </c>
      <c r="F1661" s="72" t="str">
        <f>+'[3]New Depr Rates'!F1659</f>
        <v>No</v>
      </c>
      <c r="G1661" s="75">
        <f>+'[3]New Depr Rates'!G1659</f>
        <v>0</v>
      </c>
      <c r="H1661" s="72">
        <f>+'[3]New Depr Rates'!H1659</f>
        <v>0</v>
      </c>
      <c r="I1661" s="72">
        <f>+'[3]New Depr Rates'!I1659</f>
        <v>0</v>
      </c>
      <c r="J1661" s="72">
        <f>+'[3]New Depr Rates'!J1659</f>
        <v>0</v>
      </c>
      <c r="K1661" s="74">
        <f>+'[3]New Depr Rates'!K1659</f>
        <v>44927</v>
      </c>
      <c r="L1661" s="73">
        <f>+'[3]New Depr Rates'!L1659</f>
        <v>1.44E-2</v>
      </c>
      <c r="M1661" s="73">
        <f>+'[3]New Depr Rates'!M1659</f>
        <v>0</v>
      </c>
      <c r="N1661" s="73">
        <f>+'[3]New Depr Rates'!N1659</f>
        <v>1.44E-2</v>
      </c>
    </row>
    <row r="1662" spans="1:14" x14ac:dyDescent="0.2">
      <c r="A1662" s="72" t="s">
        <v>954</v>
      </c>
      <c r="B1662" s="72" t="str">
        <f>+'[3]New Depr Rates'!B1660</f>
        <v>G3742 DST Easements</v>
      </c>
      <c r="C1662" s="72">
        <f>+'[3]New Depr Rates'!C1660</f>
        <v>0.5</v>
      </c>
      <c r="D1662" s="72" t="str">
        <f>+'[3]New Depr Rates'!D1660</f>
        <v>Monthly</v>
      </c>
      <c r="E1662" s="72" t="str">
        <f>+'[3]New Depr Rates'!E1660</f>
        <v>No</v>
      </c>
      <c r="F1662" s="72" t="str">
        <f>+'[3]New Depr Rates'!F1660</f>
        <v>No</v>
      </c>
      <c r="G1662" s="75">
        <f>+'[3]New Depr Rates'!G1660</f>
        <v>0</v>
      </c>
      <c r="H1662" s="72">
        <f>+'[3]New Depr Rates'!H1660</f>
        <v>0</v>
      </c>
      <c r="I1662" s="72">
        <f>+'[3]New Depr Rates'!I1660</f>
        <v>0</v>
      </c>
      <c r="J1662" s="72">
        <f>+'[3]New Depr Rates'!J1660</f>
        <v>0</v>
      </c>
      <c r="K1662" s="74">
        <f>+'[3]New Depr Rates'!K1660</f>
        <v>44927</v>
      </c>
      <c r="L1662" s="73">
        <f>+'[3]New Depr Rates'!L1660</f>
        <v>1.44E-2</v>
      </c>
      <c r="M1662" s="73">
        <f>+'[3]New Depr Rates'!M1660</f>
        <v>0</v>
      </c>
      <c r="N1662" s="73">
        <f>+'[3]New Depr Rates'!N1660</f>
        <v>1.44E-2</v>
      </c>
    </row>
    <row r="1663" spans="1:14" x14ac:dyDescent="0.2">
      <c r="A1663" s="72" t="s">
        <v>952</v>
      </c>
      <c r="B1663" s="72" t="str">
        <f>+'[3]New Depr Rates'!B1661</f>
        <v>G3743 DST Easements, From Transmsn</v>
      </c>
      <c r="C1663" s="72">
        <f>+'[3]New Depr Rates'!C1661</f>
        <v>0.5</v>
      </c>
      <c r="D1663" s="72" t="str">
        <f>+'[3]New Depr Rates'!D1661</f>
        <v>Monthly</v>
      </c>
      <c r="E1663" s="72" t="str">
        <f>+'[3]New Depr Rates'!E1661</f>
        <v>No</v>
      </c>
      <c r="F1663" s="72" t="str">
        <f>+'[3]New Depr Rates'!F1661</f>
        <v>No</v>
      </c>
      <c r="G1663" s="75">
        <f>+'[3]New Depr Rates'!G1661</f>
        <v>0</v>
      </c>
      <c r="H1663" s="72">
        <f>+'[3]New Depr Rates'!H1661</f>
        <v>0</v>
      </c>
      <c r="I1663" s="72">
        <f>+'[3]New Depr Rates'!I1661</f>
        <v>0</v>
      </c>
      <c r="J1663" s="72">
        <f>+'[3]New Depr Rates'!J1661</f>
        <v>0</v>
      </c>
      <c r="K1663" s="74">
        <f>+'[3]New Depr Rates'!K1661</f>
        <v>44927</v>
      </c>
      <c r="L1663" s="73">
        <f>+'[3]New Depr Rates'!L1661</f>
        <v>1.3100000000000001E-2</v>
      </c>
      <c r="M1663" s="73">
        <f>+'[3]New Depr Rates'!M1661</f>
        <v>0</v>
      </c>
      <c r="N1663" s="73">
        <f>+'[3]New Depr Rates'!N1661</f>
        <v>1.3100000000000001E-2</v>
      </c>
    </row>
    <row r="1664" spans="1:14" x14ac:dyDescent="0.2">
      <c r="A1664" s="72" t="s">
        <v>953</v>
      </c>
      <c r="B1664" s="72" t="str">
        <f>+'[3]New Depr Rates'!B1662</f>
        <v>G3743 DST Easements, From Transmsn</v>
      </c>
      <c r="C1664" s="72">
        <f>+'[3]New Depr Rates'!C1662</f>
        <v>0.5</v>
      </c>
      <c r="D1664" s="72" t="str">
        <f>+'[3]New Depr Rates'!D1662</f>
        <v>Monthly</v>
      </c>
      <c r="E1664" s="72" t="str">
        <f>+'[3]New Depr Rates'!E1662</f>
        <v>No</v>
      </c>
      <c r="F1664" s="72" t="str">
        <f>+'[3]New Depr Rates'!F1662</f>
        <v>No</v>
      </c>
      <c r="G1664" s="75">
        <f>+'[3]New Depr Rates'!G1662</f>
        <v>0</v>
      </c>
      <c r="H1664" s="72">
        <f>+'[3]New Depr Rates'!H1662</f>
        <v>0</v>
      </c>
      <c r="I1664" s="72">
        <f>+'[3]New Depr Rates'!I1662</f>
        <v>0</v>
      </c>
      <c r="J1664" s="72">
        <f>+'[3]New Depr Rates'!J1662</f>
        <v>0</v>
      </c>
      <c r="K1664" s="74">
        <f>+'[3]New Depr Rates'!K1662</f>
        <v>44927</v>
      </c>
      <c r="L1664" s="73">
        <f>+'[3]New Depr Rates'!L1662</f>
        <v>1.3100000000000001E-2</v>
      </c>
      <c r="M1664" s="73">
        <f>+'[3]New Depr Rates'!M1662</f>
        <v>0</v>
      </c>
      <c r="N1664" s="73">
        <f>+'[3]New Depr Rates'!N1662</f>
        <v>1.3100000000000001E-2</v>
      </c>
    </row>
    <row r="1665" spans="1:14" x14ac:dyDescent="0.2">
      <c r="A1665" s="72" t="s">
        <v>951</v>
      </c>
      <c r="B1665" s="72" t="str">
        <f>+'[3]New Depr Rates'!B1663</f>
        <v>G3750 DST Structures &amp; Improvement</v>
      </c>
      <c r="C1665" s="72">
        <f>+'[3]New Depr Rates'!C1663</f>
        <v>0.5</v>
      </c>
      <c r="D1665" s="72" t="str">
        <f>+'[3]New Depr Rates'!D1663</f>
        <v>Monthly</v>
      </c>
      <c r="E1665" s="72" t="str">
        <f>+'[3]New Depr Rates'!E1663</f>
        <v>No</v>
      </c>
      <c r="F1665" s="72" t="str">
        <f>+'[3]New Depr Rates'!F1663</f>
        <v>No</v>
      </c>
      <c r="G1665" s="75">
        <f>+'[3]New Depr Rates'!G1663</f>
        <v>-0.05</v>
      </c>
      <c r="H1665" s="72">
        <f>+'[3]New Depr Rates'!H1663</f>
        <v>0</v>
      </c>
      <c r="I1665" s="72">
        <f>+'[3]New Depr Rates'!I1663</f>
        <v>0</v>
      </c>
      <c r="J1665" s="72">
        <f>+'[3]New Depr Rates'!J1663</f>
        <v>0</v>
      </c>
      <c r="K1665" s="74">
        <f>+'[3]New Depr Rates'!K1663</f>
        <v>44927</v>
      </c>
      <c r="L1665" s="73">
        <f>+'[3]New Depr Rates'!L1663</f>
        <v>2.0285714285714285E-2</v>
      </c>
      <c r="M1665" s="73">
        <f>+'[3]New Depr Rates'!M1663</f>
        <v>1.0142857142857141E-3</v>
      </c>
      <c r="N1665" s="73">
        <f>+'[3]New Depr Rates'!N1663</f>
        <v>2.1299999999999999E-2</v>
      </c>
    </row>
    <row r="1666" spans="1:14" x14ac:dyDescent="0.2">
      <c r="A1666" s="72" t="s">
        <v>950</v>
      </c>
      <c r="B1666" s="72" t="str">
        <f>+'[3]New Depr Rates'!B1664</f>
        <v>G3750 DST Structures &amp; Improvement</v>
      </c>
      <c r="C1666" s="72">
        <f>+'[3]New Depr Rates'!C1664</f>
        <v>0.5</v>
      </c>
      <c r="D1666" s="72" t="str">
        <f>+'[3]New Depr Rates'!D1664</f>
        <v>Monthly</v>
      </c>
      <c r="E1666" s="72" t="str">
        <f>+'[3]New Depr Rates'!E1664</f>
        <v>No</v>
      </c>
      <c r="F1666" s="72" t="str">
        <f>+'[3]New Depr Rates'!F1664</f>
        <v>No</v>
      </c>
      <c r="G1666" s="75">
        <f>+'[3]New Depr Rates'!G1664</f>
        <v>-0.05</v>
      </c>
      <c r="H1666" s="72">
        <f>+'[3]New Depr Rates'!H1664</f>
        <v>0</v>
      </c>
      <c r="I1666" s="72">
        <f>+'[3]New Depr Rates'!I1664</f>
        <v>0</v>
      </c>
      <c r="J1666" s="72">
        <f>+'[3]New Depr Rates'!J1664</f>
        <v>0</v>
      </c>
      <c r="K1666" s="74">
        <f>+'[3]New Depr Rates'!K1664</f>
        <v>44927</v>
      </c>
      <c r="L1666" s="73">
        <f>+'[3]New Depr Rates'!L1664</f>
        <v>2.0285714285714285E-2</v>
      </c>
      <c r="M1666" s="73">
        <f>+'[3]New Depr Rates'!M1664</f>
        <v>1.0142857142857141E-3</v>
      </c>
      <c r="N1666" s="73">
        <f>+'[3]New Depr Rates'!N1664</f>
        <v>2.1299999999999999E-2</v>
      </c>
    </row>
    <row r="1667" spans="1:14" x14ac:dyDescent="0.2">
      <c r="A1667" s="72" t="s">
        <v>949</v>
      </c>
      <c r="B1667" s="72" t="str">
        <f>+'[3]New Depr Rates'!B1665</f>
        <v>G3750 DST Structures &amp; Improvement</v>
      </c>
      <c r="C1667" s="72">
        <f>+'[3]New Depr Rates'!C1665</f>
        <v>0.5</v>
      </c>
      <c r="D1667" s="72" t="str">
        <f>+'[3]New Depr Rates'!D1665</f>
        <v>Monthly</v>
      </c>
      <c r="E1667" s="72" t="str">
        <f>+'[3]New Depr Rates'!E1665</f>
        <v>No</v>
      </c>
      <c r="F1667" s="72" t="str">
        <f>+'[3]New Depr Rates'!F1665</f>
        <v>No</v>
      </c>
      <c r="G1667" s="75">
        <f>+'[3]New Depr Rates'!G1665</f>
        <v>-0.05</v>
      </c>
      <c r="H1667" s="72">
        <f>+'[3]New Depr Rates'!H1665</f>
        <v>0</v>
      </c>
      <c r="I1667" s="72">
        <f>+'[3]New Depr Rates'!I1665</f>
        <v>0</v>
      </c>
      <c r="J1667" s="72">
        <f>+'[3]New Depr Rates'!J1665</f>
        <v>0</v>
      </c>
      <c r="K1667" s="74">
        <f>+'[3]New Depr Rates'!K1665</f>
        <v>44927</v>
      </c>
      <c r="L1667" s="73">
        <f>+'[3]New Depr Rates'!L1665</f>
        <v>2.0285714285714285E-2</v>
      </c>
      <c r="M1667" s="73">
        <f>+'[3]New Depr Rates'!M1665</f>
        <v>1.0142857142857141E-3</v>
      </c>
      <c r="N1667" s="73">
        <f>+'[3]New Depr Rates'!N1665</f>
        <v>2.1299999999999999E-2</v>
      </c>
    </row>
    <row r="1668" spans="1:14" x14ac:dyDescent="0.2">
      <c r="A1668" s="72" t="s">
        <v>948</v>
      </c>
      <c r="B1668" s="72" t="str">
        <f>+'[3]New Depr Rates'!B1666</f>
        <v>G3750 DST Structures &amp; Improvement</v>
      </c>
      <c r="C1668" s="72">
        <f>+'[3]New Depr Rates'!C1666</f>
        <v>0.5</v>
      </c>
      <c r="D1668" s="72" t="str">
        <f>+'[3]New Depr Rates'!D1666</f>
        <v>Monthly</v>
      </c>
      <c r="E1668" s="72" t="str">
        <f>+'[3]New Depr Rates'!E1666</f>
        <v>No</v>
      </c>
      <c r="F1668" s="72" t="str">
        <f>+'[3]New Depr Rates'!F1666</f>
        <v>No</v>
      </c>
      <c r="G1668" s="75">
        <f>+'[3]New Depr Rates'!G1666</f>
        <v>-0.05</v>
      </c>
      <c r="H1668" s="72">
        <f>+'[3]New Depr Rates'!H1666</f>
        <v>0</v>
      </c>
      <c r="I1668" s="72">
        <f>+'[3]New Depr Rates'!I1666</f>
        <v>0</v>
      </c>
      <c r="J1668" s="72">
        <f>+'[3]New Depr Rates'!J1666</f>
        <v>0</v>
      </c>
      <c r="K1668" s="74">
        <f>+'[3]New Depr Rates'!K1666</f>
        <v>44927</v>
      </c>
      <c r="L1668" s="73">
        <f>+'[3]New Depr Rates'!L1666</f>
        <v>2.0285714285714285E-2</v>
      </c>
      <c r="M1668" s="73">
        <f>+'[3]New Depr Rates'!M1666</f>
        <v>1.0142857142857141E-3</v>
      </c>
      <c r="N1668" s="73">
        <f>+'[3]New Depr Rates'!N1666</f>
        <v>2.1299999999999999E-2</v>
      </c>
    </row>
    <row r="1669" spans="1:14" x14ac:dyDescent="0.2">
      <c r="A1669" s="72" t="s">
        <v>947</v>
      </c>
      <c r="B1669" s="72" t="str">
        <f>+'[3]New Depr Rates'!B1667</f>
        <v>G3750 DST Structures &amp; Improvement</v>
      </c>
      <c r="C1669" s="72">
        <f>+'[3]New Depr Rates'!C1667</f>
        <v>0.5</v>
      </c>
      <c r="D1669" s="72" t="str">
        <f>+'[3]New Depr Rates'!D1667</f>
        <v>Monthly</v>
      </c>
      <c r="E1669" s="72" t="str">
        <f>+'[3]New Depr Rates'!E1667</f>
        <v>No</v>
      </c>
      <c r="F1669" s="72" t="str">
        <f>+'[3]New Depr Rates'!F1667</f>
        <v>No</v>
      </c>
      <c r="G1669" s="75">
        <f>+'[3]New Depr Rates'!G1667</f>
        <v>-0.05</v>
      </c>
      <c r="H1669" s="72">
        <f>+'[3]New Depr Rates'!H1667</f>
        <v>0</v>
      </c>
      <c r="I1669" s="72">
        <f>+'[3]New Depr Rates'!I1667</f>
        <v>0</v>
      </c>
      <c r="J1669" s="72">
        <f>+'[3]New Depr Rates'!J1667</f>
        <v>0</v>
      </c>
      <c r="K1669" s="74">
        <f>+'[3]New Depr Rates'!K1667</f>
        <v>44927</v>
      </c>
      <c r="L1669" s="73">
        <f>+'[3]New Depr Rates'!L1667</f>
        <v>2.0285714285714285E-2</v>
      </c>
      <c r="M1669" s="73">
        <f>+'[3]New Depr Rates'!M1667</f>
        <v>1.0142857142857141E-3</v>
      </c>
      <c r="N1669" s="73">
        <f>+'[3]New Depr Rates'!N1667</f>
        <v>2.1299999999999999E-2</v>
      </c>
    </row>
    <row r="1670" spans="1:14" x14ac:dyDescent="0.2">
      <c r="A1670" s="72" t="s">
        <v>69</v>
      </c>
      <c r="B1670" s="72" t="str">
        <f>+'[3]New Depr Rates'!B1668</f>
        <v>G3750 DST Structures &amp; Improvement</v>
      </c>
      <c r="C1670" s="72">
        <f>+'[3]New Depr Rates'!C1668</f>
        <v>0.5</v>
      </c>
      <c r="D1670" s="72" t="str">
        <f>+'[3]New Depr Rates'!D1668</f>
        <v>Monthly</v>
      </c>
      <c r="E1670" s="72" t="str">
        <f>+'[3]New Depr Rates'!E1668</f>
        <v>No</v>
      </c>
      <c r="F1670" s="72" t="str">
        <f>+'[3]New Depr Rates'!F1668</f>
        <v>No</v>
      </c>
      <c r="G1670" s="75">
        <f>+'[3]New Depr Rates'!G1668</f>
        <v>-0.05</v>
      </c>
      <c r="H1670" s="72">
        <f>+'[3]New Depr Rates'!H1668</f>
        <v>0</v>
      </c>
      <c r="I1670" s="72">
        <f>+'[3]New Depr Rates'!I1668</f>
        <v>0</v>
      </c>
      <c r="J1670" s="72">
        <f>+'[3]New Depr Rates'!J1668</f>
        <v>0</v>
      </c>
      <c r="K1670" s="74">
        <f>+'[3]New Depr Rates'!K1668</f>
        <v>44927</v>
      </c>
      <c r="L1670" s="73">
        <f>+'[3]New Depr Rates'!L1668</f>
        <v>2.0285714285714285E-2</v>
      </c>
      <c r="M1670" s="73">
        <f>+'[3]New Depr Rates'!M1668</f>
        <v>1.0142857142857141E-3</v>
      </c>
      <c r="N1670" s="73">
        <f>+'[3]New Depr Rates'!N1668</f>
        <v>2.1299999999999999E-2</v>
      </c>
    </row>
    <row r="1671" spans="1:14" x14ac:dyDescent="0.2">
      <c r="A1671" s="72" t="s">
        <v>946</v>
      </c>
      <c r="B1671" s="72" t="str">
        <f>+'[3]New Depr Rates'!B1669</f>
        <v>G3750 DST Structures &amp; Improvement</v>
      </c>
      <c r="C1671" s="72">
        <f>+'[3]New Depr Rates'!C1669</f>
        <v>0.5</v>
      </c>
      <c r="D1671" s="72" t="str">
        <f>+'[3]New Depr Rates'!D1669</f>
        <v>Monthly</v>
      </c>
      <c r="E1671" s="72" t="str">
        <f>+'[3]New Depr Rates'!E1669</f>
        <v>No</v>
      </c>
      <c r="F1671" s="72" t="str">
        <f>+'[3]New Depr Rates'!F1669</f>
        <v>No</v>
      </c>
      <c r="G1671" s="75">
        <f>+'[3]New Depr Rates'!G1669</f>
        <v>-0.05</v>
      </c>
      <c r="H1671" s="72">
        <f>+'[3]New Depr Rates'!H1669</f>
        <v>0</v>
      </c>
      <c r="I1671" s="72">
        <f>+'[3]New Depr Rates'!I1669</f>
        <v>0</v>
      </c>
      <c r="J1671" s="72">
        <f>+'[3]New Depr Rates'!J1669</f>
        <v>0</v>
      </c>
      <c r="K1671" s="74">
        <f>+'[3]New Depr Rates'!K1669</f>
        <v>44927</v>
      </c>
      <c r="L1671" s="73">
        <f>+'[3]New Depr Rates'!L1669</f>
        <v>2.0285714285714285E-2</v>
      </c>
      <c r="M1671" s="73">
        <f>+'[3]New Depr Rates'!M1669</f>
        <v>1.0142857142857141E-3</v>
      </c>
      <c r="N1671" s="73">
        <f>+'[3]New Depr Rates'!N1669</f>
        <v>2.1299999999999999E-2</v>
      </c>
    </row>
    <row r="1672" spans="1:14" x14ac:dyDescent="0.2">
      <c r="A1672" s="72" t="s">
        <v>944</v>
      </c>
      <c r="B1672" s="72" t="str">
        <f>+'[3]New Depr Rates'!B1670</f>
        <v>G3751 DST Structures &amp; Imprv, Trans</v>
      </c>
      <c r="C1672" s="72">
        <f>+'[3]New Depr Rates'!C1670</f>
        <v>0.5</v>
      </c>
      <c r="D1672" s="72" t="str">
        <f>+'[3]New Depr Rates'!D1670</f>
        <v>Monthly</v>
      </c>
      <c r="E1672" s="72" t="str">
        <f>+'[3]New Depr Rates'!E1670</f>
        <v>No</v>
      </c>
      <c r="F1672" s="72" t="str">
        <f>+'[3]New Depr Rates'!F1670</f>
        <v>No</v>
      </c>
      <c r="G1672" s="75">
        <f>+'[3]New Depr Rates'!G1670</f>
        <v>-0.05</v>
      </c>
      <c r="H1672" s="72">
        <f>+'[3]New Depr Rates'!H1670</f>
        <v>0</v>
      </c>
      <c r="I1672" s="72">
        <f>+'[3]New Depr Rates'!I1670</f>
        <v>0</v>
      </c>
      <c r="J1672" s="72">
        <f>+'[3]New Depr Rates'!J1670</f>
        <v>0</v>
      </c>
      <c r="K1672" s="74">
        <f>+'[3]New Depr Rates'!K1670</f>
        <v>44927</v>
      </c>
      <c r="L1672" s="73">
        <f>+'[3]New Depr Rates'!L1670</f>
        <v>2.0285714285714285E-2</v>
      </c>
      <c r="M1672" s="73">
        <f>+'[3]New Depr Rates'!M1670</f>
        <v>1.0142857142857141E-3</v>
      </c>
      <c r="N1672" s="73">
        <f>+'[3]New Depr Rates'!N1670</f>
        <v>2.1299999999999999E-2</v>
      </c>
    </row>
    <row r="1673" spans="1:14" x14ac:dyDescent="0.2">
      <c r="A1673" s="72" t="s">
        <v>943</v>
      </c>
      <c r="B1673" s="72" t="str">
        <f>+'[3]New Depr Rates'!B1671</f>
        <v>G3751 DST Structures &amp; Imprv, Trans</v>
      </c>
      <c r="C1673" s="72">
        <f>+'[3]New Depr Rates'!C1671</f>
        <v>0.5</v>
      </c>
      <c r="D1673" s="72" t="str">
        <f>+'[3]New Depr Rates'!D1671</f>
        <v>Monthly</v>
      </c>
      <c r="E1673" s="72" t="str">
        <f>+'[3]New Depr Rates'!E1671</f>
        <v>No</v>
      </c>
      <c r="F1673" s="72" t="str">
        <f>+'[3]New Depr Rates'!F1671</f>
        <v>No</v>
      </c>
      <c r="G1673" s="75">
        <f>+'[3]New Depr Rates'!G1671</f>
        <v>-0.05</v>
      </c>
      <c r="H1673" s="72">
        <f>+'[3]New Depr Rates'!H1671</f>
        <v>0</v>
      </c>
      <c r="I1673" s="72">
        <f>+'[3]New Depr Rates'!I1671</f>
        <v>0</v>
      </c>
      <c r="J1673" s="72">
        <f>+'[3]New Depr Rates'!J1671</f>
        <v>0</v>
      </c>
      <c r="K1673" s="74">
        <f>+'[3]New Depr Rates'!K1671</f>
        <v>44927</v>
      </c>
      <c r="L1673" s="73">
        <f>+'[3]New Depr Rates'!L1671</f>
        <v>2.0285714285714285E-2</v>
      </c>
      <c r="M1673" s="73">
        <f>+'[3]New Depr Rates'!M1671</f>
        <v>1.0142857142857141E-3</v>
      </c>
      <c r="N1673" s="73">
        <f>+'[3]New Depr Rates'!N1671</f>
        <v>2.1299999999999999E-2</v>
      </c>
    </row>
    <row r="1674" spans="1:14" x14ac:dyDescent="0.2">
      <c r="A1674" s="72" t="s">
        <v>942</v>
      </c>
      <c r="B1674" s="72" t="str">
        <f>+'[3]New Depr Rates'!B1672</f>
        <v>G3760 DST Mains-NOTUSED</v>
      </c>
      <c r="C1674" s="72">
        <f>+'[3]New Depr Rates'!C1672</f>
        <v>0.5</v>
      </c>
      <c r="D1674" s="72" t="str">
        <f>+'[3]New Depr Rates'!D1672</f>
        <v>Monthly</v>
      </c>
      <c r="E1674" s="72" t="str">
        <f>+'[3]New Depr Rates'!E1672</f>
        <v>No</v>
      </c>
      <c r="F1674" s="72" t="str">
        <f>+'[3]New Depr Rates'!F1672</f>
        <v>No</v>
      </c>
      <c r="G1674" s="75">
        <f>+'[3]New Depr Rates'!G1672</f>
        <v>0</v>
      </c>
      <c r="H1674" s="72">
        <f>+'[3]New Depr Rates'!H1672</f>
        <v>0</v>
      </c>
      <c r="I1674" s="72">
        <f>+'[3]New Depr Rates'!I1672</f>
        <v>0</v>
      </c>
      <c r="J1674" s="72">
        <f>+'[3]New Depr Rates'!J1672</f>
        <v>0</v>
      </c>
      <c r="K1674" s="74">
        <f>+'[3]New Depr Rates'!K1672</f>
        <v>40330</v>
      </c>
      <c r="L1674" s="73">
        <f>+'[3]New Depr Rates'!L1672</f>
        <v>0</v>
      </c>
      <c r="M1674" s="73">
        <f>+'[3]New Depr Rates'!M1672</f>
        <v>0</v>
      </c>
      <c r="N1674" s="73">
        <f>+'[3]New Depr Rates'!N1672</f>
        <v>0</v>
      </c>
    </row>
    <row r="1675" spans="1:14" x14ac:dyDescent="0.2">
      <c r="A1675" s="72" t="s">
        <v>941</v>
      </c>
      <c r="B1675" s="72" t="str">
        <f>+'[3]New Depr Rates'!B1673</f>
        <v>G3761 DST Mains, Cast Iron-NOT USED</v>
      </c>
      <c r="C1675" s="72">
        <f>+'[3]New Depr Rates'!C1673</f>
        <v>0.5</v>
      </c>
      <c r="D1675" s="72" t="str">
        <f>+'[3]New Depr Rates'!D1673</f>
        <v>Monthly</v>
      </c>
      <c r="E1675" s="72" t="str">
        <f>+'[3]New Depr Rates'!E1673</f>
        <v>No</v>
      </c>
      <c r="F1675" s="72" t="str">
        <f>+'[3]New Depr Rates'!F1673</f>
        <v>No</v>
      </c>
      <c r="G1675" s="75">
        <f>+'[3]New Depr Rates'!G1673</f>
        <v>0</v>
      </c>
      <c r="H1675" s="72">
        <f>+'[3]New Depr Rates'!H1673</f>
        <v>0</v>
      </c>
      <c r="I1675" s="72">
        <f>+'[3]New Depr Rates'!I1673</f>
        <v>0</v>
      </c>
      <c r="J1675" s="72">
        <f>+'[3]New Depr Rates'!J1673</f>
        <v>0</v>
      </c>
      <c r="K1675" s="74">
        <f>+'[3]New Depr Rates'!K1673</f>
        <v>40664</v>
      </c>
      <c r="L1675" s="73">
        <f>+'[3]New Depr Rates'!L1673</f>
        <v>0</v>
      </c>
      <c r="M1675" s="73">
        <f>+'[3]New Depr Rates'!M1673</f>
        <v>0</v>
      </c>
      <c r="N1675" s="73">
        <f>+'[3]New Depr Rates'!N1673</f>
        <v>0</v>
      </c>
    </row>
    <row r="1676" spans="1:14" x14ac:dyDescent="0.2">
      <c r="A1676" s="72" t="s">
        <v>78</v>
      </c>
      <c r="B1676" s="72" t="str">
        <f>+'[3]New Depr Rates'!B1674</f>
        <v>G3762 DST Mains, Plastic</v>
      </c>
      <c r="C1676" s="72">
        <f>+'[3]New Depr Rates'!C1674</f>
        <v>0.5</v>
      </c>
      <c r="D1676" s="72" t="str">
        <f>+'[3]New Depr Rates'!D1674</f>
        <v>Monthly</v>
      </c>
      <c r="E1676" s="72" t="str">
        <f>+'[3]New Depr Rates'!E1674</f>
        <v>No</v>
      </c>
      <c r="F1676" s="72" t="str">
        <f>+'[3]New Depr Rates'!F1674</f>
        <v>No</v>
      </c>
      <c r="G1676" s="75">
        <f>+'[3]New Depr Rates'!G1674</f>
        <v>-0.5</v>
      </c>
      <c r="H1676" s="72">
        <f>+'[3]New Depr Rates'!H1674</f>
        <v>0</v>
      </c>
      <c r="I1676" s="72">
        <f>+'[3]New Depr Rates'!I1674</f>
        <v>0</v>
      </c>
      <c r="J1676" s="72">
        <f>+'[3]New Depr Rates'!J1674</f>
        <v>0</v>
      </c>
      <c r="K1676" s="74">
        <f>+'[3]New Depr Rates'!K1674</f>
        <v>44927</v>
      </c>
      <c r="L1676" s="73">
        <f>+'[3]New Depr Rates'!L1674</f>
        <v>1.84E-2</v>
      </c>
      <c r="M1676" s="73">
        <f>+'[3]New Depr Rates'!M1674</f>
        <v>9.1999999999999998E-3</v>
      </c>
      <c r="N1676" s="73">
        <f>+'[3]New Depr Rates'!N1674</f>
        <v>2.76E-2</v>
      </c>
    </row>
    <row r="1677" spans="1:14" x14ac:dyDescent="0.2">
      <c r="A1677" s="72" t="s">
        <v>939</v>
      </c>
      <c r="B1677" s="72" t="str">
        <f>+'[3]New Depr Rates'!B1675</f>
        <v>G3762 DST Mains, Plastic</v>
      </c>
      <c r="C1677" s="72">
        <f>+'[3]New Depr Rates'!C1675</f>
        <v>0.5</v>
      </c>
      <c r="D1677" s="72" t="str">
        <f>+'[3]New Depr Rates'!D1675</f>
        <v>Monthly</v>
      </c>
      <c r="E1677" s="72" t="str">
        <f>+'[3]New Depr Rates'!E1675</f>
        <v>No</v>
      </c>
      <c r="F1677" s="72" t="str">
        <f>+'[3]New Depr Rates'!F1675</f>
        <v>No</v>
      </c>
      <c r="G1677" s="75">
        <f>+'[3]New Depr Rates'!G1675</f>
        <v>-0.5</v>
      </c>
      <c r="H1677" s="72">
        <f>+'[3]New Depr Rates'!H1675</f>
        <v>0</v>
      </c>
      <c r="I1677" s="72">
        <f>+'[3]New Depr Rates'!I1675</f>
        <v>0</v>
      </c>
      <c r="J1677" s="72">
        <f>+'[3]New Depr Rates'!J1675</f>
        <v>0</v>
      </c>
      <c r="K1677" s="74">
        <f>+'[3]New Depr Rates'!K1675</f>
        <v>44927</v>
      </c>
      <c r="L1677" s="73">
        <f>+'[3]New Depr Rates'!L1675</f>
        <v>1.84E-2</v>
      </c>
      <c r="M1677" s="73">
        <f>+'[3]New Depr Rates'!M1675</f>
        <v>9.1999999999999998E-3</v>
      </c>
      <c r="N1677" s="73">
        <f>+'[3]New Depr Rates'!N1675</f>
        <v>2.76E-2</v>
      </c>
    </row>
    <row r="1678" spans="1:14" x14ac:dyDescent="0.2">
      <c r="A1678" s="72" t="s">
        <v>938</v>
      </c>
      <c r="B1678" s="72" t="str">
        <f>+'[3]New Depr Rates'!B1676</f>
        <v>G3763 DST Mains, Bare Steel</v>
      </c>
      <c r="C1678" s="72">
        <f>+'[3]New Depr Rates'!C1676</f>
        <v>0.5</v>
      </c>
      <c r="D1678" s="72" t="str">
        <f>+'[3]New Depr Rates'!D1676</f>
        <v>Monthly</v>
      </c>
      <c r="E1678" s="72" t="str">
        <f>+'[3]New Depr Rates'!E1676</f>
        <v>No</v>
      </c>
      <c r="F1678" s="72" t="str">
        <f>+'[3]New Depr Rates'!F1676</f>
        <v>No</v>
      </c>
      <c r="G1678" s="75">
        <f>+'[3]New Depr Rates'!G1676</f>
        <v>0</v>
      </c>
      <c r="H1678" s="72">
        <f>+'[3]New Depr Rates'!H1676</f>
        <v>0</v>
      </c>
      <c r="I1678" s="72">
        <f>+'[3]New Depr Rates'!I1676</f>
        <v>0</v>
      </c>
      <c r="J1678" s="72">
        <f>+'[3]New Depr Rates'!J1676</f>
        <v>0</v>
      </c>
      <c r="K1678" s="74">
        <f>+'[3]New Depr Rates'!K1676</f>
        <v>43101</v>
      </c>
      <c r="L1678" s="73">
        <f>+'[3]New Depr Rates'!L1676</f>
        <v>0</v>
      </c>
      <c r="M1678" s="73">
        <f>+'[3]New Depr Rates'!M1676</f>
        <v>0</v>
      </c>
      <c r="N1678" s="73">
        <f>+'[3]New Depr Rates'!N1676</f>
        <v>0</v>
      </c>
    </row>
    <row r="1679" spans="1:14" x14ac:dyDescent="0.2">
      <c r="A1679" s="72" t="s">
        <v>935</v>
      </c>
      <c r="B1679" s="72" t="str">
        <f>+'[3]New Depr Rates'!B1677</f>
        <v>G3764 DST Mains, Wrap Stl, Kittitas</v>
      </c>
      <c r="C1679" s="72">
        <f>+'[3]New Depr Rates'!C1677</f>
        <v>0.5</v>
      </c>
      <c r="D1679" s="72" t="str">
        <f>+'[3]New Depr Rates'!D1677</f>
        <v>Monthly</v>
      </c>
      <c r="E1679" s="72" t="str">
        <f>+'[3]New Depr Rates'!E1677</f>
        <v>No</v>
      </c>
      <c r="F1679" s="72" t="str">
        <f>+'[3]New Depr Rates'!F1677</f>
        <v>No</v>
      </c>
      <c r="G1679" s="75">
        <f>+'[3]New Depr Rates'!G1677</f>
        <v>-0.5</v>
      </c>
      <c r="H1679" s="72">
        <f>+'[3]New Depr Rates'!H1677</f>
        <v>0</v>
      </c>
      <c r="I1679" s="72">
        <f>+'[3]New Depr Rates'!I1677</f>
        <v>0</v>
      </c>
      <c r="J1679" s="72">
        <f>+'[3]New Depr Rates'!J1677</f>
        <v>0</v>
      </c>
      <c r="K1679" s="74">
        <f>+'[3]New Depr Rates'!K1677</f>
        <v>44927</v>
      </c>
      <c r="L1679" s="73">
        <f>+'[3]New Depr Rates'!L1677</f>
        <v>1.4999999999999999E-2</v>
      </c>
      <c r="M1679" s="73">
        <f>+'[3]New Depr Rates'!M1677</f>
        <v>7.4999999999999997E-3</v>
      </c>
      <c r="N1679" s="73">
        <f>+'[3]New Depr Rates'!N1677</f>
        <v>2.2499999999999999E-2</v>
      </c>
    </row>
    <row r="1680" spans="1:14" x14ac:dyDescent="0.2">
      <c r="A1680" s="72" t="s">
        <v>936</v>
      </c>
      <c r="B1680" s="72" t="str">
        <f>+'[3]New Depr Rates'!B1678</f>
        <v>G3764 DST Mains, Wrap Stl, Kittitas</v>
      </c>
      <c r="C1680" s="72">
        <f>+'[3]New Depr Rates'!C1678</f>
        <v>0.5</v>
      </c>
      <c r="D1680" s="72" t="str">
        <f>+'[3]New Depr Rates'!D1678</f>
        <v>Monthly</v>
      </c>
      <c r="E1680" s="72" t="str">
        <f>+'[3]New Depr Rates'!E1678</f>
        <v>No</v>
      </c>
      <c r="F1680" s="72" t="str">
        <f>+'[3]New Depr Rates'!F1678</f>
        <v>No</v>
      </c>
      <c r="G1680" s="75">
        <f>+'[3]New Depr Rates'!G1678</f>
        <v>-0.5</v>
      </c>
      <c r="H1680" s="72">
        <f>+'[3]New Depr Rates'!H1678</f>
        <v>0</v>
      </c>
      <c r="I1680" s="72">
        <f>+'[3]New Depr Rates'!I1678</f>
        <v>0</v>
      </c>
      <c r="J1680" s="72">
        <f>+'[3]New Depr Rates'!J1678</f>
        <v>0</v>
      </c>
      <c r="K1680" s="74">
        <f>+'[3]New Depr Rates'!K1678</f>
        <v>44927</v>
      </c>
      <c r="L1680" s="73">
        <f>+'[3]New Depr Rates'!L1678</f>
        <v>1.4999999999999999E-2</v>
      </c>
      <c r="M1680" s="73">
        <f>+'[3]New Depr Rates'!M1678</f>
        <v>7.4999999999999997E-3</v>
      </c>
      <c r="N1680" s="73">
        <f>+'[3]New Depr Rates'!N1678</f>
        <v>2.2499999999999999E-2</v>
      </c>
    </row>
    <row r="1681" spans="1:14" x14ac:dyDescent="0.2">
      <c r="A1681" s="72" t="s">
        <v>79</v>
      </c>
      <c r="B1681" s="72" t="str">
        <f>+'[3]New Depr Rates'!B1679</f>
        <v>G3764 DST Mains, Wrapped Steel</v>
      </c>
      <c r="C1681" s="72">
        <f>+'[3]New Depr Rates'!C1679</f>
        <v>0.5</v>
      </c>
      <c r="D1681" s="72" t="str">
        <f>+'[3]New Depr Rates'!D1679</f>
        <v>Monthly</v>
      </c>
      <c r="E1681" s="72" t="str">
        <f>+'[3]New Depr Rates'!E1679</f>
        <v>No</v>
      </c>
      <c r="F1681" s="72" t="str">
        <f>+'[3]New Depr Rates'!F1679</f>
        <v>No</v>
      </c>
      <c r="G1681" s="75">
        <f>+'[3]New Depr Rates'!G1679</f>
        <v>-0.5</v>
      </c>
      <c r="H1681" s="72">
        <f>+'[3]New Depr Rates'!H1679</f>
        <v>0</v>
      </c>
      <c r="I1681" s="72">
        <f>+'[3]New Depr Rates'!I1679</f>
        <v>0</v>
      </c>
      <c r="J1681" s="72">
        <f>+'[3]New Depr Rates'!J1679</f>
        <v>0</v>
      </c>
      <c r="K1681" s="74">
        <f>+'[3]New Depr Rates'!K1679</f>
        <v>44927</v>
      </c>
      <c r="L1681" s="73">
        <f>+'[3]New Depr Rates'!L1679</f>
        <v>1.4999999999999999E-2</v>
      </c>
      <c r="M1681" s="73">
        <f>+'[3]New Depr Rates'!M1679</f>
        <v>7.4999999999999997E-3</v>
      </c>
      <c r="N1681" s="73">
        <f>+'[3]New Depr Rates'!N1679</f>
        <v>2.2499999999999999E-2</v>
      </c>
    </row>
    <row r="1682" spans="1:14" x14ac:dyDescent="0.2">
      <c r="A1682" s="72" t="s">
        <v>934</v>
      </c>
      <c r="B1682" s="72" t="str">
        <f>+'[3]New Depr Rates'!B1680</f>
        <v>G3764 DST Mains, Wrapped Steel</v>
      </c>
      <c r="C1682" s="72">
        <f>+'[3]New Depr Rates'!C1680</f>
        <v>0.5</v>
      </c>
      <c r="D1682" s="72" t="str">
        <f>+'[3]New Depr Rates'!D1680</f>
        <v>Monthly</v>
      </c>
      <c r="E1682" s="72" t="str">
        <f>+'[3]New Depr Rates'!E1680</f>
        <v>No</v>
      </c>
      <c r="F1682" s="72" t="str">
        <f>+'[3]New Depr Rates'!F1680</f>
        <v>No</v>
      </c>
      <c r="G1682" s="75">
        <f>+'[3]New Depr Rates'!G1680</f>
        <v>-0.5</v>
      </c>
      <c r="H1682" s="72">
        <f>+'[3]New Depr Rates'!H1680</f>
        <v>0</v>
      </c>
      <c r="I1682" s="72">
        <f>+'[3]New Depr Rates'!I1680</f>
        <v>0</v>
      </c>
      <c r="J1682" s="72">
        <f>+'[3]New Depr Rates'!J1680</f>
        <v>0</v>
      </c>
      <c r="K1682" s="74">
        <f>+'[3]New Depr Rates'!K1680</f>
        <v>44927</v>
      </c>
      <c r="L1682" s="73">
        <f>+'[3]New Depr Rates'!L1680</f>
        <v>1.4999999999999999E-2</v>
      </c>
      <c r="M1682" s="73">
        <f>+'[3]New Depr Rates'!M1680</f>
        <v>7.4999999999999997E-3</v>
      </c>
      <c r="N1682" s="73">
        <f>+'[3]New Depr Rates'!N1680</f>
        <v>2.2499999999999999E-2</v>
      </c>
    </row>
    <row r="1683" spans="1:14" x14ac:dyDescent="0.2">
      <c r="A1683" s="72" t="s">
        <v>933</v>
      </c>
      <c r="B1683" s="72" t="str">
        <f>+'[3]New Depr Rates'!B1681</f>
        <v>G3764 DST Mains, Wrapped Steel</v>
      </c>
      <c r="C1683" s="72">
        <f>+'[3]New Depr Rates'!C1681</f>
        <v>0.5</v>
      </c>
      <c r="D1683" s="72" t="str">
        <f>+'[3]New Depr Rates'!D1681</f>
        <v>Monthly</v>
      </c>
      <c r="E1683" s="72" t="str">
        <f>+'[3]New Depr Rates'!E1681</f>
        <v>No</v>
      </c>
      <c r="F1683" s="72" t="str">
        <f>+'[3]New Depr Rates'!F1681</f>
        <v>No</v>
      </c>
      <c r="G1683" s="75">
        <f>+'[3]New Depr Rates'!G1681</f>
        <v>-0.5</v>
      </c>
      <c r="H1683" s="72">
        <f>+'[3]New Depr Rates'!H1681</f>
        <v>0</v>
      </c>
      <c r="I1683" s="72">
        <f>+'[3]New Depr Rates'!I1681</f>
        <v>0</v>
      </c>
      <c r="J1683" s="72">
        <f>+'[3]New Depr Rates'!J1681</f>
        <v>0</v>
      </c>
      <c r="K1683" s="74">
        <f>+'[3]New Depr Rates'!K1681</f>
        <v>44927</v>
      </c>
      <c r="L1683" s="73">
        <f>+'[3]New Depr Rates'!L1681</f>
        <v>1.4999999999999999E-2</v>
      </c>
      <c r="M1683" s="73">
        <f>+'[3]New Depr Rates'!M1681</f>
        <v>7.4999999999999997E-3</v>
      </c>
      <c r="N1683" s="73">
        <f>+'[3]New Depr Rates'!N1681</f>
        <v>2.2499999999999999E-2</v>
      </c>
    </row>
    <row r="1684" spans="1:14" x14ac:dyDescent="0.2">
      <c r="A1684" s="72" t="s">
        <v>90</v>
      </c>
      <c r="B1684" s="72" t="str">
        <f>+'[3]New Depr Rates'!B1682</f>
        <v>G3765 DST Mains, Cathodic Protectio</v>
      </c>
      <c r="C1684" s="72">
        <f>+'[3]New Depr Rates'!C1682</f>
        <v>0.5</v>
      </c>
      <c r="D1684" s="72" t="str">
        <f>+'[3]New Depr Rates'!D1682</f>
        <v>Monthly</v>
      </c>
      <c r="E1684" s="72" t="str">
        <f>+'[3]New Depr Rates'!E1682</f>
        <v>No</v>
      </c>
      <c r="F1684" s="72" t="str">
        <f>+'[3]New Depr Rates'!F1682</f>
        <v>No</v>
      </c>
      <c r="G1684" s="75">
        <f>+'[3]New Depr Rates'!G1682</f>
        <v>0</v>
      </c>
      <c r="H1684" s="72">
        <f>+'[3]New Depr Rates'!H1682</f>
        <v>0</v>
      </c>
      <c r="I1684" s="72">
        <f>+'[3]New Depr Rates'!I1682</f>
        <v>0</v>
      </c>
      <c r="J1684" s="72">
        <f>+'[3]New Depr Rates'!J1682</f>
        <v>0</v>
      </c>
      <c r="K1684" s="74">
        <f>+'[3]New Depr Rates'!K1682</f>
        <v>44927</v>
      </c>
      <c r="L1684" s="73">
        <f>+'[3]New Depr Rates'!L1682</f>
        <v>3.7100000000000001E-2</v>
      </c>
      <c r="M1684" s="73">
        <f>+'[3]New Depr Rates'!M1682</f>
        <v>0</v>
      </c>
      <c r="N1684" s="73">
        <f>+'[3]New Depr Rates'!N1682</f>
        <v>3.7100000000000001E-2</v>
      </c>
    </row>
    <row r="1685" spans="1:14" x14ac:dyDescent="0.2">
      <c r="A1685" s="72" t="s">
        <v>932</v>
      </c>
      <c r="B1685" s="72" t="str">
        <f>+'[3]New Depr Rates'!B1683</f>
        <v>G3765 DST Mains, Cathodic Protectio</v>
      </c>
      <c r="C1685" s="72">
        <f>+'[3]New Depr Rates'!C1683</f>
        <v>0.5</v>
      </c>
      <c r="D1685" s="72" t="str">
        <f>+'[3]New Depr Rates'!D1683</f>
        <v>Monthly</v>
      </c>
      <c r="E1685" s="72" t="str">
        <f>+'[3]New Depr Rates'!E1683</f>
        <v>No</v>
      </c>
      <c r="F1685" s="72" t="str">
        <f>+'[3]New Depr Rates'!F1683</f>
        <v>No</v>
      </c>
      <c r="G1685" s="75">
        <f>+'[3]New Depr Rates'!G1683</f>
        <v>0</v>
      </c>
      <c r="H1685" s="72">
        <f>+'[3]New Depr Rates'!H1683</f>
        <v>0</v>
      </c>
      <c r="I1685" s="72">
        <f>+'[3]New Depr Rates'!I1683</f>
        <v>0</v>
      </c>
      <c r="J1685" s="72">
        <f>+'[3]New Depr Rates'!J1683</f>
        <v>0</v>
      </c>
      <c r="K1685" s="74">
        <f>+'[3]New Depr Rates'!K1683</f>
        <v>44927</v>
      </c>
      <c r="L1685" s="73">
        <f>+'[3]New Depr Rates'!L1683</f>
        <v>3.7100000000000001E-2</v>
      </c>
      <c r="M1685" s="73">
        <f>+'[3]New Depr Rates'!M1683</f>
        <v>0</v>
      </c>
      <c r="N1685" s="73">
        <f>+'[3]New Depr Rates'!N1683</f>
        <v>3.7100000000000001E-2</v>
      </c>
    </row>
    <row r="1686" spans="1:14" x14ac:dyDescent="0.2">
      <c r="A1686" s="72" t="s">
        <v>931</v>
      </c>
      <c r="B1686" s="72" t="str">
        <f>+'[3]New Depr Rates'!B1684</f>
        <v>G3766 DST Mains, Frm Trans, St Wrap</v>
      </c>
      <c r="C1686" s="72">
        <f>+'[3]New Depr Rates'!C1684</f>
        <v>0.5</v>
      </c>
      <c r="D1686" s="72" t="str">
        <f>+'[3]New Depr Rates'!D1684</f>
        <v>Monthly</v>
      </c>
      <c r="E1686" s="72" t="str">
        <f>+'[3]New Depr Rates'!E1684</f>
        <v>No</v>
      </c>
      <c r="F1686" s="72" t="str">
        <f>+'[3]New Depr Rates'!F1684</f>
        <v>No</v>
      </c>
      <c r="G1686" s="75">
        <f>+'[3]New Depr Rates'!G1684</f>
        <v>-0.5</v>
      </c>
      <c r="H1686" s="72">
        <f>+'[3]New Depr Rates'!H1684</f>
        <v>0</v>
      </c>
      <c r="I1686" s="72">
        <f>+'[3]New Depr Rates'!I1684</f>
        <v>0</v>
      </c>
      <c r="J1686" s="72">
        <f>+'[3]New Depr Rates'!J1684</f>
        <v>0</v>
      </c>
      <c r="K1686" s="74">
        <f>+'[3]New Depr Rates'!K1684</f>
        <v>44927</v>
      </c>
      <c r="L1686" s="73">
        <f>+'[3]New Depr Rates'!L1684</f>
        <v>1.4999999999999999E-2</v>
      </c>
      <c r="M1686" s="73">
        <f>+'[3]New Depr Rates'!M1684</f>
        <v>7.4999999999999997E-3</v>
      </c>
      <c r="N1686" s="73">
        <f>+'[3]New Depr Rates'!N1684</f>
        <v>2.2499999999999999E-2</v>
      </c>
    </row>
    <row r="1687" spans="1:14" x14ac:dyDescent="0.2">
      <c r="A1687" s="72" t="s">
        <v>266</v>
      </c>
      <c r="B1687" s="72" t="str">
        <f>+'[3]New Depr Rates'!B1685</f>
        <v>G3766 DST Mains, Frm Trans, St Wrap</v>
      </c>
      <c r="C1687" s="72">
        <f>+'[3]New Depr Rates'!C1685</f>
        <v>0.5</v>
      </c>
      <c r="D1687" s="72" t="str">
        <f>+'[3]New Depr Rates'!D1685</f>
        <v>Monthly</v>
      </c>
      <c r="E1687" s="72" t="str">
        <f>+'[3]New Depr Rates'!E1685</f>
        <v>No</v>
      </c>
      <c r="F1687" s="72" t="str">
        <f>+'[3]New Depr Rates'!F1685</f>
        <v>No</v>
      </c>
      <c r="G1687" s="75">
        <f>+'[3]New Depr Rates'!G1685</f>
        <v>-0.5</v>
      </c>
      <c r="H1687" s="72">
        <f>+'[3]New Depr Rates'!H1685</f>
        <v>0</v>
      </c>
      <c r="I1687" s="72">
        <f>+'[3]New Depr Rates'!I1685</f>
        <v>0</v>
      </c>
      <c r="J1687" s="72">
        <f>+'[3]New Depr Rates'!J1685</f>
        <v>0</v>
      </c>
      <c r="K1687" s="74">
        <f>+'[3]New Depr Rates'!K1685</f>
        <v>44927</v>
      </c>
      <c r="L1687" s="73">
        <f>+'[3]New Depr Rates'!L1685</f>
        <v>1.4999999999999999E-2</v>
      </c>
      <c r="M1687" s="73">
        <f>+'[3]New Depr Rates'!M1685</f>
        <v>7.4999999999999997E-3</v>
      </c>
      <c r="N1687" s="73">
        <f>+'[3]New Depr Rates'!N1685</f>
        <v>2.2499999999999999E-2</v>
      </c>
    </row>
    <row r="1688" spans="1:14" x14ac:dyDescent="0.2">
      <c r="A1688" s="72" t="s">
        <v>930</v>
      </c>
      <c r="B1688" s="72" t="str">
        <f>+'[3]New Depr Rates'!B1686</f>
        <v>G3766 DST Mains, Frm Trans, St Wrap</v>
      </c>
      <c r="C1688" s="72">
        <f>+'[3]New Depr Rates'!C1686</f>
        <v>0.5</v>
      </c>
      <c r="D1688" s="72" t="str">
        <f>+'[3]New Depr Rates'!D1686</f>
        <v>Monthly</v>
      </c>
      <c r="E1688" s="72" t="str">
        <f>+'[3]New Depr Rates'!E1686</f>
        <v>No</v>
      </c>
      <c r="F1688" s="72" t="str">
        <f>+'[3]New Depr Rates'!F1686</f>
        <v>No</v>
      </c>
      <c r="G1688" s="75">
        <f>+'[3]New Depr Rates'!G1686</f>
        <v>-0.5</v>
      </c>
      <c r="H1688" s="72">
        <f>+'[3]New Depr Rates'!H1686</f>
        <v>0</v>
      </c>
      <c r="I1688" s="72">
        <f>+'[3]New Depr Rates'!I1686</f>
        <v>0</v>
      </c>
      <c r="J1688" s="72">
        <f>+'[3]New Depr Rates'!J1686</f>
        <v>0</v>
      </c>
      <c r="K1688" s="74">
        <f>+'[3]New Depr Rates'!K1686</f>
        <v>44927</v>
      </c>
      <c r="L1688" s="73">
        <f>+'[3]New Depr Rates'!L1686</f>
        <v>1.4999999999999999E-2</v>
      </c>
      <c r="M1688" s="73">
        <f>+'[3]New Depr Rates'!M1686</f>
        <v>7.4999999999999997E-3</v>
      </c>
      <c r="N1688" s="73">
        <f>+'[3]New Depr Rates'!N1686</f>
        <v>2.2499999999999999E-2</v>
      </c>
    </row>
    <row r="1689" spans="1:14" x14ac:dyDescent="0.2">
      <c r="A1689" s="72" t="s">
        <v>929</v>
      </c>
      <c r="B1689" s="72" t="str">
        <f>+'[3]New Depr Rates'!B1687</f>
        <v>G3766 DST Mains, Frm Trans, St Wrap</v>
      </c>
      <c r="C1689" s="72">
        <f>+'[3]New Depr Rates'!C1687</f>
        <v>0.5</v>
      </c>
      <c r="D1689" s="72" t="str">
        <f>+'[3]New Depr Rates'!D1687</f>
        <v>Monthly</v>
      </c>
      <c r="E1689" s="72" t="str">
        <f>+'[3]New Depr Rates'!E1687</f>
        <v>No</v>
      </c>
      <c r="F1689" s="72" t="str">
        <f>+'[3]New Depr Rates'!F1687</f>
        <v>No</v>
      </c>
      <c r="G1689" s="75">
        <f>+'[3]New Depr Rates'!G1687</f>
        <v>-0.5</v>
      </c>
      <c r="H1689" s="72">
        <f>+'[3]New Depr Rates'!H1687</f>
        <v>0</v>
      </c>
      <c r="I1689" s="72">
        <f>+'[3]New Depr Rates'!I1687</f>
        <v>0</v>
      </c>
      <c r="J1689" s="72">
        <f>+'[3]New Depr Rates'!J1687</f>
        <v>0</v>
      </c>
      <c r="K1689" s="74">
        <f>+'[3]New Depr Rates'!K1687</f>
        <v>44927</v>
      </c>
      <c r="L1689" s="73">
        <f>+'[3]New Depr Rates'!L1687</f>
        <v>1.4999999999999999E-2</v>
      </c>
      <c r="M1689" s="73">
        <f>+'[3]New Depr Rates'!M1687</f>
        <v>7.4999999999999997E-3</v>
      </c>
      <c r="N1689" s="73">
        <f>+'[3]New Depr Rates'!N1687</f>
        <v>2.2499999999999999E-2</v>
      </c>
    </row>
    <row r="1690" spans="1:14" x14ac:dyDescent="0.2">
      <c r="A1690" s="72" t="s">
        <v>928</v>
      </c>
      <c r="B1690" s="72" t="str">
        <f>+'[3]New Depr Rates'!B1688</f>
        <v>G3767 DST Mains, Frm Trans, Bare St</v>
      </c>
      <c r="C1690" s="72">
        <f>+'[3]New Depr Rates'!C1688</f>
        <v>0.5</v>
      </c>
      <c r="D1690" s="72" t="str">
        <f>+'[3]New Depr Rates'!D1688</f>
        <v>Monthly</v>
      </c>
      <c r="E1690" s="72" t="str">
        <f>+'[3]New Depr Rates'!E1688</f>
        <v>No</v>
      </c>
      <c r="F1690" s="72" t="str">
        <f>+'[3]New Depr Rates'!F1688</f>
        <v>No</v>
      </c>
      <c r="G1690" s="75">
        <f>+'[3]New Depr Rates'!G1688</f>
        <v>0</v>
      </c>
      <c r="H1690" s="72">
        <f>+'[3]New Depr Rates'!H1688</f>
        <v>0</v>
      </c>
      <c r="I1690" s="72">
        <f>+'[3]New Depr Rates'!I1688</f>
        <v>0</v>
      </c>
      <c r="J1690" s="72">
        <f>+'[3]New Depr Rates'!J1688</f>
        <v>0</v>
      </c>
      <c r="K1690" s="74">
        <f>+'[3]New Depr Rates'!K1688</f>
        <v>43101</v>
      </c>
      <c r="L1690" s="73">
        <f>+'[3]New Depr Rates'!L1688</f>
        <v>0</v>
      </c>
      <c r="M1690" s="73">
        <f>+'[3]New Depr Rates'!M1688</f>
        <v>0</v>
      </c>
      <c r="N1690" s="73">
        <f>+'[3]New Depr Rates'!N1688</f>
        <v>0</v>
      </c>
    </row>
    <row r="1691" spans="1:14" x14ac:dyDescent="0.2">
      <c r="A1691" s="72" t="s">
        <v>926</v>
      </c>
      <c r="B1691" s="72" t="str">
        <f>+'[3]New Depr Rates'!B1689</f>
        <v>G3780 DST Measuring &amp; Reg Station</v>
      </c>
      <c r="C1691" s="72">
        <f>+'[3]New Depr Rates'!C1689</f>
        <v>0.5</v>
      </c>
      <c r="D1691" s="72" t="str">
        <f>+'[3]New Depr Rates'!D1689</f>
        <v>Monthly</v>
      </c>
      <c r="E1691" s="72" t="str">
        <f>+'[3]New Depr Rates'!E1689</f>
        <v>No</v>
      </c>
      <c r="F1691" s="72" t="str">
        <f>+'[3]New Depr Rates'!F1689</f>
        <v>No</v>
      </c>
      <c r="G1691" s="75">
        <f>+'[3]New Depr Rates'!G1689</f>
        <v>-0.5</v>
      </c>
      <c r="H1691" s="72">
        <f>+'[3]New Depr Rates'!H1689</f>
        <v>0</v>
      </c>
      <c r="I1691" s="72">
        <f>+'[3]New Depr Rates'!I1689</f>
        <v>0</v>
      </c>
      <c r="J1691" s="72">
        <f>+'[3]New Depr Rates'!J1689</f>
        <v>0</v>
      </c>
      <c r="K1691" s="74">
        <f>+'[3]New Depr Rates'!K1689</f>
        <v>44927</v>
      </c>
      <c r="L1691" s="73">
        <f>+'[3]New Depr Rates'!L1689</f>
        <v>2.2933333333333333E-2</v>
      </c>
      <c r="M1691" s="73">
        <f>+'[3]New Depr Rates'!M1689</f>
        <v>1.1466666666666667E-2</v>
      </c>
      <c r="N1691" s="73">
        <f>+'[3]New Depr Rates'!N1689</f>
        <v>3.44E-2</v>
      </c>
    </row>
    <row r="1692" spans="1:14" x14ac:dyDescent="0.2">
      <c r="A1692" s="72" t="s">
        <v>80</v>
      </c>
      <c r="B1692" s="72" t="str">
        <f>+'[3]New Depr Rates'!B1690</f>
        <v>G3780 DST Measuring &amp; Reg Station</v>
      </c>
      <c r="C1692" s="72">
        <f>+'[3]New Depr Rates'!C1690</f>
        <v>0.5</v>
      </c>
      <c r="D1692" s="72" t="str">
        <f>+'[3]New Depr Rates'!D1690</f>
        <v>Monthly</v>
      </c>
      <c r="E1692" s="72" t="str">
        <f>+'[3]New Depr Rates'!E1690</f>
        <v>No</v>
      </c>
      <c r="F1692" s="72" t="str">
        <f>+'[3]New Depr Rates'!F1690</f>
        <v>No</v>
      </c>
      <c r="G1692" s="75">
        <f>+'[3]New Depr Rates'!G1690</f>
        <v>-0.5</v>
      </c>
      <c r="H1692" s="72">
        <f>+'[3]New Depr Rates'!H1690</f>
        <v>0</v>
      </c>
      <c r="I1692" s="72">
        <f>+'[3]New Depr Rates'!I1690</f>
        <v>0</v>
      </c>
      <c r="J1692" s="72">
        <f>+'[3]New Depr Rates'!J1690</f>
        <v>0</v>
      </c>
      <c r="K1692" s="74">
        <f>+'[3]New Depr Rates'!K1690</f>
        <v>44927</v>
      </c>
      <c r="L1692" s="73">
        <f>+'[3]New Depr Rates'!L1690</f>
        <v>2.2933333333333333E-2</v>
      </c>
      <c r="M1692" s="73">
        <f>+'[3]New Depr Rates'!M1690</f>
        <v>1.1466666666666667E-2</v>
      </c>
      <c r="N1692" s="73">
        <f>+'[3]New Depr Rates'!N1690</f>
        <v>3.44E-2</v>
      </c>
    </row>
    <row r="1693" spans="1:14" x14ac:dyDescent="0.2">
      <c r="A1693" s="72" t="s">
        <v>925</v>
      </c>
      <c r="B1693" s="72" t="str">
        <f>+'[3]New Depr Rates'!B1691</f>
        <v>Non-Depreciable - Other than land</v>
      </c>
      <c r="C1693" s="72">
        <f>+'[3]New Depr Rates'!C1691</f>
        <v>0.5</v>
      </c>
      <c r="D1693" s="72" t="str">
        <f>+'[3]New Depr Rates'!D1691</f>
        <v>Monthly</v>
      </c>
      <c r="E1693" s="72" t="str">
        <f>+'[3]New Depr Rates'!E1691</f>
        <v>No</v>
      </c>
      <c r="F1693" s="72" t="str">
        <f>+'[3]New Depr Rates'!F1691</f>
        <v>No</v>
      </c>
      <c r="G1693" s="75">
        <f>+'[3]New Depr Rates'!G1691</f>
        <v>0</v>
      </c>
      <c r="H1693" s="72">
        <f>+'[3]New Depr Rates'!H1691</f>
        <v>0</v>
      </c>
      <c r="I1693" s="72">
        <f>+'[3]New Depr Rates'!I1691</f>
        <v>0</v>
      </c>
      <c r="J1693" s="72">
        <f>+'[3]New Depr Rates'!J1691</f>
        <v>0</v>
      </c>
      <c r="K1693" s="74">
        <f>+'[3]New Depr Rates'!K1691</f>
        <v>44927</v>
      </c>
      <c r="L1693" s="73">
        <f>+'[3]New Depr Rates'!L1691</f>
        <v>0</v>
      </c>
      <c r="M1693" s="73">
        <f>+'[3]New Depr Rates'!M1691</f>
        <v>0</v>
      </c>
      <c r="N1693" s="73">
        <f>+'[3]New Depr Rates'!N1691</f>
        <v>0</v>
      </c>
    </row>
    <row r="1694" spans="1:14" x14ac:dyDescent="0.2">
      <c r="A1694" s="72" t="s">
        <v>924</v>
      </c>
      <c r="B1694" s="72" t="str">
        <f>+'[3]New Depr Rates'!B1692</f>
        <v>G3781 DST Measuring &amp; Reg Sta, Tran</v>
      </c>
      <c r="C1694" s="72">
        <f>+'[3]New Depr Rates'!C1692</f>
        <v>0.5</v>
      </c>
      <c r="D1694" s="72" t="str">
        <f>+'[3]New Depr Rates'!D1692</f>
        <v>Monthly</v>
      </c>
      <c r="E1694" s="72" t="str">
        <f>+'[3]New Depr Rates'!E1692</f>
        <v>No</v>
      </c>
      <c r="F1694" s="72" t="str">
        <f>+'[3]New Depr Rates'!F1692</f>
        <v>No</v>
      </c>
      <c r="G1694" s="75">
        <f>+'[3]New Depr Rates'!G1692</f>
        <v>-0.5</v>
      </c>
      <c r="H1694" s="72">
        <f>+'[3]New Depr Rates'!H1692</f>
        <v>0</v>
      </c>
      <c r="I1694" s="72">
        <f>+'[3]New Depr Rates'!I1692</f>
        <v>0</v>
      </c>
      <c r="J1694" s="72">
        <f>+'[3]New Depr Rates'!J1692</f>
        <v>0</v>
      </c>
      <c r="K1694" s="74">
        <f>+'[3]New Depr Rates'!K1692</f>
        <v>44927</v>
      </c>
      <c r="L1694" s="73">
        <f>+'[3]New Depr Rates'!L1692</f>
        <v>2.2933333333333333E-2</v>
      </c>
      <c r="M1694" s="73">
        <f>+'[3]New Depr Rates'!M1692</f>
        <v>1.1466666666666667E-2</v>
      </c>
      <c r="N1694" s="73">
        <f>+'[3]New Depr Rates'!N1692</f>
        <v>3.44E-2</v>
      </c>
    </row>
    <row r="1695" spans="1:14" x14ac:dyDescent="0.2">
      <c r="A1695" s="72" t="s">
        <v>267</v>
      </c>
      <c r="B1695" s="72" t="str">
        <f>+'[3]New Depr Rates'!B1693</f>
        <v>G3781 DST Measuring &amp; Reg Sta, Tran</v>
      </c>
      <c r="C1695" s="72">
        <f>+'[3]New Depr Rates'!C1693</f>
        <v>0.5</v>
      </c>
      <c r="D1695" s="72" t="str">
        <f>+'[3]New Depr Rates'!D1693</f>
        <v>Monthly</v>
      </c>
      <c r="E1695" s="72" t="str">
        <f>+'[3]New Depr Rates'!E1693</f>
        <v>No</v>
      </c>
      <c r="F1695" s="72" t="str">
        <f>+'[3]New Depr Rates'!F1693</f>
        <v>No</v>
      </c>
      <c r="G1695" s="75">
        <f>+'[3]New Depr Rates'!G1693</f>
        <v>-0.5</v>
      </c>
      <c r="H1695" s="72">
        <f>+'[3]New Depr Rates'!H1693</f>
        <v>0</v>
      </c>
      <c r="I1695" s="72">
        <f>+'[3]New Depr Rates'!I1693</f>
        <v>0</v>
      </c>
      <c r="J1695" s="72">
        <f>+'[3]New Depr Rates'!J1693</f>
        <v>0</v>
      </c>
      <c r="K1695" s="74">
        <f>+'[3]New Depr Rates'!K1693</f>
        <v>44927</v>
      </c>
      <c r="L1695" s="73">
        <f>+'[3]New Depr Rates'!L1693</f>
        <v>2.2933333333333333E-2</v>
      </c>
      <c r="M1695" s="73">
        <f>+'[3]New Depr Rates'!M1693</f>
        <v>1.1466666666666667E-2</v>
      </c>
      <c r="N1695" s="73">
        <f>+'[3]New Depr Rates'!N1693</f>
        <v>3.44E-2</v>
      </c>
    </row>
    <row r="1696" spans="1:14" x14ac:dyDescent="0.2">
      <c r="A1696" s="72" t="s">
        <v>923</v>
      </c>
      <c r="B1696" s="72" t="str">
        <f>+'[3]New Depr Rates'!B1694</f>
        <v>G3800 DST Services-NOTUSED</v>
      </c>
      <c r="C1696" s="72">
        <f>+'[3]New Depr Rates'!C1694</f>
        <v>0.5</v>
      </c>
      <c r="D1696" s="72" t="str">
        <f>+'[3]New Depr Rates'!D1694</f>
        <v>Monthly</v>
      </c>
      <c r="E1696" s="72" t="str">
        <f>+'[3]New Depr Rates'!E1694</f>
        <v>No</v>
      </c>
      <c r="F1696" s="72" t="str">
        <f>+'[3]New Depr Rates'!F1694</f>
        <v>No</v>
      </c>
      <c r="G1696" s="75">
        <f>+'[3]New Depr Rates'!G1694</f>
        <v>0</v>
      </c>
      <c r="H1696" s="72">
        <f>+'[3]New Depr Rates'!H1694</f>
        <v>0</v>
      </c>
      <c r="I1696" s="72">
        <f>+'[3]New Depr Rates'!I1694</f>
        <v>0</v>
      </c>
      <c r="J1696" s="72">
        <f>+'[3]New Depr Rates'!J1694</f>
        <v>0</v>
      </c>
      <c r="K1696" s="74">
        <f>+'[3]New Depr Rates'!K1694</f>
        <v>40664</v>
      </c>
      <c r="L1696" s="73">
        <f>+'[3]New Depr Rates'!L1694</f>
        <v>0</v>
      </c>
      <c r="M1696" s="73">
        <f>+'[3]New Depr Rates'!M1694</f>
        <v>0</v>
      </c>
      <c r="N1696" s="73">
        <f>+'[3]New Depr Rates'!N1694</f>
        <v>0</v>
      </c>
    </row>
    <row r="1697" spans="1:14" x14ac:dyDescent="0.2">
      <c r="A1697" s="72" t="s">
        <v>921</v>
      </c>
      <c r="B1697" s="72" t="str">
        <f>+'[3]New Depr Rates'!B1695</f>
        <v>G3801 DST Services, Cathodic Protec</v>
      </c>
      <c r="C1697" s="72">
        <f>+'[3]New Depr Rates'!C1695</f>
        <v>0.5</v>
      </c>
      <c r="D1697" s="72" t="str">
        <f>+'[3]New Depr Rates'!D1695</f>
        <v>Monthly</v>
      </c>
      <c r="E1697" s="72" t="str">
        <f>+'[3]New Depr Rates'!E1695</f>
        <v>No</v>
      </c>
      <c r="F1697" s="72" t="str">
        <f>+'[3]New Depr Rates'!F1695</f>
        <v>No</v>
      </c>
      <c r="G1697" s="75">
        <f>+'[3]New Depr Rates'!G1695</f>
        <v>0</v>
      </c>
      <c r="H1697" s="72">
        <f>+'[3]New Depr Rates'!H1695</f>
        <v>0</v>
      </c>
      <c r="I1697" s="72">
        <f>+'[3]New Depr Rates'!I1695</f>
        <v>0</v>
      </c>
      <c r="J1697" s="72">
        <f>+'[3]New Depr Rates'!J1695</f>
        <v>0</v>
      </c>
      <c r="K1697" s="74">
        <f>+'[3]New Depr Rates'!K1695</f>
        <v>44927</v>
      </c>
      <c r="L1697" s="73">
        <f>+'[3]New Depr Rates'!L1695</f>
        <v>3.5999999999999997E-2</v>
      </c>
      <c r="M1697" s="73">
        <f>+'[3]New Depr Rates'!M1695</f>
        <v>0</v>
      </c>
      <c r="N1697" s="73">
        <f>+'[3]New Depr Rates'!N1695</f>
        <v>3.5999999999999997E-2</v>
      </c>
    </row>
    <row r="1698" spans="1:14" x14ac:dyDescent="0.2">
      <c r="A1698" s="72" t="s">
        <v>97</v>
      </c>
      <c r="B1698" s="72" t="str">
        <f>+'[3]New Depr Rates'!B1696</f>
        <v>G3801 DST Services, Cathodic Protec</v>
      </c>
      <c r="C1698" s="72">
        <f>+'[3]New Depr Rates'!C1696</f>
        <v>0.5</v>
      </c>
      <c r="D1698" s="72" t="str">
        <f>+'[3]New Depr Rates'!D1696</f>
        <v>Monthly</v>
      </c>
      <c r="E1698" s="72" t="str">
        <f>+'[3]New Depr Rates'!E1696</f>
        <v>No</v>
      </c>
      <c r="F1698" s="72" t="str">
        <f>+'[3]New Depr Rates'!F1696</f>
        <v>No</v>
      </c>
      <c r="G1698" s="75">
        <f>+'[3]New Depr Rates'!G1696</f>
        <v>0</v>
      </c>
      <c r="H1698" s="72">
        <f>+'[3]New Depr Rates'!H1696</f>
        <v>0</v>
      </c>
      <c r="I1698" s="72">
        <f>+'[3]New Depr Rates'!I1696</f>
        <v>0</v>
      </c>
      <c r="J1698" s="72">
        <f>+'[3]New Depr Rates'!J1696</f>
        <v>0</v>
      </c>
      <c r="K1698" s="74">
        <f>+'[3]New Depr Rates'!K1696</f>
        <v>44927</v>
      </c>
      <c r="L1698" s="73">
        <f>+'[3]New Depr Rates'!L1696</f>
        <v>3.5999999999999997E-2</v>
      </c>
      <c r="M1698" s="73">
        <f>+'[3]New Depr Rates'!M1696</f>
        <v>0</v>
      </c>
      <c r="N1698" s="73">
        <f>+'[3]New Depr Rates'!N1696</f>
        <v>3.5999999999999997E-2</v>
      </c>
    </row>
    <row r="1699" spans="1:14" x14ac:dyDescent="0.2">
      <c r="A1699" s="72" t="s">
        <v>81</v>
      </c>
      <c r="B1699" s="72" t="str">
        <f>+'[3]New Depr Rates'!B1697</f>
        <v>G3802 DST Services, Plastic</v>
      </c>
      <c r="C1699" s="72">
        <f>+'[3]New Depr Rates'!C1697</f>
        <v>0.5</v>
      </c>
      <c r="D1699" s="72" t="str">
        <f>+'[3]New Depr Rates'!D1697</f>
        <v>Monthly</v>
      </c>
      <c r="E1699" s="72" t="str">
        <f>+'[3]New Depr Rates'!E1697</f>
        <v>No</v>
      </c>
      <c r="F1699" s="72" t="str">
        <f>+'[3]New Depr Rates'!F1697</f>
        <v>No</v>
      </c>
      <c r="G1699" s="75">
        <f>+'[3]New Depr Rates'!G1697</f>
        <v>-1</v>
      </c>
      <c r="H1699" s="72">
        <f>+'[3]New Depr Rates'!H1697</f>
        <v>0</v>
      </c>
      <c r="I1699" s="72">
        <f>+'[3]New Depr Rates'!I1697</f>
        <v>0</v>
      </c>
      <c r="J1699" s="72">
        <f>+'[3]New Depr Rates'!J1697</f>
        <v>0</v>
      </c>
      <c r="K1699" s="74">
        <f>+'[3]New Depr Rates'!K1697</f>
        <v>44927</v>
      </c>
      <c r="L1699" s="73">
        <f>+'[3]New Depr Rates'!L1697</f>
        <v>2.0150000000000001E-2</v>
      </c>
      <c r="M1699" s="73">
        <f>+'[3]New Depr Rates'!M1697</f>
        <v>2.0150000000000001E-2</v>
      </c>
      <c r="N1699" s="73">
        <f>+'[3]New Depr Rates'!N1697</f>
        <v>4.0300000000000002E-2</v>
      </c>
    </row>
    <row r="1700" spans="1:14" x14ac:dyDescent="0.2">
      <c r="A1700" s="72" t="s">
        <v>920</v>
      </c>
      <c r="B1700" s="72" t="str">
        <f>+'[3]New Depr Rates'!B1698</f>
        <v>G3802 DST Services, Plastic</v>
      </c>
      <c r="C1700" s="72">
        <f>+'[3]New Depr Rates'!C1698</f>
        <v>0.5</v>
      </c>
      <c r="D1700" s="72" t="str">
        <f>+'[3]New Depr Rates'!D1698</f>
        <v>Monthly</v>
      </c>
      <c r="E1700" s="72" t="str">
        <f>+'[3]New Depr Rates'!E1698</f>
        <v>No</v>
      </c>
      <c r="F1700" s="72" t="str">
        <f>+'[3]New Depr Rates'!F1698</f>
        <v>No</v>
      </c>
      <c r="G1700" s="75">
        <f>+'[3]New Depr Rates'!G1698</f>
        <v>-1</v>
      </c>
      <c r="H1700" s="72">
        <f>+'[3]New Depr Rates'!H1698</f>
        <v>0</v>
      </c>
      <c r="I1700" s="72">
        <f>+'[3]New Depr Rates'!I1698</f>
        <v>0</v>
      </c>
      <c r="J1700" s="72">
        <f>+'[3]New Depr Rates'!J1698</f>
        <v>0</v>
      </c>
      <c r="K1700" s="74">
        <f>+'[3]New Depr Rates'!K1698</f>
        <v>44927</v>
      </c>
      <c r="L1700" s="73">
        <f>+'[3]New Depr Rates'!L1698</f>
        <v>2.0150000000000001E-2</v>
      </c>
      <c r="M1700" s="73">
        <f>+'[3]New Depr Rates'!M1698</f>
        <v>2.0150000000000001E-2</v>
      </c>
      <c r="N1700" s="73">
        <f>+'[3]New Depr Rates'!N1698</f>
        <v>4.0300000000000002E-2</v>
      </c>
    </row>
    <row r="1701" spans="1:14" x14ac:dyDescent="0.2">
      <c r="A1701" s="72" t="s">
        <v>91</v>
      </c>
      <c r="B1701" s="72" t="str">
        <f>+'[3]New Depr Rates'!B1699</f>
        <v>G3803 DST Services, Steel Wrapped</v>
      </c>
      <c r="C1701" s="72">
        <f>+'[3]New Depr Rates'!C1699</f>
        <v>0.5</v>
      </c>
      <c r="D1701" s="72" t="str">
        <f>+'[3]New Depr Rates'!D1699</f>
        <v>Monthly</v>
      </c>
      <c r="E1701" s="72" t="str">
        <f>+'[3]New Depr Rates'!E1699</f>
        <v>No</v>
      </c>
      <c r="F1701" s="72" t="str">
        <f>+'[3]New Depr Rates'!F1699</f>
        <v>No</v>
      </c>
      <c r="G1701" s="75">
        <f>+'[3]New Depr Rates'!G1699</f>
        <v>-1</v>
      </c>
      <c r="H1701" s="72">
        <f>+'[3]New Depr Rates'!H1699</f>
        <v>0</v>
      </c>
      <c r="I1701" s="72">
        <f>+'[3]New Depr Rates'!I1699</f>
        <v>0</v>
      </c>
      <c r="J1701" s="72">
        <f>+'[3]New Depr Rates'!J1699</f>
        <v>0</v>
      </c>
      <c r="K1701" s="74">
        <f>+'[3]New Depr Rates'!K1699</f>
        <v>44927</v>
      </c>
      <c r="L1701" s="73">
        <f>+'[3]New Depr Rates'!L1699</f>
        <v>4.0199999999999993E-2</v>
      </c>
      <c r="M1701" s="73">
        <f>+'[3]New Depr Rates'!M1699</f>
        <v>4.0199999999999993E-2</v>
      </c>
      <c r="N1701" s="73">
        <f>+'[3]New Depr Rates'!N1699</f>
        <v>8.0399999999999985E-2</v>
      </c>
    </row>
    <row r="1702" spans="1:14" x14ac:dyDescent="0.2">
      <c r="A1702" s="72" t="s">
        <v>919</v>
      </c>
      <c r="B1702" s="72" t="str">
        <f>+'[3]New Depr Rates'!B1700</f>
        <v>G3803 DST Services, Steel Wrapped</v>
      </c>
      <c r="C1702" s="72">
        <f>+'[3]New Depr Rates'!C1700</f>
        <v>0.5</v>
      </c>
      <c r="D1702" s="72" t="str">
        <f>+'[3]New Depr Rates'!D1700</f>
        <v>Monthly</v>
      </c>
      <c r="E1702" s="72" t="str">
        <f>+'[3]New Depr Rates'!E1700</f>
        <v>No</v>
      </c>
      <c r="F1702" s="72" t="str">
        <f>+'[3]New Depr Rates'!F1700</f>
        <v>No</v>
      </c>
      <c r="G1702" s="75">
        <f>+'[3]New Depr Rates'!G1700</f>
        <v>-1</v>
      </c>
      <c r="H1702" s="72">
        <f>+'[3]New Depr Rates'!H1700</f>
        <v>0</v>
      </c>
      <c r="I1702" s="72">
        <f>+'[3]New Depr Rates'!I1700</f>
        <v>0</v>
      </c>
      <c r="J1702" s="72">
        <f>+'[3]New Depr Rates'!J1700</f>
        <v>0</v>
      </c>
      <c r="K1702" s="74">
        <f>+'[3]New Depr Rates'!K1700</f>
        <v>44927</v>
      </c>
      <c r="L1702" s="73">
        <f>+'[3]New Depr Rates'!L1700</f>
        <v>4.0199999999999993E-2</v>
      </c>
      <c r="M1702" s="73">
        <f>+'[3]New Depr Rates'!M1700</f>
        <v>4.0199999999999993E-2</v>
      </c>
      <c r="N1702" s="73">
        <f>+'[3]New Depr Rates'!N1700</f>
        <v>8.0399999999999985E-2</v>
      </c>
    </row>
    <row r="1703" spans="1:14" x14ac:dyDescent="0.2">
      <c r="A1703" s="72" t="s">
        <v>918</v>
      </c>
      <c r="B1703" s="72" t="str">
        <f>+'[3]New Depr Rates'!B1701</f>
        <v>G3804 DST Services, Bare Steel</v>
      </c>
      <c r="C1703" s="72">
        <f>+'[3]New Depr Rates'!C1701</f>
        <v>0.5</v>
      </c>
      <c r="D1703" s="72" t="str">
        <f>+'[3]New Depr Rates'!D1701</f>
        <v>Monthly</v>
      </c>
      <c r="E1703" s="72" t="str">
        <f>+'[3]New Depr Rates'!E1701</f>
        <v>No</v>
      </c>
      <c r="F1703" s="72" t="str">
        <f>+'[3]New Depr Rates'!F1701</f>
        <v>No</v>
      </c>
      <c r="G1703" s="75">
        <f>+'[3]New Depr Rates'!G1701</f>
        <v>0</v>
      </c>
      <c r="H1703" s="72">
        <f>+'[3]New Depr Rates'!H1701</f>
        <v>0</v>
      </c>
      <c r="I1703" s="72">
        <f>+'[3]New Depr Rates'!I1701</f>
        <v>0</v>
      </c>
      <c r="J1703" s="72">
        <f>+'[3]New Depr Rates'!J1701</f>
        <v>0</v>
      </c>
      <c r="K1703" s="74">
        <f>+'[3]New Depr Rates'!K1701</f>
        <v>43101</v>
      </c>
      <c r="L1703" s="73">
        <f>+'[3]New Depr Rates'!L1701</f>
        <v>0</v>
      </c>
      <c r="M1703" s="73">
        <f>+'[3]New Depr Rates'!M1701</f>
        <v>0</v>
      </c>
      <c r="N1703" s="73">
        <f>+'[3]New Depr Rates'!N1701</f>
        <v>0</v>
      </c>
    </row>
    <row r="1704" spans="1:14" x14ac:dyDescent="0.2">
      <c r="A1704" s="72" t="s">
        <v>916</v>
      </c>
      <c r="B1704" s="72" t="str">
        <f>+'[3]New Depr Rates'!B1702</f>
        <v>G3805 DST Services, Copper</v>
      </c>
      <c r="C1704" s="72">
        <f>+'[3]New Depr Rates'!C1702</f>
        <v>0.5</v>
      </c>
      <c r="D1704" s="72" t="str">
        <f>+'[3]New Depr Rates'!D1702</f>
        <v>Monthly</v>
      </c>
      <c r="E1704" s="72" t="str">
        <f>+'[3]New Depr Rates'!E1702</f>
        <v>No</v>
      </c>
      <c r="F1704" s="72" t="str">
        <f>+'[3]New Depr Rates'!F1702</f>
        <v>No</v>
      </c>
      <c r="G1704" s="75">
        <f>+'[3]New Depr Rates'!G1702</f>
        <v>0</v>
      </c>
      <c r="H1704" s="72">
        <f>+'[3]New Depr Rates'!H1702</f>
        <v>0</v>
      </c>
      <c r="I1704" s="72">
        <f>+'[3]New Depr Rates'!I1702</f>
        <v>0</v>
      </c>
      <c r="J1704" s="72">
        <f>+'[3]New Depr Rates'!J1702</f>
        <v>0</v>
      </c>
      <c r="K1704" s="74">
        <f>+'[3]New Depr Rates'!K1702</f>
        <v>43101</v>
      </c>
      <c r="L1704" s="73">
        <f>+'[3]New Depr Rates'!L1702</f>
        <v>0</v>
      </c>
      <c r="M1704" s="73">
        <f>+'[3]New Depr Rates'!M1702</f>
        <v>0</v>
      </c>
      <c r="N1704" s="73">
        <f>+'[3]New Depr Rates'!N1702</f>
        <v>0</v>
      </c>
    </row>
    <row r="1705" spans="1:14" x14ac:dyDescent="0.2">
      <c r="A1705" s="72" t="s">
        <v>98</v>
      </c>
      <c r="B1705" s="72" t="str">
        <f>+'[3]New Depr Rates'!B1703</f>
        <v>G3810 DST Meters, AMR</v>
      </c>
      <c r="C1705" s="72">
        <f>+'[3]New Depr Rates'!C1703</f>
        <v>0.5</v>
      </c>
      <c r="D1705" s="72" t="str">
        <f>+'[3]New Depr Rates'!D1703</f>
        <v>Monthly</v>
      </c>
      <c r="E1705" s="72" t="str">
        <f>+'[3]New Depr Rates'!E1703</f>
        <v>No</v>
      </c>
      <c r="F1705" s="72" t="str">
        <f>+'[3]New Depr Rates'!F1703</f>
        <v>No</v>
      </c>
      <c r="G1705" s="75">
        <f>+'[3]New Depr Rates'!G1703</f>
        <v>-0.3</v>
      </c>
      <c r="H1705" s="72">
        <f>+'[3]New Depr Rates'!H1703</f>
        <v>0</v>
      </c>
      <c r="I1705" s="72">
        <f>+'[3]New Depr Rates'!I1703</f>
        <v>0</v>
      </c>
      <c r="J1705" s="72">
        <f>+'[3]New Depr Rates'!J1703</f>
        <v>0</v>
      </c>
      <c r="K1705" s="74">
        <f>+'[3]New Depr Rates'!K1703</f>
        <v>44927</v>
      </c>
      <c r="L1705" s="73">
        <f>+'[3]New Depr Rates'!L1703</f>
        <v>2.6923076923076925E-2</v>
      </c>
      <c r="M1705" s="73">
        <f>+'[3]New Depr Rates'!M1703</f>
        <v>8.0769230769230788E-3</v>
      </c>
      <c r="N1705" s="73">
        <f>+'[3]New Depr Rates'!N1703</f>
        <v>3.5000000000000003E-2</v>
      </c>
    </row>
    <row r="1706" spans="1:14" x14ac:dyDescent="0.2">
      <c r="A1706" s="72" t="s">
        <v>914</v>
      </c>
      <c r="B1706" s="72" t="str">
        <f>+'[3]New Depr Rates'!B1704</f>
        <v>G3810 DST Meters, AMR</v>
      </c>
      <c r="C1706" s="72">
        <f>+'[3]New Depr Rates'!C1704</f>
        <v>0.5</v>
      </c>
      <c r="D1706" s="72" t="str">
        <f>+'[3]New Depr Rates'!D1704</f>
        <v>Monthly</v>
      </c>
      <c r="E1706" s="72" t="str">
        <f>+'[3]New Depr Rates'!E1704</f>
        <v>No</v>
      </c>
      <c r="F1706" s="72" t="str">
        <f>+'[3]New Depr Rates'!F1704</f>
        <v>No</v>
      </c>
      <c r="G1706" s="75">
        <f>+'[3]New Depr Rates'!G1704</f>
        <v>-0.3</v>
      </c>
      <c r="H1706" s="72">
        <f>+'[3]New Depr Rates'!H1704</f>
        <v>0</v>
      </c>
      <c r="I1706" s="72">
        <f>+'[3]New Depr Rates'!I1704</f>
        <v>0</v>
      </c>
      <c r="J1706" s="72">
        <f>+'[3]New Depr Rates'!J1704</f>
        <v>0</v>
      </c>
      <c r="K1706" s="74">
        <f>+'[3]New Depr Rates'!K1704</f>
        <v>44927</v>
      </c>
      <c r="L1706" s="73">
        <f>+'[3]New Depr Rates'!L1704</f>
        <v>2.6923076923076925E-2</v>
      </c>
      <c r="M1706" s="73">
        <f>+'[3]New Depr Rates'!M1704</f>
        <v>8.0769230769230788E-3</v>
      </c>
      <c r="N1706" s="73">
        <f>+'[3]New Depr Rates'!N1704</f>
        <v>3.5000000000000003E-2</v>
      </c>
    </row>
    <row r="1707" spans="1:14" x14ac:dyDescent="0.2">
      <c r="A1707" s="72" t="s">
        <v>912</v>
      </c>
      <c r="B1707" s="72" t="str">
        <f>+'[3]New Depr Rates'!B1705</f>
        <v>Non-Depreciable - Other than land</v>
      </c>
      <c r="C1707" s="72">
        <f>+'[3]New Depr Rates'!C1705</f>
        <v>0.5</v>
      </c>
      <c r="D1707" s="72" t="str">
        <f>+'[3]New Depr Rates'!D1705</f>
        <v>Monthly</v>
      </c>
      <c r="E1707" s="72" t="str">
        <f>+'[3]New Depr Rates'!E1705</f>
        <v>No</v>
      </c>
      <c r="F1707" s="72" t="str">
        <f>+'[3]New Depr Rates'!F1705</f>
        <v>No</v>
      </c>
      <c r="G1707" s="75">
        <f>+'[3]New Depr Rates'!G1705</f>
        <v>0</v>
      </c>
      <c r="H1707" s="72">
        <f>+'[3]New Depr Rates'!H1705</f>
        <v>0</v>
      </c>
      <c r="I1707" s="72">
        <f>+'[3]New Depr Rates'!I1705</f>
        <v>0</v>
      </c>
      <c r="J1707" s="72">
        <f>+'[3]New Depr Rates'!J1705</f>
        <v>0</v>
      </c>
      <c r="K1707" s="74">
        <f>+'[3]New Depr Rates'!K1705</f>
        <v>41730</v>
      </c>
      <c r="L1707" s="73">
        <f>+'[3]New Depr Rates'!L1705</f>
        <v>0</v>
      </c>
      <c r="M1707" s="73">
        <f>+'[3]New Depr Rates'!M1705</f>
        <v>0</v>
      </c>
      <c r="N1707" s="73">
        <f>+'[3]New Depr Rates'!N1705</f>
        <v>0</v>
      </c>
    </row>
    <row r="1708" spans="1:14" x14ac:dyDescent="0.2">
      <c r="A1708" s="72" t="s">
        <v>911</v>
      </c>
      <c r="B1708" s="72" t="str">
        <f>+'[3]New Depr Rates'!B1706</f>
        <v>G3811 DST Meters, AMI-DONOTUSE</v>
      </c>
      <c r="C1708" s="72">
        <f>+'[3]New Depr Rates'!C1706</f>
        <v>0.5</v>
      </c>
      <c r="D1708" s="72" t="str">
        <f>+'[3]New Depr Rates'!D1706</f>
        <v>Monthly</v>
      </c>
      <c r="E1708" s="72" t="str">
        <f>+'[3]New Depr Rates'!E1706</f>
        <v>No</v>
      </c>
      <c r="F1708" s="72" t="str">
        <f>+'[3]New Depr Rates'!F1706</f>
        <v>No</v>
      </c>
      <c r="G1708" s="75">
        <f>+'[3]New Depr Rates'!G1706</f>
        <v>0</v>
      </c>
      <c r="H1708" s="72">
        <f>+'[3]New Depr Rates'!H1706</f>
        <v>0</v>
      </c>
      <c r="I1708" s="72">
        <f>+'[3]New Depr Rates'!I1706</f>
        <v>0</v>
      </c>
      <c r="J1708" s="72">
        <f>+'[3]New Depr Rates'!J1706</f>
        <v>0</v>
      </c>
      <c r="K1708" s="74">
        <f>+'[3]New Depr Rates'!K1706</f>
        <v>44927</v>
      </c>
      <c r="L1708" s="73">
        <f>+'[3]New Depr Rates'!L1706</f>
        <v>0</v>
      </c>
      <c r="M1708" s="73">
        <f>+'[3]New Depr Rates'!M1706</f>
        <v>0</v>
      </c>
      <c r="N1708" s="73">
        <f>+'[3]New Depr Rates'!N1706</f>
        <v>0</v>
      </c>
    </row>
    <row r="1709" spans="1:14" x14ac:dyDescent="0.2">
      <c r="A1709" s="72" t="s">
        <v>70</v>
      </c>
      <c r="B1709" s="72" t="str">
        <f>+'[3]New Depr Rates'!B1707</f>
        <v>G3812 DST Modules, AMI</v>
      </c>
      <c r="C1709" s="72">
        <f>+'[3]New Depr Rates'!C1707</f>
        <v>0.5</v>
      </c>
      <c r="D1709" s="72" t="str">
        <f>+'[3]New Depr Rates'!D1707</f>
        <v>Monthly</v>
      </c>
      <c r="E1709" s="72" t="str">
        <f>+'[3]New Depr Rates'!E1707</f>
        <v>No</v>
      </c>
      <c r="F1709" s="72" t="str">
        <f>+'[3]New Depr Rates'!F1707</f>
        <v>No</v>
      </c>
      <c r="G1709" s="75">
        <f>+'[3]New Depr Rates'!G1707</f>
        <v>-0.05</v>
      </c>
      <c r="H1709" s="72">
        <f>+'[3]New Depr Rates'!H1707</f>
        <v>0</v>
      </c>
      <c r="I1709" s="72">
        <f>+'[3]New Depr Rates'!I1707</f>
        <v>0</v>
      </c>
      <c r="J1709" s="72">
        <f>+'[3]New Depr Rates'!J1707</f>
        <v>0</v>
      </c>
      <c r="K1709" s="74">
        <f>+'[3]New Depr Rates'!K1707</f>
        <v>44927</v>
      </c>
      <c r="L1709" s="73">
        <f>+'[3]New Depr Rates'!L1707</f>
        <v>5.0285714285714281E-2</v>
      </c>
      <c r="M1709" s="73">
        <f>+'[3]New Depr Rates'!M1707</f>
        <v>2.5142857142857189E-3</v>
      </c>
      <c r="N1709" s="73">
        <f>+'[3]New Depr Rates'!N1707</f>
        <v>5.28E-2</v>
      </c>
    </row>
    <row r="1710" spans="1:14" x14ac:dyDescent="0.2">
      <c r="A1710" s="72" t="s">
        <v>910</v>
      </c>
      <c r="B1710" s="72" t="str">
        <f>+'[3]New Depr Rates'!B1708</f>
        <v>G3812 DST Modules, AMI</v>
      </c>
      <c r="C1710" s="72">
        <f>+'[3]New Depr Rates'!C1708</f>
        <v>0.5</v>
      </c>
      <c r="D1710" s="72" t="str">
        <f>+'[3]New Depr Rates'!D1708</f>
        <v>Monthly</v>
      </c>
      <c r="E1710" s="72" t="str">
        <f>+'[3]New Depr Rates'!E1708</f>
        <v>No</v>
      </c>
      <c r="F1710" s="72" t="str">
        <f>+'[3]New Depr Rates'!F1708</f>
        <v>No</v>
      </c>
      <c r="G1710" s="75">
        <f>+'[3]New Depr Rates'!G1708</f>
        <v>-0.05</v>
      </c>
      <c r="H1710" s="72">
        <f>+'[3]New Depr Rates'!H1708</f>
        <v>0</v>
      </c>
      <c r="I1710" s="72">
        <f>+'[3]New Depr Rates'!I1708</f>
        <v>0</v>
      </c>
      <c r="J1710" s="72">
        <f>+'[3]New Depr Rates'!J1708</f>
        <v>0</v>
      </c>
      <c r="K1710" s="74">
        <f>+'[3]New Depr Rates'!K1708</f>
        <v>44927</v>
      </c>
      <c r="L1710" s="73">
        <f>+'[3]New Depr Rates'!L1708</f>
        <v>5.0285714285714281E-2</v>
      </c>
      <c r="M1710" s="73">
        <f>+'[3]New Depr Rates'!M1708</f>
        <v>2.5142857142857189E-3</v>
      </c>
      <c r="N1710" s="73">
        <f>+'[3]New Depr Rates'!N1708</f>
        <v>5.28E-2</v>
      </c>
    </row>
    <row r="1711" spans="1:14" x14ac:dyDescent="0.2">
      <c r="A1711" s="72" t="s">
        <v>908</v>
      </c>
      <c r="B1711" s="72" t="str">
        <f>+'[3]New Depr Rates'!B1709</f>
        <v>G3813 DST Modules, AMR</v>
      </c>
      <c r="C1711" s="72">
        <f>+'[3]New Depr Rates'!C1709</f>
        <v>0.5</v>
      </c>
      <c r="D1711" s="72" t="str">
        <f>+'[3]New Depr Rates'!D1709</f>
        <v>Monthly</v>
      </c>
      <c r="E1711" s="72" t="str">
        <f>+'[3]New Depr Rates'!E1709</f>
        <v>No</v>
      </c>
      <c r="F1711" s="72" t="str">
        <f>+'[3]New Depr Rates'!F1709</f>
        <v>No</v>
      </c>
      <c r="G1711" s="75">
        <f>+'[3]New Depr Rates'!G1709</f>
        <v>-0.05</v>
      </c>
      <c r="H1711" s="72">
        <f>+'[3]New Depr Rates'!H1709</f>
        <v>0</v>
      </c>
      <c r="I1711" s="72">
        <f>+'[3]New Depr Rates'!I1709</f>
        <v>32</v>
      </c>
      <c r="J1711" s="72">
        <f>+'[3]New Depr Rates'!J1709</f>
        <v>15</v>
      </c>
      <c r="K1711" s="74">
        <f>+'[3]New Depr Rates'!K1709</f>
        <v>43101</v>
      </c>
      <c r="L1711" s="73">
        <f>+'[3]New Depr Rates'!L1709</f>
        <v>6.6699999999999995E-2</v>
      </c>
      <c r="M1711" s="73">
        <f>+'[3]New Depr Rates'!M1709</f>
        <v>3.3E-3</v>
      </c>
      <c r="N1711" s="73">
        <f>+'[3]New Depr Rates'!N1709</f>
        <v>6.9999999999999993E-2</v>
      </c>
    </row>
    <row r="1712" spans="1:14" x14ac:dyDescent="0.2">
      <c r="A1712" s="72" t="s">
        <v>909</v>
      </c>
      <c r="B1712" s="72" t="str">
        <f>+'[3]New Depr Rates'!B1710</f>
        <v>G3813 DST Modules, AMR</v>
      </c>
      <c r="C1712" s="72">
        <f>+'[3]New Depr Rates'!C1710</f>
        <v>0.5</v>
      </c>
      <c r="D1712" s="72" t="str">
        <f>+'[3]New Depr Rates'!D1710</f>
        <v>Monthly</v>
      </c>
      <c r="E1712" s="72" t="str">
        <f>+'[3]New Depr Rates'!E1710</f>
        <v>No</v>
      </c>
      <c r="F1712" s="72" t="str">
        <f>+'[3]New Depr Rates'!F1710</f>
        <v>No</v>
      </c>
      <c r="G1712" s="75">
        <f>+'[3]New Depr Rates'!G1710</f>
        <v>-0.05</v>
      </c>
      <c r="H1712" s="72">
        <f>+'[3]New Depr Rates'!H1710</f>
        <v>0</v>
      </c>
      <c r="I1712" s="72">
        <f>+'[3]New Depr Rates'!I1710</f>
        <v>32</v>
      </c>
      <c r="J1712" s="72">
        <f>+'[3]New Depr Rates'!J1710</f>
        <v>15</v>
      </c>
      <c r="K1712" s="74">
        <f>+'[3]New Depr Rates'!K1710</f>
        <v>43101</v>
      </c>
      <c r="L1712" s="73">
        <f>+'[3]New Depr Rates'!L1710</f>
        <v>6.6699999999999995E-2</v>
      </c>
      <c r="M1712" s="73">
        <f>+'[3]New Depr Rates'!M1710</f>
        <v>3.3E-3</v>
      </c>
      <c r="N1712" s="73">
        <f>+'[3]New Depr Rates'!N1710</f>
        <v>6.9999999999999993E-2</v>
      </c>
    </row>
    <row r="1713" spans="1:14" x14ac:dyDescent="0.2">
      <c r="A1713" s="72" t="s">
        <v>71</v>
      </c>
      <c r="B1713" s="72" t="str">
        <f>+'[3]New Depr Rates'!B1711</f>
        <v>G3820 DST Meter Installations, AMR</v>
      </c>
      <c r="C1713" s="72">
        <f>+'[3]New Depr Rates'!C1711</f>
        <v>0.5</v>
      </c>
      <c r="D1713" s="72" t="str">
        <f>+'[3]New Depr Rates'!D1711</f>
        <v>Monthly</v>
      </c>
      <c r="E1713" s="72" t="str">
        <f>+'[3]New Depr Rates'!E1711</f>
        <v>No</v>
      </c>
      <c r="F1713" s="72" t="str">
        <f>+'[3]New Depr Rates'!F1711</f>
        <v>No</v>
      </c>
      <c r="G1713" s="75">
        <f>+'[3]New Depr Rates'!G1711</f>
        <v>-0.3</v>
      </c>
      <c r="H1713" s="72">
        <f>+'[3]New Depr Rates'!H1711</f>
        <v>0</v>
      </c>
      <c r="I1713" s="72">
        <f>+'[3]New Depr Rates'!I1711</f>
        <v>0</v>
      </c>
      <c r="J1713" s="72">
        <f>+'[3]New Depr Rates'!J1711</f>
        <v>0</v>
      </c>
      <c r="K1713" s="74">
        <f>+'[3]New Depr Rates'!K1711</f>
        <v>44927</v>
      </c>
      <c r="L1713" s="73">
        <f>+'[3]New Depr Rates'!L1711</f>
        <v>2.2384615384615385E-2</v>
      </c>
      <c r="M1713" s="73">
        <f>+'[3]New Depr Rates'!M1711</f>
        <v>6.7153846153846161E-3</v>
      </c>
      <c r="N1713" s="73">
        <f>+'[3]New Depr Rates'!N1711</f>
        <v>2.9100000000000001E-2</v>
      </c>
    </row>
    <row r="1714" spans="1:14" x14ac:dyDescent="0.2">
      <c r="A1714" s="72" t="s">
        <v>907</v>
      </c>
      <c r="B1714" s="72" t="str">
        <f>+'[3]New Depr Rates'!B1712</f>
        <v>G3820 DST Meter Installations, AMR</v>
      </c>
      <c r="C1714" s="72">
        <f>+'[3]New Depr Rates'!C1712</f>
        <v>0.5</v>
      </c>
      <c r="D1714" s="72" t="str">
        <f>+'[3]New Depr Rates'!D1712</f>
        <v>Monthly</v>
      </c>
      <c r="E1714" s="72" t="str">
        <f>+'[3]New Depr Rates'!E1712</f>
        <v>No</v>
      </c>
      <c r="F1714" s="72" t="str">
        <f>+'[3]New Depr Rates'!F1712</f>
        <v>No</v>
      </c>
      <c r="G1714" s="75">
        <f>+'[3]New Depr Rates'!G1712</f>
        <v>-0.3</v>
      </c>
      <c r="H1714" s="72">
        <f>+'[3]New Depr Rates'!H1712</f>
        <v>0</v>
      </c>
      <c r="I1714" s="72">
        <f>+'[3]New Depr Rates'!I1712</f>
        <v>0</v>
      </c>
      <c r="J1714" s="72">
        <f>+'[3]New Depr Rates'!J1712</f>
        <v>0</v>
      </c>
      <c r="K1714" s="74">
        <f>+'[3]New Depr Rates'!K1712</f>
        <v>44927</v>
      </c>
      <c r="L1714" s="73">
        <f>+'[3]New Depr Rates'!L1712</f>
        <v>2.2384615384615385E-2</v>
      </c>
      <c r="M1714" s="73">
        <f>+'[3]New Depr Rates'!M1712</f>
        <v>6.7153846153846161E-3</v>
      </c>
      <c r="N1714" s="73">
        <f>+'[3]New Depr Rates'!N1712</f>
        <v>2.9100000000000001E-2</v>
      </c>
    </row>
    <row r="1715" spans="1:14" x14ac:dyDescent="0.2">
      <c r="A1715" s="72" t="s">
        <v>905</v>
      </c>
      <c r="B1715" s="72" t="str">
        <f>+'[3]New Depr Rates'!B1713</f>
        <v>G3821 DST MeterInstall AMI-DONOTUSE</v>
      </c>
      <c r="C1715" s="72">
        <f>+'[3]New Depr Rates'!C1713</f>
        <v>0.5</v>
      </c>
      <c r="D1715" s="72" t="str">
        <f>+'[3]New Depr Rates'!D1713</f>
        <v>Monthly</v>
      </c>
      <c r="E1715" s="72" t="str">
        <f>+'[3]New Depr Rates'!E1713</f>
        <v>No</v>
      </c>
      <c r="F1715" s="72" t="str">
        <f>+'[3]New Depr Rates'!F1713</f>
        <v>No</v>
      </c>
      <c r="G1715" s="75">
        <f>+'[3]New Depr Rates'!G1713</f>
        <v>0</v>
      </c>
      <c r="H1715" s="72">
        <f>+'[3]New Depr Rates'!H1713</f>
        <v>0</v>
      </c>
      <c r="I1715" s="72">
        <f>+'[3]New Depr Rates'!I1713</f>
        <v>0</v>
      </c>
      <c r="J1715" s="72">
        <f>+'[3]New Depr Rates'!J1713</f>
        <v>0</v>
      </c>
      <c r="K1715" s="74">
        <f>+'[3]New Depr Rates'!K1713</f>
        <v>44927</v>
      </c>
      <c r="L1715" s="73">
        <f>+'[3]New Depr Rates'!L1713</f>
        <v>0</v>
      </c>
      <c r="M1715" s="73">
        <f>+'[3]New Depr Rates'!M1713</f>
        <v>0</v>
      </c>
      <c r="N1715" s="73">
        <f>+'[3]New Depr Rates'!N1713</f>
        <v>0</v>
      </c>
    </row>
    <row r="1716" spans="1:14" x14ac:dyDescent="0.2">
      <c r="A1716" s="72" t="s">
        <v>72</v>
      </c>
      <c r="B1716" s="72" t="str">
        <f>+'[3]New Depr Rates'!B1714</f>
        <v>G3822 DST Module Installations, AMI</v>
      </c>
      <c r="C1716" s="72">
        <f>+'[3]New Depr Rates'!C1714</f>
        <v>0.5</v>
      </c>
      <c r="D1716" s="72" t="str">
        <f>+'[3]New Depr Rates'!D1714</f>
        <v>Monthly</v>
      </c>
      <c r="E1716" s="72" t="str">
        <f>+'[3]New Depr Rates'!E1714</f>
        <v>No</v>
      </c>
      <c r="F1716" s="72" t="str">
        <f>+'[3]New Depr Rates'!F1714</f>
        <v>No</v>
      </c>
      <c r="G1716" s="75">
        <f>+'[3]New Depr Rates'!G1714</f>
        <v>-0.05</v>
      </c>
      <c r="H1716" s="72">
        <f>+'[3]New Depr Rates'!H1714</f>
        <v>0</v>
      </c>
      <c r="I1716" s="72">
        <f>+'[3]New Depr Rates'!I1714</f>
        <v>0</v>
      </c>
      <c r="J1716" s="72">
        <f>+'[3]New Depr Rates'!J1714</f>
        <v>0</v>
      </c>
      <c r="K1716" s="74">
        <f>+'[3]New Depr Rates'!K1714</f>
        <v>44927</v>
      </c>
      <c r="L1716" s="73">
        <f>+'[3]New Depr Rates'!L1714</f>
        <v>5.4095238095238092E-2</v>
      </c>
      <c r="M1716" s="73">
        <f>+'[3]New Depr Rates'!M1714</f>
        <v>2.7047619047619043E-3</v>
      </c>
      <c r="N1716" s="73">
        <f>+'[3]New Depr Rates'!N1714</f>
        <v>5.6799999999999996E-2</v>
      </c>
    </row>
    <row r="1717" spans="1:14" x14ac:dyDescent="0.2">
      <c r="A1717" s="72" t="s">
        <v>904</v>
      </c>
      <c r="B1717" s="72" t="str">
        <f>+'[3]New Depr Rates'!B1715</f>
        <v>G3822 DST Module Installations, AMI</v>
      </c>
      <c r="C1717" s="72">
        <f>+'[3]New Depr Rates'!C1715</f>
        <v>0.5</v>
      </c>
      <c r="D1717" s="72" t="str">
        <f>+'[3]New Depr Rates'!D1715</f>
        <v>Monthly</v>
      </c>
      <c r="E1717" s="72" t="str">
        <f>+'[3]New Depr Rates'!E1715</f>
        <v>No</v>
      </c>
      <c r="F1717" s="72" t="str">
        <f>+'[3]New Depr Rates'!F1715</f>
        <v>No</v>
      </c>
      <c r="G1717" s="75">
        <f>+'[3]New Depr Rates'!G1715</f>
        <v>-0.05</v>
      </c>
      <c r="H1717" s="72">
        <f>+'[3]New Depr Rates'!H1715</f>
        <v>0</v>
      </c>
      <c r="I1717" s="72">
        <f>+'[3]New Depr Rates'!I1715</f>
        <v>0</v>
      </c>
      <c r="J1717" s="72">
        <f>+'[3]New Depr Rates'!J1715</f>
        <v>0</v>
      </c>
      <c r="K1717" s="74">
        <f>+'[3]New Depr Rates'!K1715</f>
        <v>44927</v>
      </c>
      <c r="L1717" s="73">
        <f>+'[3]New Depr Rates'!L1715</f>
        <v>5.4095238095238092E-2</v>
      </c>
      <c r="M1717" s="73">
        <f>+'[3]New Depr Rates'!M1715</f>
        <v>2.7047619047619043E-3</v>
      </c>
      <c r="N1717" s="73">
        <f>+'[3]New Depr Rates'!N1715</f>
        <v>5.6799999999999996E-2</v>
      </c>
    </row>
    <row r="1718" spans="1:14" x14ac:dyDescent="0.2">
      <c r="A1718" s="72" t="s">
        <v>902</v>
      </c>
      <c r="B1718" s="72" t="str">
        <f>+'[3]New Depr Rates'!B1716</f>
        <v>G3823 DST Module Installations, AMR</v>
      </c>
      <c r="C1718" s="72">
        <f>+'[3]New Depr Rates'!C1716</f>
        <v>0.5</v>
      </c>
      <c r="D1718" s="72" t="str">
        <f>+'[3]New Depr Rates'!D1716</f>
        <v>Monthly</v>
      </c>
      <c r="E1718" s="72" t="str">
        <f>+'[3]New Depr Rates'!E1716</f>
        <v>No</v>
      </c>
      <c r="F1718" s="72" t="str">
        <f>+'[3]New Depr Rates'!F1716</f>
        <v>No</v>
      </c>
      <c r="G1718" s="75">
        <f>+'[3]New Depr Rates'!G1716</f>
        <v>-0.1</v>
      </c>
      <c r="H1718" s="72">
        <f>+'[3]New Depr Rates'!H1716</f>
        <v>0</v>
      </c>
      <c r="I1718" s="72">
        <f>+'[3]New Depr Rates'!I1716</f>
        <v>0</v>
      </c>
      <c r="J1718" s="72">
        <f>+'[3]New Depr Rates'!J1716</f>
        <v>0</v>
      </c>
      <c r="K1718" s="74">
        <f>+'[3]New Depr Rates'!K1716</f>
        <v>43101</v>
      </c>
      <c r="L1718" s="73">
        <f>+'[3]New Depr Rates'!L1716</f>
        <v>2.0500000000000001E-2</v>
      </c>
      <c r="M1718" s="73">
        <f>+'[3]New Depr Rates'!M1716</f>
        <v>2E-3</v>
      </c>
      <c r="N1718" s="73">
        <f>+'[3]New Depr Rates'!N1716</f>
        <v>2.2499999999999999E-2</v>
      </c>
    </row>
    <row r="1719" spans="1:14" x14ac:dyDescent="0.2">
      <c r="A1719" s="72" t="s">
        <v>903</v>
      </c>
      <c r="B1719" s="72" t="str">
        <f>+'[3]New Depr Rates'!B1717</f>
        <v>G3823 DST Module Installations, AMR</v>
      </c>
      <c r="C1719" s="72">
        <f>+'[3]New Depr Rates'!C1717</f>
        <v>0.5</v>
      </c>
      <c r="D1719" s="72" t="str">
        <f>+'[3]New Depr Rates'!D1717</f>
        <v>Monthly</v>
      </c>
      <c r="E1719" s="72" t="str">
        <f>+'[3]New Depr Rates'!E1717</f>
        <v>No</v>
      </c>
      <c r="F1719" s="72" t="str">
        <f>+'[3]New Depr Rates'!F1717</f>
        <v>No</v>
      </c>
      <c r="G1719" s="75">
        <f>+'[3]New Depr Rates'!G1717</f>
        <v>-0.1</v>
      </c>
      <c r="H1719" s="72">
        <f>+'[3]New Depr Rates'!H1717</f>
        <v>0</v>
      </c>
      <c r="I1719" s="72">
        <f>+'[3]New Depr Rates'!I1717</f>
        <v>0</v>
      </c>
      <c r="J1719" s="72">
        <f>+'[3]New Depr Rates'!J1717</f>
        <v>0</v>
      </c>
      <c r="K1719" s="74">
        <f>+'[3]New Depr Rates'!K1717</f>
        <v>43101</v>
      </c>
      <c r="L1719" s="73">
        <f>+'[3]New Depr Rates'!L1717</f>
        <v>2.0500000000000001E-2</v>
      </c>
      <c r="M1719" s="73">
        <f>+'[3]New Depr Rates'!M1717</f>
        <v>2E-3</v>
      </c>
      <c r="N1719" s="73">
        <f>+'[3]New Depr Rates'!N1717</f>
        <v>2.2499999999999999E-2</v>
      </c>
    </row>
    <row r="1720" spans="1:14" x14ac:dyDescent="0.2">
      <c r="A1720" s="72" t="s">
        <v>99</v>
      </c>
      <c r="B1720" s="72" t="str">
        <f>+'[3]New Depr Rates'!B1718</f>
        <v>G383 DST House Regulators</v>
      </c>
      <c r="C1720" s="72">
        <f>+'[3]New Depr Rates'!C1718</f>
        <v>0.5</v>
      </c>
      <c r="D1720" s="72" t="str">
        <f>+'[3]New Depr Rates'!D1718</f>
        <v>Monthly</v>
      </c>
      <c r="E1720" s="72" t="str">
        <f>+'[3]New Depr Rates'!E1718</f>
        <v>No</v>
      </c>
      <c r="F1720" s="72" t="str">
        <f>+'[3]New Depr Rates'!F1718</f>
        <v>No</v>
      </c>
      <c r="G1720" s="75">
        <f>+'[3]New Depr Rates'!G1718</f>
        <v>-0.05</v>
      </c>
      <c r="H1720" s="72">
        <f>+'[3]New Depr Rates'!H1718</f>
        <v>0</v>
      </c>
      <c r="I1720" s="72">
        <f>+'[3]New Depr Rates'!I1718</f>
        <v>0</v>
      </c>
      <c r="J1720" s="72">
        <f>+'[3]New Depr Rates'!J1718</f>
        <v>0</v>
      </c>
      <c r="K1720" s="74">
        <f>+'[3]New Depr Rates'!K1718</f>
        <v>44927</v>
      </c>
      <c r="L1720" s="73">
        <f>+'[3]New Depr Rates'!L1718</f>
        <v>1.8761904761904761E-2</v>
      </c>
      <c r="M1720" s="73">
        <f>+'[3]New Depr Rates'!M1718</f>
        <v>9.3809523809523787E-4</v>
      </c>
      <c r="N1720" s="73">
        <f>+'[3]New Depr Rates'!N1718</f>
        <v>1.9699999999999999E-2</v>
      </c>
    </row>
    <row r="1721" spans="1:14" x14ac:dyDescent="0.2">
      <c r="A1721" s="72" t="s">
        <v>901</v>
      </c>
      <c r="B1721" s="72" t="str">
        <f>+'[3]New Depr Rates'!B1719</f>
        <v>G383 DST House Regulators</v>
      </c>
      <c r="C1721" s="72">
        <f>+'[3]New Depr Rates'!C1719</f>
        <v>0.5</v>
      </c>
      <c r="D1721" s="72" t="str">
        <f>+'[3]New Depr Rates'!D1719</f>
        <v>Monthly</v>
      </c>
      <c r="E1721" s="72" t="str">
        <f>+'[3]New Depr Rates'!E1719</f>
        <v>No</v>
      </c>
      <c r="F1721" s="72" t="str">
        <f>+'[3]New Depr Rates'!F1719</f>
        <v>No</v>
      </c>
      <c r="G1721" s="75">
        <f>+'[3]New Depr Rates'!G1719</f>
        <v>-0.05</v>
      </c>
      <c r="H1721" s="72">
        <f>+'[3]New Depr Rates'!H1719</f>
        <v>0</v>
      </c>
      <c r="I1721" s="72">
        <f>+'[3]New Depr Rates'!I1719</f>
        <v>0</v>
      </c>
      <c r="J1721" s="72">
        <f>+'[3]New Depr Rates'!J1719</f>
        <v>0</v>
      </c>
      <c r="K1721" s="74">
        <f>+'[3]New Depr Rates'!K1719</f>
        <v>44927</v>
      </c>
      <c r="L1721" s="73">
        <f>+'[3]New Depr Rates'!L1719</f>
        <v>1.8761904761904761E-2</v>
      </c>
      <c r="M1721" s="73">
        <f>+'[3]New Depr Rates'!M1719</f>
        <v>9.3809523809523787E-4</v>
      </c>
      <c r="N1721" s="73">
        <f>+'[3]New Depr Rates'!N1719</f>
        <v>1.9699999999999999E-2</v>
      </c>
    </row>
    <row r="1722" spans="1:14" x14ac:dyDescent="0.2">
      <c r="A1722" s="72" t="s">
        <v>100</v>
      </c>
      <c r="B1722" s="72" t="str">
        <f>+'[3]New Depr Rates'!B1720</f>
        <v>G384 DST House Regulator Installs</v>
      </c>
      <c r="C1722" s="72">
        <f>+'[3]New Depr Rates'!C1720</f>
        <v>0.5</v>
      </c>
      <c r="D1722" s="72" t="str">
        <f>+'[3]New Depr Rates'!D1720</f>
        <v>Monthly</v>
      </c>
      <c r="E1722" s="72" t="str">
        <f>+'[3]New Depr Rates'!E1720</f>
        <v>No</v>
      </c>
      <c r="F1722" s="72" t="str">
        <f>+'[3]New Depr Rates'!F1720</f>
        <v>No</v>
      </c>
      <c r="G1722" s="75">
        <f>+'[3]New Depr Rates'!G1720</f>
        <v>-0.05</v>
      </c>
      <c r="H1722" s="72">
        <f>+'[3]New Depr Rates'!H1720</f>
        <v>0</v>
      </c>
      <c r="I1722" s="72">
        <f>+'[3]New Depr Rates'!I1720</f>
        <v>0</v>
      </c>
      <c r="J1722" s="72">
        <f>+'[3]New Depr Rates'!J1720</f>
        <v>0</v>
      </c>
      <c r="K1722" s="74">
        <f>+'[3]New Depr Rates'!K1720</f>
        <v>44927</v>
      </c>
      <c r="L1722" s="73">
        <f>+'[3]New Depr Rates'!L1720</f>
        <v>1.8285714285714284E-2</v>
      </c>
      <c r="M1722" s="73">
        <f>+'[3]New Depr Rates'!M1720</f>
        <v>9.142857142857147E-4</v>
      </c>
      <c r="N1722" s="73">
        <f>+'[3]New Depr Rates'!N1720</f>
        <v>1.9199999999999998E-2</v>
      </c>
    </row>
    <row r="1723" spans="1:14" x14ac:dyDescent="0.2">
      <c r="A1723" s="72" t="s">
        <v>900</v>
      </c>
      <c r="B1723" s="72" t="str">
        <f>+'[3]New Depr Rates'!B1721</f>
        <v>G384 DST House Regulator Installs</v>
      </c>
      <c r="C1723" s="72">
        <f>+'[3]New Depr Rates'!C1721</f>
        <v>0.5</v>
      </c>
      <c r="D1723" s="72" t="str">
        <f>+'[3]New Depr Rates'!D1721</f>
        <v>Monthly</v>
      </c>
      <c r="E1723" s="72" t="str">
        <f>+'[3]New Depr Rates'!E1721</f>
        <v>No</v>
      </c>
      <c r="F1723" s="72" t="str">
        <f>+'[3]New Depr Rates'!F1721</f>
        <v>No</v>
      </c>
      <c r="G1723" s="75">
        <f>+'[3]New Depr Rates'!G1721</f>
        <v>-0.05</v>
      </c>
      <c r="H1723" s="72">
        <f>+'[3]New Depr Rates'!H1721</f>
        <v>0</v>
      </c>
      <c r="I1723" s="72">
        <f>+'[3]New Depr Rates'!I1721</f>
        <v>0</v>
      </c>
      <c r="J1723" s="72">
        <f>+'[3]New Depr Rates'!J1721</f>
        <v>0</v>
      </c>
      <c r="K1723" s="74">
        <f>+'[3]New Depr Rates'!K1721</f>
        <v>44927</v>
      </c>
      <c r="L1723" s="73">
        <f>+'[3]New Depr Rates'!L1721</f>
        <v>1.8285714285714284E-2</v>
      </c>
      <c r="M1723" s="73">
        <f>+'[3]New Depr Rates'!M1721</f>
        <v>9.142857142857147E-4</v>
      </c>
      <c r="N1723" s="73">
        <f>+'[3]New Depr Rates'!N1721</f>
        <v>1.9199999999999998E-2</v>
      </c>
    </row>
    <row r="1724" spans="1:14" x14ac:dyDescent="0.2">
      <c r="A1724" s="72" t="s">
        <v>82</v>
      </c>
      <c r="B1724" s="72" t="str">
        <f>+'[3]New Depr Rates'!B1722</f>
        <v>G385 DST Industrial M&amp;R Sta Eq</v>
      </c>
      <c r="C1724" s="72">
        <f>+'[3]New Depr Rates'!C1722</f>
        <v>0.5</v>
      </c>
      <c r="D1724" s="72" t="str">
        <f>+'[3]New Depr Rates'!D1722</f>
        <v>Monthly</v>
      </c>
      <c r="E1724" s="72" t="str">
        <f>+'[3]New Depr Rates'!E1722</f>
        <v>No</v>
      </c>
      <c r="F1724" s="72" t="str">
        <f>+'[3]New Depr Rates'!F1722</f>
        <v>No</v>
      </c>
      <c r="G1724" s="75">
        <f>+'[3]New Depr Rates'!G1722</f>
        <v>-0.1</v>
      </c>
      <c r="H1724" s="72">
        <f>+'[3]New Depr Rates'!H1722</f>
        <v>0</v>
      </c>
      <c r="I1724" s="72">
        <f>+'[3]New Depr Rates'!I1722</f>
        <v>0</v>
      </c>
      <c r="J1724" s="72">
        <f>+'[3]New Depr Rates'!J1722</f>
        <v>0</v>
      </c>
      <c r="K1724" s="74">
        <f>+'[3]New Depr Rates'!K1722</f>
        <v>44927</v>
      </c>
      <c r="L1724" s="73">
        <f>+'[3]New Depr Rates'!L1722</f>
        <v>4.6545454545454543E-2</v>
      </c>
      <c r="M1724" s="73">
        <f>+'[3]New Depr Rates'!M1722</f>
        <v>4.6545454545454598E-3</v>
      </c>
      <c r="N1724" s="73">
        <f>+'[3]New Depr Rates'!N1722</f>
        <v>5.1200000000000002E-2</v>
      </c>
    </row>
    <row r="1725" spans="1:14" x14ac:dyDescent="0.2">
      <c r="A1725" s="72" t="s">
        <v>899</v>
      </c>
      <c r="B1725" s="72" t="str">
        <f>+'[3]New Depr Rates'!B1723</f>
        <v>G385 DST Industrial M&amp;R Sta Eq</v>
      </c>
      <c r="C1725" s="72">
        <f>+'[3]New Depr Rates'!C1723</f>
        <v>0.5</v>
      </c>
      <c r="D1725" s="72" t="str">
        <f>+'[3]New Depr Rates'!D1723</f>
        <v>Monthly</v>
      </c>
      <c r="E1725" s="72" t="str">
        <f>+'[3]New Depr Rates'!E1723</f>
        <v>No</v>
      </c>
      <c r="F1725" s="72" t="str">
        <f>+'[3]New Depr Rates'!F1723</f>
        <v>No</v>
      </c>
      <c r="G1725" s="75">
        <f>+'[3]New Depr Rates'!G1723</f>
        <v>-0.1</v>
      </c>
      <c r="H1725" s="72">
        <f>+'[3]New Depr Rates'!H1723</f>
        <v>0</v>
      </c>
      <c r="I1725" s="72">
        <f>+'[3]New Depr Rates'!I1723</f>
        <v>0</v>
      </c>
      <c r="J1725" s="72">
        <f>+'[3]New Depr Rates'!J1723</f>
        <v>0</v>
      </c>
      <c r="K1725" s="74">
        <f>+'[3]New Depr Rates'!K1723</f>
        <v>44927</v>
      </c>
      <c r="L1725" s="73">
        <f>+'[3]New Depr Rates'!L1723</f>
        <v>4.6545454545454543E-2</v>
      </c>
      <c r="M1725" s="73">
        <f>+'[3]New Depr Rates'!M1723</f>
        <v>4.6545454545454598E-3</v>
      </c>
      <c r="N1725" s="73">
        <f>+'[3]New Depr Rates'!N1723</f>
        <v>5.1200000000000002E-2</v>
      </c>
    </row>
    <row r="1726" spans="1:14" x14ac:dyDescent="0.2">
      <c r="A1726" s="72" t="s">
        <v>898</v>
      </c>
      <c r="B1726" s="72" t="str">
        <f>+'[3]New Depr Rates'!B1724</f>
        <v>G38601 DST CNG</v>
      </c>
      <c r="C1726" s="72">
        <f>+'[3]New Depr Rates'!C1724</f>
        <v>0.5</v>
      </c>
      <c r="D1726" s="72" t="str">
        <f>+'[3]New Depr Rates'!D1724</f>
        <v>End of Life</v>
      </c>
      <c r="E1726" s="72" t="str">
        <f>+'[3]New Depr Rates'!E1724</f>
        <v>No</v>
      </c>
      <c r="F1726" s="72" t="str">
        <f>+'[3]New Depr Rates'!F1724</f>
        <v>No</v>
      </c>
      <c r="G1726" s="75">
        <f>+'[3]New Depr Rates'!G1724</f>
        <v>0</v>
      </c>
      <c r="H1726" s="72">
        <f>+'[3]New Depr Rates'!H1724</f>
        <v>203109</v>
      </c>
      <c r="I1726" s="72">
        <f>+'[3]New Depr Rates'!I1724</f>
        <v>0</v>
      </c>
      <c r="J1726" s="72">
        <f>+'[3]New Depr Rates'!J1724</f>
        <v>0</v>
      </c>
      <c r="K1726" s="74">
        <f>+'[3]New Depr Rates'!K1724</f>
        <v>43101</v>
      </c>
      <c r="L1726" s="73">
        <f>+'[3]New Depr Rates'!L1724</f>
        <v>0</v>
      </c>
      <c r="M1726" s="73">
        <f>+'[3]New Depr Rates'!M1724</f>
        <v>0</v>
      </c>
      <c r="N1726" s="73">
        <f>+'[3]New Depr Rates'!N1724</f>
        <v>0</v>
      </c>
    </row>
    <row r="1727" spans="1:14" x14ac:dyDescent="0.2">
      <c r="A1727" s="72" t="s">
        <v>897</v>
      </c>
      <c r="B1727" s="72" t="str">
        <f>+'[3]New Depr Rates'!B1725</f>
        <v>G38601 DST CNG</v>
      </c>
      <c r="C1727" s="72">
        <f>+'[3]New Depr Rates'!C1725</f>
        <v>0.5</v>
      </c>
      <c r="D1727" s="72" t="str">
        <f>+'[3]New Depr Rates'!D1725</f>
        <v>End of Life</v>
      </c>
      <c r="E1727" s="72" t="str">
        <f>+'[3]New Depr Rates'!E1725</f>
        <v>No</v>
      </c>
      <c r="F1727" s="72" t="str">
        <f>+'[3]New Depr Rates'!F1725</f>
        <v>No</v>
      </c>
      <c r="G1727" s="75">
        <f>+'[3]New Depr Rates'!G1725</f>
        <v>0</v>
      </c>
      <c r="H1727" s="72">
        <f>+'[3]New Depr Rates'!H1725</f>
        <v>203109</v>
      </c>
      <c r="I1727" s="72">
        <f>+'[3]New Depr Rates'!I1725</f>
        <v>0</v>
      </c>
      <c r="J1727" s="72">
        <f>+'[3]New Depr Rates'!J1725</f>
        <v>0</v>
      </c>
      <c r="K1727" s="74">
        <f>+'[3]New Depr Rates'!K1725</f>
        <v>43101</v>
      </c>
      <c r="L1727" s="73">
        <f>+'[3]New Depr Rates'!L1725</f>
        <v>0</v>
      </c>
      <c r="M1727" s="73">
        <f>+'[3]New Depr Rates'!M1725</f>
        <v>0</v>
      </c>
      <c r="N1727" s="73">
        <f>+'[3]New Depr Rates'!N1725</f>
        <v>0</v>
      </c>
    </row>
    <row r="1728" spans="1:14" x14ac:dyDescent="0.2">
      <c r="A1728" s="72" t="s">
        <v>892</v>
      </c>
      <c r="B1728" s="72" t="str">
        <f>+'[3]New Depr Rates'!B1726</f>
        <v>G3861 DST Com Water Heater</v>
      </c>
      <c r="C1728" s="72">
        <f>+'[3]New Depr Rates'!C1726</f>
        <v>0.5</v>
      </c>
      <c r="D1728" s="72" t="str">
        <f>+'[3]New Depr Rates'!D1726</f>
        <v>Monthly</v>
      </c>
      <c r="E1728" s="72" t="str">
        <f>+'[3]New Depr Rates'!E1726</f>
        <v>No</v>
      </c>
      <c r="F1728" s="72" t="str">
        <f>+'[3]New Depr Rates'!F1726</f>
        <v>No</v>
      </c>
      <c r="G1728" s="75">
        <f>+'[3]New Depr Rates'!G1726</f>
        <v>0</v>
      </c>
      <c r="H1728" s="72">
        <f>+'[3]New Depr Rates'!H1726</f>
        <v>0</v>
      </c>
      <c r="I1728" s="72">
        <f>+'[3]New Depr Rates'!I1726</f>
        <v>0</v>
      </c>
      <c r="J1728" s="72">
        <f>+'[3]New Depr Rates'!J1726</f>
        <v>0</v>
      </c>
      <c r="K1728" s="74">
        <f>+'[3]New Depr Rates'!K1726</f>
        <v>44927</v>
      </c>
      <c r="L1728" s="73">
        <f>+'[3]New Depr Rates'!L1726</f>
        <v>0</v>
      </c>
      <c r="M1728" s="73">
        <f>+'[3]New Depr Rates'!M1726</f>
        <v>0</v>
      </c>
      <c r="N1728" s="73">
        <f>+'[3]New Depr Rates'!N1726</f>
        <v>0</v>
      </c>
    </row>
    <row r="1729" spans="1:14" x14ac:dyDescent="0.2">
      <c r="A1729" s="72" t="s">
        <v>895</v>
      </c>
      <c r="B1729" s="72" t="str">
        <f>+'[3]New Depr Rates'!B1727</f>
        <v>G3861 DST Com Water Heater &lt; 1994</v>
      </c>
      <c r="C1729" s="72">
        <f>+'[3]New Depr Rates'!C1727</f>
        <v>0.5</v>
      </c>
      <c r="D1729" s="72" t="str">
        <f>+'[3]New Depr Rates'!D1727</f>
        <v>Monthly</v>
      </c>
      <c r="E1729" s="72" t="str">
        <f>+'[3]New Depr Rates'!E1727</f>
        <v>No</v>
      </c>
      <c r="F1729" s="72" t="str">
        <f>+'[3]New Depr Rates'!F1727</f>
        <v>No</v>
      </c>
      <c r="G1729" s="75">
        <f>+'[3]New Depr Rates'!G1727</f>
        <v>0</v>
      </c>
      <c r="H1729" s="72">
        <f>+'[3]New Depr Rates'!H1727</f>
        <v>0</v>
      </c>
      <c r="I1729" s="72">
        <f>+'[3]New Depr Rates'!I1727</f>
        <v>0</v>
      </c>
      <c r="J1729" s="72">
        <f>+'[3]New Depr Rates'!J1727</f>
        <v>0</v>
      </c>
      <c r="K1729" s="74">
        <f>+'[3]New Depr Rates'!K1727</f>
        <v>44927</v>
      </c>
      <c r="L1729" s="73">
        <f>+'[3]New Depr Rates'!L1727</f>
        <v>0</v>
      </c>
      <c r="M1729" s="73">
        <f>+'[3]New Depr Rates'!M1727</f>
        <v>0</v>
      </c>
      <c r="N1729" s="73">
        <f>+'[3]New Depr Rates'!N1727</f>
        <v>0</v>
      </c>
    </row>
    <row r="1730" spans="1:14" x14ac:dyDescent="0.2">
      <c r="A1730" s="72" t="s">
        <v>893</v>
      </c>
      <c r="B1730" s="72" t="str">
        <f>+'[3]New Depr Rates'!B1728</f>
        <v>G3861 DST Com Water Heater</v>
      </c>
      <c r="C1730" s="72">
        <f>+'[3]New Depr Rates'!C1728</f>
        <v>0.5</v>
      </c>
      <c r="D1730" s="72" t="str">
        <f>+'[3]New Depr Rates'!D1728</f>
        <v>Monthly</v>
      </c>
      <c r="E1730" s="72" t="str">
        <f>+'[3]New Depr Rates'!E1728</f>
        <v>No</v>
      </c>
      <c r="F1730" s="72" t="str">
        <f>+'[3]New Depr Rates'!F1728</f>
        <v>No</v>
      </c>
      <c r="G1730" s="75">
        <f>+'[3]New Depr Rates'!G1728</f>
        <v>0</v>
      </c>
      <c r="H1730" s="72">
        <f>+'[3]New Depr Rates'!H1728</f>
        <v>0</v>
      </c>
      <c r="I1730" s="72">
        <f>+'[3]New Depr Rates'!I1728</f>
        <v>0</v>
      </c>
      <c r="J1730" s="72">
        <f>+'[3]New Depr Rates'!J1728</f>
        <v>0</v>
      </c>
      <c r="K1730" s="74">
        <f>+'[3]New Depr Rates'!K1728</f>
        <v>44927</v>
      </c>
      <c r="L1730" s="73">
        <f>+'[3]New Depr Rates'!L1728</f>
        <v>0</v>
      </c>
      <c r="M1730" s="73">
        <f>+'[3]New Depr Rates'!M1728</f>
        <v>0</v>
      </c>
      <c r="N1730" s="73">
        <f>+'[3]New Depr Rates'!N1728</f>
        <v>0</v>
      </c>
    </row>
    <row r="1731" spans="1:14" x14ac:dyDescent="0.2">
      <c r="A1731" s="72" t="s">
        <v>890</v>
      </c>
      <c r="B1731" s="72" t="str">
        <f>+'[3]New Depr Rates'!B1729</f>
        <v>G3862 DST Res Water Heater</v>
      </c>
      <c r="C1731" s="72">
        <f>+'[3]New Depr Rates'!C1729</f>
        <v>0.5</v>
      </c>
      <c r="D1731" s="72" t="str">
        <f>+'[3]New Depr Rates'!D1729</f>
        <v>Monthly</v>
      </c>
      <c r="E1731" s="72" t="str">
        <f>+'[3]New Depr Rates'!E1729</f>
        <v>No</v>
      </c>
      <c r="F1731" s="72" t="str">
        <f>+'[3]New Depr Rates'!F1729</f>
        <v>No</v>
      </c>
      <c r="G1731" s="75">
        <f>+'[3]New Depr Rates'!G1729</f>
        <v>0</v>
      </c>
      <c r="H1731" s="72">
        <f>+'[3]New Depr Rates'!H1729</f>
        <v>0</v>
      </c>
      <c r="I1731" s="72">
        <f>+'[3]New Depr Rates'!I1729</f>
        <v>0</v>
      </c>
      <c r="J1731" s="72">
        <f>+'[3]New Depr Rates'!J1729</f>
        <v>0</v>
      </c>
      <c r="K1731" s="74">
        <f>+'[3]New Depr Rates'!K1729</f>
        <v>44927</v>
      </c>
      <c r="L1731" s="73">
        <f>+'[3]New Depr Rates'!L1729</f>
        <v>0</v>
      </c>
      <c r="M1731" s="73">
        <f>+'[3]New Depr Rates'!M1729</f>
        <v>0</v>
      </c>
      <c r="N1731" s="73">
        <f>+'[3]New Depr Rates'!N1729</f>
        <v>0</v>
      </c>
    </row>
    <row r="1732" spans="1:14" x14ac:dyDescent="0.2">
      <c r="A1732" s="72" t="s">
        <v>891</v>
      </c>
      <c r="B1732" s="72" t="str">
        <f>+'[3]New Depr Rates'!B1730</f>
        <v>G3862 DST Res Water Heater</v>
      </c>
      <c r="C1732" s="72">
        <f>+'[3]New Depr Rates'!C1730</f>
        <v>0.5</v>
      </c>
      <c r="D1732" s="72" t="str">
        <f>+'[3]New Depr Rates'!D1730</f>
        <v>Monthly</v>
      </c>
      <c r="E1732" s="72" t="str">
        <f>+'[3]New Depr Rates'!E1730</f>
        <v>No</v>
      </c>
      <c r="F1732" s="72" t="str">
        <f>+'[3]New Depr Rates'!F1730</f>
        <v>No</v>
      </c>
      <c r="G1732" s="75">
        <f>+'[3]New Depr Rates'!G1730</f>
        <v>0</v>
      </c>
      <c r="H1732" s="72">
        <f>+'[3]New Depr Rates'!H1730</f>
        <v>0</v>
      </c>
      <c r="I1732" s="72">
        <f>+'[3]New Depr Rates'!I1730</f>
        <v>0</v>
      </c>
      <c r="J1732" s="72">
        <f>+'[3]New Depr Rates'!J1730</f>
        <v>0</v>
      </c>
      <c r="K1732" s="74">
        <f>+'[3]New Depr Rates'!K1730</f>
        <v>44927</v>
      </c>
      <c r="L1732" s="73">
        <f>+'[3]New Depr Rates'!L1730</f>
        <v>0</v>
      </c>
      <c r="M1732" s="73">
        <f>+'[3]New Depr Rates'!M1730</f>
        <v>0</v>
      </c>
      <c r="N1732" s="73">
        <f>+'[3]New Depr Rates'!N1730</f>
        <v>0</v>
      </c>
    </row>
    <row r="1733" spans="1:14" x14ac:dyDescent="0.2">
      <c r="A1733" s="72" t="s">
        <v>889</v>
      </c>
      <c r="B1733" s="72" t="str">
        <f>+'[3]New Depr Rates'!B1731</f>
        <v>G3862 DST Res Water Heater, &lt; 1994</v>
      </c>
      <c r="C1733" s="72">
        <f>+'[3]New Depr Rates'!C1731</f>
        <v>0.5</v>
      </c>
      <c r="D1733" s="72" t="str">
        <f>+'[3]New Depr Rates'!D1731</f>
        <v>Monthly</v>
      </c>
      <c r="E1733" s="72" t="str">
        <f>+'[3]New Depr Rates'!E1731</f>
        <v>No</v>
      </c>
      <c r="F1733" s="72" t="str">
        <f>+'[3]New Depr Rates'!F1731</f>
        <v>No</v>
      </c>
      <c r="G1733" s="75">
        <f>+'[3]New Depr Rates'!G1731</f>
        <v>0</v>
      </c>
      <c r="H1733" s="72">
        <f>+'[3]New Depr Rates'!H1731</f>
        <v>0</v>
      </c>
      <c r="I1733" s="72">
        <f>+'[3]New Depr Rates'!I1731</f>
        <v>0</v>
      </c>
      <c r="J1733" s="72">
        <f>+'[3]New Depr Rates'!J1731</f>
        <v>0</v>
      </c>
      <c r="K1733" s="74">
        <f>+'[3]New Depr Rates'!K1731</f>
        <v>44927</v>
      </c>
      <c r="L1733" s="73">
        <f>+'[3]New Depr Rates'!L1731</f>
        <v>0</v>
      </c>
      <c r="M1733" s="73">
        <f>+'[3]New Depr Rates'!M1731</f>
        <v>0</v>
      </c>
      <c r="N1733" s="73">
        <f>+'[3]New Depr Rates'!N1731</f>
        <v>0</v>
      </c>
    </row>
    <row r="1734" spans="1:14" x14ac:dyDescent="0.2">
      <c r="A1734" s="72" t="s">
        <v>886</v>
      </c>
      <c r="B1734" s="72" t="str">
        <f>+'[3]New Depr Rates'!B1732</f>
        <v>G3863 DST Res Conv Burner</v>
      </c>
      <c r="C1734" s="72">
        <f>+'[3]New Depr Rates'!C1732</f>
        <v>0.5</v>
      </c>
      <c r="D1734" s="72" t="str">
        <f>+'[3]New Depr Rates'!D1732</f>
        <v>Monthly</v>
      </c>
      <c r="E1734" s="72" t="str">
        <f>+'[3]New Depr Rates'!E1732</f>
        <v>No</v>
      </c>
      <c r="F1734" s="72" t="str">
        <f>+'[3]New Depr Rates'!F1732</f>
        <v>No</v>
      </c>
      <c r="G1734" s="75">
        <f>+'[3]New Depr Rates'!G1732</f>
        <v>0</v>
      </c>
      <c r="H1734" s="72">
        <f>+'[3]New Depr Rates'!H1732</f>
        <v>0</v>
      </c>
      <c r="I1734" s="72">
        <f>+'[3]New Depr Rates'!I1732</f>
        <v>0</v>
      </c>
      <c r="J1734" s="72">
        <f>+'[3]New Depr Rates'!J1732</f>
        <v>0</v>
      </c>
      <c r="K1734" s="74">
        <f>+'[3]New Depr Rates'!K1732</f>
        <v>44927</v>
      </c>
      <c r="L1734" s="73">
        <f>+'[3]New Depr Rates'!L1732</f>
        <v>0</v>
      </c>
      <c r="M1734" s="73">
        <f>+'[3]New Depr Rates'!M1732</f>
        <v>0</v>
      </c>
      <c r="N1734" s="73">
        <f>+'[3]New Depr Rates'!N1732</f>
        <v>0</v>
      </c>
    </row>
    <row r="1735" spans="1:14" x14ac:dyDescent="0.2">
      <c r="A1735" s="72" t="s">
        <v>887</v>
      </c>
      <c r="B1735" s="72" t="str">
        <f>+'[3]New Depr Rates'!B1733</f>
        <v>G3863 DST Res Conv Burner</v>
      </c>
      <c r="C1735" s="72">
        <f>+'[3]New Depr Rates'!C1733</f>
        <v>0.5</v>
      </c>
      <c r="D1735" s="72" t="str">
        <f>+'[3]New Depr Rates'!D1733</f>
        <v>Monthly</v>
      </c>
      <c r="E1735" s="72" t="str">
        <f>+'[3]New Depr Rates'!E1733</f>
        <v>No</v>
      </c>
      <c r="F1735" s="72" t="str">
        <f>+'[3]New Depr Rates'!F1733</f>
        <v>No</v>
      </c>
      <c r="G1735" s="75">
        <f>+'[3]New Depr Rates'!G1733</f>
        <v>0</v>
      </c>
      <c r="H1735" s="72">
        <f>+'[3]New Depr Rates'!H1733</f>
        <v>0</v>
      </c>
      <c r="I1735" s="72">
        <f>+'[3]New Depr Rates'!I1733</f>
        <v>0</v>
      </c>
      <c r="J1735" s="72">
        <f>+'[3]New Depr Rates'!J1733</f>
        <v>0</v>
      </c>
      <c r="K1735" s="74">
        <f>+'[3]New Depr Rates'!K1733</f>
        <v>44927</v>
      </c>
      <c r="L1735" s="73">
        <f>+'[3]New Depr Rates'!L1733</f>
        <v>0</v>
      </c>
      <c r="M1735" s="73">
        <f>+'[3]New Depr Rates'!M1733</f>
        <v>0</v>
      </c>
      <c r="N1735" s="73">
        <f>+'[3]New Depr Rates'!N1733</f>
        <v>0</v>
      </c>
    </row>
    <row r="1736" spans="1:14" x14ac:dyDescent="0.2">
      <c r="A1736" s="72" t="s">
        <v>885</v>
      </c>
      <c r="B1736" s="72" t="str">
        <f>+'[3]New Depr Rates'!B1734</f>
        <v>G3864 DST Com WH, Pipe/Vent-RET</v>
      </c>
      <c r="C1736" s="72">
        <f>+'[3]New Depr Rates'!C1734</f>
        <v>0.5</v>
      </c>
      <c r="D1736" s="72" t="str">
        <f>+'[3]New Depr Rates'!D1734</f>
        <v>Monthly</v>
      </c>
      <c r="E1736" s="72" t="str">
        <f>+'[3]New Depr Rates'!E1734</f>
        <v>No</v>
      </c>
      <c r="F1736" s="72" t="str">
        <f>+'[3]New Depr Rates'!F1734</f>
        <v>No</v>
      </c>
      <c r="G1736" s="75">
        <f>+'[3]New Depr Rates'!G1734</f>
        <v>0</v>
      </c>
      <c r="H1736" s="72">
        <f>+'[3]New Depr Rates'!H1734</f>
        <v>0</v>
      </c>
      <c r="I1736" s="72">
        <f>+'[3]New Depr Rates'!I1734</f>
        <v>0</v>
      </c>
      <c r="J1736" s="72">
        <f>+'[3]New Depr Rates'!J1734</f>
        <v>0</v>
      </c>
      <c r="K1736" s="74">
        <f>+'[3]New Depr Rates'!K1734</f>
        <v>40330</v>
      </c>
      <c r="L1736" s="73">
        <f>+'[3]New Depr Rates'!L1734</f>
        <v>0</v>
      </c>
      <c r="M1736" s="73">
        <f>+'[3]New Depr Rates'!M1734</f>
        <v>0</v>
      </c>
      <c r="N1736" s="73">
        <f>+'[3]New Depr Rates'!N1734</f>
        <v>0</v>
      </c>
    </row>
    <row r="1737" spans="1:14" x14ac:dyDescent="0.2">
      <c r="A1737" s="72" t="s">
        <v>882</v>
      </c>
      <c r="B1737" s="72" t="str">
        <f>+'[3]New Depr Rates'!B1735</f>
        <v>G3865 DST Com Conv Burner</v>
      </c>
      <c r="C1737" s="72">
        <f>+'[3]New Depr Rates'!C1735</f>
        <v>0.5</v>
      </c>
      <c r="D1737" s="72" t="str">
        <f>+'[3]New Depr Rates'!D1735</f>
        <v>Monthly</v>
      </c>
      <c r="E1737" s="72" t="str">
        <f>+'[3]New Depr Rates'!E1735</f>
        <v>No</v>
      </c>
      <c r="F1737" s="72" t="str">
        <f>+'[3]New Depr Rates'!F1735</f>
        <v>No</v>
      </c>
      <c r="G1737" s="75">
        <f>+'[3]New Depr Rates'!G1735</f>
        <v>0</v>
      </c>
      <c r="H1737" s="72">
        <f>+'[3]New Depr Rates'!H1735</f>
        <v>0</v>
      </c>
      <c r="I1737" s="72">
        <f>+'[3]New Depr Rates'!I1735</f>
        <v>0</v>
      </c>
      <c r="J1737" s="72">
        <f>+'[3]New Depr Rates'!J1735</f>
        <v>0</v>
      </c>
      <c r="K1737" s="74">
        <f>+'[3]New Depr Rates'!K1735</f>
        <v>44927</v>
      </c>
      <c r="L1737" s="73">
        <f>+'[3]New Depr Rates'!L1735</f>
        <v>0</v>
      </c>
      <c r="M1737" s="73">
        <f>+'[3]New Depr Rates'!M1735</f>
        <v>0</v>
      </c>
      <c r="N1737" s="73">
        <f>+'[3]New Depr Rates'!N1735</f>
        <v>0</v>
      </c>
    </row>
    <row r="1738" spans="1:14" x14ac:dyDescent="0.2">
      <c r="A1738" s="72" t="s">
        <v>882</v>
      </c>
      <c r="B1738" s="72" t="str">
        <f>+'[3]New Depr Rates'!B1736</f>
        <v>G3865 DST Com Conv Burner</v>
      </c>
      <c r="C1738" s="72">
        <f>+'[3]New Depr Rates'!C1736</f>
        <v>0.5</v>
      </c>
      <c r="D1738" s="72" t="str">
        <f>+'[3]New Depr Rates'!D1736</f>
        <v>Monthly</v>
      </c>
      <c r="E1738" s="72" t="str">
        <f>+'[3]New Depr Rates'!E1736</f>
        <v>No</v>
      </c>
      <c r="F1738" s="72" t="str">
        <f>+'[3]New Depr Rates'!F1736</f>
        <v>No</v>
      </c>
      <c r="G1738" s="75">
        <f>+'[3]New Depr Rates'!G1736</f>
        <v>0</v>
      </c>
      <c r="H1738" s="72">
        <f>+'[3]New Depr Rates'!H1736</f>
        <v>0</v>
      </c>
      <c r="I1738" s="72">
        <f>+'[3]New Depr Rates'!I1736</f>
        <v>0</v>
      </c>
      <c r="J1738" s="72">
        <f>+'[3]New Depr Rates'!J1736</f>
        <v>0</v>
      </c>
      <c r="K1738" s="74">
        <f>+'[3]New Depr Rates'!K1736</f>
        <v>44927</v>
      </c>
      <c r="L1738" s="73">
        <f>+'[3]New Depr Rates'!L1736</f>
        <v>0</v>
      </c>
      <c r="M1738" s="73">
        <f>+'[3]New Depr Rates'!M1736</f>
        <v>0</v>
      </c>
      <c r="N1738" s="73">
        <f>+'[3]New Depr Rates'!N1736</f>
        <v>0</v>
      </c>
    </row>
    <row r="1739" spans="1:14" x14ac:dyDescent="0.2">
      <c r="A1739" s="72" t="s">
        <v>883</v>
      </c>
      <c r="B1739" s="72" t="str">
        <f>+'[3]New Depr Rates'!B1737</f>
        <v>G3865 DST Com Conv Burner</v>
      </c>
      <c r="C1739" s="72">
        <f>+'[3]New Depr Rates'!C1737</f>
        <v>0.5</v>
      </c>
      <c r="D1739" s="72" t="str">
        <f>+'[3]New Depr Rates'!D1737</f>
        <v>Monthly</v>
      </c>
      <c r="E1739" s="72" t="str">
        <f>+'[3]New Depr Rates'!E1737</f>
        <v>No</v>
      </c>
      <c r="F1739" s="72" t="str">
        <f>+'[3]New Depr Rates'!F1737</f>
        <v>No</v>
      </c>
      <c r="G1739" s="75">
        <f>+'[3]New Depr Rates'!G1737</f>
        <v>0</v>
      </c>
      <c r="H1739" s="72">
        <f>+'[3]New Depr Rates'!H1737</f>
        <v>0</v>
      </c>
      <c r="I1739" s="72">
        <f>+'[3]New Depr Rates'!I1737</f>
        <v>0</v>
      </c>
      <c r="J1739" s="72">
        <f>+'[3]New Depr Rates'!J1737</f>
        <v>0</v>
      </c>
      <c r="K1739" s="74">
        <f>+'[3]New Depr Rates'!K1737</f>
        <v>44927</v>
      </c>
      <c r="L1739" s="73">
        <f>+'[3]New Depr Rates'!L1737</f>
        <v>0</v>
      </c>
      <c r="M1739" s="73">
        <f>+'[3]New Depr Rates'!M1737</f>
        <v>0</v>
      </c>
      <c r="N1739" s="73">
        <f>+'[3]New Depr Rates'!N1737</f>
        <v>0</v>
      </c>
    </row>
    <row r="1740" spans="1:14" x14ac:dyDescent="0.2">
      <c r="A1740" s="72" t="s">
        <v>883</v>
      </c>
      <c r="B1740" s="72" t="str">
        <f>+'[3]New Depr Rates'!B1738</f>
        <v>G3865 DST Com Conv Burner</v>
      </c>
      <c r="C1740" s="72">
        <f>+'[3]New Depr Rates'!C1738</f>
        <v>0.5</v>
      </c>
      <c r="D1740" s="72" t="str">
        <f>+'[3]New Depr Rates'!D1738</f>
        <v>Monthly</v>
      </c>
      <c r="E1740" s="72" t="str">
        <f>+'[3]New Depr Rates'!E1738</f>
        <v>No</v>
      </c>
      <c r="F1740" s="72" t="str">
        <f>+'[3]New Depr Rates'!F1738</f>
        <v>No</v>
      </c>
      <c r="G1740" s="75">
        <f>+'[3]New Depr Rates'!G1738</f>
        <v>0</v>
      </c>
      <c r="H1740" s="72">
        <f>+'[3]New Depr Rates'!H1738</f>
        <v>0</v>
      </c>
      <c r="I1740" s="72">
        <f>+'[3]New Depr Rates'!I1738</f>
        <v>0</v>
      </c>
      <c r="J1740" s="72">
        <f>+'[3]New Depr Rates'!J1738</f>
        <v>0</v>
      </c>
      <c r="K1740" s="74">
        <f>+'[3]New Depr Rates'!K1738</f>
        <v>44927</v>
      </c>
      <c r="L1740" s="73">
        <f>+'[3]New Depr Rates'!L1738</f>
        <v>0</v>
      </c>
      <c r="M1740" s="73">
        <f>+'[3]New Depr Rates'!M1738</f>
        <v>0</v>
      </c>
      <c r="N1740" s="73">
        <f>+'[3]New Depr Rates'!N1738</f>
        <v>0</v>
      </c>
    </row>
    <row r="1741" spans="1:14" x14ac:dyDescent="0.2">
      <c r="A1741" s="72" t="s">
        <v>881</v>
      </c>
      <c r="B1741" s="72" t="str">
        <f>+'[3]New Depr Rates'!B1739</f>
        <v>G3866 DST Res CB, Pipe/Vent-RET</v>
      </c>
      <c r="C1741" s="72">
        <f>+'[3]New Depr Rates'!C1739</f>
        <v>0.5</v>
      </c>
      <c r="D1741" s="72" t="str">
        <f>+'[3]New Depr Rates'!D1739</f>
        <v>Monthly</v>
      </c>
      <c r="E1741" s="72" t="str">
        <f>+'[3]New Depr Rates'!E1739</f>
        <v>No</v>
      </c>
      <c r="F1741" s="72" t="str">
        <f>+'[3]New Depr Rates'!F1739</f>
        <v>No</v>
      </c>
      <c r="G1741" s="75">
        <f>+'[3]New Depr Rates'!G1739</f>
        <v>0</v>
      </c>
      <c r="H1741" s="72">
        <f>+'[3]New Depr Rates'!H1739</f>
        <v>0</v>
      </c>
      <c r="I1741" s="72">
        <f>+'[3]New Depr Rates'!I1739</f>
        <v>0</v>
      </c>
      <c r="J1741" s="72">
        <f>+'[3]New Depr Rates'!J1739</f>
        <v>0</v>
      </c>
      <c r="K1741" s="74">
        <f>+'[3]New Depr Rates'!K1739</f>
        <v>40664</v>
      </c>
      <c r="L1741" s="73">
        <f>+'[3]New Depr Rates'!L1739</f>
        <v>0</v>
      </c>
      <c r="M1741" s="73">
        <f>+'[3]New Depr Rates'!M1739</f>
        <v>0</v>
      </c>
      <c r="N1741" s="73">
        <f>+'[3]New Depr Rates'!N1739</f>
        <v>0</v>
      </c>
    </row>
    <row r="1742" spans="1:14" x14ac:dyDescent="0.2">
      <c r="A1742" s="72" t="s">
        <v>879</v>
      </c>
      <c r="B1742" s="72" t="str">
        <f>+'[3]New Depr Rates'!B1740</f>
        <v>G3867 DST Com C B P&amp;V, &lt; 1994-RET</v>
      </c>
      <c r="C1742" s="72">
        <f>+'[3]New Depr Rates'!C1740</f>
        <v>0.5</v>
      </c>
      <c r="D1742" s="72" t="str">
        <f>+'[3]New Depr Rates'!D1740</f>
        <v>Monthly</v>
      </c>
      <c r="E1742" s="72" t="str">
        <f>+'[3]New Depr Rates'!E1740</f>
        <v>No</v>
      </c>
      <c r="F1742" s="72" t="str">
        <f>+'[3]New Depr Rates'!F1740</f>
        <v>No</v>
      </c>
      <c r="G1742" s="75">
        <f>+'[3]New Depr Rates'!G1740</f>
        <v>0</v>
      </c>
      <c r="H1742" s="72">
        <f>+'[3]New Depr Rates'!H1740</f>
        <v>0</v>
      </c>
      <c r="I1742" s="72">
        <f>+'[3]New Depr Rates'!I1740</f>
        <v>0</v>
      </c>
      <c r="J1742" s="72">
        <f>+'[3]New Depr Rates'!J1740</f>
        <v>0</v>
      </c>
      <c r="K1742" s="74">
        <f>+'[3]New Depr Rates'!K1740</f>
        <v>40330</v>
      </c>
      <c r="L1742" s="73">
        <f>+'[3]New Depr Rates'!L1740</f>
        <v>0</v>
      </c>
      <c r="M1742" s="73">
        <f>+'[3]New Depr Rates'!M1740</f>
        <v>0</v>
      </c>
      <c r="N1742" s="73">
        <f>+'[3]New Depr Rates'!N1740</f>
        <v>0</v>
      </c>
    </row>
    <row r="1743" spans="1:14" x14ac:dyDescent="0.2">
      <c r="A1743" s="72" t="s">
        <v>877</v>
      </c>
      <c r="B1743" s="72" t="str">
        <f>+'[3]New Depr Rates'!B1741</f>
        <v>G3867 DST Com C B, Pipe/Vent-RET</v>
      </c>
      <c r="C1743" s="72">
        <f>+'[3]New Depr Rates'!C1741</f>
        <v>0.5</v>
      </c>
      <c r="D1743" s="72" t="str">
        <f>+'[3]New Depr Rates'!D1741</f>
        <v>Monthly</v>
      </c>
      <c r="E1743" s="72" t="str">
        <f>+'[3]New Depr Rates'!E1741</f>
        <v>No</v>
      </c>
      <c r="F1743" s="72" t="str">
        <f>+'[3]New Depr Rates'!F1741</f>
        <v>No</v>
      </c>
      <c r="G1743" s="75">
        <f>+'[3]New Depr Rates'!G1741</f>
        <v>0</v>
      </c>
      <c r="H1743" s="72">
        <f>+'[3]New Depr Rates'!H1741</f>
        <v>0</v>
      </c>
      <c r="I1743" s="72">
        <f>+'[3]New Depr Rates'!I1741</f>
        <v>0</v>
      </c>
      <c r="J1743" s="72">
        <f>+'[3]New Depr Rates'!J1741</f>
        <v>0</v>
      </c>
      <c r="K1743" s="74">
        <f>+'[3]New Depr Rates'!K1741</f>
        <v>40330</v>
      </c>
      <c r="L1743" s="73">
        <f>+'[3]New Depr Rates'!L1741</f>
        <v>0</v>
      </c>
      <c r="M1743" s="73">
        <f>+'[3]New Depr Rates'!M1741</f>
        <v>0</v>
      </c>
      <c r="N1743" s="73">
        <f>+'[3]New Depr Rates'!N1741</f>
        <v>0</v>
      </c>
    </row>
    <row r="1744" spans="1:14" x14ac:dyDescent="0.2">
      <c r="A1744" s="72" t="s">
        <v>875</v>
      </c>
      <c r="B1744" s="72" t="str">
        <f>+'[3]New Depr Rates'!B1742</f>
        <v>G3868 DST Res WH Pipe/Vent-RET</v>
      </c>
      <c r="C1744" s="72">
        <f>+'[3]New Depr Rates'!C1742</f>
        <v>0.5</v>
      </c>
      <c r="D1744" s="72" t="str">
        <f>+'[3]New Depr Rates'!D1742</f>
        <v>Monthly</v>
      </c>
      <c r="E1744" s="72" t="str">
        <f>+'[3]New Depr Rates'!E1742</f>
        <v>No</v>
      </c>
      <c r="F1744" s="72" t="str">
        <f>+'[3]New Depr Rates'!F1742</f>
        <v>No</v>
      </c>
      <c r="G1744" s="75">
        <f>+'[3]New Depr Rates'!G1742</f>
        <v>0</v>
      </c>
      <c r="H1744" s="72">
        <f>+'[3]New Depr Rates'!H1742</f>
        <v>0</v>
      </c>
      <c r="I1744" s="72">
        <f>+'[3]New Depr Rates'!I1742</f>
        <v>0</v>
      </c>
      <c r="J1744" s="72">
        <f>+'[3]New Depr Rates'!J1742</f>
        <v>0</v>
      </c>
      <c r="K1744" s="74">
        <f>+'[3]New Depr Rates'!K1742</f>
        <v>40330</v>
      </c>
      <c r="L1744" s="73">
        <f>+'[3]New Depr Rates'!L1742</f>
        <v>0</v>
      </c>
      <c r="M1744" s="73">
        <f>+'[3]New Depr Rates'!M1742</f>
        <v>0</v>
      </c>
      <c r="N1744" s="73">
        <f>+'[3]New Depr Rates'!N1742</f>
        <v>0</v>
      </c>
    </row>
    <row r="1745" spans="1:14" x14ac:dyDescent="0.2">
      <c r="A1745" s="72" t="s">
        <v>873</v>
      </c>
      <c r="B1745" s="72" t="str">
        <f>+'[3]New Depr Rates'!B1743</f>
        <v>G3869 DST Circulating Heaters-RET</v>
      </c>
      <c r="C1745" s="72">
        <f>+'[3]New Depr Rates'!C1743</f>
        <v>0.5</v>
      </c>
      <c r="D1745" s="72" t="str">
        <f>+'[3]New Depr Rates'!D1743</f>
        <v>Monthly</v>
      </c>
      <c r="E1745" s="72" t="str">
        <f>+'[3]New Depr Rates'!E1743</f>
        <v>No</v>
      </c>
      <c r="F1745" s="72" t="str">
        <f>+'[3]New Depr Rates'!F1743</f>
        <v>No</v>
      </c>
      <c r="G1745" s="75">
        <f>+'[3]New Depr Rates'!G1743</f>
        <v>0</v>
      </c>
      <c r="H1745" s="72">
        <f>+'[3]New Depr Rates'!H1743</f>
        <v>0</v>
      </c>
      <c r="I1745" s="72">
        <f>+'[3]New Depr Rates'!I1743</f>
        <v>0</v>
      </c>
      <c r="J1745" s="72">
        <f>+'[3]New Depr Rates'!J1743</f>
        <v>0</v>
      </c>
      <c r="K1745" s="74">
        <f>+'[3]New Depr Rates'!K1743</f>
        <v>40664</v>
      </c>
      <c r="L1745" s="73">
        <f>+'[3]New Depr Rates'!L1743</f>
        <v>0</v>
      </c>
      <c r="M1745" s="73">
        <f>+'[3]New Depr Rates'!M1743</f>
        <v>0</v>
      </c>
      <c r="N1745" s="73">
        <f>+'[3]New Depr Rates'!N1743</f>
        <v>0</v>
      </c>
    </row>
    <row r="1746" spans="1:14" x14ac:dyDescent="0.2">
      <c r="A1746" s="72" t="s">
        <v>114</v>
      </c>
      <c r="B1746" s="72" t="str">
        <f>+'[3]New Depr Rates'!B1744</f>
        <v>G387 DST Other Equipment</v>
      </c>
      <c r="C1746" s="72">
        <f>+'[3]New Depr Rates'!C1744</f>
        <v>0.5</v>
      </c>
      <c r="D1746" s="72" t="str">
        <f>+'[3]New Depr Rates'!D1744</f>
        <v>Monthly</v>
      </c>
      <c r="E1746" s="72" t="str">
        <f>+'[3]New Depr Rates'!E1744</f>
        <v>No</v>
      </c>
      <c r="F1746" s="72" t="str">
        <f>+'[3]New Depr Rates'!F1744</f>
        <v>No</v>
      </c>
      <c r="G1746" s="75">
        <f>+'[3]New Depr Rates'!G1744</f>
        <v>0</v>
      </c>
      <c r="H1746" s="72">
        <f>+'[3]New Depr Rates'!H1744</f>
        <v>0</v>
      </c>
      <c r="I1746" s="72">
        <f>+'[3]New Depr Rates'!I1744</f>
        <v>0</v>
      </c>
      <c r="J1746" s="72">
        <f>+'[3]New Depr Rates'!J1744</f>
        <v>0</v>
      </c>
      <c r="K1746" s="74">
        <f>+'[3]New Depr Rates'!K1744</f>
        <v>44927</v>
      </c>
      <c r="L1746" s="73">
        <f>+'[3]New Depr Rates'!L1744</f>
        <v>0.1013</v>
      </c>
      <c r="M1746" s="73">
        <f>+'[3]New Depr Rates'!M1744</f>
        <v>0</v>
      </c>
      <c r="N1746" s="73">
        <f>+'[3]New Depr Rates'!N1744</f>
        <v>0.1013</v>
      </c>
    </row>
    <row r="1747" spans="1:14" x14ac:dyDescent="0.2">
      <c r="A1747" s="72" t="s">
        <v>872</v>
      </c>
      <c r="B1747" s="72" t="str">
        <f>+'[3]New Depr Rates'!B1745</f>
        <v>G387 DST Other Equipment</v>
      </c>
      <c r="C1747" s="72">
        <f>+'[3]New Depr Rates'!C1745</f>
        <v>0.5</v>
      </c>
      <c r="D1747" s="72" t="str">
        <f>+'[3]New Depr Rates'!D1745</f>
        <v>Monthly</v>
      </c>
      <c r="E1747" s="72" t="str">
        <f>+'[3]New Depr Rates'!E1745</f>
        <v>No</v>
      </c>
      <c r="F1747" s="72" t="str">
        <f>+'[3]New Depr Rates'!F1745</f>
        <v>No</v>
      </c>
      <c r="G1747" s="75">
        <f>+'[3]New Depr Rates'!G1745</f>
        <v>0</v>
      </c>
      <c r="H1747" s="72">
        <f>+'[3]New Depr Rates'!H1745</f>
        <v>0</v>
      </c>
      <c r="I1747" s="72">
        <f>+'[3]New Depr Rates'!I1745</f>
        <v>0</v>
      </c>
      <c r="J1747" s="72">
        <f>+'[3]New Depr Rates'!J1745</f>
        <v>0</v>
      </c>
      <c r="K1747" s="74">
        <f>+'[3]New Depr Rates'!K1745</f>
        <v>44927</v>
      </c>
      <c r="L1747" s="73">
        <f>+'[3]New Depr Rates'!L1745</f>
        <v>0.1013</v>
      </c>
      <c r="M1747" s="73">
        <f>+'[3]New Depr Rates'!M1745</f>
        <v>0</v>
      </c>
      <c r="N1747" s="73">
        <f>+'[3]New Depr Rates'!N1745</f>
        <v>0.1013</v>
      </c>
    </row>
    <row r="1748" spans="1:14" x14ac:dyDescent="0.2">
      <c r="A1748" s="72" t="s">
        <v>871</v>
      </c>
      <c r="B1748" s="72" t="str">
        <f>+'[3]New Depr Rates'!B1746</f>
        <v>Asset Retirement Obligations</v>
      </c>
      <c r="C1748" s="72">
        <f>+'[3]New Depr Rates'!C1746</f>
        <v>0.5</v>
      </c>
      <c r="D1748" s="72" t="str">
        <f>+'[3]New Depr Rates'!D1746</f>
        <v>SL</v>
      </c>
      <c r="E1748" s="72" t="str">
        <f>+'[3]New Depr Rates'!E1746</f>
        <v>No</v>
      </c>
      <c r="F1748" s="72" t="str">
        <f>+'[3]New Depr Rates'!F1746</f>
        <v>No</v>
      </c>
      <c r="G1748" s="75">
        <f>+'[3]New Depr Rates'!G1746</f>
        <v>0</v>
      </c>
      <c r="H1748" s="72">
        <f>+'[3]New Depr Rates'!H1746</f>
        <v>0</v>
      </c>
      <c r="I1748" s="72">
        <f>+'[3]New Depr Rates'!I1746</f>
        <v>0</v>
      </c>
      <c r="J1748" s="72">
        <f>+'[3]New Depr Rates'!J1746</f>
        <v>0</v>
      </c>
      <c r="K1748" s="74">
        <f>+'[3]New Depr Rates'!K1746</f>
        <v>42979</v>
      </c>
      <c r="L1748" s="73">
        <f>+'[3]New Depr Rates'!L1746</f>
        <v>0</v>
      </c>
      <c r="M1748" s="73">
        <f>+'[3]New Depr Rates'!M1746</f>
        <v>0</v>
      </c>
      <c r="N1748" s="73">
        <f>+'[3]New Depr Rates'!N1746</f>
        <v>0</v>
      </c>
    </row>
    <row r="1749" spans="1:14" x14ac:dyDescent="0.2">
      <c r="A1749" s="72" t="s">
        <v>869</v>
      </c>
      <c r="B1749" s="72" t="str">
        <f>+'[3]New Depr Rates'!B1747</f>
        <v>Non-Depreciable - Land</v>
      </c>
      <c r="C1749" s="72">
        <f>+'[3]New Depr Rates'!C1747</f>
        <v>0.5</v>
      </c>
      <c r="D1749" s="72" t="str">
        <f>+'[3]New Depr Rates'!D1747</f>
        <v>Monthly</v>
      </c>
      <c r="E1749" s="72" t="str">
        <f>+'[3]New Depr Rates'!E1747</f>
        <v>No</v>
      </c>
      <c r="F1749" s="72" t="str">
        <f>+'[3]New Depr Rates'!F1747</f>
        <v>No</v>
      </c>
      <c r="G1749" s="75">
        <f>+'[3]New Depr Rates'!G1747</f>
        <v>0</v>
      </c>
      <c r="H1749" s="72">
        <f>+'[3]New Depr Rates'!H1747</f>
        <v>0</v>
      </c>
      <c r="I1749" s="72">
        <f>+'[3]New Depr Rates'!I1747</f>
        <v>0</v>
      </c>
      <c r="J1749" s="72">
        <f>+'[3]New Depr Rates'!J1747</f>
        <v>0</v>
      </c>
      <c r="K1749" s="74">
        <f>+'[3]New Depr Rates'!K1747</f>
        <v>40391</v>
      </c>
      <c r="L1749" s="73">
        <f>+'[3]New Depr Rates'!L1747</f>
        <v>0</v>
      </c>
      <c r="M1749" s="73">
        <f>+'[3]New Depr Rates'!M1747</f>
        <v>0</v>
      </c>
      <c r="N1749" s="73">
        <f>+'[3]New Depr Rates'!N1747</f>
        <v>0</v>
      </c>
    </row>
    <row r="1750" spans="1:14" x14ac:dyDescent="0.2">
      <c r="A1750" s="72" t="s">
        <v>868</v>
      </c>
      <c r="B1750" s="72" t="str">
        <f>+'[3]New Depr Rates'!B1748</f>
        <v>Non-Depreciable - Land</v>
      </c>
      <c r="C1750" s="72">
        <f>+'[3]New Depr Rates'!C1748</f>
        <v>0.5</v>
      </c>
      <c r="D1750" s="72" t="str">
        <f>+'[3]New Depr Rates'!D1748</f>
        <v>Monthly</v>
      </c>
      <c r="E1750" s="72" t="str">
        <f>+'[3]New Depr Rates'!E1748</f>
        <v>No</v>
      </c>
      <c r="F1750" s="72" t="str">
        <f>+'[3]New Depr Rates'!F1748</f>
        <v>No</v>
      </c>
      <c r="G1750" s="75">
        <f>+'[3]New Depr Rates'!G1748</f>
        <v>0</v>
      </c>
      <c r="H1750" s="72">
        <f>+'[3]New Depr Rates'!H1748</f>
        <v>0</v>
      </c>
      <c r="I1750" s="72">
        <f>+'[3]New Depr Rates'!I1748</f>
        <v>0</v>
      </c>
      <c r="J1750" s="72">
        <f>+'[3]New Depr Rates'!J1748</f>
        <v>0</v>
      </c>
      <c r="K1750" s="74">
        <f>+'[3]New Depr Rates'!K1748</f>
        <v>40391</v>
      </c>
      <c r="L1750" s="73">
        <f>+'[3]New Depr Rates'!L1748</f>
        <v>0</v>
      </c>
      <c r="M1750" s="73">
        <f>+'[3]New Depr Rates'!M1748</f>
        <v>0</v>
      </c>
      <c r="N1750" s="73">
        <f>+'[3]New Depr Rates'!N1748</f>
        <v>0</v>
      </c>
    </row>
    <row r="1751" spans="1:14" x14ac:dyDescent="0.2">
      <c r="A1751" s="72" t="s">
        <v>867</v>
      </c>
      <c r="B1751" s="72" t="str">
        <f>+'[3]New Depr Rates'!B1749</f>
        <v>Non-Depreciable - Other than land</v>
      </c>
      <c r="C1751" s="72">
        <f>+'[3]New Depr Rates'!C1749</f>
        <v>0.5</v>
      </c>
      <c r="D1751" s="72" t="str">
        <f>+'[3]New Depr Rates'!D1749</f>
        <v>Monthly</v>
      </c>
      <c r="E1751" s="72" t="str">
        <f>+'[3]New Depr Rates'!E1749</f>
        <v>No</v>
      </c>
      <c r="F1751" s="72" t="str">
        <f>+'[3]New Depr Rates'!F1749</f>
        <v>No</v>
      </c>
      <c r="G1751" s="75">
        <f>+'[3]New Depr Rates'!G1749</f>
        <v>0</v>
      </c>
      <c r="H1751" s="72">
        <f>+'[3]New Depr Rates'!H1749</f>
        <v>0</v>
      </c>
      <c r="I1751" s="72">
        <f>+'[3]New Depr Rates'!I1749</f>
        <v>0</v>
      </c>
      <c r="J1751" s="72">
        <f>+'[3]New Depr Rates'!J1749</f>
        <v>0</v>
      </c>
      <c r="K1751" s="74">
        <f>+'[3]New Depr Rates'!K1749</f>
        <v>44927</v>
      </c>
      <c r="L1751" s="73">
        <f>+'[3]New Depr Rates'!L1749</f>
        <v>0</v>
      </c>
      <c r="M1751" s="73">
        <f>+'[3]New Depr Rates'!M1749</f>
        <v>0</v>
      </c>
      <c r="N1751" s="73">
        <f>+'[3]New Depr Rates'!N1749</f>
        <v>0</v>
      </c>
    </row>
    <row r="1752" spans="1:14" x14ac:dyDescent="0.2">
      <c r="A1752" s="72" t="s">
        <v>866</v>
      </c>
      <c r="B1752" s="72" t="str">
        <f>+'[3]New Depr Rates'!B1750</f>
        <v>G390 GEN Structures&amp;Improvement new</v>
      </c>
      <c r="C1752" s="72">
        <f>+'[3]New Depr Rates'!C1750</f>
        <v>0.5</v>
      </c>
      <c r="D1752" s="72" t="str">
        <f>+'[3]New Depr Rates'!D1750</f>
        <v>Monthly</v>
      </c>
      <c r="E1752" s="72" t="str">
        <f>+'[3]New Depr Rates'!E1750</f>
        <v>No</v>
      </c>
      <c r="F1752" s="72" t="str">
        <f>+'[3]New Depr Rates'!F1750</f>
        <v>No</v>
      </c>
      <c r="G1752" s="75">
        <f>+'[3]New Depr Rates'!G1750</f>
        <v>-0.5</v>
      </c>
      <c r="H1752" s="72">
        <f>+'[3]New Depr Rates'!H1750</f>
        <v>0</v>
      </c>
      <c r="I1752" s="72">
        <f>+'[3]New Depr Rates'!I1750</f>
        <v>0</v>
      </c>
      <c r="J1752" s="72">
        <f>+'[3]New Depr Rates'!J1750</f>
        <v>0</v>
      </c>
      <c r="K1752" s="74">
        <f>+'[3]New Depr Rates'!K1750</f>
        <v>44927</v>
      </c>
      <c r="L1752" s="73">
        <f>+'[3]New Depr Rates'!L1750</f>
        <v>1.5666666666666666E-2</v>
      </c>
      <c r="M1752" s="73">
        <f>+'[3]New Depr Rates'!M1750</f>
        <v>7.8333333333333345E-3</v>
      </c>
      <c r="N1752" s="73">
        <f>+'[3]New Depr Rates'!N1750</f>
        <v>2.35E-2</v>
      </c>
    </row>
    <row r="1753" spans="1:14" x14ac:dyDescent="0.2">
      <c r="A1753" s="72" t="s">
        <v>865</v>
      </c>
      <c r="B1753" s="72" t="str">
        <f>+'[3]New Depr Rates'!B1751</f>
        <v>G390 GEN Structures&amp;Improvement new</v>
      </c>
      <c r="C1753" s="72">
        <f>+'[3]New Depr Rates'!C1751</f>
        <v>0.5</v>
      </c>
      <c r="D1753" s="72" t="str">
        <f>+'[3]New Depr Rates'!D1751</f>
        <v>Monthly</v>
      </c>
      <c r="E1753" s="72" t="str">
        <f>+'[3]New Depr Rates'!E1751</f>
        <v>No</v>
      </c>
      <c r="F1753" s="72" t="str">
        <f>+'[3]New Depr Rates'!F1751</f>
        <v>No</v>
      </c>
      <c r="G1753" s="75">
        <f>+'[3]New Depr Rates'!G1751</f>
        <v>-0.5</v>
      </c>
      <c r="H1753" s="72">
        <f>+'[3]New Depr Rates'!H1751</f>
        <v>0</v>
      </c>
      <c r="I1753" s="72">
        <f>+'[3]New Depr Rates'!I1751</f>
        <v>0</v>
      </c>
      <c r="J1753" s="72">
        <f>+'[3]New Depr Rates'!J1751</f>
        <v>0</v>
      </c>
      <c r="K1753" s="74">
        <f>+'[3]New Depr Rates'!K1751</f>
        <v>44927</v>
      </c>
      <c r="L1753" s="73">
        <f>+'[3]New Depr Rates'!L1751</f>
        <v>1.5666666666666666E-2</v>
      </c>
      <c r="M1753" s="73">
        <f>+'[3]New Depr Rates'!M1751</f>
        <v>7.8333333333333345E-3</v>
      </c>
      <c r="N1753" s="73">
        <f>+'[3]New Depr Rates'!N1751</f>
        <v>2.35E-2</v>
      </c>
    </row>
    <row r="1754" spans="1:14" x14ac:dyDescent="0.2">
      <c r="A1754" s="72" t="s">
        <v>864</v>
      </c>
      <c r="B1754" s="72" t="str">
        <f>+'[3]New Depr Rates'!B1752</f>
        <v>G390 GEN Structures&amp;Improvement new</v>
      </c>
      <c r="C1754" s="72">
        <f>+'[3]New Depr Rates'!C1752</f>
        <v>0.5</v>
      </c>
      <c r="D1754" s="72" t="str">
        <f>+'[3]New Depr Rates'!D1752</f>
        <v>Monthly</v>
      </c>
      <c r="E1754" s="72" t="str">
        <f>+'[3]New Depr Rates'!E1752</f>
        <v>No</v>
      </c>
      <c r="F1754" s="72" t="str">
        <f>+'[3]New Depr Rates'!F1752</f>
        <v>No</v>
      </c>
      <c r="G1754" s="75">
        <f>+'[3]New Depr Rates'!G1752</f>
        <v>-0.5</v>
      </c>
      <c r="H1754" s="72">
        <f>+'[3]New Depr Rates'!H1752</f>
        <v>0</v>
      </c>
      <c r="I1754" s="72">
        <f>+'[3]New Depr Rates'!I1752</f>
        <v>0</v>
      </c>
      <c r="J1754" s="72">
        <f>+'[3]New Depr Rates'!J1752</f>
        <v>0</v>
      </c>
      <c r="K1754" s="74">
        <f>+'[3]New Depr Rates'!K1752</f>
        <v>44927</v>
      </c>
      <c r="L1754" s="73">
        <f>+'[3]New Depr Rates'!L1752</f>
        <v>1.5666666666666666E-2</v>
      </c>
      <c r="M1754" s="73">
        <f>+'[3]New Depr Rates'!M1752</f>
        <v>7.8333333333333345E-3</v>
      </c>
      <c r="N1754" s="73">
        <f>+'[3]New Depr Rates'!N1752</f>
        <v>2.35E-2</v>
      </c>
    </row>
    <row r="1755" spans="1:14" x14ac:dyDescent="0.2">
      <c r="A1755" s="72" t="s">
        <v>268</v>
      </c>
      <c r="B1755" s="72" t="str">
        <f>+'[3]New Depr Rates'!B1753</f>
        <v>G390 GEN Structures&amp;Improvement new</v>
      </c>
      <c r="C1755" s="72">
        <f>+'[3]New Depr Rates'!C1753</f>
        <v>0.5</v>
      </c>
      <c r="D1755" s="72" t="str">
        <f>+'[3]New Depr Rates'!D1753</f>
        <v>Monthly</v>
      </c>
      <c r="E1755" s="72" t="str">
        <f>+'[3]New Depr Rates'!E1753</f>
        <v>No</v>
      </c>
      <c r="F1755" s="72" t="str">
        <f>+'[3]New Depr Rates'!F1753</f>
        <v>No</v>
      </c>
      <c r="G1755" s="75">
        <f>+'[3]New Depr Rates'!G1753</f>
        <v>-0.5</v>
      </c>
      <c r="H1755" s="72">
        <f>+'[3]New Depr Rates'!H1753</f>
        <v>0</v>
      </c>
      <c r="I1755" s="72">
        <f>+'[3]New Depr Rates'!I1753</f>
        <v>0</v>
      </c>
      <c r="J1755" s="72">
        <f>+'[3]New Depr Rates'!J1753</f>
        <v>0</v>
      </c>
      <c r="K1755" s="74">
        <f>+'[3]New Depr Rates'!K1753</f>
        <v>44927</v>
      </c>
      <c r="L1755" s="73">
        <f>+'[3]New Depr Rates'!L1753</f>
        <v>1.5666666666666666E-2</v>
      </c>
      <c r="M1755" s="73">
        <f>+'[3]New Depr Rates'!M1753</f>
        <v>7.8333333333333345E-3</v>
      </c>
      <c r="N1755" s="73">
        <f>+'[3]New Depr Rates'!N1753</f>
        <v>2.35E-2</v>
      </c>
    </row>
    <row r="1756" spans="1:14" x14ac:dyDescent="0.2">
      <c r="A1756" s="72" t="s">
        <v>862</v>
      </c>
      <c r="B1756" s="72" t="str">
        <f>+'[3]New Depr Rates'!B1754</f>
        <v>G3911 GEN Office F&amp;E, 20 yr new</v>
      </c>
      <c r="C1756" s="72">
        <f>+'[3]New Depr Rates'!C1754</f>
        <v>0.5</v>
      </c>
      <c r="D1756" s="72" t="str">
        <f>+'[3]New Depr Rates'!D1754</f>
        <v>Monthly</v>
      </c>
      <c r="E1756" s="72" t="str">
        <f>+'[3]New Depr Rates'!E1754</f>
        <v>No</v>
      </c>
      <c r="F1756" s="72" t="str">
        <f>+'[3]New Depr Rates'!F1754</f>
        <v>No</v>
      </c>
      <c r="G1756" s="75">
        <f>+'[3]New Depr Rates'!G1754</f>
        <v>0</v>
      </c>
      <c r="H1756" s="72">
        <f>+'[3]New Depr Rates'!H1754</f>
        <v>0</v>
      </c>
      <c r="I1756" s="72">
        <f>+'[3]New Depr Rates'!I1754</f>
        <v>0</v>
      </c>
      <c r="J1756" s="72">
        <f>+'[3]New Depr Rates'!J1754</f>
        <v>0</v>
      </c>
      <c r="K1756" s="74">
        <f>+'[3]New Depr Rates'!K1754</f>
        <v>44927</v>
      </c>
      <c r="L1756" s="73">
        <f>+'[3]New Depr Rates'!L1754</f>
        <v>0</v>
      </c>
      <c r="M1756" s="73">
        <f>+'[3]New Depr Rates'!M1754</f>
        <v>0</v>
      </c>
      <c r="N1756" s="73">
        <f>+'[3]New Depr Rates'!N1754</f>
        <v>0</v>
      </c>
    </row>
    <row r="1757" spans="1:14" x14ac:dyDescent="0.2">
      <c r="A1757" s="72" t="s">
        <v>73</v>
      </c>
      <c r="B1757" s="72" t="str">
        <f>+'[3]New Depr Rates'!B1755</f>
        <v>G3911 GEN Office F&amp;E, 20 yr new</v>
      </c>
      <c r="C1757" s="72">
        <f>+'[3]New Depr Rates'!C1755</f>
        <v>0.5</v>
      </c>
      <c r="D1757" s="72" t="str">
        <f>+'[3]New Depr Rates'!D1755</f>
        <v>Monthly</v>
      </c>
      <c r="E1757" s="72" t="str">
        <f>+'[3]New Depr Rates'!E1755</f>
        <v>No</v>
      </c>
      <c r="F1757" s="72" t="str">
        <f>+'[3]New Depr Rates'!F1755</f>
        <v>No</v>
      </c>
      <c r="G1757" s="75">
        <f>+'[3]New Depr Rates'!G1755</f>
        <v>0</v>
      </c>
      <c r="H1757" s="72">
        <f>+'[3]New Depr Rates'!H1755</f>
        <v>0</v>
      </c>
      <c r="I1757" s="72">
        <f>+'[3]New Depr Rates'!I1755</f>
        <v>0</v>
      </c>
      <c r="J1757" s="72">
        <f>+'[3]New Depr Rates'!J1755</f>
        <v>0</v>
      </c>
      <c r="K1757" s="74">
        <f>+'[3]New Depr Rates'!K1755</f>
        <v>44927</v>
      </c>
      <c r="L1757" s="73">
        <f>+'[3]New Depr Rates'!L1755</f>
        <v>0.05</v>
      </c>
      <c r="M1757" s="73">
        <f>+'[3]New Depr Rates'!M1755</f>
        <v>0</v>
      </c>
      <c r="N1757" s="73">
        <f>+'[3]New Depr Rates'!N1755</f>
        <v>0.05</v>
      </c>
    </row>
    <row r="1758" spans="1:14" x14ac:dyDescent="0.2">
      <c r="A1758" s="72" t="s">
        <v>861</v>
      </c>
      <c r="B1758" s="72" t="str">
        <f>+'[3]New Depr Rates'!B1756</f>
        <v>G3911 GEN Office F&amp;E, 20 yr new</v>
      </c>
      <c r="C1758" s="72">
        <f>+'[3]New Depr Rates'!C1756</f>
        <v>0.5</v>
      </c>
      <c r="D1758" s="72" t="str">
        <f>+'[3]New Depr Rates'!D1756</f>
        <v>Monthly</v>
      </c>
      <c r="E1758" s="72" t="str">
        <f>+'[3]New Depr Rates'!E1756</f>
        <v>No</v>
      </c>
      <c r="F1758" s="72" t="str">
        <f>+'[3]New Depr Rates'!F1756</f>
        <v>No</v>
      </c>
      <c r="G1758" s="75">
        <f>+'[3]New Depr Rates'!G1756</f>
        <v>0</v>
      </c>
      <c r="H1758" s="72">
        <f>+'[3]New Depr Rates'!H1756</f>
        <v>0</v>
      </c>
      <c r="I1758" s="72">
        <f>+'[3]New Depr Rates'!I1756</f>
        <v>0</v>
      </c>
      <c r="J1758" s="72">
        <f>+'[3]New Depr Rates'!J1756</f>
        <v>0</v>
      </c>
      <c r="K1758" s="74">
        <f>+'[3]New Depr Rates'!K1756</f>
        <v>44927</v>
      </c>
      <c r="L1758" s="73">
        <f>+'[3]New Depr Rates'!L1756</f>
        <v>0.05</v>
      </c>
      <c r="M1758" s="73">
        <f>+'[3]New Depr Rates'!M1756</f>
        <v>0</v>
      </c>
      <c r="N1758" s="73">
        <f>+'[3]New Depr Rates'!N1756</f>
        <v>0.05</v>
      </c>
    </row>
    <row r="1759" spans="1:14" x14ac:dyDescent="0.2">
      <c r="A1759" s="72" t="s">
        <v>859</v>
      </c>
      <c r="B1759" s="72" t="str">
        <f>+'[3]New Depr Rates'!B1757</f>
        <v>G3911 GEN Office F&amp;E, old</v>
      </c>
      <c r="C1759" s="72">
        <f>+'[3]New Depr Rates'!C1757</f>
        <v>0.5</v>
      </c>
      <c r="D1759" s="72" t="str">
        <f>+'[3]New Depr Rates'!D1757</f>
        <v>End of Life</v>
      </c>
      <c r="E1759" s="72" t="str">
        <f>+'[3]New Depr Rates'!E1757</f>
        <v>No</v>
      </c>
      <c r="F1759" s="72" t="str">
        <f>+'[3]New Depr Rates'!F1757</f>
        <v>No</v>
      </c>
      <c r="G1759" s="75">
        <f>+'[3]New Depr Rates'!G1757</f>
        <v>0</v>
      </c>
      <c r="H1759" s="72">
        <f>+'[3]New Depr Rates'!H1757</f>
        <v>202212</v>
      </c>
      <c r="I1759" s="72">
        <f>+'[3]New Depr Rates'!I1757</f>
        <v>0</v>
      </c>
      <c r="J1759" s="72">
        <f>+'[3]New Depr Rates'!J1757</f>
        <v>0</v>
      </c>
      <c r="K1759" s="74">
        <f>+'[3]New Depr Rates'!K1757</f>
        <v>43132</v>
      </c>
      <c r="L1759" s="73">
        <f>+'[3]New Depr Rates'!L1757</f>
        <v>0</v>
      </c>
      <c r="M1759" s="73">
        <f>+'[3]New Depr Rates'!M1757</f>
        <v>0</v>
      </c>
      <c r="N1759" s="73">
        <f>+'[3]New Depr Rates'!N1757</f>
        <v>0</v>
      </c>
    </row>
    <row r="1760" spans="1:14" x14ac:dyDescent="0.2">
      <c r="A1760" s="72" t="s">
        <v>858</v>
      </c>
      <c r="B1760" s="72" t="str">
        <f>+'[3]New Depr Rates'!B1758</f>
        <v>G3911 GEN Office F&amp;E, old</v>
      </c>
      <c r="C1760" s="72">
        <f>+'[3]New Depr Rates'!C1758</f>
        <v>0.5</v>
      </c>
      <c r="D1760" s="72" t="str">
        <f>+'[3]New Depr Rates'!D1758</f>
        <v>End of Life</v>
      </c>
      <c r="E1760" s="72" t="str">
        <f>+'[3]New Depr Rates'!E1758</f>
        <v>No</v>
      </c>
      <c r="F1760" s="72" t="str">
        <f>+'[3]New Depr Rates'!F1758</f>
        <v>No</v>
      </c>
      <c r="G1760" s="75">
        <f>+'[3]New Depr Rates'!G1758</f>
        <v>0</v>
      </c>
      <c r="H1760" s="72">
        <f>+'[3]New Depr Rates'!H1758</f>
        <v>202212</v>
      </c>
      <c r="I1760" s="72">
        <f>+'[3]New Depr Rates'!I1758</f>
        <v>0</v>
      </c>
      <c r="J1760" s="72">
        <f>+'[3]New Depr Rates'!J1758</f>
        <v>0</v>
      </c>
      <c r="K1760" s="74">
        <f>+'[3]New Depr Rates'!K1758</f>
        <v>43132</v>
      </c>
      <c r="L1760" s="73">
        <f>+'[3]New Depr Rates'!L1758</f>
        <v>0</v>
      </c>
      <c r="M1760" s="73">
        <f>+'[3]New Depr Rates'!M1758</f>
        <v>0</v>
      </c>
      <c r="N1760" s="73">
        <f>+'[3]New Depr Rates'!N1758</f>
        <v>0</v>
      </c>
    </row>
    <row r="1761" spans="1:14" x14ac:dyDescent="0.2">
      <c r="A1761" s="72" t="s">
        <v>74</v>
      </c>
      <c r="B1761" s="72" t="str">
        <f>+'[3]New Depr Rates'!B1759</f>
        <v>G3912 GEN Computer Eq, 5 yr new</v>
      </c>
      <c r="C1761" s="72">
        <f>+'[3]New Depr Rates'!C1759</f>
        <v>0.5</v>
      </c>
      <c r="D1761" s="72" t="str">
        <f>+'[3]New Depr Rates'!D1759</f>
        <v>Monthly</v>
      </c>
      <c r="E1761" s="72" t="str">
        <f>+'[3]New Depr Rates'!E1759</f>
        <v>No</v>
      </c>
      <c r="F1761" s="72" t="str">
        <f>+'[3]New Depr Rates'!F1759</f>
        <v>No</v>
      </c>
      <c r="G1761" s="75">
        <f>+'[3]New Depr Rates'!G1759</f>
        <v>0</v>
      </c>
      <c r="H1761" s="72">
        <f>+'[3]New Depr Rates'!H1759</f>
        <v>0</v>
      </c>
      <c r="I1761" s="72">
        <f>+'[3]New Depr Rates'!I1759</f>
        <v>0</v>
      </c>
      <c r="J1761" s="72">
        <f>+'[3]New Depr Rates'!J1759</f>
        <v>0</v>
      </c>
      <c r="K1761" s="74">
        <f>+'[3]New Depr Rates'!K1759</f>
        <v>44927</v>
      </c>
      <c r="L1761" s="73">
        <f>+'[3]New Depr Rates'!L1759</f>
        <v>0.2</v>
      </c>
      <c r="M1761" s="73">
        <f>+'[3]New Depr Rates'!M1759</f>
        <v>0</v>
      </c>
      <c r="N1761" s="73">
        <f>+'[3]New Depr Rates'!N1759</f>
        <v>0.2</v>
      </c>
    </row>
    <row r="1762" spans="1:14" x14ac:dyDescent="0.2">
      <c r="A1762" s="72" t="s">
        <v>856</v>
      </c>
      <c r="B1762" s="72" t="str">
        <f>+'[3]New Depr Rates'!B1760</f>
        <v>G3912 GEN Computer Eq, 5 yr new</v>
      </c>
      <c r="C1762" s="72">
        <f>+'[3]New Depr Rates'!C1760</f>
        <v>0.5</v>
      </c>
      <c r="D1762" s="72" t="str">
        <f>+'[3]New Depr Rates'!D1760</f>
        <v>Monthly</v>
      </c>
      <c r="E1762" s="72" t="str">
        <f>+'[3]New Depr Rates'!E1760</f>
        <v>No</v>
      </c>
      <c r="F1762" s="72" t="str">
        <f>+'[3]New Depr Rates'!F1760</f>
        <v>No</v>
      </c>
      <c r="G1762" s="75">
        <f>+'[3]New Depr Rates'!G1760</f>
        <v>0</v>
      </c>
      <c r="H1762" s="72">
        <f>+'[3]New Depr Rates'!H1760</f>
        <v>0</v>
      </c>
      <c r="I1762" s="72">
        <f>+'[3]New Depr Rates'!I1760</f>
        <v>0</v>
      </c>
      <c r="J1762" s="72">
        <f>+'[3]New Depr Rates'!J1760</f>
        <v>0</v>
      </c>
      <c r="K1762" s="74">
        <f>+'[3]New Depr Rates'!K1760</f>
        <v>44927</v>
      </c>
      <c r="L1762" s="73">
        <f>+'[3]New Depr Rates'!L1760</f>
        <v>0.2</v>
      </c>
      <c r="M1762" s="73">
        <f>+'[3]New Depr Rates'!M1760</f>
        <v>0</v>
      </c>
      <c r="N1762" s="73">
        <f>+'[3]New Depr Rates'!N1760</f>
        <v>0.2</v>
      </c>
    </row>
    <row r="1763" spans="1:14" x14ac:dyDescent="0.2">
      <c r="A1763" s="72" t="s">
        <v>855</v>
      </c>
      <c r="B1763" s="72" t="str">
        <f>+'[3]New Depr Rates'!B1761</f>
        <v>G3912 GEN Computer Eq, old-RETIRED</v>
      </c>
      <c r="C1763" s="72">
        <f>+'[3]New Depr Rates'!C1761</f>
        <v>0.5</v>
      </c>
      <c r="D1763" s="72" t="str">
        <f>+'[3]New Depr Rates'!D1761</f>
        <v>End of Life</v>
      </c>
      <c r="E1763" s="72" t="str">
        <f>+'[3]New Depr Rates'!E1761</f>
        <v>No</v>
      </c>
      <c r="F1763" s="72" t="str">
        <f>+'[3]New Depr Rates'!F1761</f>
        <v>No</v>
      </c>
      <c r="G1763" s="75">
        <f>+'[3]New Depr Rates'!G1761</f>
        <v>0</v>
      </c>
      <c r="H1763" s="72">
        <f>+'[3]New Depr Rates'!H1761</f>
        <v>201310</v>
      </c>
      <c r="I1763" s="72">
        <f>+'[3]New Depr Rates'!I1761</f>
        <v>0</v>
      </c>
      <c r="J1763" s="72">
        <f>+'[3]New Depr Rates'!J1761</f>
        <v>0</v>
      </c>
      <c r="K1763" s="74">
        <f>+'[3]New Depr Rates'!K1761</f>
        <v>43132</v>
      </c>
      <c r="L1763" s="73">
        <f>+'[3]New Depr Rates'!L1761</f>
        <v>0</v>
      </c>
      <c r="M1763" s="73">
        <f>+'[3]New Depr Rates'!M1761</f>
        <v>0</v>
      </c>
      <c r="N1763" s="73">
        <f>+'[3]New Depr Rates'!N1761</f>
        <v>0</v>
      </c>
    </row>
    <row r="1764" spans="1:14" x14ac:dyDescent="0.2">
      <c r="A1764" s="72" t="s">
        <v>852</v>
      </c>
      <c r="B1764" s="72" t="str">
        <f>+'[3]New Depr Rates'!B1762</f>
        <v>G3913 GEN Printers, new</v>
      </c>
      <c r="C1764" s="72">
        <f>+'[3]New Depr Rates'!C1762</f>
        <v>0.5</v>
      </c>
      <c r="D1764" s="72" t="str">
        <f>+'[3]New Depr Rates'!D1762</f>
        <v>Monthly</v>
      </c>
      <c r="E1764" s="72" t="str">
        <f>+'[3]New Depr Rates'!E1762</f>
        <v>No</v>
      </c>
      <c r="F1764" s="72" t="str">
        <f>+'[3]New Depr Rates'!F1762</f>
        <v>No</v>
      </c>
      <c r="G1764" s="75">
        <f>+'[3]New Depr Rates'!G1762</f>
        <v>0</v>
      </c>
      <c r="H1764" s="72">
        <f>+'[3]New Depr Rates'!H1762</f>
        <v>0</v>
      </c>
      <c r="I1764" s="72">
        <f>+'[3]New Depr Rates'!I1762</f>
        <v>0</v>
      </c>
      <c r="J1764" s="72">
        <f>+'[3]New Depr Rates'!J1762</f>
        <v>0</v>
      </c>
      <c r="K1764" s="74">
        <f>+'[3]New Depr Rates'!K1762</f>
        <v>44927</v>
      </c>
      <c r="L1764" s="73">
        <f>+'[3]New Depr Rates'!L1762</f>
        <v>0.05</v>
      </c>
      <c r="M1764" s="73">
        <f>+'[3]New Depr Rates'!M1762</f>
        <v>0</v>
      </c>
      <c r="N1764" s="73">
        <f>+'[3]New Depr Rates'!N1762</f>
        <v>0.05</v>
      </c>
    </row>
    <row r="1765" spans="1:14" x14ac:dyDescent="0.2">
      <c r="A1765" s="72" t="s">
        <v>853</v>
      </c>
      <c r="B1765" s="72" t="str">
        <f>+'[3]New Depr Rates'!B1763</f>
        <v>G3913 GEN Printers, new</v>
      </c>
      <c r="C1765" s="72">
        <f>+'[3]New Depr Rates'!C1763</f>
        <v>0.5</v>
      </c>
      <c r="D1765" s="72" t="str">
        <f>+'[3]New Depr Rates'!D1763</f>
        <v>Monthly</v>
      </c>
      <c r="E1765" s="72" t="str">
        <f>+'[3]New Depr Rates'!E1763</f>
        <v>No</v>
      </c>
      <c r="F1765" s="72" t="str">
        <f>+'[3]New Depr Rates'!F1763</f>
        <v>No</v>
      </c>
      <c r="G1765" s="75">
        <f>+'[3]New Depr Rates'!G1763</f>
        <v>0</v>
      </c>
      <c r="H1765" s="72">
        <f>+'[3]New Depr Rates'!H1763</f>
        <v>0</v>
      </c>
      <c r="I1765" s="72">
        <f>+'[3]New Depr Rates'!I1763</f>
        <v>0</v>
      </c>
      <c r="J1765" s="72">
        <f>+'[3]New Depr Rates'!J1763</f>
        <v>0</v>
      </c>
      <c r="K1765" s="74">
        <f>+'[3]New Depr Rates'!K1763</f>
        <v>44927</v>
      </c>
      <c r="L1765" s="73">
        <f>+'[3]New Depr Rates'!L1763</f>
        <v>0.05</v>
      </c>
      <c r="M1765" s="73">
        <f>+'[3]New Depr Rates'!M1763</f>
        <v>0</v>
      </c>
      <c r="N1765" s="73">
        <f>+'[3]New Depr Rates'!N1763</f>
        <v>0.05</v>
      </c>
    </row>
    <row r="1766" spans="1:14" x14ac:dyDescent="0.2">
      <c r="A1766" s="72" t="s">
        <v>851</v>
      </c>
      <c r="B1766" s="72" t="str">
        <f>+'[3]New Depr Rates'!B1764</f>
        <v>G3914 GEN Computer Eq &gt; NOTUSED</v>
      </c>
      <c r="C1766" s="72">
        <f>+'[3]New Depr Rates'!C1764</f>
        <v>0.5</v>
      </c>
      <c r="D1766" s="72" t="str">
        <f>+'[3]New Depr Rates'!D1764</f>
        <v>Monthly</v>
      </c>
      <c r="E1766" s="72" t="str">
        <f>+'[3]New Depr Rates'!E1764</f>
        <v>No</v>
      </c>
      <c r="F1766" s="72" t="str">
        <f>+'[3]New Depr Rates'!F1764</f>
        <v>No</v>
      </c>
      <c r="G1766" s="75">
        <f>+'[3]New Depr Rates'!G1764</f>
        <v>0</v>
      </c>
      <c r="H1766" s="72">
        <f>+'[3]New Depr Rates'!H1764</f>
        <v>0</v>
      </c>
      <c r="I1766" s="72">
        <f>+'[3]New Depr Rates'!I1764</f>
        <v>0</v>
      </c>
      <c r="J1766" s="72">
        <f>+'[3]New Depr Rates'!J1764</f>
        <v>0</v>
      </c>
      <c r="K1766" s="74">
        <f>+'[3]New Depr Rates'!K1764</f>
        <v>40664</v>
      </c>
      <c r="L1766" s="73">
        <f>+'[3]New Depr Rates'!L1764</f>
        <v>0</v>
      </c>
      <c r="M1766" s="73">
        <f>+'[3]New Depr Rates'!M1764</f>
        <v>0</v>
      </c>
      <c r="N1766" s="73">
        <f>+'[3]New Depr Rates'!N1764</f>
        <v>0</v>
      </c>
    </row>
    <row r="1767" spans="1:14" x14ac:dyDescent="0.2">
      <c r="A1767" s="72" t="s">
        <v>849</v>
      </c>
      <c r="B1767" s="72" t="str">
        <f>+'[3]New Depr Rates'!B1765</f>
        <v>G3915 GEN Network Equipment NOTUSED</v>
      </c>
      <c r="C1767" s="72">
        <f>+'[3]New Depr Rates'!C1765</f>
        <v>0.5</v>
      </c>
      <c r="D1767" s="72" t="str">
        <f>+'[3]New Depr Rates'!D1765</f>
        <v>Monthly</v>
      </c>
      <c r="E1767" s="72" t="str">
        <f>+'[3]New Depr Rates'!E1765</f>
        <v>No</v>
      </c>
      <c r="F1767" s="72" t="str">
        <f>+'[3]New Depr Rates'!F1765</f>
        <v>No</v>
      </c>
      <c r="G1767" s="75">
        <f>+'[3]New Depr Rates'!G1765</f>
        <v>0</v>
      </c>
      <c r="H1767" s="72">
        <f>+'[3]New Depr Rates'!H1765</f>
        <v>0</v>
      </c>
      <c r="I1767" s="72">
        <f>+'[3]New Depr Rates'!I1765</f>
        <v>0</v>
      </c>
      <c r="J1767" s="72">
        <f>+'[3]New Depr Rates'!J1765</f>
        <v>0</v>
      </c>
      <c r="K1767" s="74">
        <f>+'[3]New Depr Rates'!K1765</f>
        <v>40664</v>
      </c>
      <c r="L1767" s="73">
        <f>+'[3]New Depr Rates'!L1765</f>
        <v>0</v>
      </c>
      <c r="M1767" s="73">
        <f>+'[3]New Depr Rates'!M1765</f>
        <v>0</v>
      </c>
      <c r="N1767" s="73">
        <f>+'[3]New Depr Rates'!N1765</f>
        <v>0</v>
      </c>
    </row>
    <row r="1768" spans="1:14" x14ac:dyDescent="0.2">
      <c r="A1768" s="72" t="s">
        <v>847</v>
      </c>
      <c r="B1768" s="72" t="str">
        <f>+'[3]New Depr Rates'!B1766</f>
        <v>G3916 GEN Data Equipment NOTUSED</v>
      </c>
      <c r="C1768" s="72">
        <f>+'[3]New Depr Rates'!C1766</f>
        <v>0.5</v>
      </c>
      <c r="D1768" s="72" t="str">
        <f>+'[3]New Depr Rates'!D1766</f>
        <v>Monthly</v>
      </c>
      <c r="E1768" s="72" t="str">
        <f>+'[3]New Depr Rates'!E1766</f>
        <v>No</v>
      </c>
      <c r="F1768" s="72" t="str">
        <f>+'[3]New Depr Rates'!F1766</f>
        <v>No</v>
      </c>
      <c r="G1768" s="75">
        <f>+'[3]New Depr Rates'!G1766</f>
        <v>0</v>
      </c>
      <c r="H1768" s="72">
        <f>+'[3]New Depr Rates'!H1766</f>
        <v>0</v>
      </c>
      <c r="I1768" s="72">
        <f>+'[3]New Depr Rates'!I1766</f>
        <v>0</v>
      </c>
      <c r="J1768" s="72">
        <f>+'[3]New Depr Rates'!J1766</f>
        <v>0</v>
      </c>
      <c r="K1768" s="74">
        <f>+'[3]New Depr Rates'!K1766</f>
        <v>40664</v>
      </c>
      <c r="L1768" s="73">
        <f>+'[3]New Depr Rates'!L1766</f>
        <v>0</v>
      </c>
      <c r="M1768" s="73">
        <f>+'[3]New Depr Rates'!M1766</f>
        <v>0</v>
      </c>
      <c r="N1768" s="73">
        <f>+'[3]New Depr Rates'!N1766</f>
        <v>0</v>
      </c>
    </row>
    <row r="1769" spans="1:14" x14ac:dyDescent="0.2">
      <c r="A1769" s="72" t="s">
        <v>269</v>
      </c>
      <c r="B1769" s="72" t="str">
        <f>+'[3]New Depr Rates'!B1767</f>
        <v>G392 GEN Trans Equip, 10 yr new</v>
      </c>
      <c r="C1769" s="72">
        <f>+'[3]New Depr Rates'!C1767</f>
        <v>0.5</v>
      </c>
      <c r="D1769" s="72" t="str">
        <f>+'[3]New Depr Rates'!D1767</f>
        <v>Monthly</v>
      </c>
      <c r="E1769" s="72" t="str">
        <f>+'[3]New Depr Rates'!E1767</f>
        <v>No</v>
      </c>
      <c r="F1769" s="72" t="str">
        <f>+'[3]New Depr Rates'!F1767</f>
        <v>No</v>
      </c>
      <c r="G1769" s="75">
        <f>+'[3]New Depr Rates'!G1767</f>
        <v>0.1</v>
      </c>
      <c r="H1769" s="72">
        <f>+'[3]New Depr Rates'!H1767</f>
        <v>0</v>
      </c>
      <c r="I1769" s="72">
        <f>+'[3]New Depr Rates'!I1767</f>
        <v>0</v>
      </c>
      <c r="J1769" s="72">
        <f>+'[3]New Depr Rates'!J1767</f>
        <v>0</v>
      </c>
      <c r="K1769" s="74">
        <f>+'[3]New Depr Rates'!K1767</f>
        <v>44927</v>
      </c>
      <c r="L1769" s="73">
        <f>+'[3]New Depr Rates'!L1767</f>
        <v>5.2111111111111115E-2</v>
      </c>
      <c r="M1769" s="73">
        <f>+'[3]New Depr Rates'!M1767</f>
        <v>-5.2111111111111108E-3</v>
      </c>
      <c r="N1769" s="73">
        <f>+'[3]New Depr Rates'!N1767</f>
        <v>4.6900000000000004E-2</v>
      </c>
    </row>
    <row r="1770" spans="1:14" x14ac:dyDescent="0.2">
      <c r="A1770" s="72" t="s">
        <v>845</v>
      </c>
      <c r="B1770" s="72" t="str">
        <f>+'[3]New Depr Rates'!B1768</f>
        <v>G392 GEN Trans Equip, 10 yr new</v>
      </c>
      <c r="C1770" s="72">
        <f>+'[3]New Depr Rates'!C1768</f>
        <v>0.5</v>
      </c>
      <c r="D1770" s="72" t="str">
        <f>+'[3]New Depr Rates'!D1768</f>
        <v>Monthly</v>
      </c>
      <c r="E1770" s="72" t="str">
        <f>+'[3]New Depr Rates'!E1768</f>
        <v>No</v>
      </c>
      <c r="F1770" s="72" t="str">
        <f>+'[3]New Depr Rates'!F1768</f>
        <v>No</v>
      </c>
      <c r="G1770" s="75">
        <f>+'[3]New Depr Rates'!G1768</f>
        <v>0.1</v>
      </c>
      <c r="H1770" s="72">
        <f>+'[3]New Depr Rates'!H1768</f>
        <v>0</v>
      </c>
      <c r="I1770" s="72">
        <f>+'[3]New Depr Rates'!I1768</f>
        <v>0</v>
      </c>
      <c r="J1770" s="72">
        <f>+'[3]New Depr Rates'!J1768</f>
        <v>0</v>
      </c>
      <c r="K1770" s="74">
        <f>+'[3]New Depr Rates'!K1768</f>
        <v>44927</v>
      </c>
      <c r="L1770" s="73">
        <f>+'[3]New Depr Rates'!L1768</f>
        <v>5.2111111111111115E-2</v>
      </c>
      <c r="M1770" s="73">
        <f>+'[3]New Depr Rates'!M1768</f>
        <v>-5.2111111111111108E-3</v>
      </c>
      <c r="N1770" s="73">
        <f>+'[3]New Depr Rates'!N1768</f>
        <v>4.6900000000000004E-2</v>
      </c>
    </row>
    <row r="1771" spans="1:14" x14ac:dyDescent="0.2">
      <c r="A1771" s="72" t="s">
        <v>842</v>
      </c>
      <c r="B1771" s="72" t="str">
        <f>+'[3]New Depr Rates'!B1769</f>
        <v>G392 GEN Trans Equip, old</v>
      </c>
      <c r="C1771" s="72">
        <f>+'[3]New Depr Rates'!C1769</f>
        <v>0.5</v>
      </c>
      <c r="D1771" s="72" t="str">
        <f>+'[3]New Depr Rates'!D1769</f>
        <v>End of Life</v>
      </c>
      <c r="E1771" s="72" t="str">
        <f>+'[3]New Depr Rates'!E1769</f>
        <v>No</v>
      </c>
      <c r="F1771" s="72" t="str">
        <f>+'[3]New Depr Rates'!F1769</f>
        <v>No</v>
      </c>
      <c r="G1771" s="75">
        <f>+'[3]New Depr Rates'!G1769</f>
        <v>0</v>
      </c>
      <c r="H1771" s="72">
        <f>+'[3]New Depr Rates'!H1769</f>
        <v>202212</v>
      </c>
      <c r="I1771" s="72">
        <f>+'[3]New Depr Rates'!I1769</f>
        <v>0</v>
      </c>
      <c r="J1771" s="72">
        <f>+'[3]New Depr Rates'!J1769</f>
        <v>0</v>
      </c>
      <c r="K1771" s="74">
        <f>+'[3]New Depr Rates'!K1769</f>
        <v>43132</v>
      </c>
      <c r="L1771" s="73">
        <f>+'[3]New Depr Rates'!L1769</f>
        <v>0</v>
      </c>
      <c r="M1771" s="73">
        <f>+'[3]New Depr Rates'!M1769</f>
        <v>0</v>
      </c>
      <c r="N1771" s="73">
        <f>+'[3]New Depr Rates'!N1769</f>
        <v>0</v>
      </c>
    </row>
    <row r="1772" spans="1:14" x14ac:dyDescent="0.2">
      <c r="A1772" s="72" t="s">
        <v>843</v>
      </c>
      <c r="B1772" s="72" t="str">
        <f>+'[3]New Depr Rates'!B1770</f>
        <v>G392 GEN Trans Equip, old</v>
      </c>
      <c r="C1772" s="72">
        <f>+'[3]New Depr Rates'!C1770</f>
        <v>0.5</v>
      </c>
      <c r="D1772" s="72" t="str">
        <f>+'[3]New Depr Rates'!D1770</f>
        <v>End of Life</v>
      </c>
      <c r="E1772" s="72" t="str">
        <f>+'[3]New Depr Rates'!E1770</f>
        <v>No</v>
      </c>
      <c r="F1772" s="72" t="str">
        <f>+'[3]New Depr Rates'!F1770</f>
        <v>No</v>
      </c>
      <c r="G1772" s="75">
        <f>+'[3]New Depr Rates'!G1770</f>
        <v>0</v>
      </c>
      <c r="H1772" s="72">
        <f>+'[3]New Depr Rates'!H1770</f>
        <v>202212</v>
      </c>
      <c r="I1772" s="72">
        <f>+'[3]New Depr Rates'!I1770</f>
        <v>0</v>
      </c>
      <c r="J1772" s="72">
        <f>+'[3]New Depr Rates'!J1770</f>
        <v>0</v>
      </c>
      <c r="K1772" s="74">
        <f>+'[3]New Depr Rates'!K1770</f>
        <v>43132</v>
      </c>
      <c r="L1772" s="73">
        <f>+'[3]New Depr Rates'!L1770</f>
        <v>0</v>
      </c>
      <c r="M1772" s="73">
        <f>+'[3]New Depr Rates'!M1770</f>
        <v>0</v>
      </c>
      <c r="N1772" s="73">
        <f>+'[3]New Depr Rates'!N1770</f>
        <v>0</v>
      </c>
    </row>
    <row r="1773" spans="1:14" x14ac:dyDescent="0.2">
      <c r="A1773" s="72" t="s">
        <v>841</v>
      </c>
      <c r="B1773" s="72" t="str">
        <f>+'[3]New Depr Rates'!B1771</f>
        <v>G3930 GEN Stores Equip, 20 yr new</v>
      </c>
      <c r="C1773" s="72">
        <f>+'[3]New Depr Rates'!C1771</f>
        <v>0.5</v>
      </c>
      <c r="D1773" s="72" t="str">
        <f>+'[3]New Depr Rates'!D1771</f>
        <v>Monthly</v>
      </c>
      <c r="E1773" s="72" t="str">
        <f>+'[3]New Depr Rates'!E1771</f>
        <v>No</v>
      </c>
      <c r="F1773" s="72" t="str">
        <f>+'[3]New Depr Rates'!F1771</f>
        <v>No</v>
      </c>
      <c r="G1773" s="75">
        <f>+'[3]New Depr Rates'!G1771</f>
        <v>0</v>
      </c>
      <c r="H1773" s="72">
        <f>+'[3]New Depr Rates'!H1771</f>
        <v>0</v>
      </c>
      <c r="I1773" s="72">
        <f>+'[3]New Depr Rates'!I1771</f>
        <v>0</v>
      </c>
      <c r="J1773" s="72">
        <f>+'[3]New Depr Rates'!J1771</f>
        <v>0</v>
      </c>
      <c r="K1773" s="74">
        <f>+'[3]New Depr Rates'!K1771</f>
        <v>43132</v>
      </c>
      <c r="L1773" s="73">
        <f>+'[3]New Depr Rates'!L1771</f>
        <v>0</v>
      </c>
      <c r="M1773" s="73">
        <f>+'[3]New Depr Rates'!M1771</f>
        <v>0</v>
      </c>
      <c r="N1773" s="73">
        <f>+'[3]New Depr Rates'!N1771</f>
        <v>0</v>
      </c>
    </row>
    <row r="1774" spans="1:14" x14ac:dyDescent="0.2">
      <c r="A1774" s="72" t="s">
        <v>840</v>
      </c>
      <c r="B1774" s="72" t="str">
        <f>+'[3]New Depr Rates'!B1772</f>
        <v>G3930 GEN Stores Equip, 20 yr new</v>
      </c>
      <c r="C1774" s="72">
        <f>+'[3]New Depr Rates'!C1772</f>
        <v>0.5</v>
      </c>
      <c r="D1774" s="72" t="str">
        <f>+'[3]New Depr Rates'!D1772</f>
        <v>Monthly</v>
      </c>
      <c r="E1774" s="72" t="str">
        <f>+'[3]New Depr Rates'!E1772</f>
        <v>No</v>
      </c>
      <c r="F1774" s="72" t="str">
        <f>+'[3]New Depr Rates'!F1772</f>
        <v>No</v>
      </c>
      <c r="G1774" s="75">
        <f>+'[3]New Depr Rates'!G1772</f>
        <v>0</v>
      </c>
      <c r="H1774" s="72">
        <f>+'[3]New Depr Rates'!H1772</f>
        <v>0</v>
      </c>
      <c r="I1774" s="72">
        <f>+'[3]New Depr Rates'!I1772</f>
        <v>0</v>
      </c>
      <c r="J1774" s="72">
        <f>+'[3]New Depr Rates'!J1772</f>
        <v>0</v>
      </c>
      <c r="K1774" s="74">
        <f>+'[3]New Depr Rates'!K1772</f>
        <v>43132</v>
      </c>
      <c r="L1774" s="73">
        <f>+'[3]New Depr Rates'!L1772</f>
        <v>0</v>
      </c>
      <c r="M1774" s="73">
        <f>+'[3]New Depr Rates'!M1772</f>
        <v>0</v>
      </c>
      <c r="N1774" s="73">
        <f>+'[3]New Depr Rates'!N1772</f>
        <v>0</v>
      </c>
    </row>
    <row r="1775" spans="1:14" x14ac:dyDescent="0.2">
      <c r="A1775" s="72" t="s">
        <v>837</v>
      </c>
      <c r="B1775" s="72" t="str">
        <f>+'[3]New Depr Rates'!B1773</f>
        <v>G3930 GEN Stores Equip, old</v>
      </c>
      <c r="C1775" s="72">
        <f>+'[3]New Depr Rates'!C1773</f>
        <v>0.5</v>
      </c>
      <c r="D1775" s="72" t="str">
        <f>+'[3]New Depr Rates'!D1773</f>
        <v>End of Life</v>
      </c>
      <c r="E1775" s="72" t="str">
        <f>+'[3]New Depr Rates'!E1773</f>
        <v>No</v>
      </c>
      <c r="F1775" s="72" t="str">
        <f>+'[3]New Depr Rates'!F1773</f>
        <v>No</v>
      </c>
      <c r="G1775" s="75">
        <f>+'[3]New Depr Rates'!G1773</f>
        <v>0</v>
      </c>
      <c r="H1775" s="72">
        <f>+'[3]New Depr Rates'!H1773</f>
        <v>202212</v>
      </c>
      <c r="I1775" s="72">
        <f>+'[3]New Depr Rates'!I1773</f>
        <v>0</v>
      </c>
      <c r="J1775" s="72">
        <f>+'[3]New Depr Rates'!J1773</f>
        <v>0</v>
      </c>
      <c r="K1775" s="74">
        <f>+'[3]New Depr Rates'!K1773</f>
        <v>43132</v>
      </c>
      <c r="L1775" s="73">
        <f>+'[3]New Depr Rates'!L1773</f>
        <v>0</v>
      </c>
      <c r="M1775" s="73">
        <f>+'[3]New Depr Rates'!M1773</f>
        <v>0</v>
      </c>
      <c r="N1775" s="73">
        <f>+'[3]New Depr Rates'!N1773</f>
        <v>0</v>
      </c>
    </row>
    <row r="1776" spans="1:14" x14ac:dyDescent="0.2">
      <c r="A1776" s="72" t="s">
        <v>838</v>
      </c>
      <c r="B1776" s="72" t="str">
        <f>+'[3]New Depr Rates'!B1774</f>
        <v>G3930 GEN Stores Equip, old</v>
      </c>
      <c r="C1776" s="72">
        <f>+'[3]New Depr Rates'!C1774</f>
        <v>0.5</v>
      </c>
      <c r="D1776" s="72" t="str">
        <f>+'[3]New Depr Rates'!D1774</f>
        <v>End of Life</v>
      </c>
      <c r="E1776" s="72" t="str">
        <f>+'[3]New Depr Rates'!E1774</f>
        <v>No</v>
      </c>
      <c r="F1776" s="72" t="str">
        <f>+'[3]New Depr Rates'!F1774</f>
        <v>No</v>
      </c>
      <c r="G1776" s="75">
        <f>+'[3]New Depr Rates'!G1774</f>
        <v>0</v>
      </c>
      <c r="H1776" s="72">
        <f>+'[3]New Depr Rates'!H1774</f>
        <v>202212</v>
      </c>
      <c r="I1776" s="72">
        <f>+'[3]New Depr Rates'!I1774</f>
        <v>0</v>
      </c>
      <c r="J1776" s="72">
        <f>+'[3]New Depr Rates'!J1774</f>
        <v>0</v>
      </c>
      <c r="K1776" s="74">
        <f>+'[3]New Depr Rates'!K1774</f>
        <v>43132</v>
      </c>
      <c r="L1776" s="73">
        <f>+'[3]New Depr Rates'!L1774</f>
        <v>0</v>
      </c>
      <c r="M1776" s="73">
        <f>+'[3]New Depr Rates'!M1774</f>
        <v>0</v>
      </c>
      <c r="N1776" s="73">
        <f>+'[3]New Depr Rates'!N1774</f>
        <v>0</v>
      </c>
    </row>
    <row r="1777" spans="1:14" x14ac:dyDescent="0.2">
      <c r="A1777" s="72" t="s">
        <v>836</v>
      </c>
      <c r="B1777" s="72" t="str">
        <f>+'[3]New Depr Rates'!B1775</f>
        <v>G3931 GEN Stores Equipment &gt;NOTUSED</v>
      </c>
      <c r="C1777" s="72">
        <f>+'[3]New Depr Rates'!C1775</f>
        <v>0.5</v>
      </c>
      <c r="D1777" s="72" t="str">
        <f>+'[3]New Depr Rates'!D1775</f>
        <v>Monthly</v>
      </c>
      <c r="E1777" s="72" t="str">
        <f>+'[3]New Depr Rates'!E1775</f>
        <v>No</v>
      </c>
      <c r="F1777" s="72" t="str">
        <f>+'[3]New Depr Rates'!F1775</f>
        <v>No</v>
      </c>
      <c r="G1777" s="75">
        <f>+'[3]New Depr Rates'!G1775</f>
        <v>0</v>
      </c>
      <c r="H1777" s="72">
        <f>+'[3]New Depr Rates'!H1775</f>
        <v>0</v>
      </c>
      <c r="I1777" s="72">
        <f>+'[3]New Depr Rates'!I1775</f>
        <v>0</v>
      </c>
      <c r="J1777" s="72">
        <f>+'[3]New Depr Rates'!J1775</f>
        <v>0</v>
      </c>
      <c r="K1777" s="74">
        <f>+'[3]New Depr Rates'!K1775</f>
        <v>43132</v>
      </c>
      <c r="L1777" s="73">
        <f>+'[3]New Depr Rates'!L1775</f>
        <v>0</v>
      </c>
      <c r="M1777" s="73">
        <f>+'[3]New Depr Rates'!M1775</f>
        <v>0</v>
      </c>
      <c r="N1777" s="73">
        <f>+'[3]New Depr Rates'!N1775</f>
        <v>0</v>
      </c>
    </row>
    <row r="1778" spans="1:14" x14ac:dyDescent="0.2">
      <c r="A1778" s="72" t="s">
        <v>834</v>
      </c>
      <c r="B1778" s="72" t="str">
        <f>+'[3]New Depr Rates'!B1776</f>
        <v>G3940 GEN Tools/Garage/Shop, new</v>
      </c>
      <c r="C1778" s="72">
        <f>+'[3]New Depr Rates'!C1776</f>
        <v>0.5</v>
      </c>
      <c r="D1778" s="72" t="str">
        <f>+'[3]New Depr Rates'!D1776</f>
        <v>Monthly</v>
      </c>
      <c r="E1778" s="72" t="str">
        <f>+'[3]New Depr Rates'!E1776</f>
        <v>No</v>
      </c>
      <c r="F1778" s="72" t="str">
        <f>+'[3]New Depr Rates'!F1776</f>
        <v>No</v>
      </c>
      <c r="G1778" s="75">
        <f>+'[3]New Depr Rates'!G1776</f>
        <v>0</v>
      </c>
      <c r="H1778" s="72">
        <f>+'[3]New Depr Rates'!H1776</f>
        <v>0</v>
      </c>
      <c r="I1778" s="72">
        <f>+'[3]New Depr Rates'!I1776</f>
        <v>0</v>
      </c>
      <c r="J1778" s="72">
        <f>+'[3]New Depr Rates'!J1776</f>
        <v>0</v>
      </c>
      <c r="K1778" s="74">
        <f>+'[3]New Depr Rates'!K1776</f>
        <v>43132</v>
      </c>
      <c r="L1778" s="73">
        <f>+'[3]New Depr Rates'!L1776</f>
        <v>0.05</v>
      </c>
      <c r="M1778" s="73">
        <f>+'[3]New Depr Rates'!M1776</f>
        <v>0</v>
      </c>
      <c r="N1778" s="73">
        <f>+'[3]New Depr Rates'!N1776</f>
        <v>0.05</v>
      </c>
    </row>
    <row r="1779" spans="1:14" x14ac:dyDescent="0.2">
      <c r="A1779" s="72" t="s">
        <v>270</v>
      </c>
      <c r="B1779" s="72" t="str">
        <f>+'[3]New Depr Rates'!B1777</f>
        <v>G3940 GEN Tools/Garage/Shop, new</v>
      </c>
      <c r="C1779" s="72">
        <f>+'[3]New Depr Rates'!C1777</f>
        <v>0.5</v>
      </c>
      <c r="D1779" s="72" t="str">
        <f>+'[3]New Depr Rates'!D1777</f>
        <v>Monthly</v>
      </c>
      <c r="E1779" s="72" t="str">
        <f>+'[3]New Depr Rates'!E1777</f>
        <v>No</v>
      </c>
      <c r="F1779" s="72" t="str">
        <f>+'[3]New Depr Rates'!F1777</f>
        <v>No</v>
      </c>
      <c r="G1779" s="75">
        <f>+'[3]New Depr Rates'!G1777</f>
        <v>0</v>
      </c>
      <c r="H1779" s="72">
        <f>+'[3]New Depr Rates'!H1777</f>
        <v>0</v>
      </c>
      <c r="I1779" s="72">
        <f>+'[3]New Depr Rates'!I1777</f>
        <v>0</v>
      </c>
      <c r="J1779" s="72">
        <f>+'[3]New Depr Rates'!J1777</f>
        <v>0</v>
      </c>
      <c r="K1779" s="74">
        <f>+'[3]New Depr Rates'!K1777</f>
        <v>43132</v>
      </c>
      <c r="L1779" s="73">
        <f>+'[3]New Depr Rates'!L1777</f>
        <v>0.05</v>
      </c>
      <c r="M1779" s="73">
        <f>+'[3]New Depr Rates'!M1777</f>
        <v>0</v>
      </c>
      <c r="N1779" s="73">
        <f>+'[3]New Depr Rates'!N1777</f>
        <v>0.05</v>
      </c>
    </row>
    <row r="1780" spans="1:14" x14ac:dyDescent="0.2">
      <c r="A1780" s="72" t="s">
        <v>832</v>
      </c>
      <c r="B1780" s="72" t="str">
        <f>+'[3]New Depr Rates'!B1778</f>
        <v>G3940 GEN Tools/Garage/Shop, old</v>
      </c>
      <c r="C1780" s="72">
        <f>+'[3]New Depr Rates'!C1778</f>
        <v>0.5</v>
      </c>
      <c r="D1780" s="72" t="str">
        <f>+'[3]New Depr Rates'!D1778</f>
        <v>End of Life</v>
      </c>
      <c r="E1780" s="72" t="str">
        <f>+'[3]New Depr Rates'!E1778</f>
        <v>No</v>
      </c>
      <c r="F1780" s="72" t="str">
        <f>+'[3]New Depr Rates'!F1778</f>
        <v>No</v>
      </c>
      <c r="G1780" s="75">
        <f>+'[3]New Depr Rates'!G1778</f>
        <v>0</v>
      </c>
      <c r="H1780" s="72">
        <f>+'[3]New Depr Rates'!H1778</f>
        <v>202212</v>
      </c>
      <c r="I1780" s="72">
        <f>+'[3]New Depr Rates'!I1778</f>
        <v>0</v>
      </c>
      <c r="J1780" s="72">
        <f>+'[3]New Depr Rates'!J1778</f>
        <v>0</v>
      </c>
      <c r="K1780" s="74">
        <f>+'[3]New Depr Rates'!K1778</f>
        <v>43132</v>
      </c>
      <c r="L1780" s="73">
        <f>+'[3]New Depr Rates'!L1778</f>
        <v>0</v>
      </c>
      <c r="M1780" s="73">
        <f>+'[3]New Depr Rates'!M1778</f>
        <v>0</v>
      </c>
      <c r="N1780" s="73">
        <f>+'[3]New Depr Rates'!N1778</f>
        <v>0</v>
      </c>
    </row>
    <row r="1781" spans="1:14" x14ac:dyDescent="0.2">
      <c r="A1781" s="72" t="s">
        <v>833</v>
      </c>
      <c r="B1781" s="72" t="str">
        <f>+'[3]New Depr Rates'!B1779</f>
        <v>G3940 GEN Tools/Garage/Shop, old</v>
      </c>
      <c r="C1781" s="72">
        <f>+'[3]New Depr Rates'!C1779</f>
        <v>0.5</v>
      </c>
      <c r="D1781" s="72" t="str">
        <f>+'[3]New Depr Rates'!D1779</f>
        <v>End of Life</v>
      </c>
      <c r="E1781" s="72" t="str">
        <f>+'[3]New Depr Rates'!E1779</f>
        <v>No</v>
      </c>
      <c r="F1781" s="72" t="str">
        <f>+'[3]New Depr Rates'!F1779</f>
        <v>No</v>
      </c>
      <c r="G1781" s="75">
        <f>+'[3]New Depr Rates'!G1779</f>
        <v>0</v>
      </c>
      <c r="H1781" s="72">
        <f>+'[3]New Depr Rates'!H1779</f>
        <v>202212</v>
      </c>
      <c r="I1781" s="72">
        <f>+'[3]New Depr Rates'!I1779</f>
        <v>0</v>
      </c>
      <c r="J1781" s="72">
        <f>+'[3]New Depr Rates'!J1779</f>
        <v>0</v>
      </c>
      <c r="K1781" s="74">
        <f>+'[3]New Depr Rates'!K1779</f>
        <v>43132</v>
      </c>
      <c r="L1781" s="73">
        <f>+'[3]New Depr Rates'!L1779</f>
        <v>0</v>
      </c>
      <c r="M1781" s="73">
        <f>+'[3]New Depr Rates'!M1779</f>
        <v>0</v>
      </c>
      <c r="N1781" s="73">
        <f>+'[3]New Depr Rates'!N1779</f>
        <v>0</v>
      </c>
    </row>
    <row r="1782" spans="1:14" x14ac:dyDescent="0.2">
      <c r="A1782" s="72" t="s">
        <v>831</v>
      </c>
      <c r="B1782" s="72" t="str">
        <f>+'[3]New Depr Rates'!B1780</f>
        <v>G3941 GEN Tools/Garage/Shop &gt;NOTUSE</v>
      </c>
      <c r="C1782" s="72">
        <f>+'[3]New Depr Rates'!C1780</f>
        <v>0.5</v>
      </c>
      <c r="D1782" s="72" t="str">
        <f>+'[3]New Depr Rates'!D1780</f>
        <v>Monthly</v>
      </c>
      <c r="E1782" s="72" t="str">
        <f>+'[3]New Depr Rates'!E1780</f>
        <v>No</v>
      </c>
      <c r="F1782" s="72" t="str">
        <f>+'[3]New Depr Rates'!F1780</f>
        <v>No</v>
      </c>
      <c r="G1782" s="75">
        <f>+'[3]New Depr Rates'!G1780</f>
        <v>0</v>
      </c>
      <c r="H1782" s="72">
        <f>+'[3]New Depr Rates'!H1780</f>
        <v>0</v>
      </c>
      <c r="I1782" s="72">
        <f>+'[3]New Depr Rates'!I1780</f>
        <v>0</v>
      </c>
      <c r="J1782" s="72">
        <f>+'[3]New Depr Rates'!J1780</f>
        <v>0</v>
      </c>
      <c r="K1782" s="74">
        <f>+'[3]New Depr Rates'!K1780</f>
        <v>43132</v>
      </c>
      <c r="L1782" s="73">
        <f>+'[3]New Depr Rates'!L1780</f>
        <v>0.05</v>
      </c>
      <c r="M1782" s="73">
        <f>+'[3]New Depr Rates'!M1780</f>
        <v>0</v>
      </c>
      <c r="N1782" s="73">
        <f>+'[3]New Depr Rates'!N1780</f>
        <v>0.05</v>
      </c>
    </row>
    <row r="1783" spans="1:14" x14ac:dyDescent="0.2">
      <c r="A1783" s="72" t="s">
        <v>829</v>
      </c>
      <c r="B1783" s="72" t="str">
        <f>+'[3]New Depr Rates'!B1781</f>
        <v>G3942 GEN Tools, 5 yrs NOTUSED</v>
      </c>
      <c r="C1783" s="72">
        <f>+'[3]New Depr Rates'!C1781</f>
        <v>0.5</v>
      </c>
      <c r="D1783" s="72" t="str">
        <f>+'[3]New Depr Rates'!D1781</f>
        <v>Monthly</v>
      </c>
      <c r="E1783" s="72" t="str">
        <f>+'[3]New Depr Rates'!E1781</f>
        <v>No</v>
      </c>
      <c r="F1783" s="72" t="str">
        <f>+'[3]New Depr Rates'!F1781</f>
        <v>No</v>
      </c>
      <c r="G1783" s="75">
        <f>+'[3]New Depr Rates'!G1781</f>
        <v>0</v>
      </c>
      <c r="H1783" s="72">
        <f>+'[3]New Depr Rates'!H1781</f>
        <v>0</v>
      </c>
      <c r="I1783" s="72">
        <f>+'[3]New Depr Rates'!I1781</f>
        <v>0</v>
      </c>
      <c r="J1783" s="72">
        <f>+'[3]New Depr Rates'!J1781</f>
        <v>0</v>
      </c>
      <c r="K1783" s="74">
        <f>+'[3]New Depr Rates'!K1781</f>
        <v>43132</v>
      </c>
      <c r="L1783" s="73">
        <f>+'[3]New Depr Rates'!L1781</f>
        <v>0.05</v>
      </c>
      <c r="M1783" s="73">
        <f>+'[3]New Depr Rates'!M1781</f>
        <v>0</v>
      </c>
      <c r="N1783" s="73">
        <f>+'[3]New Depr Rates'!N1781</f>
        <v>0.05</v>
      </c>
    </row>
    <row r="1784" spans="1:14" x14ac:dyDescent="0.2">
      <c r="A1784" s="72" t="s">
        <v>827</v>
      </c>
      <c r="B1784" s="72" t="str">
        <f>+'[3]New Depr Rates'!B1782</f>
        <v>G3943 GEN Tools, From G387 &lt;NOTUSED</v>
      </c>
      <c r="C1784" s="72">
        <f>+'[3]New Depr Rates'!C1782</f>
        <v>0.5</v>
      </c>
      <c r="D1784" s="72" t="str">
        <f>+'[3]New Depr Rates'!D1782</f>
        <v>Monthly</v>
      </c>
      <c r="E1784" s="72" t="str">
        <f>+'[3]New Depr Rates'!E1782</f>
        <v>No</v>
      </c>
      <c r="F1784" s="72" t="str">
        <f>+'[3]New Depr Rates'!F1782</f>
        <v>No</v>
      </c>
      <c r="G1784" s="75">
        <f>+'[3]New Depr Rates'!G1782</f>
        <v>0</v>
      </c>
      <c r="H1784" s="72">
        <f>+'[3]New Depr Rates'!H1782</f>
        <v>0</v>
      </c>
      <c r="I1784" s="72">
        <f>+'[3]New Depr Rates'!I1782</f>
        <v>0</v>
      </c>
      <c r="J1784" s="72">
        <f>+'[3]New Depr Rates'!J1782</f>
        <v>0</v>
      </c>
      <c r="K1784" s="74">
        <f>+'[3]New Depr Rates'!K1782</f>
        <v>43132</v>
      </c>
      <c r="L1784" s="73">
        <f>+'[3]New Depr Rates'!L1782</f>
        <v>0.05</v>
      </c>
      <c r="M1784" s="73">
        <f>+'[3]New Depr Rates'!M1782</f>
        <v>0</v>
      </c>
      <c r="N1784" s="73">
        <f>+'[3]New Depr Rates'!N1782</f>
        <v>0.05</v>
      </c>
    </row>
    <row r="1785" spans="1:14" x14ac:dyDescent="0.2">
      <c r="A1785" s="72" t="s">
        <v>271</v>
      </c>
      <c r="B1785" s="72" t="str">
        <f>+'[3]New Depr Rates'!B1783</f>
        <v>G3950 GEN Lab Equip, 20 yr new</v>
      </c>
      <c r="C1785" s="72">
        <f>+'[3]New Depr Rates'!C1783</f>
        <v>0.5</v>
      </c>
      <c r="D1785" s="72" t="str">
        <f>+'[3]New Depr Rates'!D1783</f>
        <v>Monthly</v>
      </c>
      <c r="E1785" s="72" t="str">
        <f>+'[3]New Depr Rates'!E1783</f>
        <v>No</v>
      </c>
      <c r="F1785" s="72" t="str">
        <f>+'[3]New Depr Rates'!F1783</f>
        <v>No</v>
      </c>
      <c r="G1785" s="75">
        <f>+'[3]New Depr Rates'!G1783</f>
        <v>0</v>
      </c>
      <c r="H1785" s="72">
        <f>+'[3]New Depr Rates'!H1783</f>
        <v>0</v>
      </c>
      <c r="I1785" s="72">
        <f>+'[3]New Depr Rates'!I1783</f>
        <v>0</v>
      </c>
      <c r="J1785" s="72">
        <f>+'[3]New Depr Rates'!J1783</f>
        <v>0</v>
      </c>
      <c r="K1785" s="74">
        <f>+'[3]New Depr Rates'!K1783</f>
        <v>43132</v>
      </c>
      <c r="L1785" s="73">
        <f>+'[3]New Depr Rates'!L1783</f>
        <v>0.05</v>
      </c>
      <c r="M1785" s="73">
        <f>+'[3]New Depr Rates'!M1783</f>
        <v>0</v>
      </c>
      <c r="N1785" s="73">
        <f>+'[3]New Depr Rates'!N1783</f>
        <v>0.05</v>
      </c>
    </row>
    <row r="1786" spans="1:14" x14ac:dyDescent="0.2">
      <c r="A1786" s="72" t="s">
        <v>825</v>
      </c>
      <c r="B1786" s="72" t="str">
        <f>+'[3]New Depr Rates'!B1784</f>
        <v>G3950 GEN Lab Equip, 20 yr new</v>
      </c>
      <c r="C1786" s="72">
        <f>+'[3]New Depr Rates'!C1784</f>
        <v>0.5</v>
      </c>
      <c r="D1786" s="72" t="str">
        <f>+'[3]New Depr Rates'!D1784</f>
        <v>Monthly</v>
      </c>
      <c r="E1786" s="72" t="str">
        <f>+'[3]New Depr Rates'!E1784</f>
        <v>No</v>
      </c>
      <c r="F1786" s="72" t="str">
        <f>+'[3]New Depr Rates'!F1784</f>
        <v>No</v>
      </c>
      <c r="G1786" s="75">
        <f>+'[3]New Depr Rates'!G1784</f>
        <v>0</v>
      </c>
      <c r="H1786" s="72">
        <f>+'[3]New Depr Rates'!H1784</f>
        <v>0</v>
      </c>
      <c r="I1786" s="72">
        <f>+'[3]New Depr Rates'!I1784</f>
        <v>0</v>
      </c>
      <c r="J1786" s="72">
        <f>+'[3]New Depr Rates'!J1784</f>
        <v>0</v>
      </c>
      <c r="K1786" s="74">
        <f>+'[3]New Depr Rates'!K1784</f>
        <v>43132</v>
      </c>
      <c r="L1786" s="73">
        <f>+'[3]New Depr Rates'!L1784</f>
        <v>0.05</v>
      </c>
      <c r="M1786" s="73">
        <f>+'[3]New Depr Rates'!M1784</f>
        <v>0</v>
      </c>
      <c r="N1786" s="73">
        <f>+'[3]New Depr Rates'!N1784</f>
        <v>0.05</v>
      </c>
    </row>
    <row r="1787" spans="1:14" x14ac:dyDescent="0.2">
      <c r="A1787" s="72" t="s">
        <v>823</v>
      </c>
      <c r="B1787" s="72" t="str">
        <f>+'[3]New Depr Rates'!B1785</f>
        <v>G3950 GEN Lab Equip, old</v>
      </c>
      <c r="C1787" s="72">
        <f>+'[3]New Depr Rates'!C1785</f>
        <v>0.5</v>
      </c>
      <c r="D1787" s="72" t="str">
        <f>+'[3]New Depr Rates'!D1785</f>
        <v>End of Life</v>
      </c>
      <c r="E1787" s="72" t="str">
        <f>+'[3]New Depr Rates'!E1785</f>
        <v>No</v>
      </c>
      <c r="F1787" s="72" t="str">
        <f>+'[3]New Depr Rates'!F1785</f>
        <v>No</v>
      </c>
      <c r="G1787" s="75">
        <f>+'[3]New Depr Rates'!G1785</f>
        <v>0</v>
      </c>
      <c r="H1787" s="72">
        <f>+'[3]New Depr Rates'!H1785</f>
        <v>202212</v>
      </c>
      <c r="I1787" s="72">
        <f>+'[3]New Depr Rates'!I1785</f>
        <v>0</v>
      </c>
      <c r="J1787" s="72">
        <f>+'[3]New Depr Rates'!J1785</f>
        <v>0</v>
      </c>
      <c r="K1787" s="74">
        <f>+'[3]New Depr Rates'!K1785</f>
        <v>43132</v>
      </c>
      <c r="L1787" s="73">
        <f>+'[3]New Depr Rates'!L1785</f>
        <v>0</v>
      </c>
      <c r="M1787" s="73">
        <f>+'[3]New Depr Rates'!M1785</f>
        <v>0</v>
      </c>
      <c r="N1787" s="73">
        <f>+'[3]New Depr Rates'!N1785</f>
        <v>0</v>
      </c>
    </row>
    <row r="1788" spans="1:14" x14ac:dyDescent="0.2">
      <c r="A1788" s="72" t="s">
        <v>822</v>
      </c>
      <c r="B1788" s="72" t="str">
        <f>+'[3]New Depr Rates'!B1786</f>
        <v>G3950 GEN Lab Equip, old</v>
      </c>
      <c r="C1788" s="72">
        <f>+'[3]New Depr Rates'!C1786</f>
        <v>0.5</v>
      </c>
      <c r="D1788" s="72" t="str">
        <f>+'[3]New Depr Rates'!D1786</f>
        <v>End of Life</v>
      </c>
      <c r="E1788" s="72" t="str">
        <f>+'[3]New Depr Rates'!E1786</f>
        <v>No</v>
      </c>
      <c r="F1788" s="72" t="str">
        <f>+'[3]New Depr Rates'!F1786</f>
        <v>No</v>
      </c>
      <c r="G1788" s="75">
        <f>+'[3]New Depr Rates'!G1786</f>
        <v>0</v>
      </c>
      <c r="H1788" s="72">
        <f>+'[3]New Depr Rates'!H1786</f>
        <v>202212</v>
      </c>
      <c r="I1788" s="72">
        <f>+'[3]New Depr Rates'!I1786</f>
        <v>0</v>
      </c>
      <c r="J1788" s="72">
        <f>+'[3]New Depr Rates'!J1786</f>
        <v>0</v>
      </c>
      <c r="K1788" s="74">
        <f>+'[3]New Depr Rates'!K1786</f>
        <v>43132</v>
      </c>
      <c r="L1788" s="73">
        <f>+'[3]New Depr Rates'!L1786</f>
        <v>0</v>
      </c>
      <c r="M1788" s="73">
        <f>+'[3]New Depr Rates'!M1786</f>
        <v>0</v>
      </c>
      <c r="N1788" s="73">
        <f>+'[3]New Depr Rates'!N1786</f>
        <v>0</v>
      </c>
    </row>
    <row r="1789" spans="1:14" x14ac:dyDescent="0.2">
      <c r="A1789" s="72" t="s">
        <v>820</v>
      </c>
      <c r="B1789" s="72" t="str">
        <f>+'[3]New Depr Rates'!B1787</f>
        <v>G3951 GEN Laboratory Equip &gt; NOTUSE</v>
      </c>
      <c r="C1789" s="72">
        <f>+'[3]New Depr Rates'!C1787</f>
        <v>0.5</v>
      </c>
      <c r="D1789" s="72" t="str">
        <f>+'[3]New Depr Rates'!D1787</f>
        <v>Monthly</v>
      </c>
      <c r="E1789" s="72" t="str">
        <f>+'[3]New Depr Rates'!E1787</f>
        <v>No</v>
      </c>
      <c r="F1789" s="72" t="str">
        <f>+'[3]New Depr Rates'!F1787</f>
        <v>No</v>
      </c>
      <c r="G1789" s="75">
        <f>+'[3]New Depr Rates'!G1787</f>
        <v>0</v>
      </c>
      <c r="H1789" s="72">
        <f>+'[3]New Depr Rates'!H1787</f>
        <v>0</v>
      </c>
      <c r="I1789" s="72">
        <f>+'[3]New Depr Rates'!I1787</f>
        <v>0</v>
      </c>
      <c r="J1789" s="72">
        <f>+'[3]New Depr Rates'!J1787</f>
        <v>0</v>
      </c>
      <c r="K1789" s="74">
        <f>+'[3]New Depr Rates'!K1787</f>
        <v>43132</v>
      </c>
      <c r="L1789" s="73">
        <f>+'[3]New Depr Rates'!L1787</f>
        <v>0</v>
      </c>
      <c r="M1789" s="73">
        <f>+'[3]New Depr Rates'!M1787</f>
        <v>0</v>
      </c>
      <c r="N1789" s="73">
        <f>+'[3]New Depr Rates'!N1787</f>
        <v>0</v>
      </c>
    </row>
    <row r="1790" spans="1:14" x14ac:dyDescent="0.2">
      <c r="A1790" s="72" t="s">
        <v>272</v>
      </c>
      <c r="B1790" s="72" t="str">
        <f>+'[3]New Depr Rates'!B1788</f>
        <v>G396 GEN Power Op Equip, 15 yr new</v>
      </c>
      <c r="C1790" s="72">
        <f>+'[3]New Depr Rates'!C1788</f>
        <v>0.5</v>
      </c>
      <c r="D1790" s="72" t="str">
        <f>+'[3]New Depr Rates'!D1788</f>
        <v>Monthly</v>
      </c>
      <c r="E1790" s="72" t="str">
        <f>+'[3]New Depr Rates'!E1788</f>
        <v>No</v>
      </c>
      <c r="F1790" s="72" t="str">
        <f>+'[3]New Depr Rates'!F1788</f>
        <v>No</v>
      </c>
      <c r="G1790" s="75">
        <f>+'[3]New Depr Rates'!G1788</f>
        <v>0.1</v>
      </c>
      <c r="H1790" s="72">
        <f>+'[3]New Depr Rates'!H1788</f>
        <v>0</v>
      </c>
      <c r="I1790" s="72">
        <f>+'[3]New Depr Rates'!I1788</f>
        <v>0</v>
      </c>
      <c r="J1790" s="72">
        <f>+'[3]New Depr Rates'!J1788</f>
        <v>0</v>
      </c>
      <c r="K1790" s="74">
        <f>+'[3]New Depr Rates'!K1788</f>
        <v>43132</v>
      </c>
      <c r="L1790" s="73">
        <f>+'[3]New Depr Rates'!L1788</f>
        <v>0.13255555555555557</v>
      </c>
      <c r="M1790" s="73">
        <f>+'[3]New Depr Rates'!M1788</f>
        <v>-1.3255555555555562E-2</v>
      </c>
      <c r="N1790" s="73">
        <f>+'[3]New Depr Rates'!N1788</f>
        <v>0.1193</v>
      </c>
    </row>
    <row r="1791" spans="1:14" x14ac:dyDescent="0.2">
      <c r="A1791" s="72" t="s">
        <v>818</v>
      </c>
      <c r="B1791" s="72" t="str">
        <f>+'[3]New Depr Rates'!B1789</f>
        <v>G396 GEN Power Op Equip, 15 yr new</v>
      </c>
      <c r="C1791" s="72">
        <f>+'[3]New Depr Rates'!C1789</f>
        <v>0.5</v>
      </c>
      <c r="D1791" s="72" t="str">
        <f>+'[3]New Depr Rates'!D1789</f>
        <v>Monthly</v>
      </c>
      <c r="E1791" s="72" t="str">
        <f>+'[3]New Depr Rates'!E1789</f>
        <v>No</v>
      </c>
      <c r="F1791" s="72" t="str">
        <f>+'[3]New Depr Rates'!F1789</f>
        <v>No</v>
      </c>
      <c r="G1791" s="75">
        <f>+'[3]New Depr Rates'!G1789</f>
        <v>0.1</v>
      </c>
      <c r="H1791" s="72">
        <f>+'[3]New Depr Rates'!H1789</f>
        <v>0</v>
      </c>
      <c r="I1791" s="72">
        <f>+'[3]New Depr Rates'!I1789</f>
        <v>0</v>
      </c>
      <c r="J1791" s="72">
        <f>+'[3]New Depr Rates'!J1789</f>
        <v>0</v>
      </c>
      <c r="K1791" s="74">
        <f>+'[3]New Depr Rates'!K1789</f>
        <v>43132</v>
      </c>
      <c r="L1791" s="73">
        <f>+'[3]New Depr Rates'!L1789</f>
        <v>0.13255555555555557</v>
      </c>
      <c r="M1791" s="73">
        <f>+'[3]New Depr Rates'!M1789</f>
        <v>-1.3255555555555562E-2</v>
      </c>
      <c r="N1791" s="73">
        <f>+'[3]New Depr Rates'!N1789</f>
        <v>0.1193</v>
      </c>
    </row>
    <row r="1792" spans="1:14" x14ac:dyDescent="0.2">
      <c r="A1792" s="72" t="s">
        <v>815</v>
      </c>
      <c r="B1792" s="72" t="str">
        <f>+'[3]New Depr Rates'!B1790</f>
        <v>G396 GEN Power Op Equip, old</v>
      </c>
      <c r="C1792" s="72">
        <f>+'[3]New Depr Rates'!C1790</f>
        <v>0.5</v>
      </c>
      <c r="D1792" s="72" t="str">
        <f>+'[3]New Depr Rates'!D1790</f>
        <v>End of Life</v>
      </c>
      <c r="E1792" s="72" t="str">
        <f>+'[3]New Depr Rates'!E1790</f>
        <v>No</v>
      </c>
      <c r="F1792" s="72" t="str">
        <f>+'[3]New Depr Rates'!F1790</f>
        <v>No</v>
      </c>
      <c r="G1792" s="75">
        <f>+'[3]New Depr Rates'!G1790</f>
        <v>0</v>
      </c>
      <c r="H1792" s="72">
        <f>+'[3]New Depr Rates'!H1790</f>
        <v>202212</v>
      </c>
      <c r="I1792" s="72">
        <f>+'[3]New Depr Rates'!I1790</f>
        <v>0</v>
      </c>
      <c r="J1792" s="72">
        <f>+'[3]New Depr Rates'!J1790</f>
        <v>0</v>
      </c>
      <c r="K1792" s="74">
        <f>+'[3]New Depr Rates'!K1790</f>
        <v>43132</v>
      </c>
      <c r="L1792" s="73">
        <f>+'[3]New Depr Rates'!L1790</f>
        <v>0</v>
      </c>
      <c r="M1792" s="73">
        <f>+'[3]New Depr Rates'!M1790</f>
        <v>0</v>
      </c>
      <c r="N1792" s="73">
        <f>+'[3]New Depr Rates'!N1790</f>
        <v>0</v>
      </c>
    </row>
    <row r="1793" spans="1:14" x14ac:dyDescent="0.2">
      <c r="A1793" s="72" t="s">
        <v>816</v>
      </c>
      <c r="B1793" s="72" t="str">
        <f>+'[3]New Depr Rates'!B1791</f>
        <v>G396 GEN Power Op Equip, old</v>
      </c>
      <c r="C1793" s="72">
        <f>+'[3]New Depr Rates'!C1791</f>
        <v>0.5</v>
      </c>
      <c r="D1793" s="72" t="str">
        <f>+'[3]New Depr Rates'!D1791</f>
        <v>End of Life</v>
      </c>
      <c r="E1793" s="72" t="str">
        <f>+'[3]New Depr Rates'!E1791</f>
        <v>No</v>
      </c>
      <c r="F1793" s="72" t="str">
        <f>+'[3]New Depr Rates'!F1791</f>
        <v>No</v>
      </c>
      <c r="G1793" s="75">
        <f>+'[3]New Depr Rates'!G1791</f>
        <v>0</v>
      </c>
      <c r="H1793" s="72">
        <f>+'[3]New Depr Rates'!H1791</f>
        <v>202212</v>
      </c>
      <c r="I1793" s="72">
        <f>+'[3]New Depr Rates'!I1791</f>
        <v>0</v>
      </c>
      <c r="J1793" s="72">
        <f>+'[3]New Depr Rates'!J1791</f>
        <v>0</v>
      </c>
      <c r="K1793" s="74">
        <f>+'[3]New Depr Rates'!K1791</f>
        <v>43132</v>
      </c>
      <c r="L1793" s="73">
        <f>+'[3]New Depr Rates'!L1791</f>
        <v>0</v>
      </c>
      <c r="M1793" s="73">
        <f>+'[3]New Depr Rates'!M1791</f>
        <v>0</v>
      </c>
      <c r="N1793" s="73">
        <f>+'[3]New Depr Rates'!N1791</f>
        <v>0</v>
      </c>
    </row>
    <row r="1794" spans="1:14" x14ac:dyDescent="0.2">
      <c r="A1794" s="72" t="s">
        <v>115</v>
      </c>
      <c r="B1794" s="72" t="str">
        <f>+'[3]New Depr Rates'!B1792</f>
        <v>G3970 GEN Comm Equip, 15 yr new</v>
      </c>
      <c r="C1794" s="72">
        <f>+'[3]New Depr Rates'!C1792</f>
        <v>0.5</v>
      </c>
      <c r="D1794" s="72" t="str">
        <f>+'[3]New Depr Rates'!D1792</f>
        <v>Monthly</v>
      </c>
      <c r="E1794" s="72" t="str">
        <f>+'[3]New Depr Rates'!E1792</f>
        <v>No</v>
      </c>
      <c r="F1794" s="72" t="str">
        <f>+'[3]New Depr Rates'!F1792</f>
        <v>No</v>
      </c>
      <c r="G1794" s="75">
        <f>+'[3]New Depr Rates'!G1792</f>
        <v>0</v>
      </c>
      <c r="H1794" s="72">
        <f>+'[3]New Depr Rates'!H1792</f>
        <v>0</v>
      </c>
      <c r="I1794" s="72">
        <f>+'[3]New Depr Rates'!I1792</f>
        <v>0</v>
      </c>
      <c r="J1794" s="72">
        <f>+'[3]New Depr Rates'!J1792</f>
        <v>0</v>
      </c>
      <c r="K1794" s="74">
        <f>+'[3]New Depr Rates'!K1792</f>
        <v>43132</v>
      </c>
      <c r="L1794" s="73">
        <f>+'[3]New Depr Rates'!L1792</f>
        <v>6.6666666666666666E-2</v>
      </c>
      <c r="M1794" s="73">
        <f>+'[3]New Depr Rates'!M1792</f>
        <v>0</v>
      </c>
      <c r="N1794" s="73">
        <f>+'[3]New Depr Rates'!N1792</f>
        <v>6.6666666666666666E-2</v>
      </c>
    </row>
    <row r="1795" spans="1:14" x14ac:dyDescent="0.2">
      <c r="A1795" s="72" t="s">
        <v>814</v>
      </c>
      <c r="B1795" s="72" t="str">
        <f>+'[3]New Depr Rates'!B1793</f>
        <v>G3970 GEN Comm Equip, 15 yr new</v>
      </c>
      <c r="C1795" s="72">
        <f>+'[3]New Depr Rates'!C1793</f>
        <v>0.5</v>
      </c>
      <c r="D1795" s="72" t="str">
        <f>+'[3]New Depr Rates'!D1793</f>
        <v>Monthly</v>
      </c>
      <c r="E1795" s="72" t="str">
        <f>+'[3]New Depr Rates'!E1793</f>
        <v>No</v>
      </c>
      <c r="F1795" s="72" t="str">
        <f>+'[3]New Depr Rates'!F1793</f>
        <v>No</v>
      </c>
      <c r="G1795" s="75">
        <f>+'[3]New Depr Rates'!G1793</f>
        <v>0</v>
      </c>
      <c r="H1795" s="72">
        <f>+'[3]New Depr Rates'!H1793</f>
        <v>0</v>
      </c>
      <c r="I1795" s="72">
        <f>+'[3]New Depr Rates'!I1793</f>
        <v>0</v>
      </c>
      <c r="J1795" s="72">
        <f>+'[3]New Depr Rates'!J1793</f>
        <v>0</v>
      </c>
      <c r="K1795" s="74">
        <f>+'[3]New Depr Rates'!K1793</f>
        <v>43132</v>
      </c>
      <c r="L1795" s="73">
        <f>+'[3]New Depr Rates'!L1793</f>
        <v>6.6666666666666666E-2</v>
      </c>
      <c r="M1795" s="73">
        <f>+'[3]New Depr Rates'!M1793</f>
        <v>0</v>
      </c>
      <c r="N1795" s="73">
        <f>+'[3]New Depr Rates'!N1793</f>
        <v>6.6666666666666666E-2</v>
      </c>
    </row>
    <row r="1796" spans="1:14" x14ac:dyDescent="0.2">
      <c r="A1796" s="72" t="s">
        <v>811</v>
      </c>
      <c r="B1796" s="72" t="str">
        <f>+'[3]New Depr Rates'!B1794</f>
        <v>G3970 GEN Comm Equip, old</v>
      </c>
      <c r="C1796" s="72">
        <f>+'[3]New Depr Rates'!C1794</f>
        <v>0.5</v>
      </c>
      <c r="D1796" s="72" t="str">
        <f>+'[3]New Depr Rates'!D1794</f>
        <v>End of Life</v>
      </c>
      <c r="E1796" s="72" t="str">
        <f>+'[3]New Depr Rates'!E1794</f>
        <v>No</v>
      </c>
      <c r="F1796" s="72" t="str">
        <f>+'[3]New Depr Rates'!F1794</f>
        <v>No</v>
      </c>
      <c r="G1796" s="75">
        <f>+'[3]New Depr Rates'!G1794</f>
        <v>0</v>
      </c>
      <c r="H1796" s="72">
        <f>+'[3]New Depr Rates'!H1794</f>
        <v>202212</v>
      </c>
      <c r="I1796" s="72">
        <f>+'[3]New Depr Rates'!I1794</f>
        <v>0</v>
      </c>
      <c r="J1796" s="72">
        <f>+'[3]New Depr Rates'!J1794</f>
        <v>0</v>
      </c>
      <c r="K1796" s="74">
        <f>+'[3]New Depr Rates'!K1794</f>
        <v>43132</v>
      </c>
      <c r="L1796" s="73">
        <f>+'[3]New Depr Rates'!L1794</f>
        <v>0</v>
      </c>
      <c r="M1796" s="73">
        <f>+'[3]New Depr Rates'!M1794</f>
        <v>0</v>
      </c>
      <c r="N1796" s="73">
        <f>+'[3]New Depr Rates'!N1794</f>
        <v>0</v>
      </c>
    </row>
    <row r="1797" spans="1:14" x14ac:dyDescent="0.2">
      <c r="A1797" s="72" t="s">
        <v>812</v>
      </c>
      <c r="B1797" s="72" t="str">
        <f>+'[3]New Depr Rates'!B1795</f>
        <v>G3970 GEN Comm Equip, old</v>
      </c>
      <c r="C1797" s="72">
        <f>+'[3]New Depr Rates'!C1795</f>
        <v>0.5</v>
      </c>
      <c r="D1797" s="72" t="str">
        <f>+'[3]New Depr Rates'!D1795</f>
        <v>End of Life</v>
      </c>
      <c r="E1797" s="72" t="str">
        <f>+'[3]New Depr Rates'!E1795</f>
        <v>No</v>
      </c>
      <c r="F1797" s="72" t="str">
        <f>+'[3]New Depr Rates'!F1795</f>
        <v>No</v>
      </c>
      <c r="G1797" s="75">
        <f>+'[3]New Depr Rates'!G1795</f>
        <v>0</v>
      </c>
      <c r="H1797" s="72">
        <f>+'[3]New Depr Rates'!H1795</f>
        <v>202212</v>
      </c>
      <c r="I1797" s="72">
        <f>+'[3]New Depr Rates'!I1795</f>
        <v>0</v>
      </c>
      <c r="J1797" s="72">
        <f>+'[3]New Depr Rates'!J1795</f>
        <v>0</v>
      </c>
      <c r="K1797" s="74">
        <f>+'[3]New Depr Rates'!K1795</f>
        <v>43132</v>
      </c>
      <c r="L1797" s="73">
        <f>+'[3]New Depr Rates'!L1795</f>
        <v>0</v>
      </c>
      <c r="M1797" s="73">
        <f>+'[3]New Depr Rates'!M1795</f>
        <v>0</v>
      </c>
      <c r="N1797" s="73">
        <f>+'[3]New Depr Rates'!N1795</f>
        <v>0</v>
      </c>
    </row>
    <row r="1798" spans="1:14" x14ac:dyDescent="0.2">
      <c r="A1798" s="72" t="s">
        <v>810</v>
      </c>
      <c r="B1798" s="72" t="str">
        <f>+'[3]New Depr Rates'!B1796</f>
        <v>G3971 GEN Mobile Comm Eq NOTUSED</v>
      </c>
      <c r="C1798" s="72">
        <f>+'[3]New Depr Rates'!C1796</f>
        <v>0.5</v>
      </c>
      <c r="D1798" s="72" t="str">
        <f>+'[3]New Depr Rates'!D1796</f>
        <v>Monthly</v>
      </c>
      <c r="E1798" s="72" t="str">
        <f>+'[3]New Depr Rates'!E1796</f>
        <v>No</v>
      </c>
      <c r="F1798" s="72" t="str">
        <f>+'[3]New Depr Rates'!F1796</f>
        <v>No</v>
      </c>
      <c r="G1798" s="75">
        <f>+'[3]New Depr Rates'!G1796</f>
        <v>0</v>
      </c>
      <c r="H1798" s="72">
        <f>+'[3]New Depr Rates'!H1796</f>
        <v>0</v>
      </c>
      <c r="I1798" s="72">
        <f>+'[3]New Depr Rates'!I1796</f>
        <v>0</v>
      </c>
      <c r="J1798" s="72">
        <f>+'[3]New Depr Rates'!J1796</f>
        <v>0</v>
      </c>
      <c r="K1798" s="74">
        <f>+'[3]New Depr Rates'!K1796</f>
        <v>43132</v>
      </c>
      <c r="L1798" s="73">
        <f>+'[3]New Depr Rates'!L1796</f>
        <v>0</v>
      </c>
      <c r="M1798" s="73">
        <f>+'[3]New Depr Rates'!M1796</f>
        <v>0</v>
      </c>
      <c r="N1798" s="73">
        <f>+'[3]New Depr Rates'!N1796</f>
        <v>0</v>
      </c>
    </row>
    <row r="1799" spans="1:14" x14ac:dyDescent="0.2">
      <c r="A1799" s="72" t="s">
        <v>808</v>
      </c>
      <c r="B1799" s="72" t="str">
        <f>+'[3]New Depr Rates'!B1797</f>
        <v>G3972 GEN Telecom Eq NOTUSED</v>
      </c>
      <c r="C1799" s="72">
        <f>+'[3]New Depr Rates'!C1797</f>
        <v>0.5</v>
      </c>
      <c r="D1799" s="72" t="str">
        <f>+'[3]New Depr Rates'!D1797</f>
        <v>Monthly</v>
      </c>
      <c r="E1799" s="72" t="str">
        <f>+'[3]New Depr Rates'!E1797</f>
        <v>No</v>
      </c>
      <c r="F1799" s="72" t="str">
        <f>+'[3]New Depr Rates'!F1797</f>
        <v>No</v>
      </c>
      <c r="G1799" s="75">
        <f>+'[3]New Depr Rates'!G1797</f>
        <v>0</v>
      </c>
      <c r="H1799" s="72">
        <f>+'[3]New Depr Rates'!H1797</f>
        <v>0</v>
      </c>
      <c r="I1799" s="72">
        <f>+'[3]New Depr Rates'!I1797</f>
        <v>0</v>
      </c>
      <c r="J1799" s="72">
        <f>+'[3]New Depr Rates'!J1797</f>
        <v>0</v>
      </c>
      <c r="K1799" s="74">
        <f>+'[3]New Depr Rates'!K1797</f>
        <v>43132</v>
      </c>
      <c r="L1799" s="73">
        <f>+'[3]New Depr Rates'!L1797</f>
        <v>0</v>
      </c>
      <c r="M1799" s="73">
        <f>+'[3]New Depr Rates'!M1797</f>
        <v>0</v>
      </c>
      <c r="N1799" s="73">
        <f>+'[3]New Depr Rates'!N1797</f>
        <v>0</v>
      </c>
    </row>
    <row r="1800" spans="1:14" x14ac:dyDescent="0.2">
      <c r="A1800" s="72" t="s">
        <v>806</v>
      </c>
      <c r="B1800" s="72" t="str">
        <f>+'[3]New Depr Rates'!B1798</f>
        <v>G3980 GEN Misc Equip, 15 yr new</v>
      </c>
      <c r="C1800" s="72">
        <f>+'[3]New Depr Rates'!C1798</f>
        <v>0.5</v>
      </c>
      <c r="D1800" s="72" t="str">
        <f>+'[3]New Depr Rates'!D1798</f>
        <v>Monthly</v>
      </c>
      <c r="E1800" s="72" t="str">
        <f>+'[3]New Depr Rates'!E1798</f>
        <v>No</v>
      </c>
      <c r="F1800" s="72" t="str">
        <f>+'[3]New Depr Rates'!F1798</f>
        <v>No</v>
      </c>
      <c r="G1800" s="75">
        <f>+'[3]New Depr Rates'!G1798</f>
        <v>0</v>
      </c>
      <c r="H1800" s="72">
        <f>+'[3]New Depr Rates'!H1798</f>
        <v>0</v>
      </c>
      <c r="I1800" s="72">
        <f>+'[3]New Depr Rates'!I1798</f>
        <v>0</v>
      </c>
      <c r="J1800" s="72">
        <f>+'[3]New Depr Rates'!J1798</f>
        <v>0</v>
      </c>
      <c r="K1800" s="74">
        <f>+'[3]New Depr Rates'!K1798</f>
        <v>43132</v>
      </c>
      <c r="L1800" s="73">
        <f>+'[3]New Depr Rates'!L1798</f>
        <v>6.6666666666666666E-2</v>
      </c>
      <c r="M1800" s="73">
        <f>+'[3]New Depr Rates'!M1798</f>
        <v>0</v>
      </c>
      <c r="N1800" s="73">
        <f>+'[3]New Depr Rates'!N1798</f>
        <v>6.6666666666666666E-2</v>
      </c>
    </row>
    <row r="1801" spans="1:14" x14ac:dyDescent="0.2">
      <c r="A1801" s="72" t="s">
        <v>805</v>
      </c>
      <c r="B1801" s="72" t="str">
        <f>+'[3]New Depr Rates'!B1799</f>
        <v>G3980 GEN Misc Equip, 15 yr new</v>
      </c>
      <c r="C1801" s="72">
        <f>+'[3]New Depr Rates'!C1799</f>
        <v>0.5</v>
      </c>
      <c r="D1801" s="72" t="str">
        <f>+'[3]New Depr Rates'!D1799</f>
        <v>Monthly</v>
      </c>
      <c r="E1801" s="72" t="str">
        <f>+'[3]New Depr Rates'!E1799</f>
        <v>No</v>
      </c>
      <c r="F1801" s="72" t="str">
        <f>+'[3]New Depr Rates'!F1799</f>
        <v>No</v>
      </c>
      <c r="G1801" s="75">
        <f>+'[3]New Depr Rates'!G1799</f>
        <v>0</v>
      </c>
      <c r="H1801" s="72">
        <f>+'[3]New Depr Rates'!H1799</f>
        <v>0</v>
      </c>
      <c r="I1801" s="72">
        <f>+'[3]New Depr Rates'!I1799</f>
        <v>0</v>
      </c>
      <c r="J1801" s="72">
        <f>+'[3]New Depr Rates'!J1799</f>
        <v>0</v>
      </c>
      <c r="K1801" s="74">
        <f>+'[3]New Depr Rates'!K1799</f>
        <v>43132</v>
      </c>
      <c r="L1801" s="73">
        <f>+'[3]New Depr Rates'!L1799</f>
        <v>6.6666666666666666E-2</v>
      </c>
      <c r="M1801" s="73">
        <f>+'[3]New Depr Rates'!M1799</f>
        <v>0</v>
      </c>
      <c r="N1801" s="73">
        <f>+'[3]New Depr Rates'!N1799</f>
        <v>6.6666666666666666E-2</v>
      </c>
    </row>
    <row r="1802" spans="1:14" x14ac:dyDescent="0.2">
      <c r="A1802" s="72" t="s">
        <v>802</v>
      </c>
      <c r="B1802" s="72" t="str">
        <f>+'[3]New Depr Rates'!B1800</f>
        <v>G3980 GEN Misc Equip, old</v>
      </c>
      <c r="C1802" s="72">
        <f>+'[3]New Depr Rates'!C1800</f>
        <v>0.5</v>
      </c>
      <c r="D1802" s="72" t="str">
        <f>+'[3]New Depr Rates'!D1800</f>
        <v>End of Life</v>
      </c>
      <c r="E1802" s="72" t="str">
        <f>+'[3]New Depr Rates'!E1800</f>
        <v>No</v>
      </c>
      <c r="F1802" s="72" t="str">
        <f>+'[3]New Depr Rates'!F1800</f>
        <v>No</v>
      </c>
      <c r="G1802" s="75">
        <f>+'[3]New Depr Rates'!G1800</f>
        <v>0</v>
      </c>
      <c r="H1802" s="72">
        <f>+'[3]New Depr Rates'!H1800</f>
        <v>202212</v>
      </c>
      <c r="I1802" s="72">
        <f>+'[3]New Depr Rates'!I1800</f>
        <v>0</v>
      </c>
      <c r="J1802" s="72">
        <f>+'[3]New Depr Rates'!J1800</f>
        <v>0</v>
      </c>
      <c r="K1802" s="74">
        <f>+'[3]New Depr Rates'!K1800</f>
        <v>43132</v>
      </c>
      <c r="L1802" s="73">
        <f>+'[3]New Depr Rates'!L1800</f>
        <v>0</v>
      </c>
      <c r="M1802" s="73">
        <f>+'[3]New Depr Rates'!M1800</f>
        <v>0</v>
      </c>
      <c r="N1802" s="73">
        <f>+'[3]New Depr Rates'!N1800</f>
        <v>0</v>
      </c>
    </row>
    <row r="1803" spans="1:14" x14ac:dyDescent="0.2">
      <c r="A1803" s="72" t="s">
        <v>803</v>
      </c>
      <c r="B1803" s="72" t="str">
        <f>+'[3]New Depr Rates'!B1801</f>
        <v>G3980 GEN Misc Equip, old</v>
      </c>
      <c r="C1803" s="72">
        <f>+'[3]New Depr Rates'!C1801</f>
        <v>0.5</v>
      </c>
      <c r="D1803" s="72" t="str">
        <f>+'[3]New Depr Rates'!D1801</f>
        <v>End of Life</v>
      </c>
      <c r="E1803" s="72" t="str">
        <f>+'[3]New Depr Rates'!E1801</f>
        <v>No</v>
      </c>
      <c r="F1803" s="72" t="str">
        <f>+'[3]New Depr Rates'!F1801</f>
        <v>No</v>
      </c>
      <c r="G1803" s="75">
        <f>+'[3]New Depr Rates'!G1801</f>
        <v>0</v>
      </c>
      <c r="H1803" s="72">
        <f>+'[3]New Depr Rates'!H1801</f>
        <v>202212</v>
      </c>
      <c r="I1803" s="72">
        <f>+'[3]New Depr Rates'!I1801</f>
        <v>0</v>
      </c>
      <c r="J1803" s="72">
        <f>+'[3]New Depr Rates'!J1801</f>
        <v>0</v>
      </c>
      <c r="K1803" s="74">
        <f>+'[3]New Depr Rates'!K1801</f>
        <v>43132</v>
      </c>
      <c r="L1803" s="73">
        <f>+'[3]New Depr Rates'!L1801</f>
        <v>0</v>
      </c>
      <c r="M1803" s="73">
        <f>+'[3]New Depr Rates'!M1801</f>
        <v>0</v>
      </c>
      <c r="N1803" s="73">
        <f>+'[3]New Depr Rates'!N1801</f>
        <v>0</v>
      </c>
    </row>
    <row r="1804" spans="1:14" x14ac:dyDescent="0.2">
      <c r="A1804" s="72" t="s">
        <v>800</v>
      </c>
      <c r="B1804" s="72" t="str">
        <f>+'[3]New Depr Rates'!B1802</f>
        <v>G3981 GEN Misc Equipment &gt; NOTUSED</v>
      </c>
      <c r="C1804" s="72">
        <f>+'[3]New Depr Rates'!C1802</f>
        <v>0.5</v>
      </c>
      <c r="D1804" s="72" t="str">
        <f>+'[3]New Depr Rates'!D1802</f>
        <v>Monthly</v>
      </c>
      <c r="E1804" s="72" t="str">
        <f>+'[3]New Depr Rates'!E1802</f>
        <v>No</v>
      </c>
      <c r="F1804" s="72" t="str">
        <f>+'[3]New Depr Rates'!F1802</f>
        <v>No</v>
      </c>
      <c r="G1804" s="75">
        <f>+'[3]New Depr Rates'!G1802</f>
        <v>0</v>
      </c>
      <c r="H1804" s="72">
        <f>+'[3]New Depr Rates'!H1802</f>
        <v>0</v>
      </c>
      <c r="I1804" s="72">
        <f>+'[3]New Depr Rates'!I1802</f>
        <v>0</v>
      </c>
      <c r="J1804" s="72">
        <f>+'[3]New Depr Rates'!J1802</f>
        <v>0</v>
      </c>
      <c r="K1804" s="74">
        <f>+'[3]New Depr Rates'!K1802</f>
        <v>40330</v>
      </c>
      <c r="L1804" s="73">
        <f>+'[3]New Depr Rates'!L1802</f>
        <v>0</v>
      </c>
      <c r="M1804" s="73">
        <f>+'[3]New Depr Rates'!M1802</f>
        <v>0</v>
      </c>
      <c r="N1804" s="73">
        <f>+'[3]New Depr Rates'!N1802</f>
        <v>0</v>
      </c>
    </row>
    <row r="1805" spans="1:14" x14ac:dyDescent="0.2">
      <c r="A1805" s="72" t="s">
        <v>798</v>
      </c>
      <c r="B1805" s="72" t="str">
        <f>+'[3]New Depr Rates'!B1803</f>
        <v>G399 GEN OtherTangible Property RET</v>
      </c>
      <c r="C1805" s="72">
        <f>+'[3]New Depr Rates'!C1803</f>
        <v>0.5</v>
      </c>
      <c r="D1805" s="72" t="str">
        <f>+'[3]New Depr Rates'!D1803</f>
        <v>Monthly</v>
      </c>
      <c r="E1805" s="72" t="str">
        <f>+'[3]New Depr Rates'!E1803</f>
        <v>No</v>
      </c>
      <c r="F1805" s="72" t="str">
        <f>+'[3]New Depr Rates'!F1803</f>
        <v>No</v>
      </c>
      <c r="G1805" s="75">
        <f>+'[3]New Depr Rates'!G1803</f>
        <v>0</v>
      </c>
      <c r="H1805" s="72">
        <f>+'[3]New Depr Rates'!H1803</f>
        <v>0</v>
      </c>
      <c r="I1805" s="72">
        <f>+'[3]New Depr Rates'!I1803</f>
        <v>0</v>
      </c>
      <c r="J1805" s="72">
        <f>+'[3]New Depr Rates'!J1803</f>
        <v>0</v>
      </c>
      <c r="K1805" s="74">
        <f>+'[3]New Depr Rates'!K1803</f>
        <v>43101</v>
      </c>
      <c r="L1805" s="73">
        <f>+'[3]New Depr Rates'!L1803</f>
        <v>0</v>
      </c>
      <c r="M1805" s="73">
        <f>+'[3]New Depr Rates'!M1803</f>
        <v>0</v>
      </c>
      <c r="N1805" s="73">
        <f>+'[3]New Depr Rates'!N1803</f>
        <v>0</v>
      </c>
    </row>
    <row r="1806" spans="1:14" x14ac:dyDescent="0.2">
      <c r="A1806" s="72" t="s">
        <v>797</v>
      </c>
      <c r="B1806" s="72" t="str">
        <f>+'[3]New Depr Rates'!B1804</f>
        <v>G399 GEN OtherTangible Property RET</v>
      </c>
      <c r="C1806" s="72">
        <f>+'[3]New Depr Rates'!C1804</f>
        <v>0.5</v>
      </c>
      <c r="D1806" s="72" t="str">
        <f>+'[3]New Depr Rates'!D1804</f>
        <v>Monthly</v>
      </c>
      <c r="E1806" s="72" t="str">
        <f>+'[3]New Depr Rates'!E1804</f>
        <v>No</v>
      </c>
      <c r="F1806" s="72" t="str">
        <f>+'[3]New Depr Rates'!F1804</f>
        <v>No</v>
      </c>
      <c r="G1806" s="75">
        <f>+'[3]New Depr Rates'!G1804</f>
        <v>0</v>
      </c>
      <c r="H1806" s="72">
        <f>+'[3]New Depr Rates'!H1804</f>
        <v>0</v>
      </c>
      <c r="I1806" s="72">
        <f>+'[3]New Depr Rates'!I1804</f>
        <v>0</v>
      </c>
      <c r="J1806" s="72">
        <f>+'[3]New Depr Rates'!J1804</f>
        <v>0</v>
      </c>
      <c r="K1806" s="74">
        <f>+'[3]New Depr Rates'!K1804</f>
        <v>43101</v>
      </c>
      <c r="L1806" s="73">
        <f>+'[3]New Depr Rates'!L1804</f>
        <v>0</v>
      </c>
      <c r="M1806" s="73">
        <f>+'[3]New Depr Rates'!M1804</f>
        <v>0</v>
      </c>
      <c r="N1806" s="73">
        <f>+'[3]New Depr Rates'!N1804</f>
        <v>0</v>
      </c>
    </row>
    <row r="1807" spans="1:14" x14ac:dyDescent="0.2">
      <c r="A1807" s="72" t="s">
        <v>795</v>
      </c>
      <c r="B1807" s="72" t="str">
        <f>+'[3]New Depr Rates'!B1805</f>
        <v>G361 LNG Structures &amp; Improvements Tacoma</v>
      </c>
      <c r="C1807" s="72">
        <f>+'[3]New Depr Rates'!C1805</f>
        <v>0.5</v>
      </c>
      <c r="D1807" s="72" t="str">
        <f>+'[3]New Depr Rates'!D1805</f>
        <v>Monthly</v>
      </c>
      <c r="E1807" s="72" t="str">
        <f>+'[3]New Depr Rates'!E1805</f>
        <v>No</v>
      </c>
      <c r="F1807" s="72" t="str">
        <f>+'[3]New Depr Rates'!F1805</f>
        <v>No</v>
      </c>
      <c r="G1807" s="75">
        <f>+'[3]New Depr Rates'!G1805</f>
        <v>-0.05</v>
      </c>
      <c r="H1807" s="72">
        <f>+'[3]New Depr Rates'!H1805</f>
        <v>0</v>
      </c>
      <c r="I1807" s="72">
        <f>+'[3]New Depr Rates'!I1805</f>
        <v>0</v>
      </c>
      <c r="J1807" s="72">
        <f>+'[3]New Depr Rates'!J1805</f>
        <v>0</v>
      </c>
      <c r="K1807" s="74">
        <f>+'[3]New Depr Rates'!K1805</f>
        <v>44927</v>
      </c>
      <c r="L1807" s="73">
        <f>+'[3]New Depr Rates'!L1805</f>
        <v>2.3142857142857146E-2</v>
      </c>
      <c r="M1807" s="73">
        <f>+'[3]New Depr Rates'!M1805</f>
        <v>1.1571428571428566E-3</v>
      </c>
      <c r="N1807" s="73">
        <f>+'[3]New Depr Rates'!N1805</f>
        <v>2.4300000000000002E-2</v>
      </c>
    </row>
    <row r="1808" spans="1:14" x14ac:dyDescent="0.2">
      <c r="A1808" s="72" t="s">
        <v>794</v>
      </c>
      <c r="B1808" s="72" t="str">
        <f>+'[3]New Depr Rates'!B1806</f>
        <v>G362 LNG Gas Holders Tacoma</v>
      </c>
      <c r="C1808" s="72">
        <f>+'[3]New Depr Rates'!C1806</f>
        <v>0.5</v>
      </c>
      <c r="D1808" s="72" t="str">
        <f>+'[3]New Depr Rates'!D1806</f>
        <v>Monthly</v>
      </c>
      <c r="E1808" s="72" t="str">
        <f>+'[3]New Depr Rates'!E1806</f>
        <v>No</v>
      </c>
      <c r="F1808" s="72" t="str">
        <f>+'[3]New Depr Rates'!F1806</f>
        <v>No</v>
      </c>
      <c r="G1808" s="75">
        <f>+'[3]New Depr Rates'!G1806</f>
        <v>-0.05</v>
      </c>
      <c r="H1808" s="72">
        <f>+'[3]New Depr Rates'!H1806</f>
        <v>0</v>
      </c>
      <c r="I1808" s="72">
        <f>+'[3]New Depr Rates'!I1806</f>
        <v>0</v>
      </c>
      <c r="J1808" s="72">
        <f>+'[3]New Depr Rates'!J1806</f>
        <v>0</v>
      </c>
      <c r="K1808" s="74">
        <f>+'[3]New Depr Rates'!K1806</f>
        <v>44927</v>
      </c>
      <c r="L1808" s="73">
        <f>+'[3]New Depr Rates'!L1806</f>
        <v>2.3142857142857146E-2</v>
      </c>
      <c r="M1808" s="73">
        <f>+'[3]New Depr Rates'!M1806</f>
        <v>1.1571428571428566E-3</v>
      </c>
      <c r="N1808" s="73">
        <f>+'[3]New Depr Rates'!N1806</f>
        <v>2.4300000000000002E-2</v>
      </c>
    </row>
    <row r="1809" spans="1:14" x14ac:dyDescent="0.2">
      <c r="A1809" s="72" t="s">
        <v>793</v>
      </c>
      <c r="B1809" s="72" t="str">
        <f>+'[3]New Depr Rates'!B1807</f>
        <v>G3630 LNG Purification Equipment Tacoma</v>
      </c>
      <c r="C1809" s="72">
        <f>+'[3]New Depr Rates'!C1807</f>
        <v>0.5</v>
      </c>
      <c r="D1809" s="72" t="str">
        <f>+'[3]New Depr Rates'!D1807</f>
        <v>Monthly</v>
      </c>
      <c r="E1809" s="72" t="str">
        <f>+'[3]New Depr Rates'!E1807</f>
        <v>No</v>
      </c>
      <c r="F1809" s="72" t="str">
        <f>+'[3]New Depr Rates'!F1807</f>
        <v>No</v>
      </c>
      <c r="G1809" s="75">
        <f>+'[3]New Depr Rates'!G1807</f>
        <v>-0.05</v>
      </c>
      <c r="H1809" s="72">
        <f>+'[3]New Depr Rates'!H1807</f>
        <v>0</v>
      </c>
      <c r="I1809" s="72">
        <f>+'[3]New Depr Rates'!I1807</f>
        <v>0</v>
      </c>
      <c r="J1809" s="72">
        <f>+'[3]New Depr Rates'!J1807</f>
        <v>0</v>
      </c>
      <c r="K1809" s="74">
        <f>+'[3]New Depr Rates'!K1807</f>
        <v>44927</v>
      </c>
      <c r="L1809" s="73">
        <f>+'[3]New Depr Rates'!L1807</f>
        <v>2.6285714285714284E-2</v>
      </c>
      <c r="M1809" s="73">
        <f>+'[3]New Depr Rates'!M1807</f>
        <v>1.3142857142857158E-3</v>
      </c>
      <c r="N1809" s="73">
        <f>+'[3]New Depr Rates'!N1807</f>
        <v>2.76E-2</v>
      </c>
    </row>
    <row r="1810" spans="1:14" x14ac:dyDescent="0.2">
      <c r="A1810" s="72" t="s">
        <v>792</v>
      </c>
      <c r="B1810" s="72" t="str">
        <f>+'[3]New Depr Rates'!B1808</f>
        <v>G3631 LNG Liquifaction Equipment Tacoma</v>
      </c>
      <c r="C1810" s="72">
        <f>+'[3]New Depr Rates'!C1808</f>
        <v>0.5</v>
      </c>
      <c r="D1810" s="72" t="str">
        <f>+'[3]New Depr Rates'!D1808</f>
        <v>Monthly</v>
      </c>
      <c r="E1810" s="72" t="str">
        <f>+'[3]New Depr Rates'!E1808</f>
        <v>No</v>
      </c>
      <c r="F1810" s="72" t="str">
        <f>+'[3]New Depr Rates'!F1808</f>
        <v>No</v>
      </c>
      <c r="G1810" s="75">
        <f>+'[3]New Depr Rates'!G1808</f>
        <v>-0.05</v>
      </c>
      <c r="H1810" s="72">
        <f>+'[3]New Depr Rates'!H1808</f>
        <v>0</v>
      </c>
      <c r="I1810" s="72">
        <f>+'[3]New Depr Rates'!I1808</f>
        <v>0</v>
      </c>
      <c r="J1810" s="72">
        <f>+'[3]New Depr Rates'!J1808</f>
        <v>0</v>
      </c>
      <c r="K1810" s="74">
        <f>+'[3]New Depr Rates'!K1808</f>
        <v>44927</v>
      </c>
      <c r="L1810" s="73">
        <f>+'[3]New Depr Rates'!L1808</f>
        <v>2.9238095238095237E-2</v>
      </c>
      <c r="M1810" s="73">
        <f>+'[3]New Depr Rates'!M1808</f>
        <v>1.4619047619047615E-3</v>
      </c>
      <c r="N1810" s="73">
        <f>+'[3]New Depr Rates'!N1808</f>
        <v>3.0699999999999998E-2</v>
      </c>
    </row>
    <row r="1811" spans="1:14" x14ac:dyDescent="0.2">
      <c r="A1811" s="72" t="s">
        <v>791</v>
      </c>
      <c r="B1811" s="72" t="str">
        <f>+'[3]New Depr Rates'!B1809</f>
        <v>G3632 LNG Vaporizing Equipment Tacoma</v>
      </c>
      <c r="C1811" s="72">
        <f>+'[3]New Depr Rates'!C1809</f>
        <v>0.5</v>
      </c>
      <c r="D1811" s="72" t="str">
        <f>+'[3]New Depr Rates'!D1809</f>
        <v>Monthly</v>
      </c>
      <c r="E1811" s="72" t="str">
        <f>+'[3]New Depr Rates'!E1809</f>
        <v>No</v>
      </c>
      <c r="F1811" s="72" t="str">
        <f>+'[3]New Depr Rates'!F1809</f>
        <v>No</v>
      </c>
      <c r="G1811" s="75">
        <f>+'[3]New Depr Rates'!G1809</f>
        <v>-0.05</v>
      </c>
      <c r="H1811" s="72">
        <f>+'[3]New Depr Rates'!H1809</f>
        <v>0</v>
      </c>
      <c r="I1811" s="72">
        <f>+'[3]New Depr Rates'!I1809</f>
        <v>0</v>
      </c>
      <c r="J1811" s="72">
        <f>+'[3]New Depr Rates'!J1809</f>
        <v>0</v>
      </c>
      <c r="K1811" s="74">
        <f>+'[3]New Depr Rates'!K1809</f>
        <v>44927</v>
      </c>
      <c r="L1811" s="73">
        <f>+'[3]New Depr Rates'!L1809</f>
        <v>2.6285714285714284E-2</v>
      </c>
      <c r="M1811" s="73">
        <f>+'[3]New Depr Rates'!M1809</f>
        <v>1.3142857142857158E-3</v>
      </c>
      <c r="N1811" s="73">
        <f>+'[3]New Depr Rates'!N1809</f>
        <v>2.76E-2</v>
      </c>
    </row>
    <row r="1812" spans="1:14" x14ac:dyDescent="0.2">
      <c r="A1812" s="72" t="s">
        <v>790</v>
      </c>
      <c r="B1812" s="72" t="str">
        <f>+'[3]New Depr Rates'!B1810</f>
        <v>G3633 LNG Compressor Equipment Tacoma</v>
      </c>
      <c r="C1812" s="72">
        <f>+'[3]New Depr Rates'!C1810</f>
        <v>0.5</v>
      </c>
      <c r="D1812" s="72" t="str">
        <f>+'[3]New Depr Rates'!D1810</f>
        <v>Monthly</v>
      </c>
      <c r="E1812" s="72" t="str">
        <f>+'[3]New Depr Rates'!E1810</f>
        <v>No</v>
      </c>
      <c r="F1812" s="72" t="str">
        <f>+'[3]New Depr Rates'!F1810</f>
        <v>No</v>
      </c>
      <c r="G1812" s="75">
        <f>+'[3]New Depr Rates'!G1810</f>
        <v>-0.05</v>
      </c>
      <c r="H1812" s="72">
        <f>+'[3]New Depr Rates'!H1810</f>
        <v>0</v>
      </c>
      <c r="I1812" s="72">
        <f>+'[3]New Depr Rates'!I1810</f>
        <v>0</v>
      </c>
      <c r="J1812" s="72">
        <f>+'[3]New Depr Rates'!J1810</f>
        <v>0</v>
      </c>
      <c r="K1812" s="74">
        <f>+'[3]New Depr Rates'!K1810</f>
        <v>44927</v>
      </c>
      <c r="L1812" s="73">
        <f>+'[3]New Depr Rates'!L1810</f>
        <v>2.9619047619047618E-2</v>
      </c>
      <c r="M1812" s="73">
        <f>+'[3]New Depr Rates'!M1810</f>
        <v>1.4809523809523814E-3</v>
      </c>
      <c r="N1812" s="73">
        <f>+'[3]New Depr Rates'!N1810</f>
        <v>3.1099999999999999E-2</v>
      </c>
    </row>
    <row r="1813" spans="1:14" x14ac:dyDescent="0.2">
      <c r="A1813" s="72" t="s">
        <v>789</v>
      </c>
      <c r="B1813" s="72" t="str">
        <f>+'[3]New Depr Rates'!B1811</f>
        <v>G3635 LNG Other Equipment Tacoma</v>
      </c>
      <c r="C1813" s="72">
        <f>+'[3]New Depr Rates'!C1811</f>
        <v>0.5</v>
      </c>
      <c r="D1813" s="72" t="str">
        <f>+'[3]New Depr Rates'!D1811</f>
        <v>Monthly</v>
      </c>
      <c r="E1813" s="72" t="str">
        <f>+'[3]New Depr Rates'!E1811</f>
        <v>No</v>
      </c>
      <c r="F1813" s="72" t="str">
        <f>+'[3]New Depr Rates'!F1811</f>
        <v>No</v>
      </c>
      <c r="G1813" s="75">
        <f>+'[3]New Depr Rates'!G1811</f>
        <v>-0.05</v>
      </c>
      <c r="H1813" s="72">
        <f>+'[3]New Depr Rates'!H1811</f>
        <v>0</v>
      </c>
      <c r="I1813" s="72">
        <f>+'[3]New Depr Rates'!I1811</f>
        <v>0</v>
      </c>
      <c r="J1813" s="72">
        <f>+'[3]New Depr Rates'!J1811</f>
        <v>0</v>
      </c>
      <c r="K1813" s="74">
        <f>+'[3]New Depr Rates'!K1811</f>
        <v>44927</v>
      </c>
      <c r="L1813" s="73">
        <f>+'[3]New Depr Rates'!L1811</f>
        <v>2.6666666666666661E-2</v>
      </c>
      <c r="M1813" s="73">
        <f>+'[3]New Depr Rates'!M1811</f>
        <v>1.3333333333333357E-3</v>
      </c>
      <c r="N1813" s="73">
        <f>+'[3]New Depr Rates'!N1811</f>
        <v>2.7999999999999997E-2</v>
      </c>
    </row>
    <row r="1814" spans="1:14" x14ac:dyDescent="0.2">
      <c r="A1814" s="72" t="s">
        <v>788</v>
      </c>
      <c r="B1814" s="72" t="str">
        <f>+'[3]New Depr Rates'!B1812</f>
        <v>G3643 LNG Terminal Equipment Tacoma</v>
      </c>
      <c r="C1814" s="72">
        <f>+'[3]New Depr Rates'!C1812</f>
        <v>0.5</v>
      </c>
      <c r="D1814" s="72" t="str">
        <f>+'[3]New Depr Rates'!D1812</f>
        <v>Monthly</v>
      </c>
      <c r="E1814" s="72" t="str">
        <f>+'[3]New Depr Rates'!E1812</f>
        <v>No</v>
      </c>
      <c r="F1814" s="72" t="str">
        <f>+'[3]New Depr Rates'!F1812</f>
        <v>No</v>
      </c>
      <c r="G1814" s="75">
        <f>+'[3]New Depr Rates'!G1812</f>
        <v>-0.05</v>
      </c>
      <c r="H1814" s="72">
        <f>+'[3]New Depr Rates'!H1812</f>
        <v>0</v>
      </c>
      <c r="I1814" s="72">
        <f>+'[3]New Depr Rates'!I1812</f>
        <v>0</v>
      </c>
      <c r="J1814" s="72">
        <f>+'[3]New Depr Rates'!J1812</f>
        <v>0</v>
      </c>
      <c r="K1814" s="74">
        <f>+'[3]New Depr Rates'!K1812</f>
        <v>44927</v>
      </c>
      <c r="L1814" s="73">
        <f>+'[3]New Depr Rates'!L1812</f>
        <v>2.6666666666666661E-2</v>
      </c>
      <c r="M1814" s="73">
        <f>+'[3]New Depr Rates'!M1812</f>
        <v>1.3333333333333357E-3</v>
      </c>
      <c r="N1814" s="73">
        <f>+'[3]New Depr Rates'!N1812</f>
        <v>2.7999999999999997E-2</v>
      </c>
    </row>
    <row r="1815" spans="1:14" x14ac:dyDescent="0.2">
      <c r="A1815" s="72" t="s">
        <v>787</v>
      </c>
      <c r="B1815" s="72" t="str">
        <f>+'[3]New Depr Rates'!B1813</f>
        <v>G3645 LNG Meas &amp; Reg Equipment Tacoma</v>
      </c>
      <c r="C1815" s="72">
        <f>+'[3]New Depr Rates'!C1813</f>
        <v>0.5</v>
      </c>
      <c r="D1815" s="72" t="str">
        <f>+'[3]New Depr Rates'!D1813</f>
        <v>Monthly</v>
      </c>
      <c r="E1815" s="72" t="str">
        <f>+'[3]New Depr Rates'!E1813</f>
        <v>No</v>
      </c>
      <c r="F1815" s="72" t="str">
        <f>+'[3]New Depr Rates'!F1813</f>
        <v>No</v>
      </c>
      <c r="G1815" s="75">
        <f>+'[3]New Depr Rates'!G1813</f>
        <v>-0.05</v>
      </c>
      <c r="H1815" s="72">
        <f>+'[3]New Depr Rates'!H1813</f>
        <v>0</v>
      </c>
      <c r="I1815" s="72">
        <f>+'[3]New Depr Rates'!I1813</f>
        <v>0</v>
      </c>
      <c r="J1815" s="72">
        <f>+'[3]New Depr Rates'!J1813</f>
        <v>0</v>
      </c>
      <c r="K1815" s="74">
        <f>+'[3]New Depr Rates'!K1813</f>
        <v>44927</v>
      </c>
      <c r="L1815" s="73">
        <f>+'[3]New Depr Rates'!L1813</f>
        <v>2.6666666666666661E-2</v>
      </c>
      <c r="M1815" s="73">
        <f>+'[3]New Depr Rates'!M1813</f>
        <v>1.3333333333333357E-3</v>
      </c>
      <c r="N1815" s="73">
        <f>+'[3]New Depr Rates'!N1813</f>
        <v>2.7999999999999997E-2</v>
      </c>
    </row>
    <row r="1816" spans="1:14" x14ac:dyDescent="0.2">
      <c r="A1816" s="72" t="s">
        <v>786</v>
      </c>
      <c r="B1816" s="72" t="str">
        <f>+'[3]New Depr Rates'!B1814</f>
        <v>G3646 LNG Compressor Equipment Tacoma</v>
      </c>
      <c r="C1816" s="72">
        <f>+'[3]New Depr Rates'!C1814</f>
        <v>0.5</v>
      </c>
      <c r="D1816" s="72" t="str">
        <f>+'[3]New Depr Rates'!D1814</f>
        <v>Monthly</v>
      </c>
      <c r="E1816" s="72" t="str">
        <f>+'[3]New Depr Rates'!E1814</f>
        <v>No</v>
      </c>
      <c r="F1816" s="72" t="str">
        <f>+'[3]New Depr Rates'!F1814</f>
        <v>No</v>
      </c>
      <c r="G1816" s="75">
        <f>+'[3]New Depr Rates'!G1814</f>
        <v>-0.05</v>
      </c>
      <c r="H1816" s="72">
        <f>+'[3]New Depr Rates'!H1814</f>
        <v>0</v>
      </c>
      <c r="I1816" s="72">
        <f>+'[3]New Depr Rates'!I1814</f>
        <v>0</v>
      </c>
      <c r="J1816" s="72">
        <f>+'[3]New Depr Rates'!J1814</f>
        <v>0</v>
      </c>
      <c r="K1816" s="74">
        <f>+'[3]New Depr Rates'!K1814</f>
        <v>44927</v>
      </c>
      <c r="L1816" s="73">
        <f>+'[3]New Depr Rates'!L1814</f>
        <v>2.6285714285714284E-2</v>
      </c>
      <c r="M1816" s="73">
        <f>+'[3]New Depr Rates'!M1814</f>
        <v>1.3142857142857158E-3</v>
      </c>
      <c r="N1816" s="73">
        <f>+'[3]New Depr Rates'!N1814</f>
        <v>2.76E-2</v>
      </c>
    </row>
    <row r="1817" spans="1:14" x14ac:dyDescent="0.2">
      <c r="A1817" s="76" t="s">
        <v>273</v>
      </c>
      <c r="B1817" s="72" t="str">
        <f>+'[3]New Depr Rates'!B1815</f>
        <v>New Renewable Natural Gas Assets</v>
      </c>
      <c r="C1817" s="72">
        <f>+'[3]New Depr Rates'!C1815</f>
        <v>0.5</v>
      </c>
      <c r="D1817" s="72" t="str">
        <f>+'[3]New Depr Rates'!D1815</f>
        <v>Monthly</v>
      </c>
      <c r="E1817" s="72" t="str">
        <f>+'[3]New Depr Rates'!E1815</f>
        <v>No</v>
      </c>
      <c r="F1817" s="72" t="str">
        <f>+'[3]New Depr Rates'!F1815</f>
        <v>No</v>
      </c>
      <c r="G1817" s="75">
        <f>+'[3]New Depr Rates'!G1815</f>
        <v>-0.05</v>
      </c>
      <c r="H1817" s="72">
        <f>+'[3]New Depr Rates'!H1815</f>
        <v>0</v>
      </c>
      <c r="I1817" s="72">
        <f>+'[3]New Depr Rates'!I1815</f>
        <v>0</v>
      </c>
      <c r="J1817" s="72">
        <f>+'[3]New Depr Rates'!J1815</f>
        <v>0</v>
      </c>
      <c r="K1817" s="74">
        <f>+'[3]New Depr Rates'!K1815</f>
        <v>44927</v>
      </c>
      <c r="L1817" s="73">
        <f>+'[3]New Depr Rates'!L1815</f>
        <v>3.3333333333333333E-2</v>
      </c>
      <c r="M1817" s="73">
        <f>+'[3]New Depr Rates'!M1815</f>
        <v>1.6666666666666705E-3</v>
      </c>
      <c r="N1817" s="73">
        <f>+'[3]New Depr Rates'!N1815</f>
        <v>3.5000000000000003E-2</v>
      </c>
    </row>
    <row r="1818" spans="1:14" x14ac:dyDescent="0.2">
      <c r="A1818" s="72" t="s">
        <v>785</v>
      </c>
      <c r="B1818" s="72" t="str">
        <f>+'[3]New Depr Rates'!B1816</f>
        <v>Lease - Puget Sound Energy</v>
      </c>
      <c r="C1818" s="72">
        <f>+'[3]New Depr Rates'!C1816</f>
        <v>1</v>
      </c>
      <c r="D1818" s="72" t="str">
        <f>+'[3]New Depr Rates'!D1816</f>
        <v>SL</v>
      </c>
      <c r="E1818" s="72" t="str">
        <f>+'[3]New Depr Rates'!E1816</f>
        <v>No</v>
      </c>
      <c r="F1818" s="72" t="str">
        <f>+'[3]New Depr Rates'!F1816</f>
        <v>No</v>
      </c>
      <c r="G1818" s="75">
        <f>+'[3]New Depr Rates'!G1816</f>
        <v>0</v>
      </c>
      <c r="H1818" s="72">
        <f>+'[3]New Depr Rates'!H1816</f>
        <v>0</v>
      </c>
      <c r="I1818" s="72">
        <f>+'[3]New Depr Rates'!I1816</f>
        <v>0</v>
      </c>
      <c r="J1818" s="72">
        <f>+'[3]New Depr Rates'!J1816</f>
        <v>0</v>
      </c>
      <c r="K1818" s="74">
        <f>+'[3]New Depr Rates'!K1816</f>
        <v>40179.5</v>
      </c>
      <c r="L1818" s="73">
        <f>+'[3]New Depr Rates'!L1816</f>
        <v>0</v>
      </c>
      <c r="M1818" s="73">
        <f>+'[3]New Depr Rates'!M1816</f>
        <v>0</v>
      </c>
      <c r="N1818" s="73">
        <f>+'[3]New Depr Rates'!N1816</f>
        <v>0</v>
      </c>
    </row>
    <row r="1819" spans="1:14" x14ac:dyDescent="0.2">
      <c r="A1819" s="72" t="s">
        <v>784</v>
      </c>
      <c r="B1819" s="72" t="str">
        <f>+'[3]New Depr Rates'!B1817</f>
        <v>Lease - Puget Sound Energy</v>
      </c>
      <c r="C1819" s="72">
        <f>+'[3]New Depr Rates'!C1817</f>
        <v>1</v>
      </c>
      <c r="D1819" s="72" t="str">
        <f>+'[3]New Depr Rates'!D1817</f>
        <v>SL</v>
      </c>
      <c r="E1819" s="72" t="str">
        <f>+'[3]New Depr Rates'!E1817</f>
        <v>No</v>
      </c>
      <c r="F1819" s="72" t="str">
        <f>+'[3]New Depr Rates'!F1817</f>
        <v>No</v>
      </c>
      <c r="G1819" s="75">
        <f>+'[3]New Depr Rates'!G1817</f>
        <v>0</v>
      </c>
      <c r="H1819" s="72">
        <f>+'[3]New Depr Rates'!H1817</f>
        <v>0</v>
      </c>
      <c r="I1819" s="72">
        <f>+'[3]New Depr Rates'!I1817</f>
        <v>0</v>
      </c>
      <c r="J1819" s="72">
        <f>+'[3]New Depr Rates'!J1817</f>
        <v>0</v>
      </c>
      <c r="K1819" s="74">
        <f>+'[3]New Depr Rates'!K1817</f>
        <v>40179.5</v>
      </c>
      <c r="L1819" s="73">
        <f>+'[3]New Depr Rates'!L1817</f>
        <v>0</v>
      </c>
      <c r="M1819" s="73">
        <f>+'[3]New Depr Rates'!M1817</f>
        <v>0</v>
      </c>
      <c r="N1819" s="73">
        <f>+'[3]New Depr Rates'!N1817</f>
        <v>0</v>
      </c>
    </row>
    <row r="1820" spans="1:14" x14ac:dyDescent="0.2">
      <c r="A1820" s="72" t="s">
        <v>783</v>
      </c>
      <c r="B1820" s="72" t="str">
        <f>+'[3]New Depr Rates'!B1818</f>
        <v>Lease - Puget Sound Energy</v>
      </c>
      <c r="C1820" s="72">
        <f>+'[3]New Depr Rates'!C1818</f>
        <v>1</v>
      </c>
      <c r="D1820" s="72" t="str">
        <f>+'[3]New Depr Rates'!D1818</f>
        <v>SL</v>
      </c>
      <c r="E1820" s="72" t="str">
        <f>+'[3]New Depr Rates'!E1818</f>
        <v>No</v>
      </c>
      <c r="F1820" s="72" t="str">
        <f>+'[3]New Depr Rates'!F1818</f>
        <v>No</v>
      </c>
      <c r="G1820" s="75">
        <f>+'[3]New Depr Rates'!G1818</f>
        <v>0</v>
      </c>
      <c r="H1820" s="72">
        <f>+'[3]New Depr Rates'!H1818</f>
        <v>0</v>
      </c>
      <c r="I1820" s="72">
        <f>+'[3]New Depr Rates'!I1818</f>
        <v>0</v>
      </c>
      <c r="J1820" s="72">
        <f>+'[3]New Depr Rates'!J1818</f>
        <v>0</v>
      </c>
      <c r="K1820" s="74">
        <f>+'[3]New Depr Rates'!K1818</f>
        <v>40179.5</v>
      </c>
      <c r="L1820" s="73">
        <f>+'[3]New Depr Rates'!L1818</f>
        <v>0</v>
      </c>
      <c r="M1820" s="73">
        <f>+'[3]New Depr Rates'!M1818</f>
        <v>0</v>
      </c>
      <c r="N1820" s="73">
        <f>+'[3]New Depr Rates'!N1818</f>
        <v>0</v>
      </c>
    </row>
    <row r="1821" spans="1:14" x14ac:dyDescent="0.2">
      <c r="A1821" s="72" t="s">
        <v>782</v>
      </c>
      <c r="B1821" s="72" t="str">
        <f>+'[3]New Depr Rates'!B1819</f>
        <v>Lease - Puget Sound Energy</v>
      </c>
      <c r="C1821" s="72">
        <f>+'[3]New Depr Rates'!C1819</f>
        <v>1</v>
      </c>
      <c r="D1821" s="72" t="str">
        <f>+'[3]New Depr Rates'!D1819</f>
        <v>SL</v>
      </c>
      <c r="E1821" s="72" t="str">
        <f>+'[3]New Depr Rates'!E1819</f>
        <v>No</v>
      </c>
      <c r="F1821" s="72" t="str">
        <f>+'[3]New Depr Rates'!F1819</f>
        <v>No</v>
      </c>
      <c r="G1821" s="75">
        <f>+'[3]New Depr Rates'!G1819</f>
        <v>0</v>
      </c>
      <c r="H1821" s="72">
        <f>+'[3]New Depr Rates'!H1819</f>
        <v>0</v>
      </c>
      <c r="I1821" s="72">
        <f>+'[3]New Depr Rates'!I1819</f>
        <v>0</v>
      </c>
      <c r="J1821" s="72">
        <f>+'[3]New Depr Rates'!J1819</f>
        <v>0</v>
      </c>
      <c r="K1821" s="74">
        <f>+'[3]New Depr Rates'!K1819</f>
        <v>40179.5</v>
      </c>
      <c r="L1821" s="73">
        <f>+'[3]New Depr Rates'!L1819</f>
        <v>0</v>
      </c>
      <c r="M1821" s="73">
        <f>+'[3]New Depr Rates'!M1819</f>
        <v>0</v>
      </c>
      <c r="N1821" s="73">
        <f>+'[3]New Depr Rates'!N1819</f>
        <v>0</v>
      </c>
    </row>
    <row r="1822" spans="1:14" x14ac:dyDescent="0.2">
      <c r="A1822" s="72" t="s">
        <v>781</v>
      </c>
      <c r="B1822" s="72" t="str">
        <f>+'[3]New Depr Rates'!B1820</f>
        <v>Lease - Puget Sound Energy</v>
      </c>
      <c r="C1822" s="72">
        <f>+'[3]New Depr Rates'!C1820</f>
        <v>1</v>
      </c>
      <c r="D1822" s="72" t="str">
        <f>+'[3]New Depr Rates'!D1820</f>
        <v>SL</v>
      </c>
      <c r="E1822" s="72" t="str">
        <f>+'[3]New Depr Rates'!E1820</f>
        <v>No</v>
      </c>
      <c r="F1822" s="72" t="str">
        <f>+'[3]New Depr Rates'!F1820</f>
        <v>No</v>
      </c>
      <c r="G1822" s="75">
        <f>+'[3]New Depr Rates'!G1820</f>
        <v>0</v>
      </c>
      <c r="H1822" s="72">
        <f>+'[3]New Depr Rates'!H1820</f>
        <v>0</v>
      </c>
      <c r="I1822" s="72">
        <f>+'[3]New Depr Rates'!I1820</f>
        <v>0</v>
      </c>
      <c r="J1822" s="72">
        <f>+'[3]New Depr Rates'!J1820</f>
        <v>0</v>
      </c>
      <c r="K1822" s="74">
        <f>+'[3]New Depr Rates'!K1820</f>
        <v>40179.5</v>
      </c>
      <c r="L1822" s="73">
        <f>+'[3]New Depr Rates'!L1820</f>
        <v>0</v>
      </c>
      <c r="M1822" s="73">
        <f>+'[3]New Depr Rates'!M1820</f>
        <v>0</v>
      </c>
      <c r="N1822" s="73">
        <f>+'[3]New Depr Rates'!N1820</f>
        <v>0</v>
      </c>
    </row>
    <row r="1823" spans="1:14" x14ac:dyDescent="0.2">
      <c r="A1823" s="72" t="s">
        <v>780</v>
      </c>
      <c r="B1823" s="72" t="str">
        <f>+'[3]New Depr Rates'!B1821</f>
        <v>Lease - Puget Sound Energy</v>
      </c>
      <c r="C1823" s="72">
        <f>+'[3]New Depr Rates'!C1821</f>
        <v>1</v>
      </c>
      <c r="D1823" s="72" t="str">
        <f>+'[3]New Depr Rates'!D1821</f>
        <v>SL</v>
      </c>
      <c r="E1823" s="72" t="str">
        <f>+'[3]New Depr Rates'!E1821</f>
        <v>No</v>
      </c>
      <c r="F1823" s="72" t="str">
        <f>+'[3]New Depr Rates'!F1821</f>
        <v>No</v>
      </c>
      <c r="G1823" s="75">
        <f>+'[3]New Depr Rates'!G1821</f>
        <v>0</v>
      </c>
      <c r="H1823" s="72">
        <f>+'[3]New Depr Rates'!H1821</f>
        <v>0</v>
      </c>
      <c r="I1823" s="72">
        <f>+'[3]New Depr Rates'!I1821</f>
        <v>0</v>
      </c>
      <c r="J1823" s="72">
        <f>+'[3]New Depr Rates'!J1821</f>
        <v>0</v>
      </c>
      <c r="K1823" s="74">
        <f>+'[3]New Depr Rates'!K1821</f>
        <v>40179.5</v>
      </c>
      <c r="L1823" s="73">
        <f>+'[3]New Depr Rates'!L1821</f>
        <v>0</v>
      </c>
      <c r="M1823" s="73">
        <f>+'[3]New Depr Rates'!M1821</f>
        <v>0</v>
      </c>
      <c r="N1823" s="73">
        <f>+'[3]New Depr Rates'!N1821</f>
        <v>0</v>
      </c>
    </row>
    <row r="1824" spans="1:14" x14ac:dyDescent="0.2">
      <c r="A1824" s="72" t="s">
        <v>779</v>
      </c>
      <c r="B1824" s="72" t="str">
        <f>+'[3]New Depr Rates'!B1822</f>
        <v>Lease - Puget Sound Energy</v>
      </c>
      <c r="C1824" s="72">
        <f>+'[3]New Depr Rates'!C1822</f>
        <v>1</v>
      </c>
      <c r="D1824" s="72" t="str">
        <f>+'[3]New Depr Rates'!D1822</f>
        <v>SL</v>
      </c>
      <c r="E1824" s="72" t="str">
        <f>+'[3]New Depr Rates'!E1822</f>
        <v>No</v>
      </c>
      <c r="F1824" s="72" t="str">
        <f>+'[3]New Depr Rates'!F1822</f>
        <v>No</v>
      </c>
      <c r="G1824" s="75">
        <f>+'[3]New Depr Rates'!G1822</f>
        <v>0</v>
      </c>
      <c r="H1824" s="72">
        <f>+'[3]New Depr Rates'!H1822</f>
        <v>0</v>
      </c>
      <c r="I1824" s="72">
        <f>+'[3]New Depr Rates'!I1822</f>
        <v>0</v>
      </c>
      <c r="J1824" s="72">
        <f>+'[3]New Depr Rates'!J1822</f>
        <v>0</v>
      </c>
      <c r="K1824" s="74">
        <f>+'[3]New Depr Rates'!K1822</f>
        <v>40179.5</v>
      </c>
      <c r="L1824" s="73">
        <f>+'[3]New Depr Rates'!L1822</f>
        <v>0</v>
      </c>
      <c r="M1824" s="73">
        <f>+'[3]New Depr Rates'!M1822</f>
        <v>0</v>
      </c>
      <c r="N1824" s="73">
        <f>+'[3]New Depr Rates'!N1822</f>
        <v>0</v>
      </c>
    </row>
    <row r="1825" spans="1:14" x14ac:dyDescent="0.2">
      <c r="A1825" s="72" t="s">
        <v>778</v>
      </c>
      <c r="B1825" s="72" t="str">
        <f>+'[3]New Depr Rates'!B1823</f>
        <v>Lease - Puget Sound Energy</v>
      </c>
      <c r="C1825" s="72">
        <f>+'[3]New Depr Rates'!C1823</f>
        <v>1</v>
      </c>
      <c r="D1825" s="72" t="str">
        <f>+'[3]New Depr Rates'!D1823</f>
        <v>SL</v>
      </c>
      <c r="E1825" s="72" t="str">
        <f>+'[3]New Depr Rates'!E1823</f>
        <v>No</v>
      </c>
      <c r="F1825" s="72" t="str">
        <f>+'[3]New Depr Rates'!F1823</f>
        <v>No</v>
      </c>
      <c r="G1825" s="75">
        <f>+'[3]New Depr Rates'!G1823</f>
        <v>0</v>
      </c>
      <c r="H1825" s="72">
        <f>+'[3]New Depr Rates'!H1823</f>
        <v>0</v>
      </c>
      <c r="I1825" s="72">
        <f>+'[3]New Depr Rates'!I1823</f>
        <v>0</v>
      </c>
      <c r="J1825" s="72">
        <f>+'[3]New Depr Rates'!J1823</f>
        <v>0</v>
      </c>
      <c r="K1825" s="74">
        <f>+'[3]New Depr Rates'!K1823</f>
        <v>40179.5</v>
      </c>
      <c r="L1825" s="73">
        <f>+'[3]New Depr Rates'!L1823</f>
        <v>0</v>
      </c>
      <c r="M1825" s="73">
        <f>+'[3]New Depr Rates'!M1823</f>
        <v>0</v>
      </c>
      <c r="N1825" s="73">
        <f>+'[3]New Depr Rates'!N1823</f>
        <v>0</v>
      </c>
    </row>
    <row r="1826" spans="1:14" x14ac:dyDescent="0.2">
      <c r="A1826" s="72" t="s">
        <v>777</v>
      </c>
      <c r="B1826" s="72" t="str">
        <f>+'[3]New Depr Rates'!B1824</f>
        <v>Lease - Puget Sound Energy</v>
      </c>
      <c r="C1826" s="72">
        <f>+'[3]New Depr Rates'!C1824</f>
        <v>1</v>
      </c>
      <c r="D1826" s="72" t="str">
        <f>+'[3]New Depr Rates'!D1824</f>
        <v>SL</v>
      </c>
      <c r="E1826" s="72" t="str">
        <f>+'[3]New Depr Rates'!E1824</f>
        <v>No</v>
      </c>
      <c r="F1826" s="72" t="str">
        <f>+'[3]New Depr Rates'!F1824</f>
        <v>No</v>
      </c>
      <c r="G1826" s="75">
        <f>+'[3]New Depr Rates'!G1824</f>
        <v>0</v>
      </c>
      <c r="H1826" s="72">
        <f>+'[3]New Depr Rates'!H1824</f>
        <v>0</v>
      </c>
      <c r="I1826" s="72">
        <f>+'[3]New Depr Rates'!I1824</f>
        <v>0</v>
      </c>
      <c r="J1826" s="72">
        <f>+'[3]New Depr Rates'!J1824</f>
        <v>0</v>
      </c>
      <c r="K1826" s="74">
        <f>+'[3]New Depr Rates'!K1824</f>
        <v>40179.5</v>
      </c>
      <c r="L1826" s="73">
        <f>+'[3]New Depr Rates'!L1824</f>
        <v>0</v>
      </c>
      <c r="M1826" s="73">
        <f>+'[3]New Depr Rates'!M1824</f>
        <v>0</v>
      </c>
      <c r="N1826" s="73">
        <f>+'[3]New Depr Rates'!N1824</f>
        <v>0</v>
      </c>
    </row>
    <row r="1827" spans="1:14" x14ac:dyDescent="0.2">
      <c r="A1827" s="72" t="s">
        <v>776</v>
      </c>
      <c r="B1827" s="72" t="str">
        <f>+'[3]New Depr Rates'!B1825</f>
        <v>Lease - Puget Sound Energy</v>
      </c>
      <c r="C1827" s="72">
        <f>+'[3]New Depr Rates'!C1825</f>
        <v>1</v>
      </c>
      <c r="D1827" s="72" t="str">
        <f>+'[3]New Depr Rates'!D1825</f>
        <v>SL</v>
      </c>
      <c r="E1827" s="72" t="str">
        <f>+'[3]New Depr Rates'!E1825</f>
        <v>No</v>
      </c>
      <c r="F1827" s="72" t="str">
        <f>+'[3]New Depr Rates'!F1825</f>
        <v>No</v>
      </c>
      <c r="G1827" s="75">
        <f>+'[3]New Depr Rates'!G1825</f>
        <v>0</v>
      </c>
      <c r="H1827" s="72">
        <f>+'[3]New Depr Rates'!H1825</f>
        <v>0</v>
      </c>
      <c r="I1827" s="72">
        <f>+'[3]New Depr Rates'!I1825</f>
        <v>0</v>
      </c>
      <c r="J1827" s="72">
        <f>+'[3]New Depr Rates'!J1825</f>
        <v>0</v>
      </c>
      <c r="K1827" s="74">
        <f>+'[3]New Depr Rates'!K1825</f>
        <v>40179.5</v>
      </c>
      <c r="L1827" s="73">
        <f>+'[3]New Depr Rates'!L1825</f>
        <v>0</v>
      </c>
      <c r="M1827" s="73">
        <f>+'[3]New Depr Rates'!M1825</f>
        <v>0</v>
      </c>
      <c r="N1827" s="73">
        <f>+'[3]New Depr Rates'!N1825</f>
        <v>0</v>
      </c>
    </row>
    <row r="1828" spans="1:14" x14ac:dyDescent="0.2">
      <c r="A1828" s="72" t="s">
        <v>775</v>
      </c>
      <c r="B1828" s="72" t="str">
        <f>+'[3]New Depr Rates'!B1826</f>
        <v>Lease - Puget Sound Energy</v>
      </c>
      <c r="C1828" s="72">
        <f>+'[3]New Depr Rates'!C1826</f>
        <v>1</v>
      </c>
      <c r="D1828" s="72" t="str">
        <f>+'[3]New Depr Rates'!D1826</f>
        <v>SL</v>
      </c>
      <c r="E1828" s="72" t="str">
        <f>+'[3]New Depr Rates'!E1826</f>
        <v>No</v>
      </c>
      <c r="F1828" s="72" t="str">
        <f>+'[3]New Depr Rates'!F1826</f>
        <v>No</v>
      </c>
      <c r="G1828" s="75">
        <f>+'[3]New Depr Rates'!G1826</f>
        <v>0</v>
      </c>
      <c r="H1828" s="72">
        <f>+'[3]New Depr Rates'!H1826</f>
        <v>0</v>
      </c>
      <c r="I1828" s="72">
        <f>+'[3]New Depr Rates'!I1826</f>
        <v>0</v>
      </c>
      <c r="J1828" s="72">
        <f>+'[3]New Depr Rates'!J1826</f>
        <v>0</v>
      </c>
      <c r="K1828" s="74">
        <f>+'[3]New Depr Rates'!K1826</f>
        <v>40179.5</v>
      </c>
      <c r="L1828" s="73">
        <f>+'[3]New Depr Rates'!L1826</f>
        <v>0</v>
      </c>
      <c r="M1828" s="73">
        <f>+'[3]New Depr Rates'!M1826</f>
        <v>0</v>
      </c>
      <c r="N1828" s="73">
        <f>+'[3]New Depr Rates'!N1826</f>
        <v>0</v>
      </c>
    </row>
    <row r="1829" spans="1:14" x14ac:dyDescent="0.2">
      <c r="A1829" s="72" t="s">
        <v>774</v>
      </c>
      <c r="B1829" s="72" t="str">
        <f>+'[3]New Depr Rates'!B1827</f>
        <v>Lease - Puget Sound Energy</v>
      </c>
      <c r="C1829" s="72">
        <f>+'[3]New Depr Rates'!C1827</f>
        <v>1</v>
      </c>
      <c r="D1829" s="72" t="str">
        <f>+'[3]New Depr Rates'!D1827</f>
        <v>SL</v>
      </c>
      <c r="E1829" s="72" t="str">
        <f>+'[3]New Depr Rates'!E1827</f>
        <v>No</v>
      </c>
      <c r="F1829" s="72" t="str">
        <f>+'[3]New Depr Rates'!F1827</f>
        <v>No</v>
      </c>
      <c r="G1829" s="75">
        <f>+'[3]New Depr Rates'!G1827</f>
        <v>0</v>
      </c>
      <c r="H1829" s="72">
        <f>+'[3]New Depr Rates'!H1827</f>
        <v>0</v>
      </c>
      <c r="I1829" s="72">
        <f>+'[3]New Depr Rates'!I1827</f>
        <v>0</v>
      </c>
      <c r="J1829" s="72">
        <f>+'[3]New Depr Rates'!J1827</f>
        <v>0</v>
      </c>
      <c r="K1829" s="74">
        <f>+'[3]New Depr Rates'!K1827</f>
        <v>40179.5</v>
      </c>
      <c r="L1829" s="73">
        <f>+'[3]New Depr Rates'!L1827</f>
        <v>0</v>
      </c>
      <c r="M1829" s="73">
        <f>+'[3]New Depr Rates'!M1827</f>
        <v>0</v>
      </c>
      <c r="N1829" s="73">
        <f>+'[3]New Depr Rates'!N1827</f>
        <v>0</v>
      </c>
    </row>
    <row r="1830" spans="1:14" x14ac:dyDescent="0.2">
      <c r="A1830" s="72" t="s">
        <v>773</v>
      </c>
      <c r="B1830" s="72" t="str">
        <f>+'[3]New Depr Rates'!B1828</f>
        <v>Lease - Puget Sound Energy</v>
      </c>
      <c r="C1830" s="72">
        <f>+'[3]New Depr Rates'!C1828</f>
        <v>1</v>
      </c>
      <c r="D1830" s="72" t="str">
        <f>+'[3]New Depr Rates'!D1828</f>
        <v>SL</v>
      </c>
      <c r="E1830" s="72" t="str">
        <f>+'[3]New Depr Rates'!E1828</f>
        <v>No</v>
      </c>
      <c r="F1830" s="72" t="str">
        <f>+'[3]New Depr Rates'!F1828</f>
        <v>No</v>
      </c>
      <c r="G1830" s="75">
        <f>+'[3]New Depr Rates'!G1828</f>
        <v>0</v>
      </c>
      <c r="H1830" s="72">
        <f>+'[3]New Depr Rates'!H1828</f>
        <v>0</v>
      </c>
      <c r="I1830" s="72">
        <f>+'[3]New Depr Rates'!I1828</f>
        <v>0</v>
      </c>
      <c r="J1830" s="72">
        <f>+'[3]New Depr Rates'!J1828</f>
        <v>0</v>
      </c>
      <c r="K1830" s="74">
        <f>+'[3]New Depr Rates'!K1828</f>
        <v>40179.5</v>
      </c>
      <c r="L1830" s="73">
        <f>+'[3]New Depr Rates'!L1828</f>
        <v>0</v>
      </c>
      <c r="M1830" s="73">
        <f>+'[3]New Depr Rates'!M1828</f>
        <v>0</v>
      </c>
      <c r="N1830" s="73">
        <f>+'[3]New Depr Rates'!N1828</f>
        <v>0</v>
      </c>
    </row>
    <row r="1831" spans="1:14" x14ac:dyDescent="0.2">
      <c r="A1831" s="72" t="s">
        <v>772</v>
      </c>
      <c r="B1831" s="72" t="str">
        <f>+'[3]New Depr Rates'!B1829</f>
        <v>Lease - Puget Sound Energy</v>
      </c>
      <c r="C1831" s="72">
        <f>+'[3]New Depr Rates'!C1829</f>
        <v>1</v>
      </c>
      <c r="D1831" s="72" t="str">
        <f>+'[3]New Depr Rates'!D1829</f>
        <v>SL</v>
      </c>
      <c r="E1831" s="72" t="str">
        <f>+'[3]New Depr Rates'!E1829</f>
        <v>No</v>
      </c>
      <c r="F1831" s="72" t="str">
        <f>+'[3]New Depr Rates'!F1829</f>
        <v>No</v>
      </c>
      <c r="G1831" s="75">
        <f>+'[3]New Depr Rates'!G1829</f>
        <v>0</v>
      </c>
      <c r="H1831" s="72">
        <f>+'[3]New Depr Rates'!H1829</f>
        <v>0</v>
      </c>
      <c r="I1831" s="72">
        <f>+'[3]New Depr Rates'!I1829</f>
        <v>0</v>
      </c>
      <c r="J1831" s="72">
        <f>+'[3]New Depr Rates'!J1829</f>
        <v>0</v>
      </c>
      <c r="K1831" s="74">
        <f>+'[3]New Depr Rates'!K1829</f>
        <v>40179.5</v>
      </c>
      <c r="L1831" s="73">
        <f>+'[3]New Depr Rates'!L1829</f>
        <v>0</v>
      </c>
      <c r="M1831" s="73">
        <f>+'[3]New Depr Rates'!M1829</f>
        <v>0</v>
      </c>
      <c r="N1831" s="73">
        <f>+'[3]New Depr Rates'!N1829</f>
        <v>0</v>
      </c>
    </row>
    <row r="1832" spans="1:14" x14ac:dyDescent="0.2">
      <c r="A1832" s="72" t="s">
        <v>771</v>
      </c>
      <c r="B1832" s="72" t="str">
        <f>+'[3]New Depr Rates'!B1830</f>
        <v>Lease - Puget Sound Energy</v>
      </c>
      <c r="C1832" s="72">
        <f>+'[3]New Depr Rates'!C1830</f>
        <v>1</v>
      </c>
      <c r="D1832" s="72" t="str">
        <f>+'[3]New Depr Rates'!D1830</f>
        <v>SL</v>
      </c>
      <c r="E1832" s="72" t="str">
        <f>+'[3]New Depr Rates'!E1830</f>
        <v>No</v>
      </c>
      <c r="F1832" s="72" t="str">
        <f>+'[3]New Depr Rates'!F1830</f>
        <v>No</v>
      </c>
      <c r="G1832" s="75">
        <f>+'[3]New Depr Rates'!G1830</f>
        <v>0</v>
      </c>
      <c r="H1832" s="72">
        <f>+'[3]New Depr Rates'!H1830</f>
        <v>0</v>
      </c>
      <c r="I1832" s="72">
        <f>+'[3]New Depr Rates'!I1830</f>
        <v>0</v>
      </c>
      <c r="J1832" s="72">
        <f>+'[3]New Depr Rates'!J1830</f>
        <v>0</v>
      </c>
      <c r="K1832" s="74">
        <f>+'[3]New Depr Rates'!K1830</f>
        <v>40179.5</v>
      </c>
      <c r="L1832" s="73">
        <f>+'[3]New Depr Rates'!L1830</f>
        <v>0</v>
      </c>
      <c r="M1832" s="73">
        <f>+'[3]New Depr Rates'!M1830</f>
        <v>0</v>
      </c>
      <c r="N1832" s="73">
        <f>+'[3]New Depr Rates'!N1830</f>
        <v>0</v>
      </c>
    </row>
    <row r="1833" spans="1:14" x14ac:dyDescent="0.2">
      <c r="A1833" s="72" t="s">
        <v>770</v>
      </c>
      <c r="B1833" s="72" t="str">
        <f>+'[3]New Depr Rates'!B1831</f>
        <v>Lease - Puget Sound Energy</v>
      </c>
      <c r="C1833" s="72">
        <f>+'[3]New Depr Rates'!C1831</f>
        <v>1</v>
      </c>
      <c r="D1833" s="72" t="str">
        <f>+'[3]New Depr Rates'!D1831</f>
        <v>SL</v>
      </c>
      <c r="E1833" s="72" t="str">
        <f>+'[3]New Depr Rates'!E1831</f>
        <v>No</v>
      </c>
      <c r="F1833" s="72" t="str">
        <f>+'[3]New Depr Rates'!F1831</f>
        <v>No</v>
      </c>
      <c r="G1833" s="75">
        <f>+'[3]New Depr Rates'!G1831</f>
        <v>0</v>
      </c>
      <c r="H1833" s="72">
        <f>+'[3]New Depr Rates'!H1831</f>
        <v>0</v>
      </c>
      <c r="I1833" s="72">
        <f>+'[3]New Depr Rates'!I1831</f>
        <v>0</v>
      </c>
      <c r="J1833" s="72">
        <f>+'[3]New Depr Rates'!J1831</f>
        <v>0</v>
      </c>
      <c r="K1833" s="74">
        <f>+'[3]New Depr Rates'!K1831</f>
        <v>40179.5</v>
      </c>
      <c r="L1833" s="73">
        <f>+'[3]New Depr Rates'!L1831</f>
        <v>0</v>
      </c>
      <c r="M1833" s="73">
        <f>+'[3]New Depr Rates'!M1831</f>
        <v>0</v>
      </c>
      <c r="N1833" s="73">
        <f>+'[3]New Depr Rates'!N1831</f>
        <v>0</v>
      </c>
    </row>
    <row r="1834" spans="1:14" x14ac:dyDescent="0.2">
      <c r="A1834" s="72" t="s">
        <v>769</v>
      </c>
      <c r="B1834" s="72" t="str">
        <f>+'[3]New Depr Rates'!B1832</f>
        <v>Lease - Puget Sound Energy</v>
      </c>
      <c r="C1834" s="72">
        <f>+'[3]New Depr Rates'!C1832</f>
        <v>1</v>
      </c>
      <c r="D1834" s="72" t="str">
        <f>+'[3]New Depr Rates'!D1832</f>
        <v>SL</v>
      </c>
      <c r="E1834" s="72" t="str">
        <f>+'[3]New Depr Rates'!E1832</f>
        <v>No</v>
      </c>
      <c r="F1834" s="72" t="str">
        <f>+'[3]New Depr Rates'!F1832</f>
        <v>No</v>
      </c>
      <c r="G1834" s="75">
        <f>+'[3]New Depr Rates'!G1832</f>
        <v>0</v>
      </c>
      <c r="H1834" s="72">
        <f>+'[3]New Depr Rates'!H1832</f>
        <v>0</v>
      </c>
      <c r="I1834" s="72">
        <f>+'[3]New Depr Rates'!I1832</f>
        <v>0</v>
      </c>
      <c r="J1834" s="72">
        <f>+'[3]New Depr Rates'!J1832</f>
        <v>0</v>
      </c>
      <c r="K1834" s="74">
        <f>+'[3]New Depr Rates'!K1832</f>
        <v>40179.5</v>
      </c>
      <c r="L1834" s="73">
        <f>+'[3]New Depr Rates'!L1832</f>
        <v>0</v>
      </c>
      <c r="M1834" s="73">
        <f>+'[3]New Depr Rates'!M1832</f>
        <v>0</v>
      </c>
      <c r="N1834" s="73">
        <f>+'[3]New Depr Rates'!N1832</f>
        <v>0</v>
      </c>
    </row>
    <row r="1835" spans="1:14" x14ac:dyDescent="0.2">
      <c r="A1835" s="72" t="s">
        <v>768</v>
      </c>
      <c r="B1835" s="72" t="str">
        <f>+'[3]New Depr Rates'!B1833</f>
        <v>Lease - Puget Sound Energy</v>
      </c>
      <c r="C1835" s="72">
        <f>+'[3]New Depr Rates'!C1833</f>
        <v>1</v>
      </c>
      <c r="D1835" s="72" t="str">
        <f>+'[3]New Depr Rates'!D1833</f>
        <v>SL</v>
      </c>
      <c r="E1835" s="72" t="str">
        <f>+'[3]New Depr Rates'!E1833</f>
        <v>No</v>
      </c>
      <c r="F1835" s="72" t="str">
        <f>+'[3]New Depr Rates'!F1833</f>
        <v>No</v>
      </c>
      <c r="G1835" s="75">
        <f>+'[3]New Depr Rates'!G1833</f>
        <v>0</v>
      </c>
      <c r="H1835" s="72">
        <f>+'[3]New Depr Rates'!H1833</f>
        <v>0</v>
      </c>
      <c r="I1835" s="72">
        <f>+'[3]New Depr Rates'!I1833</f>
        <v>0</v>
      </c>
      <c r="J1835" s="72">
        <f>+'[3]New Depr Rates'!J1833</f>
        <v>0</v>
      </c>
      <c r="K1835" s="74">
        <f>+'[3]New Depr Rates'!K1833</f>
        <v>40179.5</v>
      </c>
      <c r="L1835" s="73">
        <f>+'[3]New Depr Rates'!L1833</f>
        <v>0</v>
      </c>
      <c r="M1835" s="73">
        <f>+'[3]New Depr Rates'!M1833</f>
        <v>0</v>
      </c>
      <c r="N1835" s="73">
        <f>+'[3]New Depr Rates'!N1833</f>
        <v>0</v>
      </c>
    </row>
    <row r="1836" spans="1:14" x14ac:dyDescent="0.2">
      <c r="A1836" s="72" t="s">
        <v>767</v>
      </c>
      <c r="B1836" s="72" t="str">
        <f>+'[3]New Depr Rates'!B1834</f>
        <v>Lease - Puget Sound Energy</v>
      </c>
      <c r="C1836" s="72">
        <f>+'[3]New Depr Rates'!C1834</f>
        <v>1</v>
      </c>
      <c r="D1836" s="72" t="str">
        <f>+'[3]New Depr Rates'!D1834</f>
        <v>SL</v>
      </c>
      <c r="E1836" s="72" t="str">
        <f>+'[3]New Depr Rates'!E1834</f>
        <v>No</v>
      </c>
      <c r="F1836" s="72" t="str">
        <f>+'[3]New Depr Rates'!F1834</f>
        <v>No</v>
      </c>
      <c r="G1836" s="75">
        <f>+'[3]New Depr Rates'!G1834</f>
        <v>0</v>
      </c>
      <c r="H1836" s="72">
        <f>+'[3]New Depr Rates'!H1834</f>
        <v>0</v>
      </c>
      <c r="I1836" s="72">
        <f>+'[3]New Depr Rates'!I1834</f>
        <v>0</v>
      </c>
      <c r="J1836" s="72">
        <f>+'[3]New Depr Rates'!J1834</f>
        <v>0</v>
      </c>
      <c r="K1836" s="74">
        <f>+'[3]New Depr Rates'!K1834</f>
        <v>40179.5</v>
      </c>
      <c r="L1836" s="73">
        <f>+'[3]New Depr Rates'!L1834</f>
        <v>0</v>
      </c>
      <c r="M1836" s="73">
        <f>+'[3]New Depr Rates'!M1834</f>
        <v>0</v>
      </c>
      <c r="N1836" s="73">
        <f>+'[3]New Depr Rates'!N1834</f>
        <v>0</v>
      </c>
    </row>
    <row r="1837" spans="1:14" x14ac:dyDescent="0.2">
      <c r="A1837" s="72" t="s">
        <v>766</v>
      </c>
      <c r="B1837" s="72" t="str">
        <f>+'[3]New Depr Rates'!B1835</f>
        <v>Lease - Puget Sound Energy</v>
      </c>
      <c r="C1837" s="72">
        <f>+'[3]New Depr Rates'!C1835</f>
        <v>1</v>
      </c>
      <c r="D1837" s="72" t="str">
        <f>+'[3]New Depr Rates'!D1835</f>
        <v>SL</v>
      </c>
      <c r="E1837" s="72" t="str">
        <f>+'[3]New Depr Rates'!E1835</f>
        <v>No</v>
      </c>
      <c r="F1837" s="72" t="str">
        <f>+'[3]New Depr Rates'!F1835</f>
        <v>No</v>
      </c>
      <c r="G1837" s="75">
        <f>+'[3]New Depr Rates'!G1835</f>
        <v>0</v>
      </c>
      <c r="H1837" s="72">
        <f>+'[3]New Depr Rates'!H1835</f>
        <v>0</v>
      </c>
      <c r="I1837" s="72">
        <f>+'[3]New Depr Rates'!I1835</f>
        <v>0</v>
      </c>
      <c r="J1837" s="72">
        <f>+'[3]New Depr Rates'!J1835</f>
        <v>0</v>
      </c>
      <c r="K1837" s="74">
        <f>+'[3]New Depr Rates'!K1835</f>
        <v>40179.5</v>
      </c>
      <c r="L1837" s="73">
        <f>+'[3]New Depr Rates'!L1835</f>
        <v>0</v>
      </c>
      <c r="M1837" s="73">
        <f>+'[3]New Depr Rates'!M1835</f>
        <v>0</v>
      </c>
      <c r="N1837" s="73">
        <f>+'[3]New Depr Rates'!N1835</f>
        <v>0</v>
      </c>
    </row>
    <row r="1838" spans="1:14" x14ac:dyDescent="0.2">
      <c r="A1838" s="72" t="s">
        <v>765</v>
      </c>
      <c r="B1838" s="72" t="str">
        <f>+'[3]New Depr Rates'!B1836</f>
        <v>Lease - Puget Sound Energy</v>
      </c>
      <c r="C1838" s="72">
        <f>+'[3]New Depr Rates'!C1836</f>
        <v>1</v>
      </c>
      <c r="D1838" s="72" t="str">
        <f>+'[3]New Depr Rates'!D1836</f>
        <v>SL</v>
      </c>
      <c r="E1838" s="72" t="str">
        <f>+'[3]New Depr Rates'!E1836</f>
        <v>No</v>
      </c>
      <c r="F1838" s="72" t="str">
        <f>+'[3]New Depr Rates'!F1836</f>
        <v>No</v>
      </c>
      <c r="G1838" s="75">
        <f>+'[3]New Depr Rates'!G1836</f>
        <v>0</v>
      </c>
      <c r="H1838" s="72">
        <f>+'[3]New Depr Rates'!H1836</f>
        <v>0</v>
      </c>
      <c r="I1838" s="72">
        <f>+'[3]New Depr Rates'!I1836</f>
        <v>0</v>
      </c>
      <c r="J1838" s="72">
        <f>+'[3]New Depr Rates'!J1836</f>
        <v>0</v>
      </c>
      <c r="K1838" s="74">
        <f>+'[3]New Depr Rates'!K1836</f>
        <v>40179.5</v>
      </c>
      <c r="L1838" s="73">
        <f>+'[3]New Depr Rates'!L1836</f>
        <v>0</v>
      </c>
      <c r="M1838" s="73">
        <f>+'[3]New Depr Rates'!M1836</f>
        <v>0</v>
      </c>
      <c r="N1838" s="73">
        <f>+'[3]New Depr Rates'!N1836</f>
        <v>0</v>
      </c>
    </row>
    <row r="1839" spans="1:14" x14ac:dyDescent="0.2">
      <c r="A1839" s="72" t="s">
        <v>764</v>
      </c>
      <c r="B1839" s="72" t="str">
        <f>+'[3]New Depr Rates'!B1837</f>
        <v>Lease - Puget Sound Energy</v>
      </c>
      <c r="C1839" s="72">
        <f>+'[3]New Depr Rates'!C1837</f>
        <v>1</v>
      </c>
      <c r="D1839" s="72" t="str">
        <f>+'[3]New Depr Rates'!D1837</f>
        <v>SL</v>
      </c>
      <c r="E1839" s="72" t="str">
        <f>+'[3]New Depr Rates'!E1837</f>
        <v>No</v>
      </c>
      <c r="F1839" s="72" t="str">
        <f>+'[3]New Depr Rates'!F1837</f>
        <v>No</v>
      </c>
      <c r="G1839" s="75">
        <f>+'[3]New Depr Rates'!G1837</f>
        <v>0</v>
      </c>
      <c r="H1839" s="72">
        <f>+'[3]New Depr Rates'!H1837</f>
        <v>0</v>
      </c>
      <c r="I1839" s="72">
        <f>+'[3]New Depr Rates'!I1837</f>
        <v>0</v>
      </c>
      <c r="J1839" s="72">
        <f>+'[3]New Depr Rates'!J1837</f>
        <v>0</v>
      </c>
      <c r="K1839" s="74">
        <f>+'[3]New Depr Rates'!K1837</f>
        <v>40179.5</v>
      </c>
      <c r="L1839" s="73">
        <f>+'[3]New Depr Rates'!L1837</f>
        <v>0</v>
      </c>
      <c r="M1839" s="73">
        <f>+'[3]New Depr Rates'!M1837</f>
        <v>0</v>
      </c>
      <c r="N1839" s="73">
        <f>+'[3]New Depr Rates'!N1837</f>
        <v>0</v>
      </c>
    </row>
    <row r="1840" spans="1:14" x14ac:dyDescent="0.2">
      <c r="A1840" s="72" t="s">
        <v>763</v>
      </c>
      <c r="B1840" s="72" t="str">
        <f>+'[3]New Depr Rates'!B1838</f>
        <v>Lease - Puget Sound Energy</v>
      </c>
      <c r="C1840" s="72">
        <f>+'[3]New Depr Rates'!C1838</f>
        <v>1</v>
      </c>
      <c r="D1840" s="72" t="str">
        <f>+'[3]New Depr Rates'!D1838</f>
        <v>SL</v>
      </c>
      <c r="E1840" s="72" t="str">
        <f>+'[3]New Depr Rates'!E1838</f>
        <v>No</v>
      </c>
      <c r="F1840" s="72" t="str">
        <f>+'[3]New Depr Rates'!F1838</f>
        <v>No</v>
      </c>
      <c r="G1840" s="75">
        <f>+'[3]New Depr Rates'!G1838</f>
        <v>0</v>
      </c>
      <c r="H1840" s="72">
        <f>+'[3]New Depr Rates'!H1838</f>
        <v>0</v>
      </c>
      <c r="I1840" s="72">
        <f>+'[3]New Depr Rates'!I1838</f>
        <v>0</v>
      </c>
      <c r="J1840" s="72">
        <f>+'[3]New Depr Rates'!J1838</f>
        <v>0</v>
      </c>
      <c r="K1840" s="74">
        <f>+'[3]New Depr Rates'!K1838</f>
        <v>40179.5</v>
      </c>
      <c r="L1840" s="73">
        <f>+'[3]New Depr Rates'!L1838</f>
        <v>0</v>
      </c>
      <c r="M1840" s="73">
        <f>+'[3]New Depr Rates'!M1838</f>
        <v>0</v>
      </c>
      <c r="N1840" s="73">
        <f>+'[3]New Depr Rates'!N1838</f>
        <v>0</v>
      </c>
    </row>
    <row r="1841" spans="1:14" x14ac:dyDescent="0.2">
      <c r="A1841" s="72" t="s">
        <v>762</v>
      </c>
      <c r="B1841" s="72" t="str">
        <f>+'[3]New Depr Rates'!B1839</f>
        <v>Lease - Puget Sound Energy</v>
      </c>
      <c r="C1841" s="72">
        <f>+'[3]New Depr Rates'!C1839</f>
        <v>1</v>
      </c>
      <c r="D1841" s="72" t="str">
        <f>+'[3]New Depr Rates'!D1839</f>
        <v>SL</v>
      </c>
      <c r="E1841" s="72" t="str">
        <f>+'[3]New Depr Rates'!E1839</f>
        <v>No</v>
      </c>
      <c r="F1841" s="72" t="str">
        <f>+'[3]New Depr Rates'!F1839</f>
        <v>No</v>
      </c>
      <c r="G1841" s="75">
        <f>+'[3]New Depr Rates'!G1839</f>
        <v>0</v>
      </c>
      <c r="H1841" s="72">
        <f>+'[3]New Depr Rates'!H1839</f>
        <v>0</v>
      </c>
      <c r="I1841" s="72">
        <f>+'[3]New Depr Rates'!I1839</f>
        <v>0</v>
      </c>
      <c r="J1841" s="72">
        <f>+'[3]New Depr Rates'!J1839</f>
        <v>0</v>
      </c>
      <c r="K1841" s="74">
        <f>+'[3]New Depr Rates'!K1839</f>
        <v>40179.5</v>
      </c>
      <c r="L1841" s="73">
        <f>+'[3]New Depr Rates'!L1839</f>
        <v>0</v>
      </c>
      <c r="M1841" s="73">
        <f>+'[3]New Depr Rates'!M1839</f>
        <v>0</v>
      </c>
      <c r="N1841" s="73">
        <f>+'[3]New Depr Rates'!N1839</f>
        <v>0</v>
      </c>
    </row>
    <row r="1842" spans="1:14" x14ac:dyDescent="0.2">
      <c r="A1842" s="72" t="s">
        <v>761</v>
      </c>
      <c r="B1842" s="72" t="str">
        <f>+'[3]New Depr Rates'!B1840</f>
        <v>Lease - Puget Sound Energy</v>
      </c>
      <c r="C1842" s="72">
        <f>+'[3]New Depr Rates'!C1840</f>
        <v>1</v>
      </c>
      <c r="D1842" s="72" t="str">
        <f>+'[3]New Depr Rates'!D1840</f>
        <v>SL</v>
      </c>
      <c r="E1842" s="72" t="str">
        <f>+'[3]New Depr Rates'!E1840</f>
        <v>No</v>
      </c>
      <c r="F1842" s="72" t="str">
        <f>+'[3]New Depr Rates'!F1840</f>
        <v>No</v>
      </c>
      <c r="G1842" s="75">
        <f>+'[3]New Depr Rates'!G1840</f>
        <v>0</v>
      </c>
      <c r="H1842" s="72">
        <f>+'[3]New Depr Rates'!H1840</f>
        <v>0</v>
      </c>
      <c r="I1842" s="72">
        <f>+'[3]New Depr Rates'!I1840</f>
        <v>0</v>
      </c>
      <c r="J1842" s="72">
        <f>+'[3]New Depr Rates'!J1840</f>
        <v>0</v>
      </c>
      <c r="K1842" s="74">
        <f>+'[3]New Depr Rates'!K1840</f>
        <v>40179.5</v>
      </c>
      <c r="L1842" s="73">
        <f>+'[3]New Depr Rates'!L1840</f>
        <v>0</v>
      </c>
      <c r="M1842" s="73">
        <f>+'[3]New Depr Rates'!M1840</f>
        <v>0</v>
      </c>
      <c r="N1842" s="73">
        <f>+'[3]New Depr Rates'!N1840</f>
        <v>0</v>
      </c>
    </row>
    <row r="1843" spans="1:14" x14ac:dyDescent="0.2">
      <c r="A1843" s="72" t="s">
        <v>760</v>
      </c>
      <c r="B1843" s="72" t="str">
        <f>+'[3]New Depr Rates'!B1841</f>
        <v>Lease - Puget Sound Energy</v>
      </c>
      <c r="C1843" s="72">
        <f>+'[3]New Depr Rates'!C1841</f>
        <v>1</v>
      </c>
      <c r="D1843" s="72" t="str">
        <f>+'[3]New Depr Rates'!D1841</f>
        <v>SL</v>
      </c>
      <c r="E1843" s="72" t="str">
        <f>+'[3]New Depr Rates'!E1841</f>
        <v>No</v>
      </c>
      <c r="F1843" s="72" t="str">
        <f>+'[3]New Depr Rates'!F1841</f>
        <v>No</v>
      </c>
      <c r="G1843" s="75">
        <f>+'[3]New Depr Rates'!G1841</f>
        <v>0</v>
      </c>
      <c r="H1843" s="72">
        <f>+'[3]New Depr Rates'!H1841</f>
        <v>0</v>
      </c>
      <c r="I1843" s="72">
        <f>+'[3]New Depr Rates'!I1841</f>
        <v>0</v>
      </c>
      <c r="J1843" s="72">
        <f>+'[3]New Depr Rates'!J1841</f>
        <v>0</v>
      </c>
      <c r="K1843" s="74">
        <f>+'[3]New Depr Rates'!K1841</f>
        <v>40179.5</v>
      </c>
      <c r="L1843" s="73">
        <f>+'[3]New Depr Rates'!L1841</f>
        <v>0</v>
      </c>
      <c r="M1843" s="73">
        <f>+'[3]New Depr Rates'!M1841</f>
        <v>0</v>
      </c>
      <c r="N1843" s="73">
        <f>+'[3]New Depr Rates'!N1841</f>
        <v>0</v>
      </c>
    </row>
    <row r="1844" spans="1:14" x14ac:dyDescent="0.2">
      <c r="A1844" s="72" t="s">
        <v>759</v>
      </c>
      <c r="B1844" s="72" t="str">
        <f>+'[3]New Depr Rates'!B1842</f>
        <v>Lease - Puget Sound Energy</v>
      </c>
      <c r="C1844" s="72">
        <f>+'[3]New Depr Rates'!C1842</f>
        <v>1</v>
      </c>
      <c r="D1844" s="72" t="str">
        <f>+'[3]New Depr Rates'!D1842</f>
        <v>SL</v>
      </c>
      <c r="E1844" s="72" t="str">
        <f>+'[3]New Depr Rates'!E1842</f>
        <v>No</v>
      </c>
      <c r="F1844" s="72" t="str">
        <f>+'[3]New Depr Rates'!F1842</f>
        <v>No</v>
      </c>
      <c r="G1844" s="75">
        <f>+'[3]New Depr Rates'!G1842</f>
        <v>0</v>
      </c>
      <c r="H1844" s="72">
        <f>+'[3]New Depr Rates'!H1842</f>
        <v>0</v>
      </c>
      <c r="I1844" s="72">
        <f>+'[3]New Depr Rates'!I1842</f>
        <v>0</v>
      </c>
      <c r="J1844" s="72">
        <f>+'[3]New Depr Rates'!J1842</f>
        <v>0</v>
      </c>
      <c r="K1844" s="74">
        <f>+'[3]New Depr Rates'!K1842</f>
        <v>40179.5</v>
      </c>
      <c r="L1844" s="73">
        <f>+'[3]New Depr Rates'!L1842</f>
        <v>0</v>
      </c>
      <c r="M1844" s="73">
        <f>+'[3]New Depr Rates'!M1842</f>
        <v>0</v>
      </c>
      <c r="N1844" s="73">
        <f>+'[3]New Depr Rates'!N1842</f>
        <v>0</v>
      </c>
    </row>
    <row r="1845" spans="1:14" x14ac:dyDescent="0.2">
      <c r="A1845" s="72" t="s">
        <v>758</v>
      </c>
      <c r="B1845" s="72" t="str">
        <f>+'[3]New Depr Rates'!B1843</f>
        <v>Lease - Puget Sound Energy</v>
      </c>
      <c r="C1845" s="72">
        <f>+'[3]New Depr Rates'!C1843</f>
        <v>1</v>
      </c>
      <c r="D1845" s="72" t="str">
        <f>+'[3]New Depr Rates'!D1843</f>
        <v>SL</v>
      </c>
      <c r="E1845" s="72" t="str">
        <f>+'[3]New Depr Rates'!E1843</f>
        <v>No</v>
      </c>
      <c r="F1845" s="72" t="str">
        <f>+'[3]New Depr Rates'!F1843</f>
        <v>No</v>
      </c>
      <c r="G1845" s="75">
        <f>+'[3]New Depr Rates'!G1843</f>
        <v>0</v>
      </c>
      <c r="H1845" s="72">
        <f>+'[3]New Depr Rates'!H1843</f>
        <v>0</v>
      </c>
      <c r="I1845" s="72">
        <f>+'[3]New Depr Rates'!I1843</f>
        <v>0</v>
      </c>
      <c r="J1845" s="72">
        <f>+'[3]New Depr Rates'!J1843</f>
        <v>0</v>
      </c>
      <c r="K1845" s="74">
        <f>+'[3]New Depr Rates'!K1843</f>
        <v>40179.5</v>
      </c>
      <c r="L1845" s="73">
        <f>+'[3]New Depr Rates'!L1843</f>
        <v>0</v>
      </c>
      <c r="M1845" s="73">
        <f>+'[3]New Depr Rates'!M1843</f>
        <v>0</v>
      </c>
      <c r="N1845" s="73">
        <f>+'[3]New Depr Rates'!N1843</f>
        <v>0</v>
      </c>
    </row>
    <row r="1846" spans="1:14" x14ac:dyDescent="0.2">
      <c r="A1846" s="72" t="s">
        <v>757</v>
      </c>
      <c r="B1846" s="72" t="str">
        <f>+'[3]New Depr Rates'!B1844</f>
        <v>Lease - Puget Sound Energy</v>
      </c>
      <c r="C1846" s="72">
        <f>+'[3]New Depr Rates'!C1844</f>
        <v>1</v>
      </c>
      <c r="D1846" s="72" t="str">
        <f>+'[3]New Depr Rates'!D1844</f>
        <v>SL</v>
      </c>
      <c r="E1846" s="72" t="str">
        <f>+'[3]New Depr Rates'!E1844</f>
        <v>No</v>
      </c>
      <c r="F1846" s="72" t="str">
        <f>+'[3]New Depr Rates'!F1844</f>
        <v>No</v>
      </c>
      <c r="G1846" s="75">
        <f>+'[3]New Depr Rates'!G1844</f>
        <v>0</v>
      </c>
      <c r="H1846" s="72">
        <f>+'[3]New Depr Rates'!H1844</f>
        <v>0</v>
      </c>
      <c r="I1846" s="72">
        <f>+'[3]New Depr Rates'!I1844</f>
        <v>0</v>
      </c>
      <c r="J1846" s="72">
        <f>+'[3]New Depr Rates'!J1844</f>
        <v>0</v>
      </c>
      <c r="K1846" s="74">
        <f>+'[3]New Depr Rates'!K1844</f>
        <v>40179.5</v>
      </c>
      <c r="L1846" s="73">
        <f>+'[3]New Depr Rates'!L1844</f>
        <v>0</v>
      </c>
      <c r="M1846" s="73">
        <f>+'[3]New Depr Rates'!M1844</f>
        <v>0</v>
      </c>
      <c r="N1846" s="73">
        <f>+'[3]New Depr Rates'!N1844</f>
        <v>0</v>
      </c>
    </row>
    <row r="1847" spans="1:14" x14ac:dyDescent="0.2">
      <c r="A1847" s="72" t="s">
        <v>756</v>
      </c>
      <c r="B1847" s="72" t="str">
        <f>+'[3]New Depr Rates'!B1845</f>
        <v>Lease - Puget Sound Energy</v>
      </c>
      <c r="C1847" s="72">
        <f>+'[3]New Depr Rates'!C1845</f>
        <v>1</v>
      </c>
      <c r="D1847" s="72" t="str">
        <f>+'[3]New Depr Rates'!D1845</f>
        <v>SL</v>
      </c>
      <c r="E1847" s="72" t="str">
        <f>+'[3]New Depr Rates'!E1845</f>
        <v>No</v>
      </c>
      <c r="F1847" s="72" t="str">
        <f>+'[3]New Depr Rates'!F1845</f>
        <v>No</v>
      </c>
      <c r="G1847" s="75">
        <f>+'[3]New Depr Rates'!G1845</f>
        <v>0</v>
      </c>
      <c r="H1847" s="72">
        <f>+'[3]New Depr Rates'!H1845</f>
        <v>0</v>
      </c>
      <c r="I1847" s="72">
        <f>+'[3]New Depr Rates'!I1845</f>
        <v>0</v>
      </c>
      <c r="J1847" s="72">
        <f>+'[3]New Depr Rates'!J1845</f>
        <v>0</v>
      </c>
      <c r="K1847" s="74">
        <f>+'[3]New Depr Rates'!K1845</f>
        <v>40179.5</v>
      </c>
      <c r="L1847" s="73">
        <f>+'[3]New Depr Rates'!L1845</f>
        <v>0</v>
      </c>
      <c r="M1847" s="73">
        <f>+'[3]New Depr Rates'!M1845</f>
        <v>0</v>
      </c>
      <c r="N1847" s="73">
        <f>+'[3]New Depr Rates'!N1845</f>
        <v>0</v>
      </c>
    </row>
    <row r="1848" spans="1:14" x14ac:dyDescent="0.2">
      <c r="A1848" s="72" t="s">
        <v>755</v>
      </c>
      <c r="B1848" s="72" t="str">
        <f>+'[3]New Depr Rates'!B1846</f>
        <v>Lease - Puget Sound Energy</v>
      </c>
      <c r="C1848" s="72">
        <f>+'[3]New Depr Rates'!C1846</f>
        <v>1</v>
      </c>
      <c r="D1848" s="72" t="str">
        <f>+'[3]New Depr Rates'!D1846</f>
        <v>SL</v>
      </c>
      <c r="E1848" s="72" t="str">
        <f>+'[3]New Depr Rates'!E1846</f>
        <v>No</v>
      </c>
      <c r="F1848" s="72" t="str">
        <f>+'[3]New Depr Rates'!F1846</f>
        <v>No</v>
      </c>
      <c r="G1848" s="75">
        <f>+'[3]New Depr Rates'!G1846</f>
        <v>0</v>
      </c>
      <c r="H1848" s="72">
        <f>+'[3]New Depr Rates'!H1846</f>
        <v>0</v>
      </c>
      <c r="I1848" s="72">
        <f>+'[3]New Depr Rates'!I1846</f>
        <v>0</v>
      </c>
      <c r="J1848" s="72">
        <f>+'[3]New Depr Rates'!J1846</f>
        <v>0</v>
      </c>
      <c r="K1848" s="74">
        <f>+'[3]New Depr Rates'!K1846</f>
        <v>40179.5</v>
      </c>
      <c r="L1848" s="73">
        <f>+'[3]New Depr Rates'!L1846</f>
        <v>0</v>
      </c>
      <c r="M1848" s="73">
        <f>+'[3]New Depr Rates'!M1846</f>
        <v>0</v>
      </c>
      <c r="N1848" s="73">
        <f>+'[3]New Depr Rates'!N1846</f>
        <v>0</v>
      </c>
    </row>
    <row r="1849" spans="1:14" x14ac:dyDescent="0.2">
      <c r="A1849" s="72" t="s">
        <v>754</v>
      </c>
      <c r="B1849" s="72" t="str">
        <f>+'[3]New Depr Rates'!B1847</f>
        <v>Lease - Puget Sound Energy</v>
      </c>
      <c r="C1849" s="72">
        <f>+'[3]New Depr Rates'!C1847</f>
        <v>1</v>
      </c>
      <c r="D1849" s="72" t="str">
        <f>+'[3]New Depr Rates'!D1847</f>
        <v>SL</v>
      </c>
      <c r="E1849" s="72" t="str">
        <f>+'[3]New Depr Rates'!E1847</f>
        <v>No</v>
      </c>
      <c r="F1849" s="72" t="str">
        <f>+'[3]New Depr Rates'!F1847</f>
        <v>No</v>
      </c>
      <c r="G1849" s="75">
        <f>+'[3]New Depr Rates'!G1847</f>
        <v>0</v>
      </c>
      <c r="H1849" s="72">
        <f>+'[3]New Depr Rates'!H1847</f>
        <v>0</v>
      </c>
      <c r="I1849" s="72">
        <f>+'[3]New Depr Rates'!I1847</f>
        <v>0</v>
      </c>
      <c r="J1849" s="72">
        <f>+'[3]New Depr Rates'!J1847</f>
        <v>0</v>
      </c>
      <c r="K1849" s="74">
        <f>+'[3]New Depr Rates'!K1847</f>
        <v>40179.5</v>
      </c>
      <c r="L1849" s="73">
        <f>+'[3]New Depr Rates'!L1847</f>
        <v>0</v>
      </c>
      <c r="M1849" s="73">
        <f>+'[3]New Depr Rates'!M1847</f>
        <v>0</v>
      </c>
      <c r="N1849" s="73">
        <f>+'[3]New Depr Rates'!N1847</f>
        <v>0</v>
      </c>
    </row>
    <row r="1850" spans="1:14" x14ac:dyDescent="0.2">
      <c r="A1850" s="72" t="s">
        <v>753</v>
      </c>
      <c r="B1850" s="72" t="str">
        <f>+'[3]New Depr Rates'!B1848</f>
        <v>Lease - Puget Sound Energy</v>
      </c>
      <c r="C1850" s="72">
        <f>+'[3]New Depr Rates'!C1848</f>
        <v>1</v>
      </c>
      <c r="D1850" s="72" t="str">
        <f>+'[3]New Depr Rates'!D1848</f>
        <v>SL</v>
      </c>
      <c r="E1850" s="72" t="str">
        <f>+'[3]New Depr Rates'!E1848</f>
        <v>No</v>
      </c>
      <c r="F1850" s="72" t="str">
        <f>+'[3]New Depr Rates'!F1848</f>
        <v>No</v>
      </c>
      <c r="G1850" s="75">
        <f>+'[3]New Depr Rates'!G1848</f>
        <v>0</v>
      </c>
      <c r="H1850" s="72">
        <f>+'[3]New Depr Rates'!H1848</f>
        <v>0</v>
      </c>
      <c r="I1850" s="72">
        <f>+'[3]New Depr Rates'!I1848</f>
        <v>0</v>
      </c>
      <c r="J1850" s="72">
        <f>+'[3]New Depr Rates'!J1848</f>
        <v>0</v>
      </c>
      <c r="K1850" s="74">
        <f>+'[3]New Depr Rates'!K1848</f>
        <v>40179.5</v>
      </c>
      <c r="L1850" s="73">
        <f>+'[3]New Depr Rates'!L1848</f>
        <v>0</v>
      </c>
      <c r="M1850" s="73">
        <f>+'[3]New Depr Rates'!M1848</f>
        <v>0</v>
      </c>
      <c r="N1850" s="73">
        <f>+'[3]New Depr Rates'!N1848</f>
        <v>0</v>
      </c>
    </row>
    <row r="1851" spans="1:14" x14ac:dyDescent="0.2">
      <c r="A1851" s="72" t="s">
        <v>752</v>
      </c>
      <c r="B1851" s="72" t="str">
        <f>+'[3]New Depr Rates'!B1849</f>
        <v>Lease - Puget Sound Energy</v>
      </c>
      <c r="C1851" s="72">
        <f>+'[3]New Depr Rates'!C1849</f>
        <v>1</v>
      </c>
      <c r="D1851" s="72" t="str">
        <f>+'[3]New Depr Rates'!D1849</f>
        <v>SL</v>
      </c>
      <c r="E1851" s="72" t="str">
        <f>+'[3]New Depr Rates'!E1849</f>
        <v>No</v>
      </c>
      <c r="F1851" s="72" t="str">
        <f>+'[3]New Depr Rates'!F1849</f>
        <v>No</v>
      </c>
      <c r="G1851" s="75">
        <f>+'[3]New Depr Rates'!G1849</f>
        <v>0</v>
      </c>
      <c r="H1851" s="72">
        <f>+'[3]New Depr Rates'!H1849</f>
        <v>0</v>
      </c>
      <c r="I1851" s="72">
        <f>+'[3]New Depr Rates'!I1849</f>
        <v>0</v>
      </c>
      <c r="J1851" s="72">
        <f>+'[3]New Depr Rates'!J1849</f>
        <v>0</v>
      </c>
      <c r="K1851" s="74">
        <f>+'[3]New Depr Rates'!K1849</f>
        <v>40179.5</v>
      </c>
      <c r="L1851" s="73">
        <f>+'[3]New Depr Rates'!L1849</f>
        <v>0</v>
      </c>
      <c r="M1851" s="73">
        <f>+'[3]New Depr Rates'!M1849</f>
        <v>0</v>
      </c>
      <c r="N1851" s="73">
        <f>+'[3]New Depr Rates'!N1849</f>
        <v>0</v>
      </c>
    </row>
    <row r="1852" spans="1:14" x14ac:dyDescent="0.2">
      <c r="A1852" s="72" t="s">
        <v>751</v>
      </c>
      <c r="B1852" s="72" t="str">
        <f>+'[3]New Depr Rates'!B1850</f>
        <v>Lease - Puget Sound Energy</v>
      </c>
      <c r="C1852" s="72">
        <f>+'[3]New Depr Rates'!C1850</f>
        <v>1</v>
      </c>
      <c r="D1852" s="72" t="str">
        <f>+'[3]New Depr Rates'!D1850</f>
        <v>SL</v>
      </c>
      <c r="E1852" s="72" t="str">
        <f>+'[3]New Depr Rates'!E1850</f>
        <v>No</v>
      </c>
      <c r="F1852" s="72" t="str">
        <f>+'[3]New Depr Rates'!F1850</f>
        <v>No</v>
      </c>
      <c r="G1852" s="75">
        <f>+'[3]New Depr Rates'!G1850</f>
        <v>0</v>
      </c>
      <c r="H1852" s="72">
        <f>+'[3]New Depr Rates'!H1850</f>
        <v>0</v>
      </c>
      <c r="I1852" s="72">
        <f>+'[3]New Depr Rates'!I1850</f>
        <v>0</v>
      </c>
      <c r="J1852" s="72">
        <f>+'[3]New Depr Rates'!J1850</f>
        <v>0</v>
      </c>
      <c r="K1852" s="74">
        <f>+'[3]New Depr Rates'!K1850</f>
        <v>40179.5</v>
      </c>
      <c r="L1852" s="73">
        <f>+'[3]New Depr Rates'!L1850</f>
        <v>0</v>
      </c>
      <c r="M1852" s="73">
        <f>+'[3]New Depr Rates'!M1850</f>
        <v>0</v>
      </c>
      <c r="N1852" s="73">
        <f>+'[3]New Depr Rates'!N1850</f>
        <v>0</v>
      </c>
    </row>
    <row r="1853" spans="1:14" x14ac:dyDescent="0.2">
      <c r="A1853" s="72" t="s">
        <v>750</v>
      </c>
      <c r="B1853" s="72" t="str">
        <f>+'[3]New Depr Rates'!B1851</f>
        <v>Lease - Puget Sound Energy</v>
      </c>
      <c r="C1853" s="72">
        <f>+'[3]New Depr Rates'!C1851</f>
        <v>1</v>
      </c>
      <c r="D1853" s="72" t="str">
        <f>+'[3]New Depr Rates'!D1851</f>
        <v>SL</v>
      </c>
      <c r="E1853" s="72" t="str">
        <f>+'[3]New Depr Rates'!E1851</f>
        <v>No</v>
      </c>
      <c r="F1853" s="72" t="str">
        <f>+'[3]New Depr Rates'!F1851</f>
        <v>No</v>
      </c>
      <c r="G1853" s="75">
        <f>+'[3]New Depr Rates'!G1851</f>
        <v>0</v>
      </c>
      <c r="H1853" s="72">
        <f>+'[3]New Depr Rates'!H1851</f>
        <v>0</v>
      </c>
      <c r="I1853" s="72">
        <f>+'[3]New Depr Rates'!I1851</f>
        <v>0</v>
      </c>
      <c r="J1853" s="72">
        <f>+'[3]New Depr Rates'!J1851</f>
        <v>0</v>
      </c>
      <c r="K1853" s="74">
        <f>+'[3]New Depr Rates'!K1851</f>
        <v>40179.5</v>
      </c>
      <c r="L1853" s="73">
        <f>+'[3]New Depr Rates'!L1851</f>
        <v>0</v>
      </c>
      <c r="M1853" s="73">
        <f>+'[3]New Depr Rates'!M1851</f>
        <v>0</v>
      </c>
      <c r="N1853" s="73">
        <f>+'[3]New Depr Rates'!N1851</f>
        <v>0</v>
      </c>
    </row>
    <row r="1854" spans="1:14" x14ac:dyDescent="0.2">
      <c r="A1854" s="72" t="s">
        <v>749</v>
      </c>
      <c r="B1854" s="72" t="str">
        <f>+'[3]New Depr Rates'!B1852</f>
        <v>Lease - Puget Sound Energy</v>
      </c>
      <c r="C1854" s="72">
        <f>+'[3]New Depr Rates'!C1852</f>
        <v>1</v>
      </c>
      <c r="D1854" s="72" t="str">
        <f>+'[3]New Depr Rates'!D1852</f>
        <v>SL</v>
      </c>
      <c r="E1854" s="72" t="str">
        <f>+'[3]New Depr Rates'!E1852</f>
        <v>No</v>
      </c>
      <c r="F1854" s="72" t="str">
        <f>+'[3]New Depr Rates'!F1852</f>
        <v>No</v>
      </c>
      <c r="G1854" s="75">
        <f>+'[3]New Depr Rates'!G1852</f>
        <v>0</v>
      </c>
      <c r="H1854" s="72">
        <f>+'[3]New Depr Rates'!H1852</f>
        <v>0</v>
      </c>
      <c r="I1854" s="72">
        <f>+'[3]New Depr Rates'!I1852</f>
        <v>0</v>
      </c>
      <c r="J1854" s="72">
        <f>+'[3]New Depr Rates'!J1852</f>
        <v>0</v>
      </c>
      <c r="K1854" s="74">
        <f>+'[3]New Depr Rates'!K1852</f>
        <v>40179.5</v>
      </c>
      <c r="L1854" s="73">
        <f>+'[3]New Depr Rates'!L1852</f>
        <v>0</v>
      </c>
      <c r="M1854" s="73">
        <f>+'[3]New Depr Rates'!M1852</f>
        <v>0</v>
      </c>
      <c r="N1854" s="73">
        <f>+'[3]New Depr Rates'!N1852</f>
        <v>0</v>
      </c>
    </row>
    <row r="1855" spans="1:14" x14ac:dyDescent="0.2">
      <c r="A1855" s="72" t="s">
        <v>748</v>
      </c>
      <c r="B1855" s="72" t="str">
        <f>+'[3]New Depr Rates'!B1853</f>
        <v>Lease - Puget Sound Energy</v>
      </c>
      <c r="C1855" s="72">
        <f>+'[3]New Depr Rates'!C1853</f>
        <v>1</v>
      </c>
      <c r="D1855" s="72" t="str">
        <f>+'[3]New Depr Rates'!D1853</f>
        <v>SL</v>
      </c>
      <c r="E1855" s="72" t="str">
        <f>+'[3]New Depr Rates'!E1853</f>
        <v>No</v>
      </c>
      <c r="F1855" s="72" t="str">
        <f>+'[3]New Depr Rates'!F1853</f>
        <v>No</v>
      </c>
      <c r="G1855" s="75">
        <f>+'[3]New Depr Rates'!G1853</f>
        <v>0</v>
      </c>
      <c r="H1855" s="72">
        <f>+'[3]New Depr Rates'!H1853</f>
        <v>0</v>
      </c>
      <c r="I1855" s="72">
        <f>+'[3]New Depr Rates'!I1853</f>
        <v>0</v>
      </c>
      <c r="J1855" s="72">
        <f>+'[3]New Depr Rates'!J1853</f>
        <v>0</v>
      </c>
      <c r="K1855" s="74">
        <f>+'[3]New Depr Rates'!K1853</f>
        <v>40179.5</v>
      </c>
      <c r="L1855" s="73">
        <f>+'[3]New Depr Rates'!L1853</f>
        <v>0</v>
      </c>
      <c r="M1855" s="73">
        <f>+'[3]New Depr Rates'!M1853</f>
        <v>0</v>
      </c>
      <c r="N1855" s="73">
        <f>+'[3]New Depr Rates'!N1853</f>
        <v>0</v>
      </c>
    </row>
    <row r="1856" spans="1:14" x14ac:dyDescent="0.2">
      <c r="A1856" s="72" t="s">
        <v>747</v>
      </c>
      <c r="B1856" s="72" t="str">
        <f>+'[3]New Depr Rates'!B1854</f>
        <v>Lease - Puget Sound Energy</v>
      </c>
      <c r="C1856" s="72">
        <f>+'[3]New Depr Rates'!C1854</f>
        <v>1</v>
      </c>
      <c r="D1856" s="72" t="str">
        <f>+'[3]New Depr Rates'!D1854</f>
        <v>SL</v>
      </c>
      <c r="E1856" s="72" t="str">
        <f>+'[3]New Depr Rates'!E1854</f>
        <v>No</v>
      </c>
      <c r="F1856" s="72" t="str">
        <f>+'[3]New Depr Rates'!F1854</f>
        <v>No</v>
      </c>
      <c r="G1856" s="75">
        <f>+'[3]New Depr Rates'!G1854</f>
        <v>0</v>
      </c>
      <c r="H1856" s="72">
        <f>+'[3]New Depr Rates'!H1854</f>
        <v>0</v>
      </c>
      <c r="I1856" s="72">
        <f>+'[3]New Depr Rates'!I1854</f>
        <v>0</v>
      </c>
      <c r="J1856" s="72">
        <f>+'[3]New Depr Rates'!J1854</f>
        <v>0</v>
      </c>
      <c r="K1856" s="74">
        <f>+'[3]New Depr Rates'!K1854</f>
        <v>40179.5</v>
      </c>
      <c r="L1856" s="73">
        <f>+'[3]New Depr Rates'!L1854</f>
        <v>0</v>
      </c>
      <c r="M1856" s="73">
        <f>+'[3]New Depr Rates'!M1854</f>
        <v>0</v>
      </c>
      <c r="N1856" s="73">
        <f>+'[3]New Depr Rates'!N1854</f>
        <v>0</v>
      </c>
    </row>
    <row r="1857" spans="1:14" x14ac:dyDescent="0.2">
      <c r="A1857" s="72" t="s">
        <v>746</v>
      </c>
      <c r="B1857" s="72" t="str">
        <f>+'[3]New Depr Rates'!B1855</f>
        <v>Lease - Puget Sound Energy</v>
      </c>
      <c r="C1857" s="72">
        <f>+'[3]New Depr Rates'!C1855</f>
        <v>1</v>
      </c>
      <c r="D1857" s="72" t="str">
        <f>+'[3]New Depr Rates'!D1855</f>
        <v>SL</v>
      </c>
      <c r="E1857" s="72" t="str">
        <f>+'[3]New Depr Rates'!E1855</f>
        <v>No</v>
      </c>
      <c r="F1857" s="72" t="str">
        <f>+'[3]New Depr Rates'!F1855</f>
        <v>No</v>
      </c>
      <c r="G1857" s="75">
        <f>+'[3]New Depr Rates'!G1855</f>
        <v>0</v>
      </c>
      <c r="H1857" s="72">
        <f>+'[3]New Depr Rates'!H1855</f>
        <v>0</v>
      </c>
      <c r="I1857" s="72">
        <f>+'[3]New Depr Rates'!I1855</f>
        <v>0</v>
      </c>
      <c r="J1857" s="72">
        <f>+'[3]New Depr Rates'!J1855</f>
        <v>0</v>
      </c>
      <c r="K1857" s="74">
        <f>+'[3]New Depr Rates'!K1855</f>
        <v>40179.5</v>
      </c>
      <c r="L1857" s="73">
        <f>+'[3]New Depr Rates'!L1855</f>
        <v>0</v>
      </c>
      <c r="M1857" s="73">
        <f>+'[3]New Depr Rates'!M1855</f>
        <v>0</v>
      </c>
      <c r="N1857" s="73">
        <f>+'[3]New Depr Rates'!N1855</f>
        <v>0</v>
      </c>
    </row>
    <row r="1858" spans="1:14" x14ac:dyDescent="0.2">
      <c r="A1858" s="72" t="s">
        <v>745</v>
      </c>
      <c r="B1858" s="72" t="str">
        <f>+'[3]New Depr Rates'!B1856</f>
        <v>Lease - Puget Sound Energy</v>
      </c>
      <c r="C1858" s="72">
        <f>+'[3]New Depr Rates'!C1856</f>
        <v>1</v>
      </c>
      <c r="D1858" s="72" t="str">
        <f>+'[3]New Depr Rates'!D1856</f>
        <v>SL</v>
      </c>
      <c r="E1858" s="72" t="str">
        <f>+'[3]New Depr Rates'!E1856</f>
        <v>No</v>
      </c>
      <c r="F1858" s="72" t="str">
        <f>+'[3]New Depr Rates'!F1856</f>
        <v>No</v>
      </c>
      <c r="G1858" s="75">
        <f>+'[3]New Depr Rates'!G1856</f>
        <v>0</v>
      </c>
      <c r="H1858" s="72">
        <f>+'[3]New Depr Rates'!H1856</f>
        <v>0</v>
      </c>
      <c r="I1858" s="72">
        <f>+'[3]New Depr Rates'!I1856</f>
        <v>0</v>
      </c>
      <c r="J1858" s="72">
        <f>+'[3]New Depr Rates'!J1856</f>
        <v>0</v>
      </c>
      <c r="K1858" s="74">
        <f>+'[3]New Depr Rates'!K1856</f>
        <v>40179.5</v>
      </c>
      <c r="L1858" s="73">
        <f>+'[3]New Depr Rates'!L1856</f>
        <v>0</v>
      </c>
      <c r="M1858" s="73">
        <f>+'[3]New Depr Rates'!M1856</f>
        <v>0</v>
      </c>
      <c r="N1858" s="73">
        <f>+'[3]New Depr Rates'!N1856</f>
        <v>0</v>
      </c>
    </row>
    <row r="1859" spans="1:14" x14ac:dyDescent="0.2">
      <c r="A1859" s="72" t="s">
        <v>744</v>
      </c>
      <c r="B1859" s="72" t="str">
        <f>+'[3]New Depr Rates'!B1857</f>
        <v>Lease - Puget Sound Energy</v>
      </c>
      <c r="C1859" s="72">
        <f>+'[3]New Depr Rates'!C1857</f>
        <v>1</v>
      </c>
      <c r="D1859" s="72" t="str">
        <f>+'[3]New Depr Rates'!D1857</f>
        <v>SL</v>
      </c>
      <c r="E1859" s="72" t="str">
        <f>+'[3]New Depr Rates'!E1857</f>
        <v>No</v>
      </c>
      <c r="F1859" s="72" t="str">
        <f>+'[3]New Depr Rates'!F1857</f>
        <v>No</v>
      </c>
      <c r="G1859" s="75">
        <f>+'[3]New Depr Rates'!G1857</f>
        <v>0</v>
      </c>
      <c r="H1859" s="72">
        <f>+'[3]New Depr Rates'!H1857</f>
        <v>0</v>
      </c>
      <c r="I1859" s="72">
        <f>+'[3]New Depr Rates'!I1857</f>
        <v>0</v>
      </c>
      <c r="J1859" s="72">
        <f>+'[3]New Depr Rates'!J1857</f>
        <v>0</v>
      </c>
      <c r="K1859" s="74">
        <f>+'[3]New Depr Rates'!K1857</f>
        <v>40179.5</v>
      </c>
      <c r="L1859" s="73">
        <f>+'[3]New Depr Rates'!L1857</f>
        <v>0</v>
      </c>
      <c r="M1859" s="73">
        <f>+'[3]New Depr Rates'!M1857</f>
        <v>0</v>
      </c>
      <c r="N1859" s="73">
        <f>+'[3]New Depr Rates'!N1857</f>
        <v>0</v>
      </c>
    </row>
    <row r="1860" spans="1:14" x14ac:dyDescent="0.2">
      <c r="A1860" s="72" t="s">
        <v>743</v>
      </c>
      <c r="B1860" s="72" t="str">
        <f>+'[3]New Depr Rates'!B1858</f>
        <v>Lease - Puget Sound Energy</v>
      </c>
      <c r="C1860" s="72">
        <f>+'[3]New Depr Rates'!C1858</f>
        <v>1</v>
      </c>
      <c r="D1860" s="72" t="str">
        <f>+'[3]New Depr Rates'!D1858</f>
        <v>SL</v>
      </c>
      <c r="E1860" s="72" t="str">
        <f>+'[3]New Depr Rates'!E1858</f>
        <v>No</v>
      </c>
      <c r="F1860" s="72" t="str">
        <f>+'[3]New Depr Rates'!F1858</f>
        <v>No</v>
      </c>
      <c r="G1860" s="75">
        <f>+'[3]New Depr Rates'!G1858</f>
        <v>0</v>
      </c>
      <c r="H1860" s="72">
        <f>+'[3]New Depr Rates'!H1858</f>
        <v>0</v>
      </c>
      <c r="I1860" s="72">
        <f>+'[3]New Depr Rates'!I1858</f>
        <v>0</v>
      </c>
      <c r="J1860" s="72">
        <f>+'[3]New Depr Rates'!J1858</f>
        <v>0</v>
      </c>
      <c r="K1860" s="74">
        <f>+'[3]New Depr Rates'!K1858</f>
        <v>40179.5</v>
      </c>
      <c r="L1860" s="73">
        <f>+'[3]New Depr Rates'!L1858</f>
        <v>0</v>
      </c>
      <c r="M1860" s="73">
        <f>+'[3]New Depr Rates'!M1858</f>
        <v>0</v>
      </c>
      <c r="N1860" s="73">
        <f>+'[3]New Depr Rates'!N1858</f>
        <v>0</v>
      </c>
    </row>
    <row r="1861" spans="1:14" x14ac:dyDescent="0.2">
      <c r="A1861" s="72" t="s">
        <v>742</v>
      </c>
      <c r="B1861" s="72" t="str">
        <f>+'[3]New Depr Rates'!B1859</f>
        <v>Lease - Puget Sound Energy</v>
      </c>
      <c r="C1861" s="72">
        <f>+'[3]New Depr Rates'!C1859</f>
        <v>1</v>
      </c>
      <c r="D1861" s="72" t="str">
        <f>+'[3]New Depr Rates'!D1859</f>
        <v>SL</v>
      </c>
      <c r="E1861" s="72" t="str">
        <f>+'[3]New Depr Rates'!E1859</f>
        <v>No</v>
      </c>
      <c r="F1861" s="72" t="str">
        <f>+'[3]New Depr Rates'!F1859</f>
        <v>No</v>
      </c>
      <c r="G1861" s="75">
        <f>+'[3]New Depr Rates'!G1859</f>
        <v>0</v>
      </c>
      <c r="H1861" s="72">
        <f>+'[3]New Depr Rates'!H1859</f>
        <v>0</v>
      </c>
      <c r="I1861" s="72">
        <f>+'[3]New Depr Rates'!I1859</f>
        <v>0</v>
      </c>
      <c r="J1861" s="72">
        <f>+'[3]New Depr Rates'!J1859</f>
        <v>0</v>
      </c>
      <c r="K1861" s="74">
        <f>+'[3]New Depr Rates'!K1859</f>
        <v>40179.5</v>
      </c>
      <c r="L1861" s="73">
        <f>+'[3]New Depr Rates'!L1859</f>
        <v>0</v>
      </c>
      <c r="M1861" s="73">
        <f>+'[3]New Depr Rates'!M1859</f>
        <v>0</v>
      </c>
      <c r="N1861" s="73">
        <f>+'[3]New Depr Rates'!N1859</f>
        <v>0</v>
      </c>
    </row>
    <row r="1862" spans="1:14" x14ac:dyDescent="0.2">
      <c r="A1862" s="72" t="s">
        <v>741</v>
      </c>
      <c r="B1862" s="72" t="str">
        <f>+'[3]New Depr Rates'!B1860</f>
        <v>Lease - Puget Sound Energy</v>
      </c>
      <c r="C1862" s="72">
        <f>+'[3]New Depr Rates'!C1860</f>
        <v>1</v>
      </c>
      <c r="D1862" s="72" t="str">
        <f>+'[3]New Depr Rates'!D1860</f>
        <v>SL</v>
      </c>
      <c r="E1862" s="72" t="str">
        <f>+'[3]New Depr Rates'!E1860</f>
        <v>No</v>
      </c>
      <c r="F1862" s="72" t="str">
        <f>+'[3]New Depr Rates'!F1860</f>
        <v>No</v>
      </c>
      <c r="G1862" s="75">
        <f>+'[3]New Depr Rates'!G1860</f>
        <v>0</v>
      </c>
      <c r="H1862" s="72">
        <f>+'[3]New Depr Rates'!H1860</f>
        <v>0</v>
      </c>
      <c r="I1862" s="72">
        <f>+'[3]New Depr Rates'!I1860</f>
        <v>0</v>
      </c>
      <c r="J1862" s="72">
        <f>+'[3]New Depr Rates'!J1860</f>
        <v>0</v>
      </c>
      <c r="K1862" s="74">
        <f>+'[3]New Depr Rates'!K1860</f>
        <v>40179.5</v>
      </c>
      <c r="L1862" s="73">
        <f>+'[3]New Depr Rates'!L1860</f>
        <v>0</v>
      </c>
      <c r="M1862" s="73">
        <f>+'[3]New Depr Rates'!M1860</f>
        <v>0</v>
      </c>
      <c r="N1862" s="73">
        <f>+'[3]New Depr Rates'!N1860</f>
        <v>0</v>
      </c>
    </row>
    <row r="1863" spans="1:14" x14ac:dyDescent="0.2">
      <c r="A1863" s="72" t="s">
        <v>740</v>
      </c>
      <c r="B1863" s="72" t="str">
        <f>+'[3]New Depr Rates'!B1861</f>
        <v>Lease - Puget Sound Energy</v>
      </c>
      <c r="C1863" s="72">
        <f>+'[3]New Depr Rates'!C1861</f>
        <v>1</v>
      </c>
      <c r="D1863" s="72" t="str">
        <f>+'[3]New Depr Rates'!D1861</f>
        <v>SL</v>
      </c>
      <c r="E1863" s="72" t="str">
        <f>+'[3]New Depr Rates'!E1861</f>
        <v>No</v>
      </c>
      <c r="F1863" s="72" t="str">
        <f>+'[3]New Depr Rates'!F1861</f>
        <v>No</v>
      </c>
      <c r="G1863" s="75">
        <f>+'[3]New Depr Rates'!G1861</f>
        <v>0</v>
      </c>
      <c r="H1863" s="72">
        <f>+'[3]New Depr Rates'!H1861</f>
        <v>0</v>
      </c>
      <c r="I1863" s="72">
        <f>+'[3]New Depr Rates'!I1861</f>
        <v>0</v>
      </c>
      <c r="J1863" s="72">
        <f>+'[3]New Depr Rates'!J1861</f>
        <v>0</v>
      </c>
      <c r="K1863" s="74">
        <f>+'[3]New Depr Rates'!K1861</f>
        <v>40179.5</v>
      </c>
      <c r="L1863" s="73">
        <f>+'[3]New Depr Rates'!L1861</f>
        <v>0</v>
      </c>
      <c r="M1863" s="73">
        <f>+'[3]New Depr Rates'!M1861</f>
        <v>0</v>
      </c>
      <c r="N1863" s="73">
        <f>+'[3]New Depr Rates'!N1861</f>
        <v>0</v>
      </c>
    </row>
    <row r="1864" spans="1:14" x14ac:dyDescent="0.2">
      <c r="A1864" s="72" t="s">
        <v>739</v>
      </c>
      <c r="B1864" s="72" t="str">
        <f>+'[3]New Depr Rates'!B1862</f>
        <v>Lease - Puget Sound Energy</v>
      </c>
      <c r="C1864" s="72">
        <f>+'[3]New Depr Rates'!C1862</f>
        <v>1</v>
      </c>
      <c r="D1864" s="72" t="str">
        <f>+'[3]New Depr Rates'!D1862</f>
        <v>SL</v>
      </c>
      <c r="E1864" s="72" t="str">
        <f>+'[3]New Depr Rates'!E1862</f>
        <v>No</v>
      </c>
      <c r="F1864" s="72" t="str">
        <f>+'[3]New Depr Rates'!F1862</f>
        <v>No</v>
      </c>
      <c r="G1864" s="75">
        <f>+'[3]New Depr Rates'!G1862</f>
        <v>0</v>
      </c>
      <c r="H1864" s="72">
        <f>+'[3]New Depr Rates'!H1862</f>
        <v>0</v>
      </c>
      <c r="I1864" s="72">
        <f>+'[3]New Depr Rates'!I1862</f>
        <v>0</v>
      </c>
      <c r="J1864" s="72">
        <f>+'[3]New Depr Rates'!J1862</f>
        <v>0</v>
      </c>
      <c r="K1864" s="74">
        <f>+'[3]New Depr Rates'!K1862</f>
        <v>40179.5</v>
      </c>
      <c r="L1864" s="73">
        <f>+'[3]New Depr Rates'!L1862</f>
        <v>0</v>
      </c>
      <c r="M1864" s="73">
        <f>+'[3]New Depr Rates'!M1862</f>
        <v>0</v>
      </c>
      <c r="N1864" s="73">
        <f>+'[3]New Depr Rates'!N1862</f>
        <v>0</v>
      </c>
    </row>
    <row r="1865" spans="1:14" x14ac:dyDescent="0.2">
      <c r="A1865" s="72" t="s">
        <v>738</v>
      </c>
      <c r="B1865" s="72" t="str">
        <f>+'[3]New Depr Rates'!B1863</f>
        <v>Lease - Puget Sound Energy</v>
      </c>
      <c r="C1865" s="72">
        <f>+'[3]New Depr Rates'!C1863</f>
        <v>1</v>
      </c>
      <c r="D1865" s="72" t="str">
        <f>+'[3]New Depr Rates'!D1863</f>
        <v>SL</v>
      </c>
      <c r="E1865" s="72" t="str">
        <f>+'[3]New Depr Rates'!E1863</f>
        <v>No</v>
      </c>
      <c r="F1865" s="72" t="str">
        <f>+'[3]New Depr Rates'!F1863</f>
        <v>No</v>
      </c>
      <c r="G1865" s="75">
        <f>+'[3]New Depr Rates'!G1863</f>
        <v>0</v>
      </c>
      <c r="H1865" s="72">
        <f>+'[3]New Depr Rates'!H1863</f>
        <v>0</v>
      </c>
      <c r="I1865" s="72">
        <f>+'[3]New Depr Rates'!I1863</f>
        <v>0</v>
      </c>
      <c r="J1865" s="72">
        <f>+'[3]New Depr Rates'!J1863</f>
        <v>0</v>
      </c>
      <c r="K1865" s="74">
        <f>+'[3]New Depr Rates'!K1863</f>
        <v>40179.5</v>
      </c>
      <c r="L1865" s="73">
        <f>+'[3]New Depr Rates'!L1863</f>
        <v>0</v>
      </c>
      <c r="M1865" s="73">
        <f>+'[3]New Depr Rates'!M1863</f>
        <v>0</v>
      </c>
      <c r="N1865" s="73">
        <f>+'[3]New Depr Rates'!N1863</f>
        <v>0</v>
      </c>
    </row>
    <row r="1866" spans="1:14" x14ac:dyDescent="0.2">
      <c r="A1866" s="72" t="s">
        <v>737</v>
      </c>
      <c r="B1866" s="72" t="str">
        <f>+'[3]New Depr Rates'!B1864</f>
        <v>Lease - Puget Sound Energy</v>
      </c>
      <c r="C1866" s="72">
        <f>+'[3]New Depr Rates'!C1864</f>
        <v>1</v>
      </c>
      <c r="D1866" s="72" t="str">
        <f>+'[3]New Depr Rates'!D1864</f>
        <v>SL</v>
      </c>
      <c r="E1866" s="72" t="str">
        <f>+'[3]New Depr Rates'!E1864</f>
        <v>No</v>
      </c>
      <c r="F1866" s="72" t="str">
        <f>+'[3]New Depr Rates'!F1864</f>
        <v>No</v>
      </c>
      <c r="G1866" s="75">
        <f>+'[3]New Depr Rates'!G1864</f>
        <v>0</v>
      </c>
      <c r="H1866" s="72">
        <f>+'[3]New Depr Rates'!H1864</f>
        <v>0</v>
      </c>
      <c r="I1866" s="72">
        <f>+'[3]New Depr Rates'!I1864</f>
        <v>0</v>
      </c>
      <c r="J1866" s="72">
        <f>+'[3]New Depr Rates'!J1864</f>
        <v>0</v>
      </c>
      <c r="K1866" s="74">
        <f>+'[3]New Depr Rates'!K1864</f>
        <v>40179.5</v>
      </c>
      <c r="L1866" s="73">
        <f>+'[3]New Depr Rates'!L1864</f>
        <v>0</v>
      </c>
      <c r="M1866" s="73">
        <f>+'[3]New Depr Rates'!M1864</f>
        <v>0</v>
      </c>
      <c r="N1866" s="73">
        <f>+'[3]New Depr Rates'!N1864</f>
        <v>0</v>
      </c>
    </row>
    <row r="1867" spans="1:14" x14ac:dyDescent="0.2">
      <c r="A1867" s="72" t="s">
        <v>736</v>
      </c>
      <c r="B1867" s="72" t="str">
        <f>+'[3]New Depr Rates'!B1865</f>
        <v>Lease - Puget Sound Energy</v>
      </c>
      <c r="C1867" s="72">
        <f>+'[3]New Depr Rates'!C1865</f>
        <v>1</v>
      </c>
      <c r="D1867" s="72" t="str">
        <f>+'[3]New Depr Rates'!D1865</f>
        <v>SL</v>
      </c>
      <c r="E1867" s="72" t="str">
        <f>+'[3]New Depr Rates'!E1865</f>
        <v>No</v>
      </c>
      <c r="F1867" s="72" t="str">
        <f>+'[3]New Depr Rates'!F1865</f>
        <v>No</v>
      </c>
      <c r="G1867" s="75">
        <f>+'[3]New Depr Rates'!G1865</f>
        <v>0</v>
      </c>
      <c r="H1867" s="72">
        <f>+'[3]New Depr Rates'!H1865</f>
        <v>0</v>
      </c>
      <c r="I1867" s="72">
        <f>+'[3]New Depr Rates'!I1865</f>
        <v>0</v>
      </c>
      <c r="J1867" s="72">
        <f>+'[3]New Depr Rates'!J1865</f>
        <v>0</v>
      </c>
      <c r="K1867" s="74">
        <f>+'[3]New Depr Rates'!K1865</f>
        <v>40179.5</v>
      </c>
      <c r="L1867" s="73">
        <f>+'[3]New Depr Rates'!L1865</f>
        <v>0</v>
      </c>
      <c r="M1867" s="73">
        <f>+'[3]New Depr Rates'!M1865</f>
        <v>0</v>
      </c>
      <c r="N1867" s="73">
        <f>+'[3]New Depr Rates'!N1865</f>
        <v>0</v>
      </c>
    </row>
    <row r="1868" spans="1:14" x14ac:dyDescent="0.2">
      <c r="A1868" s="72" t="s">
        <v>735</v>
      </c>
      <c r="B1868" s="72" t="str">
        <f>+'[3]New Depr Rates'!B1866</f>
        <v>Lease - Puget Sound Energy</v>
      </c>
      <c r="C1868" s="72">
        <f>+'[3]New Depr Rates'!C1866</f>
        <v>1</v>
      </c>
      <c r="D1868" s="72" t="str">
        <f>+'[3]New Depr Rates'!D1866</f>
        <v>SL</v>
      </c>
      <c r="E1868" s="72" t="str">
        <f>+'[3]New Depr Rates'!E1866</f>
        <v>No</v>
      </c>
      <c r="F1868" s="72" t="str">
        <f>+'[3]New Depr Rates'!F1866</f>
        <v>No</v>
      </c>
      <c r="G1868" s="75">
        <f>+'[3]New Depr Rates'!G1866</f>
        <v>0</v>
      </c>
      <c r="H1868" s="72">
        <f>+'[3]New Depr Rates'!H1866</f>
        <v>0</v>
      </c>
      <c r="I1868" s="72">
        <f>+'[3]New Depr Rates'!I1866</f>
        <v>0</v>
      </c>
      <c r="J1868" s="72">
        <f>+'[3]New Depr Rates'!J1866</f>
        <v>0</v>
      </c>
      <c r="K1868" s="74">
        <f>+'[3]New Depr Rates'!K1866</f>
        <v>40179.5</v>
      </c>
      <c r="L1868" s="73">
        <f>+'[3]New Depr Rates'!L1866</f>
        <v>0</v>
      </c>
      <c r="M1868" s="73">
        <f>+'[3]New Depr Rates'!M1866</f>
        <v>0</v>
      </c>
      <c r="N1868" s="73">
        <f>+'[3]New Depr Rates'!N1866</f>
        <v>0</v>
      </c>
    </row>
    <row r="1869" spans="1:14" x14ac:dyDescent="0.2">
      <c r="A1869" s="72" t="s">
        <v>734</v>
      </c>
      <c r="B1869" s="72" t="str">
        <f>+'[3]New Depr Rates'!B1867</f>
        <v>Lease - Puget Sound Energy</v>
      </c>
      <c r="C1869" s="72">
        <f>+'[3]New Depr Rates'!C1867</f>
        <v>1</v>
      </c>
      <c r="D1869" s="72" t="str">
        <f>+'[3]New Depr Rates'!D1867</f>
        <v>SL</v>
      </c>
      <c r="E1869" s="72" t="str">
        <f>+'[3]New Depr Rates'!E1867</f>
        <v>No</v>
      </c>
      <c r="F1869" s="72" t="str">
        <f>+'[3]New Depr Rates'!F1867</f>
        <v>No</v>
      </c>
      <c r="G1869" s="75">
        <f>+'[3]New Depr Rates'!G1867</f>
        <v>0</v>
      </c>
      <c r="H1869" s="72">
        <f>+'[3]New Depr Rates'!H1867</f>
        <v>0</v>
      </c>
      <c r="I1869" s="72">
        <f>+'[3]New Depr Rates'!I1867</f>
        <v>0</v>
      </c>
      <c r="J1869" s="72">
        <f>+'[3]New Depr Rates'!J1867</f>
        <v>0</v>
      </c>
      <c r="K1869" s="74">
        <f>+'[3]New Depr Rates'!K1867</f>
        <v>40179.5</v>
      </c>
      <c r="L1869" s="73">
        <f>+'[3]New Depr Rates'!L1867</f>
        <v>0</v>
      </c>
      <c r="M1869" s="73">
        <f>+'[3]New Depr Rates'!M1867</f>
        <v>0</v>
      </c>
      <c r="N1869" s="73">
        <f>+'[3]New Depr Rates'!N1867</f>
        <v>0</v>
      </c>
    </row>
    <row r="1870" spans="1:14" x14ac:dyDescent="0.2">
      <c r="A1870" s="72" t="s">
        <v>733</v>
      </c>
      <c r="B1870" s="72" t="str">
        <f>+'[3]New Depr Rates'!B1868</f>
        <v>Lease - Puget Sound Energy</v>
      </c>
      <c r="C1870" s="72">
        <f>+'[3]New Depr Rates'!C1868</f>
        <v>1</v>
      </c>
      <c r="D1870" s="72" t="str">
        <f>+'[3]New Depr Rates'!D1868</f>
        <v>SL</v>
      </c>
      <c r="E1870" s="72" t="str">
        <f>+'[3]New Depr Rates'!E1868</f>
        <v>No</v>
      </c>
      <c r="F1870" s="72" t="str">
        <f>+'[3]New Depr Rates'!F1868</f>
        <v>No</v>
      </c>
      <c r="G1870" s="75">
        <f>+'[3]New Depr Rates'!G1868</f>
        <v>0</v>
      </c>
      <c r="H1870" s="72">
        <f>+'[3]New Depr Rates'!H1868</f>
        <v>0</v>
      </c>
      <c r="I1870" s="72">
        <f>+'[3]New Depr Rates'!I1868</f>
        <v>0</v>
      </c>
      <c r="J1870" s="72">
        <f>+'[3]New Depr Rates'!J1868</f>
        <v>0</v>
      </c>
      <c r="K1870" s="74">
        <f>+'[3]New Depr Rates'!K1868</f>
        <v>40179.5</v>
      </c>
      <c r="L1870" s="73">
        <f>+'[3]New Depr Rates'!L1868</f>
        <v>0</v>
      </c>
      <c r="M1870" s="73">
        <f>+'[3]New Depr Rates'!M1868</f>
        <v>0</v>
      </c>
      <c r="N1870" s="73">
        <f>+'[3]New Depr Rates'!N1868</f>
        <v>0</v>
      </c>
    </row>
    <row r="1871" spans="1:14" x14ac:dyDescent="0.2">
      <c r="A1871" s="72" t="s">
        <v>732</v>
      </c>
      <c r="B1871" s="72" t="str">
        <f>+'[3]New Depr Rates'!B1869</f>
        <v>Lease - Puget Sound Energy</v>
      </c>
      <c r="C1871" s="72">
        <f>+'[3]New Depr Rates'!C1869</f>
        <v>1</v>
      </c>
      <c r="D1871" s="72" t="str">
        <f>+'[3]New Depr Rates'!D1869</f>
        <v>SL</v>
      </c>
      <c r="E1871" s="72" t="str">
        <f>+'[3]New Depr Rates'!E1869</f>
        <v>No</v>
      </c>
      <c r="F1871" s="72" t="str">
        <f>+'[3]New Depr Rates'!F1869</f>
        <v>No</v>
      </c>
      <c r="G1871" s="75">
        <f>+'[3]New Depr Rates'!G1869</f>
        <v>0</v>
      </c>
      <c r="H1871" s="72">
        <f>+'[3]New Depr Rates'!H1869</f>
        <v>0</v>
      </c>
      <c r="I1871" s="72">
        <f>+'[3]New Depr Rates'!I1869</f>
        <v>0</v>
      </c>
      <c r="J1871" s="72">
        <f>+'[3]New Depr Rates'!J1869</f>
        <v>0</v>
      </c>
      <c r="K1871" s="74">
        <f>+'[3]New Depr Rates'!K1869</f>
        <v>40179.5</v>
      </c>
      <c r="L1871" s="73">
        <f>+'[3]New Depr Rates'!L1869</f>
        <v>0</v>
      </c>
      <c r="M1871" s="73">
        <f>+'[3]New Depr Rates'!M1869</f>
        <v>0</v>
      </c>
      <c r="N1871" s="73">
        <f>+'[3]New Depr Rates'!N1869</f>
        <v>0</v>
      </c>
    </row>
    <row r="1872" spans="1:14" x14ac:dyDescent="0.2">
      <c r="A1872" s="72" t="s">
        <v>731</v>
      </c>
      <c r="B1872" s="72" t="str">
        <f>+'[3]New Depr Rates'!B1870</f>
        <v>Lease - Puget Sound Energy</v>
      </c>
      <c r="C1872" s="72">
        <f>+'[3]New Depr Rates'!C1870</f>
        <v>1</v>
      </c>
      <c r="D1872" s="72" t="str">
        <f>+'[3]New Depr Rates'!D1870</f>
        <v>SL</v>
      </c>
      <c r="E1872" s="72" t="str">
        <f>+'[3]New Depr Rates'!E1870</f>
        <v>No</v>
      </c>
      <c r="F1872" s="72" t="str">
        <f>+'[3]New Depr Rates'!F1870</f>
        <v>No</v>
      </c>
      <c r="G1872" s="75">
        <f>+'[3]New Depr Rates'!G1870</f>
        <v>0</v>
      </c>
      <c r="H1872" s="72">
        <f>+'[3]New Depr Rates'!H1870</f>
        <v>0</v>
      </c>
      <c r="I1872" s="72">
        <f>+'[3]New Depr Rates'!I1870</f>
        <v>0</v>
      </c>
      <c r="J1872" s="72">
        <f>+'[3]New Depr Rates'!J1870</f>
        <v>0</v>
      </c>
      <c r="K1872" s="74">
        <f>+'[3]New Depr Rates'!K1870</f>
        <v>40179.5</v>
      </c>
      <c r="L1872" s="73">
        <f>+'[3]New Depr Rates'!L1870</f>
        <v>0</v>
      </c>
      <c r="M1872" s="73">
        <f>+'[3]New Depr Rates'!M1870</f>
        <v>0</v>
      </c>
      <c r="N1872" s="73">
        <f>+'[3]New Depr Rates'!N1870</f>
        <v>0</v>
      </c>
    </row>
    <row r="1873" spans="1:14" x14ac:dyDescent="0.2">
      <c r="A1873" s="72" t="s">
        <v>730</v>
      </c>
      <c r="B1873" s="72" t="str">
        <f>+'[3]New Depr Rates'!B1871</f>
        <v>Lease - Puget Sound Energy</v>
      </c>
      <c r="C1873" s="72">
        <f>+'[3]New Depr Rates'!C1871</f>
        <v>1</v>
      </c>
      <c r="D1873" s="72" t="str">
        <f>+'[3]New Depr Rates'!D1871</f>
        <v>SL</v>
      </c>
      <c r="E1873" s="72" t="str">
        <f>+'[3]New Depr Rates'!E1871</f>
        <v>No</v>
      </c>
      <c r="F1873" s="72" t="str">
        <f>+'[3]New Depr Rates'!F1871</f>
        <v>No</v>
      </c>
      <c r="G1873" s="75">
        <f>+'[3]New Depr Rates'!G1871</f>
        <v>0</v>
      </c>
      <c r="H1873" s="72">
        <f>+'[3]New Depr Rates'!H1871</f>
        <v>0</v>
      </c>
      <c r="I1873" s="72">
        <f>+'[3]New Depr Rates'!I1871</f>
        <v>0</v>
      </c>
      <c r="J1873" s="72">
        <f>+'[3]New Depr Rates'!J1871</f>
        <v>0</v>
      </c>
      <c r="K1873" s="74">
        <f>+'[3]New Depr Rates'!K1871</f>
        <v>40179.5</v>
      </c>
      <c r="L1873" s="73">
        <f>+'[3]New Depr Rates'!L1871</f>
        <v>0</v>
      </c>
      <c r="M1873" s="73">
        <f>+'[3]New Depr Rates'!M1871</f>
        <v>0</v>
      </c>
      <c r="N1873" s="73">
        <f>+'[3]New Depr Rates'!N1871</f>
        <v>0</v>
      </c>
    </row>
    <row r="1874" spans="1:14" x14ac:dyDescent="0.2">
      <c r="A1874" s="72" t="s">
        <v>729</v>
      </c>
      <c r="B1874" s="72" t="str">
        <f>+'[3]New Depr Rates'!B1872</f>
        <v>Lease - Puget Sound Energy</v>
      </c>
      <c r="C1874" s="72">
        <f>+'[3]New Depr Rates'!C1872</f>
        <v>1</v>
      </c>
      <c r="D1874" s="72" t="str">
        <f>+'[3]New Depr Rates'!D1872</f>
        <v>SL</v>
      </c>
      <c r="E1874" s="72" t="str">
        <f>+'[3]New Depr Rates'!E1872</f>
        <v>No</v>
      </c>
      <c r="F1874" s="72" t="str">
        <f>+'[3]New Depr Rates'!F1872</f>
        <v>No</v>
      </c>
      <c r="G1874" s="75">
        <f>+'[3]New Depr Rates'!G1872</f>
        <v>0</v>
      </c>
      <c r="H1874" s="72">
        <f>+'[3]New Depr Rates'!H1872</f>
        <v>0</v>
      </c>
      <c r="I1874" s="72">
        <f>+'[3]New Depr Rates'!I1872</f>
        <v>0</v>
      </c>
      <c r="J1874" s="72">
        <f>+'[3]New Depr Rates'!J1872</f>
        <v>0</v>
      </c>
      <c r="K1874" s="74">
        <f>+'[3]New Depr Rates'!K1872</f>
        <v>40179.5</v>
      </c>
      <c r="L1874" s="73">
        <f>+'[3]New Depr Rates'!L1872</f>
        <v>0</v>
      </c>
      <c r="M1874" s="73">
        <f>+'[3]New Depr Rates'!M1872</f>
        <v>0</v>
      </c>
      <c r="N1874" s="73">
        <f>+'[3]New Depr Rates'!N1872</f>
        <v>0</v>
      </c>
    </row>
    <row r="1875" spans="1:14" x14ac:dyDescent="0.2">
      <c r="A1875" s="72" t="s">
        <v>728</v>
      </c>
      <c r="B1875" s="72" t="str">
        <f>+'[3]New Depr Rates'!B1873</f>
        <v>Lease - Puget Sound Energy</v>
      </c>
      <c r="C1875" s="72">
        <f>+'[3]New Depr Rates'!C1873</f>
        <v>1</v>
      </c>
      <c r="D1875" s="72" t="str">
        <f>+'[3]New Depr Rates'!D1873</f>
        <v>SL</v>
      </c>
      <c r="E1875" s="72" t="str">
        <f>+'[3]New Depr Rates'!E1873</f>
        <v>No</v>
      </c>
      <c r="F1875" s="72" t="str">
        <f>+'[3]New Depr Rates'!F1873</f>
        <v>No</v>
      </c>
      <c r="G1875" s="75">
        <f>+'[3]New Depr Rates'!G1873</f>
        <v>0</v>
      </c>
      <c r="H1875" s="72">
        <f>+'[3]New Depr Rates'!H1873</f>
        <v>0</v>
      </c>
      <c r="I1875" s="72">
        <f>+'[3]New Depr Rates'!I1873</f>
        <v>0</v>
      </c>
      <c r="J1875" s="72">
        <f>+'[3]New Depr Rates'!J1873</f>
        <v>0</v>
      </c>
      <c r="K1875" s="74">
        <f>+'[3]New Depr Rates'!K1873</f>
        <v>40179.5</v>
      </c>
      <c r="L1875" s="73">
        <f>+'[3]New Depr Rates'!L1873</f>
        <v>0</v>
      </c>
      <c r="M1875" s="73">
        <f>+'[3]New Depr Rates'!M1873</f>
        <v>0</v>
      </c>
      <c r="N1875" s="73">
        <f>+'[3]New Depr Rates'!N1873</f>
        <v>0</v>
      </c>
    </row>
    <row r="1876" spans="1:14" x14ac:dyDescent="0.2">
      <c r="A1876" s="72" t="s">
        <v>727</v>
      </c>
      <c r="B1876" s="72" t="str">
        <f>+'[3]New Depr Rates'!B1874</f>
        <v>Lease - Puget Sound Energy</v>
      </c>
      <c r="C1876" s="72">
        <f>+'[3]New Depr Rates'!C1874</f>
        <v>1</v>
      </c>
      <c r="D1876" s="72" t="str">
        <f>+'[3]New Depr Rates'!D1874</f>
        <v>SL</v>
      </c>
      <c r="E1876" s="72" t="str">
        <f>+'[3]New Depr Rates'!E1874</f>
        <v>No</v>
      </c>
      <c r="F1876" s="72" t="str">
        <f>+'[3]New Depr Rates'!F1874</f>
        <v>No</v>
      </c>
      <c r="G1876" s="75">
        <f>+'[3]New Depr Rates'!G1874</f>
        <v>0</v>
      </c>
      <c r="H1876" s="72">
        <f>+'[3]New Depr Rates'!H1874</f>
        <v>0</v>
      </c>
      <c r="I1876" s="72">
        <f>+'[3]New Depr Rates'!I1874</f>
        <v>0</v>
      </c>
      <c r="J1876" s="72">
        <f>+'[3]New Depr Rates'!J1874</f>
        <v>0</v>
      </c>
      <c r="K1876" s="74">
        <f>+'[3]New Depr Rates'!K1874</f>
        <v>40179.5</v>
      </c>
      <c r="L1876" s="73">
        <f>+'[3]New Depr Rates'!L1874</f>
        <v>0</v>
      </c>
      <c r="M1876" s="73">
        <f>+'[3]New Depr Rates'!M1874</f>
        <v>0</v>
      </c>
      <c r="N1876" s="73">
        <f>+'[3]New Depr Rates'!N1874</f>
        <v>0</v>
      </c>
    </row>
    <row r="1877" spans="1:14" x14ac:dyDescent="0.2">
      <c r="A1877" s="72" t="s">
        <v>726</v>
      </c>
      <c r="B1877" s="72" t="str">
        <f>+'[3]New Depr Rates'!B1875</f>
        <v>Lease - Puget Sound Energy</v>
      </c>
      <c r="C1877" s="72">
        <f>+'[3]New Depr Rates'!C1875</f>
        <v>1</v>
      </c>
      <c r="D1877" s="72" t="str">
        <f>+'[3]New Depr Rates'!D1875</f>
        <v>SL</v>
      </c>
      <c r="E1877" s="72" t="str">
        <f>+'[3]New Depr Rates'!E1875</f>
        <v>No</v>
      </c>
      <c r="F1877" s="72" t="str">
        <f>+'[3]New Depr Rates'!F1875</f>
        <v>No</v>
      </c>
      <c r="G1877" s="75">
        <f>+'[3]New Depr Rates'!G1875</f>
        <v>0</v>
      </c>
      <c r="H1877" s="72">
        <f>+'[3]New Depr Rates'!H1875</f>
        <v>0</v>
      </c>
      <c r="I1877" s="72">
        <f>+'[3]New Depr Rates'!I1875</f>
        <v>0</v>
      </c>
      <c r="J1877" s="72">
        <f>+'[3]New Depr Rates'!J1875</f>
        <v>0</v>
      </c>
      <c r="K1877" s="74">
        <f>+'[3]New Depr Rates'!K1875</f>
        <v>40179.5</v>
      </c>
      <c r="L1877" s="73">
        <f>+'[3]New Depr Rates'!L1875</f>
        <v>0</v>
      </c>
      <c r="M1877" s="73">
        <f>+'[3]New Depr Rates'!M1875</f>
        <v>0</v>
      </c>
      <c r="N1877" s="73">
        <f>+'[3]New Depr Rates'!N1875</f>
        <v>0</v>
      </c>
    </row>
    <row r="1878" spans="1:14" x14ac:dyDescent="0.2">
      <c r="A1878" s="72" t="s">
        <v>725</v>
      </c>
      <c r="B1878" s="72" t="str">
        <f>+'[3]New Depr Rates'!B1876</f>
        <v>Lease - Puget Sound Energy</v>
      </c>
      <c r="C1878" s="72">
        <f>+'[3]New Depr Rates'!C1876</f>
        <v>1</v>
      </c>
      <c r="D1878" s="72" t="str">
        <f>+'[3]New Depr Rates'!D1876</f>
        <v>SL</v>
      </c>
      <c r="E1878" s="72" t="str">
        <f>+'[3]New Depr Rates'!E1876</f>
        <v>No</v>
      </c>
      <c r="F1878" s="72" t="str">
        <f>+'[3]New Depr Rates'!F1876</f>
        <v>No</v>
      </c>
      <c r="G1878" s="75">
        <f>+'[3]New Depr Rates'!G1876</f>
        <v>0</v>
      </c>
      <c r="H1878" s="72">
        <f>+'[3]New Depr Rates'!H1876</f>
        <v>0</v>
      </c>
      <c r="I1878" s="72">
        <f>+'[3]New Depr Rates'!I1876</f>
        <v>0</v>
      </c>
      <c r="J1878" s="72">
        <f>+'[3]New Depr Rates'!J1876</f>
        <v>0</v>
      </c>
      <c r="K1878" s="74">
        <f>+'[3]New Depr Rates'!K1876</f>
        <v>40179.5</v>
      </c>
      <c r="L1878" s="73">
        <f>+'[3]New Depr Rates'!L1876</f>
        <v>0</v>
      </c>
      <c r="M1878" s="73">
        <f>+'[3]New Depr Rates'!M1876</f>
        <v>0</v>
      </c>
      <c r="N1878" s="73">
        <f>+'[3]New Depr Rates'!N1876</f>
        <v>0</v>
      </c>
    </row>
    <row r="1879" spans="1:14" x14ac:dyDescent="0.2">
      <c r="A1879" s="72" t="s">
        <v>724</v>
      </c>
      <c r="B1879" s="72" t="str">
        <f>+'[3]New Depr Rates'!B1877</f>
        <v>Lease - Puget Sound Energy</v>
      </c>
      <c r="C1879" s="72">
        <f>+'[3]New Depr Rates'!C1877</f>
        <v>1</v>
      </c>
      <c r="D1879" s="72" t="str">
        <f>+'[3]New Depr Rates'!D1877</f>
        <v>SL</v>
      </c>
      <c r="E1879" s="72" t="str">
        <f>+'[3]New Depr Rates'!E1877</f>
        <v>No</v>
      </c>
      <c r="F1879" s="72" t="str">
        <f>+'[3]New Depr Rates'!F1877</f>
        <v>No</v>
      </c>
      <c r="G1879" s="75">
        <f>+'[3]New Depr Rates'!G1877</f>
        <v>0</v>
      </c>
      <c r="H1879" s="72">
        <f>+'[3]New Depr Rates'!H1877</f>
        <v>0</v>
      </c>
      <c r="I1879" s="72">
        <f>+'[3]New Depr Rates'!I1877</f>
        <v>0</v>
      </c>
      <c r="J1879" s="72">
        <f>+'[3]New Depr Rates'!J1877</f>
        <v>0</v>
      </c>
      <c r="K1879" s="74">
        <f>+'[3]New Depr Rates'!K1877</f>
        <v>40179.5</v>
      </c>
      <c r="L1879" s="73">
        <f>+'[3]New Depr Rates'!L1877</f>
        <v>0</v>
      </c>
      <c r="M1879" s="73">
        <f>+'[3]New Depr Rates'!M1877</f>
        <v>0</v>
      </c>
      <c r="N1879" s="73">
        <f>+'[3]New Depr Rates'!N1877</f>
        <v>0</v>
      </c>
    </row>
    <row r="1880" spans="1:14" x14ac:dyDescent="0.2">
      <c r="A1880" s="72" t="s">
        <v>723</v>
      </c>
      <c r="B1880" s="72" t="str">
        <f>+'[3]New Depr Rates'!B1878</f>
        <v>Lease - Puget Sound Energy</v>
      </c>
      <c r="C1880" s="72">
        <f>+'[3]New Depr Rates'!C1878</f>
        <v>1</v>
      </c>
      <c r="D1880" s="72" t="str">
        <f>+'[3]New Depr Rates'!D1878</f>
        <v>SL</v>
      </c>
      <c r="E1880" s="72" t="str">
        <f>+'[3]New Depr Rates'!E1878</f>
        <v>No</v>
      </c>
      <c r="F1880" s="72" t="str">
        <f>+'[3]New Depr Rates'!F1878</f>
        <v>No</v>
      </c>
      <c r="G1880" s="75">
        <f>+'[3]New Depr Rates'!G1878</f>
        <v>0</v>
      </c>
      <c r="H1880" s="72">
        <f>+'[3]New Depr Rates'!H1878</f>
        <v>0</v>
      </c>
      <c r="I1880" s="72">
        <f>+'[3]New Depr Rates'!I1878</f>
        <v>0</v>
      </c>
      <c r="J1880" s="72">
        <f>+'[3]New Depr Rates'!J1878</f>
        <v>0</v>
      </c>
      <c r="K1880" s="74">
        <f>+'[3]New Depr Rates'!K1878</f>
        <v>40179.5</v>
      </c>
      <c r="L1880" s="73">
        <f>+'[3]New Depr Rates'!L1878</f>
        <v>0</v>
      </c>
      <c r="M1880" s="73">
        <f>+'[3]New Depr Rates'!M1878</f>
        <v>0</v>
      </c>
      <c r="N1880" s="73">
        <f>+'[3]New Depr Rates'!N1878</f>
        <v>0</v>
      </c>
    </row>
    <row r="1881" spans="1:14" x14ac:dyDescent="0.2">
      <c r="A1881" s="72" t="s">
        <v>722</v>
      </c>
      <c r="B1881" s="72" t="str">
        <f>+'[3]New Depr Rates'!B1879</f>
        <v>Lease - Puget Sound Energy</v>
      </c>
      <c r="C1881" s="72">
        <f>+'[3]New Depr Rates'!C1879</f>
        <v>1</v>
      </c>
      <c r="D1881" s="72" t="str">
        <f>+'[3]New Depr Rates'!D1879</f>
        <v>SL</v>
      </c>
      <c r="E1881" s="72" t="str">
        <f>+'[3]New Depr Rates'!E1879</f>
        <v>No</v>
      </c>
      <c r="F1881" s="72" t="str">
        <f>+'[3]New Depr Rates'!F1879</f>
        <v>No</v>
      </c>
      <c r="G1881" s="75">
        <f>+'[3]New Depr Rates'!G1879</f>
        <v>0</v>
      </c>
      <c r="H1881" s="72">
        <f>+'[3]New Depr Rates'!H1879</f>
        <v>0</v>
      </c>
      <c r="I1881" s="72">
        <f>+'[3]New Depr Rates'!I1879</f>
        <v>0</v>
      </c>
      <c r="J1881" s="72">
        <f>+'[3]New Depr Rates'!J1879</f>
        <v>0</v>
      </c>
      <c r="K1881" s="74">
        <f>+'[3]New Depr Rates'!K1879</f>
        <v>40179.5</v>
      </c>
      <c r="L1881" s="73">
        <f>+'[3]New Depr Rates'!L1879</f>
        <v>0</v>
      </c>
      <c r="M1881" s="73">
        <f>+'[3]New Depr Rates'!M1879</f>
        <v>0</v>
      </c>
      <c r="N1881" s="73">
        <f>+'[3]New Depr Rates'!N1879</f>
        <v>0</v>
      </c>
    </row>
    <row r="1882" spans="1:14" x14ac:dyDescent="0.2">
      <c r="A1882" s="72" t="s">
        <v>721</v>
      </c>
      <c r="B1882" s="72" t="str">
        <f>+'[3]New Depr Rates'!B1880</f>
        <v>Lease - Puget Sound Energy</v>
      </c>
      <c r="C1882" s="72">
        <f>+'[3]New Depr Rates'!C1880</f>
        <v>1</v>
      </c>
      <c r="D1882" s="72" t="str">
        <f>+'[3]New Depr Rates'!D1880</f>
        <v>SL</v>
      </c>
      <c r="E1882" s="72" t="str">
        <f>+'[3]New Depr Rates'!E1880</f>
        <v>No</v>
      </c>
      <c r="F1882" s="72" t="str">
        <f>+'[3]New Depr Rates'!F1880</f>
        <v>No</v>
      </c>
      <c r="G1882" s="75">
        <f>+'[3]New Depr Rates'!G1880</f>
        <v>0</v>
      </c>
      <c r="H1882" s="72">
        <f>+'[3]New Depr Rates'!H1880</f>
        <v>0</v>
      </c>
      <c r="I1882" s="72">
        <f>+'[3]New Depr Rates'!I1880</f>
        <v>0</v>
      </c>
      <c r="J1882" s="72">
        <f>+'[3]New Depr Rates'!J1880</f>
        <v>0</v>
      </c>
      <c r="K1882" s="74">
        <f>+'[3]New Depr Rates'!K1880</f>
        <v>40179.5</v>
      </c>
      <c r="L1882" s="73">
        <f>+'[3]New Depr Rates'!L1880</f>
        <v>0</v>
      </c>
      <c r="M1882" s="73">
        <f>+'[3]New Depr Rates'!M1880</f>
        <v>0</v>
      </c>
      <c r="N1882" s="73">
        <f>+'[3]New Depr Rates'!N1880</f>
        <v>0</v>
      </c>
    </row>
    <row r="1883" spans="1:14" x14ac:dyDescent="0.2">
      <c r="A1883" s="72" t="s">
        <v>720</v>
      </c>
      <c r="B1883" s="72" t="str">
        <f>+'[3]New Depr Rates'!B1881</f>
        <v>Lease - Puget Sound Energy</v>
      </c>
      <c r="C1883" s="72">
        <f>+'[3]New Depr Rates'!C1881</f>
        <v>1</v>
      </c>
      <c r="D1883" s="72" t="str">
        <f>+'[3]New Depr Rates'!D1881</f>
        <v>SL</v>
      </c>
      <c r="E1883" s="72" t="str">
        <f>+'[3]New Depr Rates'!E1881</f>
        <v>No</v>
      </c>
      <c r="F1883" s="72" t="str">
        <f>+'[3]New Depr Rates'!F1881</f>
        <v>No</v>
      </c>
      <c r="G1883" s="75">
        <f>+'[3]New Depr Rates'!G1881</f>
        <v>0</v>
      </c>
      <c r="H1883" s="72">
        <f>+'[3]New Depr Rates'!H1881</f>
        <v>0</v>
      </c>
      <c r="I1883" s="72">
        <f>+'[3]New Depr Rates'!I1881</f>
        <v>0</v>
      </c>
      <c r="J1883" s="72">
        <f>+'[3]New Depr Rates'!J1881</f>
        <v>0</v>
      </c>
      <c r="K1883" s="74">
        <f>+'[3]New Depr Rates'!K1881</f>
        <v>40179.5</v>
      </c>
      <c r="L1883" s="73">
        <f>+'[3]New Depr Rates'!L1881</f>
        <v>0</v>
      </c>
      <c r="M1883" s="73">
        <f>+'[3]New Depr Rates'!M1881</f>
        <v>0</v>
      </c>
      <c r="N1883" s="73">
        <f>+'[3]New Depr Rates'!N1881</f>
        <v>0</v>
      </c>
    </row>
    <row r="1884" spans="1:14" x14ac:dyDescent="0.2">
      <c r="A1884" s="72" t="s">
        <v>719</v>
      </c>
      <c r="B1884" s="72" t="str">
        <f>+'[3]New Depr Rates'!B1882</f>
        <v>Lease - Puget Sound Energy</v>
      </c>
      <c r="C1884" s="72">
        <f>+'[3]New Depr Rates'!C1882</f>
        <v>1</v>
      </c>
      <c r="D1884" s="72" t="str">
        <f>+'[3]New Depr Rates'!D1882</f>
        <v>SL</v>
      </c>
      <c r="E1884" s="72" t="str">
        <f>+'[3]New Depr Rates'!E1882</f>
        <v>No</v>
      </c>
      <c r="F1884" s="72" t="str">
        <f>+'[3]New Depr Rates'!F1882</f>
        <v>No</v>
      </c>
      <c r="G1884" s="75">
        <f>+'[3]New Depr Rates'!G1882</f>
        <v>0</v>
      </c>
      <c r="H1884" s="72">
        <f>+'[3]New Depr Rates'!H1882</f>
        <v>0</v>
      </c>
      <c r="I1884" s="72">
        <f>+'[3]New Depr Rates'!I1882</f>
        <v>0</v>
      </c>
      <c r="J1884" s="72">
        <f>+'[3]New Depr Rates'!J1882</f>
        <v>0</v>
      </c>
      <c r="K1884" s="74">
        <f>+'[3]New Depr Rates'!K1882</f>
        <v>40179.5</v>
      </c>
      <c r="L1884" s="73">
        <f>+'[3]New Depr Rates'!L1882</f>
        <v>0</v>
      </c>
      <c r="M1884" s="73">
        <f>+'[3]New Depr Rates'!M1882</f>
        <v>0</v>
      </c>
      <c r="N1884" s="73">
        <f>+'[3]New Depr Rates'!N1882</f>
        <v>0</v>
      </c>
    </row>
    <row r="1885" spans="1:14" x14ac:dyDescent="0.2">
      <c r="A1885" s="72" t="s">
        <v>718</v>
      </c>
      <c r="B1885" s="72" t="str">
        <f>+'[3]New Depr Rates'!B1883</f>
        <v>Lease - Puget Sound Energy</v>
      </c>
      <c r="C1885" s="72">
        <f>+'[3]New Depr Rates'!C1883</f>
        <v>1</v>
      </c>
      <c r="D1885" s="72" t="str">
        <f>+'[3]New Depr Rates'!D1883</f>
        <v>SL</v>
      </c>
      <c r="E1885" s="72" t="str">
        <f>+'[3]New Depr Rates'!E1883</f>
        <v>No</v>
      </c>
      <c r="F1885" s="72" t="str">
        <f>+'[3]New Depr Rates'!F1883</f>
        <v>No</v>
      </c>
      <c r="G1885" s="75">
        <f>+'[3]New Depr Rates'!G1883</f>
        <v>0</v>
      </c>
      <c r="H1885" s="72">
        <f>+'[3]New Depr Rates'!H1883</f>
        <v>0</v>
      </c>
      <c r="I1885" s="72">
        <f>+'[3]New Depr Rates'!I1883</f>
        <v>0</v>
      </c>
      <c r="J1885" s="72">
        <f>+'[3]New Depr Rates'!J1883</f>
        <v>0</v>
      </c>
      <c r="K1885" s="74">
        <f>+'[3]New Depr Rates'!K1883</f>
        <v>40179.5</v>
      </c>
      <c r="L1885" s="73">
        <f>+'[3]New Depr Rates'!L1883</f>
        <v>0</v>
      </c>
      <c r="M1885" s="73">
        <f>+'[3]New Depr Rates'!M1883</f>
        <v>0</v>
      </c>
      <c r="N1885" s="73">
        <f>+'[3]New Depr Rates'!N1883</f>
        <v>0</v>
      </c>
    </row>
    <row r="1886" spans="1:14" x14ac:dyDescent="0.2">
      <c r="A1886" s="72" t="s">
        <v>717</v>
      </c>
      <c r="B1886" s="72" t="str">
        <f>+'[3]New Depr Rates'!B1884</f>
        <v>Lease - Puget Sound Energy</v>
      </c>
      <c r="C1886" s="72">
        <f>+'[3]New Depr Rates'!C1884</f>
        <v>1</v>
      </c>
      <c r="D1886" s="72" t="str">
        <f>+'[3]New Depr Rates'!D1884</f>
        <v>SL</v>
      </c>
      <c r="E1886" s="72" t="str">
        <f>+'[3]New Depr Rates'!E1884</f>
        <v>No</v>
      </c>
      <c r="F1886" s="72" t="str">
        <f>+'[3]New Depr Rates'!F1884</f>
        <v>No</v>
      </c>
      <c r="G1886" s="75">
        <f>+'[3]New Depr Rates'!G1884</f>
        <v>0</v>
      </c>
      <c r="H1886" s="72">
        <f>+'[3]New Depr Rates'!H1884</f>
        <v>0</v>
      </c>
      <c r="I1886" s="72">
        <f>+'[3]New Depr Rates'!I1884</f>
        <v>0</v>
      </c>
      <c r="J1886" s="72">
        <f>+'[3]New Depr Rates'!J1884</f>
        <v>0</v>
      </c>
      <c r="K1886" s="74">
        <f>+'[3]New Depr Rates'!K1884</f>
        <v>40179.5</v>
      </c>
      <c r="L1886" s="73">
        <f>+'[3]New Depr Rates'!L1884</f>
        <v>0</v>
      </c>
      <c r="M1886" s="73">
        <f>+'[3]New Depr Rates'!M1884</f>
        <v>0</v>
      </c>
      <c r="N1886" s="73">
        <f>+'[3]New Depr Rates'!N1884</f>
        <v>0</v>
      </c>
    </row>
    <row r="1887" spans="1:14" x14ac:dyDescent="0.2">
      <c r="A1887" s="72" t="s">
        <v>716</v>
      </c>
      <c r="B1887" s="72" t="str">
        <f>+'[3]New Depr Rates'!B1885</f>
        <v>Lease - Puget Sound Energy</v>
      </c>
      <c r="C1887" s="72">
        <f>+'[3]New Depr Rates'!C1885</f>
        <v>1</v>
      </c>
      <c r="D1887" s="72" t="str">
        <f>+'[3]New Depr Rates'!D1885</f>
        <v>SL</v>
      </c>
      <c r="E1887" s="72" t="str">
        <f>+'[3]New Depr Rates'!E1885</f>
        <v>No</v>
      </c>
      <c r="F1887" s="72" t="str">
        <f>+'[3]New Depr Rates'!F1885</f>
        <v>No</v>
      </c>
      <c r="G1887" s="75">
        <f>+'[3]New Depr Rates'!G1885</f>
        <v>0</v>
      </c>
      <c r="H1887" s="72">
        <f>+'[3]New Depr Rates'!H1885</f>
        <v>0</v>
      </c>
      <c r="I1887" s="72">
        <f>+'[3]New Depr Rates'!I1885</f>
        <v>0</v>
      </c>
      <c r="J1887" s="72">
        <f>+'[3]New Depr Rates'!J1885</f>
        <v>0</v>
      </c>
      <c r="K1887" s="74">
        <f>+'[3]New Depr Rates'!K1885</f>
        <v>40179.5</v>
      </c>
      <c r="L1887" s="73">
        <f>+'[3]New Depr Rates'!L1885</f>
        <v>0</v>
      </c>
      <c r="M1887" s="73">
        <f>+'[3]New Depr Rates'!M1885</f>
        <v>0</v>
      </c>
      <c r="N1887" s="73">
        <f>+'[3]New Depr Rates'!N1885</f>
        <v>0</v>
      </c>
    </row>
    <row r="1888" spans="1:14" x14ac:dyDescent="0.2">
      <c r="A1888" s="72" t="s">
        <v>715</v>
      </c>
      <c r="B1888" s="72" t="str">
        <f>+'[3]New Depr Rates'!B1886</f>
        <v>Lease - Puget Sound Energy</v>
      </c>
      <c r="C1888" s="72">
        <f>+'[3]New Depr Rates'!C1886</f>
        <v>1</v>
      </c>
      <c r="D1888" s="72" t="str">
        <f>+'[3]New Depr Rates'!D1886</f>
        <v>SL</v>
      </c>
      <c r="E1888" s="72" t="str">
        <f>+'[3]New Depr Rates'!E1886</f>
        <v>No</v>
      </c>
      <c r="F1888" s="72" t="str">
        <f>+'[3]New Depr Rates'!F1886</f>
        <v>No</v>
      </c>
      <c r="G1888" s="75">
        <f>+'[3]New Depr Rates'!G1886</f>
        <v>0</v>
      </c>
      <c r="H1888" s="72">
        <f>+'[3]New Depr Rates'!H1886</f>
        <v>0</v>
      </c>
      <c r="I1888" s="72">
        <f>+'[3]New Depr Rates'!I1886</f>
        <v>0</v>
      </c>
      <c r="J1888" s="72">
        <f>+'[3]New Depr Rates'!J1886</f>
        <v>0</v>
      </c>
      <c r="K1888" s="74">
        <f>+'[3]New Depr Rates'!K1886</f>
        <v>40179.5</v>
      </c>
      <c r="L1888" s="73">
        <f>+'[3]New Depr Rates'!L1886</f>
        <v>0</v>
      </c>
      <c r="M1888" s="73">
        <f>+'[3]New Depr Rates'!M1886</f>
        <v>0</v>
      </c>
      <c r="N1888" s="73">
        <f>+'[3]New Depr Rates'!N1886</f>
        <v>0</v>
      </c>
    </row>
    <row r="1889" spans="1:14" x14ac:dyDescent="0.2">
      <c r="A1889" s="72" t="s">
        <v>714</v>
      </c>
      <c r="B1889" s="72" t="str">
        <f>+'[3]New Depr Rates'!B1887</f>
        <v>Lease - Puget Sound Energy</v>
      </c>
      <c r="C1889" s="72">
        <f>+'[3]New Depr Rates'!C1887</f>
        <v>1</v>
      </c>
      <c r="D1889" s="72" t="str">
        <f>+'[3]New Depr Rates'!D1887</f>
        <v>SL</v>
      </c>
      <c r="E1889" s="72" t="str">
        <f>+'[3]New Depr Rates'!E1887</f>
        <v>No</v>
      </c>
      <c r="F1889" s="72" t="str">
        <f>+'[3]New Depr Rates'!F1887</f>
        <v>No</v>
      </c>
      <c r="G1889" s="75">
        <f>+'[3]New Depr Rates'!G1887</f>
        <v>0</v>
      </c>
      <c r="H1889" s="72">
        <f>+'[3]New Depr Rates'!H1887</f>
        <v>0</v>
      </c>
      <c r="I1889" s="72">
        <f>+'[3]New Depr Rates'!I1887</f>
        <v>0</v>
      </c>
      <c r="J1889" s="72">
        <f>+'[3]New Depr Rates'!J1887</f>
        <v>0</v>
      </c>
      <c r="K1889" s="74">
        <f>+'[3]New Depr Rates'!K1887</f>
        <v>40179.5</v>
      </c>
      <c r="L1889" s="73">
        <f>+'[3]New Depr Rates'!L1887</f>
        <v>0</v>
      </c>
      <c r="M1889" s="73">
        <f>+'[3]New Depr Rates'!M1887</f>
        <v>0</v>
      </c>
      <c r="N1889" s="73">
        <f>+'[3]New Depr Rates'!N1887</f>
        <v>0</v>
      </c>
    </row>
    <row r="1890" spans="1:14" x14ac:dyDescent="0.2">
      <c r="A1890" s="72" t="s">
        <v>713</v>
      </c>
      <c r="B1890" s="72" t="str">
        <f>+'[3]New Depr Rates'!B1888</f>
        <v>Lease - Puget Sound Energy</v>
      </c>
      <c r="C1890" s="72">
        <f>+'[3]New Depr Rates'!C1888</f>
        <v>1</v>
      </c>
      <c r="D1890" s="72" t="str">
        <f>+'[3]New Depr Rates'!D1888</f>
        <v>SL</v>
      </c>
      <c r="E1890" s="72" t="str">
        <f>+'[3]New Depr Rates'!E1888</f>
        <v>No</v>
      </c>
      <c r="F1890" s="72" t="str">
        <f>+'[3]New Depr Rates'!F1888</f>
        <v>No</v>
      </c>
      <c r="G1890" s="75">
        <f>+'[3]New Depr Rates'!G1888</f>
        <v>0</v>
      </c>
      <c r="H1890" s="72">
        <f>+'[3]New Depr Rates'!H1888</f>
        <v>0</v>
      </c>
      <c r="I1890" s="72">
        <f>+'[3]New Depr Rates'!I1888</f>
        <v>0</v>
      </c>
      <c r="J1890" s="72">
        <f>+'[3]New Depr Rates'!J1888</f>
        <v>0</v>
      </c>
      <c r="K1890" s="74">
        <f>+'[3]New Depr Rates'!K1888</f>
        <v>40179.5</v>
      </c>
      <c r="L1890" s="73">
        <f>+'[3]New Depr Rates'!L1888</f>
        <v>0</v>
      </c>
      <c r="M1890" s="73">
        <f>+'[3]New Depr Rates'!M1888</f>
        <v>0</v>
      </c>
      <c r="N1890" s="73">
        <f>+'[3]New Depr Rates'!N1888</f>
        <v>0</v>
      </c>
    </row>
    <row r="1891" spans="1:14" x14ac:dyDescent="0.2">
      <c r="A1891" s="72" t="s">
        <v>712</v>
      </c>
      <c r="B1891" s="72" t="str">
        <f>+'[3]New Depr Rates'!B1889</f>
        <v>Lease - Puget Sound Energy</v>
      </c>
      <c r="C1891" s="72">
        <f>+'[3]New Depr Rates'!C1889</f>
        <v>1</v>
      </c>
      <c r="D1891" s="72" t="str">
        <f>+'[3]New Depr Rates'!D1889</f>
        <v>SL</v>
      </c>
      <c r="E1891" s="72" t="str">
        <f>+'[3]New Depr Rates'!E1889</f>
        <v>No</v>
      </c>
      <c r="F1891" s="72" t="str">
        <f>+'[3]New Depr Rates'!F1889</f>
        <v>No</v>
      </c>
      <c r="G1891" s="75">
        <f>+'[3]New Depr Rates'!G1889</f>
        <v>0</v>
      </c>
      <c r="H1891" s="72">
        <f>+'[3]New Depr Rates'!H1889</f>
        <v>0</v>
      </c>
      <c r="I1891" s="72">
        <f>+'[3]New Depr Rates'!I1889</f>
        <v>0</v>
      </c>
      <c r="J1891" s="72">
        <f>+'[3]New Depr Rates'!J1889</f>
        <v>0</v>
      </c>
      <c r="K1891" s="74">
        <f>+'[3]New Depr Rates'!K1889</f>
        <v>40179.5</v>
      </c>
      <c r="L1891" s="73">
        <f>+'[3]New Depr Rates'!L1889</f>
        <v>0</v>
      </c>
      <c r="M1891" s="73">
        <f>+'[3]New Depr Rates'!M1889</f>
        <v>0</v>
      </c>
      <c r="N1891" s="73">
        <f>+'[3]New Depr Rates'!N1889</f>
        <v>0</v>
      </c>
    </row>
    <row r="1892" spans="1:14" x14ac:dyDescent="0.2">
      <c r="A1892" s="72" t="s">
        <v>711</v>
      </c>
      <c r="B1892" s="72" t="str">
        <f>+'[3]New Depr Rates'!B1890</f>
        <v>Lease - Puget Sound Energy</v>
      </c>
      <c r="C1892" s="72">
        <f>+'[3]New Depr Rates'!C1890</f>
        <v>1</v>
      </c>
      <c r="D1892" s="72" t="str">
        <f>+'[3]New Depr Rates'!D1890</f>
        <v>SL</v>
      </c>
      <c r="E1892" s="72" t="str">
        <f>+'[3]New Depr Rates'!E1890</f>
        <v>No</v>
      </c>
      <c r="F1892" s="72" t="str">
        <f>+'[3]New Depr Rates'!F1890</f>
        <v>No</v>
      </c>
      <c r="G1892" s="75">
        <f>+'[3]New Depr Rates'!G1890</f>
        <v>0</v>
      </c>
      <c r="H1892" s="72">
        <f>+'[3]New Depr Rates'!H1890</f>
        <v>0</v>
      </c>
      <c r="I1892" s="72">
        <f>+'[3]New Depr Rates'!I1890</f>
        <v>0</v>
      </c>
      <c r="J1892" s="72">
        <f>+'[3]New Depr Rates'!J1890</f>
        <v>0</v>
      </c>
      <c r="K1892" s="74">
        <f>+'[3]New Depr Rates'!K1890</f>
        <v>40179.5</v>
      </c>
      <c r="L1892" s="73">
        <f>+'[3]New Depr Rates'!L1890</f>
        <v>0</v>
      </c>
      <c r="M1892" s="73">
        <f>+'[3]New Depr Rates'!M1890</f>
        <v>0</v>
      </c>
      <c r="N1892" s="73">
        <f>+'[3]New Depr Rates'!N1890</f>
        <v>0</v>
      </c>
    </row>
    <row r="1893" spans="1:14" x14ac:dyDescent="0.2">
      <c r="A1893" s="72" t="s">
        <v>710</v>
      </c>
      <c r="B1893" s="72" t="str">
        <f>+'[3]New Depr Rates'!B1891</f>
        <v>Lease - Puget Sound Energy</v>
      </c>
      <c r="C1893" s="72">
        <f>+'[3]New Depr Rates'!C1891</f>
        <v>1</v>
      </c>
      <c r="D1893" s="72" t="str">
        <f>+'[3]New Depr Rates'!D1891</f>
        <v>SL</v>
      </c>
      <c r="E1893" s="72" t="str">
        <f>+'[3]New Depr Rates'!E1891</f>
        <v>No</v>
      </c>
      <c r="F1893" s="72" t="str">
        <f>+'[3]New Depr Rates'!F1891</f>
        <v>No</v>
      </c>
      <c r="G1893" s="75">
        <f>+'[3]New Depr Rates'!G1891</f>
        <v>0</v>
      </c>
      <c r="H1893" s="72">
        <f>+'[3]New Depr Rates'!H1891</f>
        <v>0</v>
      </c>
      <c r="I1893" s="72">
        <f>+'[3]New Depr Rates'!I1891</f>
        <v>0</v>
      </c>
      <c r="J1893" s="72">
        <f>+'[3]New Depr Rates'!J1891</f>
        <v>0</v>
      </c>
      <c r="K1893" s="74">
        <f>+'[3]New Depr Rates'!K1891</f>
        <v>40179.5</v>
      </c>
      <c r="L1893" s="73">
        <f>+'[3]New Depr Rates'!L1891</f>
        <v>0</v>
      </c>
      <c r="M1893" s="73">
        <f>+'[3]New Depr Rates'!M1891</f>
        <v>0</v>
      </c>
      <c r="N1893" s="73">
        <f>+'[3]New Depr Rates'!N1891</f>
        <v>0</v>
      </c>
    </row>
    <row r="1894" spans="1:14" x14ac:dyDescent="0.2">
      <c r="A1894" s="72" t="s">
        <v>709</v>
      </c>
      <c r="B1894" s="72" t="str">
        <f>+'[3]New Depr Rates'!B1892</f>
        <v>Lease - Puget Sound Energy</v>
      </c>
      <c r="C1894" s="72">
        <f>+'[3]New Depr Rates'!C1892</f>
        <v>1</v>
      </c>
      <c r="D1894" s="72" t="str">
        <f>+'[3]New Depr Rates'!D1892</f>
        <v>SL</v>
      </c>
      <c r="E1894" s="72" t="str">
        <f>+'[3]New Depr Rates'!E1892</f>
        <v>No</v>
      </c>
      <c r="F1894" s="72" t="str">
        <f>+'[3]New Depr Rates'!F1892</f>
        <v>No</v>
      </c>
      <c r="G1894" s="75">
        <f>+'[3]New Depr Rates'!G1892</f>
        <v>0</v>
      </c>
      <c r="H1894" s="72">
        <f>+'[3]New Depr Rates'!H1892</f>
        <v>0</v>
      </c>
      <c r="I1894" s="72">
        <f>+'[3]New Depr Rates'!I1892</f>
        <v>0</v>
      </c>
      <c r="J1894" s="72">
        <f>+'[3]New Depr Rates'!J1892</f>
        <v>0</v>
      </c>
      <c r="K1894" s="74">
        <f>+'[3]New Depr Rates'!K1892</f>
        <v>40179.5</v>
      </c>
      <c r="L1894" s="73">
        <f>+'[3]New Depr Rates'!L1892</f>
        <v>0</v>
      </c>
      <c r="M1894" s="73">
        <f>+'[3]New Depr Rates'!M1892</f>
        <v>0</v>
      </c>
      <c r="N1894" s="73">
        <f>+'[3]New Depr Rates'!N1892</f>
        <v>0</v>
      </c>
    </row>
    <row r="1895" spans="1:14" x14ac:dyDescent="0.2">
      <c r="A1895" s="72" t="s">
        <v>708</v>
      </c>
      <c r="B1895" s="72" t="str">
        <f>+'[3]New Depr Rates'!B1893</f>
        <v>Lease - Puget Sound Energy</v>
      </c>
      <c r="C1895" s="72">
        <f>+'[3]New Depr Rates'!C1893</f>
        <v>1</v>
      </c>
      <c r="D1895" s="72" t="str">
        <f>+'[3]New Depr Rates'!D1893</f>
        <v>SL</v>
      </c>
      <c r="E1895" s="72" t="str">
        <f>+'[3]New Depr Rates'!E1893</f>
        <v>No</v>
      </c>
      <c r="F1895" s="72" t="str">
        <f>+'[3]New Depr Rates'!F1893</f>
        <v>No</v>
      </c>
      <c r="G1895" s="75">
        <f>+'[3]New Depr Rates'!G1893</f>
        <v>0</v>
      </c>
      <c r="H1895" s="72">
        <f>+'[3]New Depr Rates'!H1893</f>
        <v>0</v>
      </c>
      <c r="I1895" s="72">
        <f>+'[3]New Depr Rates'!I1893</f>
        <v>0</v>
      </c>
      <c r="J1895" s="72">
        <f>+'[3]New Depr Rates'!J1893</f>
        <v>0</v>
      </c>
      <c r="K1895" s="74">
        <f>+'[3]New Depr Rates'!K1893</f>
        <v>40179.5</v>
      </c>
      <c r="L1895" s="73">
        <f>+'[3]New Depr Rates'!L1893</f>
        <v>0</v>
      </c>
      <c r="M1895" s="73">
        <f>+'[3]New Depr Rates'!M1893</f>
        <v>0</v>
      </c>
      <c r="N1895" s="73">
        <f>+'[3]New Depr Rates'!N1893</f>
        <v>0</v>
      </c>
    </row>
    <row r="1896" spans="1:14" x14ac:dyDescent="0.2">
      <c r="A1896" s="72" t="s">
        <v>707</v>
      </c>
      <c r="B1896" s="72" t="str">
        <f>+'[3]New Depr Rates'!B1894</f>
        <v>Lease - Puget Sound Energy</v>
      </c>
      <c r="C1896" s="72">
        <f>+'[3]New Depr Rates'!C1894</f>
        <v>1</v>
      </c>
      <c r="D1896" s="72" t="str">
        <f>+'[3]New Depr Rates'!D1894</f>
        <v>SL</v>
      </c>
      <c r="E1896" s="72" t="str">
        <f>+'[3]New Depr Rates'!E1894</f>
        <v>No</v>
      </c>
      <c r="F1896" s="72" t="str">
        <f>+'[3]New Depr Rates'!F1894</f>
        <v>No</v>
      </c>
      <c r="G1896" s="75">
        <f>+'[3]New Depr Rates'!G1894</f>
        <v>0</v>
      </c>
      <c r="H1896" s="72">
        <f>+'[3]New Depr Rates'!H1894</f>
        <v>0</v>
      </c>
      <c r="I1896" s="72">
        <f>+'[3]New Depr Rates'!I1894</f>
        <v>0</v>
      </c>
      <c r="J1896" s="72">
        <f>+'[3]New Depr Rates'!J1894</f>
        <v>0</v>
      </c>
      <c r="K1896" s="74">
        <f>+'[3]New Depr Rates'!K1894</f>
        <v>40179.5</v>
      </c>
      <c r="L1896" s="73">
        <f>+'[3]New Depr Rates'!L1894</f>
        <v>0</v>
      </c>
      <c r="M1896" s="73">
        <f>+'[3]New Depr Rates'!M1894</f>
        <v>0</v>
      </c>
      <c r="N1896" s="73">
        <f>+'[3]New Depr Rates'!N1894</f>
        <v>0</v>
      </c>
    </row>
    <row r="1897" spans="1:14" x14ac:dyDescent="0.2">
      <c r="A1897" s="72" t="s">
        <v>706</v>
      </c>
      <c r="B1897" s="72" t="str">
        <f>+'[3]New Depr Rates'!B1895</f>
        <v>Lease - Puget Sound Energy</v>
      </c>
      <c r="C1897" s="72">
        <f>+'[3]New Depr Rates'!C1895</f>
        <v>1</v>
      </c>
      <c r="D1897" s="72" t="str">
        <f>+'[3]New Depr Rates'!D1895</f>
        <v>SL</v>
      </c>
      <c r="E1897" s="72" t="str">
        <f>+'[3]New Depr Rates'!E1895</f>
        <v>No</v>
      </c>
      <c r="F1897" s="72" t="str">
        <f>+'[3]New Depr Rates'!F1895</f>
        <v>No</v>
      </c>
      <c r="G1897" s="75">
        <f>+'[3]New Depr Rates'!G1895</f>
        <v>0</v>
      </c>
      <c r="H1897" s="72">
        <f>+'[3]New Depr Rates'!H1895</f>
        <v>0</v>
      </c>
      <c r="I1897" s="72">
        <f>+'[3]New Depr Rates'!I1895</f>
        <v>0</v>
      </c>
      <c r="J1897" s="72">
        <f>+'[3]New Depr Rates'!J1895</f>
        <v>0</v>
      </c>
      <c r="K1897" s="74">
        <f>+'[3]New Depr Rates'!K1895</f>
        <v>40179.5</v>
      </c>
      <c r="L1897" s="73">
        <f>+'[3]New Depr Rates'!L1895</f>
        <v>0</v>
      </c>
      <c r="M1897" s="73">
        <f>+'[3]New Depr Rates'!M1895</f>
        <v>0</v>
      </c>
      <c r="N1897" s="73">
        <f>+'[3]New Depr Rates'!N1895</f>
        <v>0</v>
      </c>
    </row>
    <row r="1898" spans="1:14" x14ac:dyDescent="0.2">
      <c r="A1898" s="72" t="s">
        <v>705</v>
      </c>
      <c r="B1898" s="72" t="str">
        <f>+'[3]New Depr Rates'!B1896</f>
        <v>Lease - Puget Sound Energy</v>
      </c>
      <c r="C1898" s="72">
        <f>+'[3]New Depr Rates'!C1896</f>
        <v>1</v>
      </c>
      <c r="D1898" s="72" t="str">
        <f>+'[3]New Depr Rates'!D1896</f>
        <v>SL</v>
      </c>
      <c r="E1898" s="72" t="str">
        <f>+'[3]New Depr Rates'!E1896</f>
        <v>No</v>
      </c>
      <c r="F1898" s="72" t="str">
        <f>+'[3]New Depr Rates'!F1896</f>
        <v>No</v>
      </c>
      <c r="G1898" s="75">
        <f>+'[3]New Depr Rates'!G1896</f>
        <v>0</v>
      </c>
      <c r="H1898" s="72">
        <f>+'[3]New Depr Rates'!H1896</f>
        <v>0</v>
      </c>
      <c r="I1898" s="72">
        <f>+'[3]New Depr Rates'!I1896</f>
        <v>0</v>
      </c>
      <c r="J1898" s="72">
        <f>+'[3]New Depr Rates'!J1896</f>
        <v>0</v>
      </c>
      <c r="K1898" s="74">
        <f>+'[3]New Depr Rates'!K1896</f>
        <v>40179.5</v>
      </c>
      <c r="L1898" s="73">
        <f>+'[3]New Depr Rates'!L1896</f>
        <v>0</v>
      </c>
      <c r="M1898" s="73">
        <f>+'[3]New Depr Rates'!M1896</f>
        <v>0</v>
      </c>
      <c r="N1898" s="73">
        <f>+'[3]New Depr Rates'!N1896</f>
        <v>0</v>
      </c>
    </row>
    <row r="1899" spans="1:14" x14ac:dyDescent="0.2">
      <c r="A1899" s="72" t="s">
        <v>704</v>
      </c>
      <c r="B1899" s="72" t="str">
        <f>+'[3]New Depr Rates'!B1897</f>
        <v>Lease - Puget Sound Energy</v>
      </c>
      <c r="C1899" s="72">
        <f>+'[3]New Depr Rates'!C1897</f>
        <v>1</v>
      </c>
      <c r="D1899" s="72" t="str">
        <f>+'[3]New Depr Rates'!D1897</f>
        <v>SL</v>
      </c>
      <c r="E1899" s="72" t="str">
        <f>+'[3]New Depr Rates'!E1897</f>
        <v>No</v>
      </c>
      <c r="F1899" s="72" t="str">
        <f>+'[3]New Depr Rates'!F1897</f>
        <v>No</v>
      </c>
      <c r="G1899" s="75">
        <f>+'[3]New Depr Rates'!G1897</f>
        <v>0</v>
      </c>
      <c r="H1899" s="72">
        <f>+'[3]New Depr Rates'!H1897</f>
        <v>0</v>
      </c>
      <c r="I1899" s="72">
        <f>+'[3]New Depr Rates'!I1897</f>
        <v>0</v>
      </c>
      <c r="J1899" s="72">
        <f>+'[3]New Depr Rates'!J1897</f>
        <v>0</v>
      </c>
      <c r="K1899" s="74">
        <f>+'[3]New Depr Rates'!K1897</f>
        <v>40179.5</v>
      </c>
      <c r="L1899" s="73">
        <f>+'[3]New Depr Rates'!L1897</f>
        <v>0</v>
      </c>
      <c r="M1899" s="73">
        <f>+'[3]New Depr Rates'!M1897</f>
        <v>0</v>
      </c>
      <c r="N1899" s="73">
        <f>+'[3]New Depr Rates'!N1897</f>
        <v>0</v>
      </c>
    </row>
    <row r="1900" spans="1:14" x14ac:dyDescent="0.2">
      <c r="A1900" s="72" t="s">
        <v>703</v>
      </c>
      <c r="B1900" s="72" t="str">
        <f>+'[3]New Depr Rates'!B1898</f>
        <v>Lease - Puget Sound Energy</v>
      </c>
      <c r="C1900" s="72">
        <f>+'[3]New Depr Rates'!C1898</f>
        <v>1</v>
      </c>
      <c r="D1900" s="72" t="str">
        <f>+'[3]New Depr Rates'!D1898</f>
        <v>SL</v>
      </c>
      <c r="E1900" s="72" t="str">
        <f>+'[3]New Depr Rates'!E1898</f>
        <v>No</v>
      </c>
      <c r="F1900" s="72" t="str">
        <f>+'[3]New Depr Rates'!F1898</f>
        <v>No</v>
      </c>
      <c r="G1900" s="75">
        <f>+'[3]New Depr Rates'!G1898</f>
        <v>0</v>
      </c>
      <c r="H1900" s="72">
        <f>+'[3]New Depr Rates'!H1898</f>
        <v>0</v>
      </c>
      <c r="I1900" s="72">
        <f>+'[3]New Depr Rates'!I1898</f>
        <v>0</v>
      </c>
      <c r="J1900" s="72">
        <f>+'[3]New Depr Rates'!J1898</f>
        <v>0</v>
      </c>
      <c r="K1900" s="74">
        <f>+'[3]New Depr Rates'!K1898</f>
        <v>40179.5</v>
      </c>
      <c r="L1900" s="73">
        <f>+'[3]New Depr Rates'!L1898</f>
        <v>0</v>
      </c>
      <c r="M1900" s="73">
        <f>+'[3]New Depr Rates'!M1898</f>
        <v>0</v>
      </c>
      <c r="N1900" s="73">
        <f>+'[3]New Depr Rates'!N1898</f>
        <v>0</v>
      </c>
    </row>
    <row r="1901" spans="1:14" x14ac:dyDescent="0.2">
      <c r="A1901" s="72" t="s">
        <v>702</v>
      </c>
      <c r="B1901" s="72" t="str">
        <f>+'[3]New Depr Rates'!B1899</f>
        <v>Lease - Puget Sound Energy</v>
      </c>
      <c r="C1901" s="72">
        <f>+'[3]New Depr Rates'!C1899</f>
        <v>1</v>
      </c>
      <c r="D1901" s="72" t="str">
        <f>+'[3]New Depr Rates'!D1899</f>
        <v>SL</v>
      </c>
      <c r="E1901" s="72" t="str">
        <f>+'[3]New Depr Rates'!E1899</f>
        <v>No</v>
      </c>
      <c r="F1901" s="72" t="str">
        <f>+'[3]New Depr Rates'!F1899</f>
        <v>No</v>
      </c>
      <c r="G1901" s="75">
        <f>+'[3]New Depr Rates'!G1899</f>
        <v>0</v>
      </c>
      <c r="H1901" s="72">
        <f>+'[3]New Depr Rates'!H1899</f>
        <v>0</v>
      </c>
      <c r="I1901" s="72">
        <f>+'[3]New Depr Rates'!I1899</f>
        <v>0</v>
      </c>
      <c r="J1901" s="72">
        <f>+'[3]New Depr Rates'!J1899</f>
        <v>0</v>
      </c>
      <c r="K1901" s="74">
        <f>+'[3]New Depr Rates'!K1899</f>
        <v>40179.5</v>
      </c>
      <c r="L1901" s="73">
        <f>+'[3]New Depr Rates'!L1899</f>
        <v>0</v>
      </c>
      <c r="M1901" s="73">
        <f>+'[3]New Depr Rates'!M1899</f>
        <v>0</v>
      </c>
      <c r="N1901" s="73">
        <f>+'[3]New Depr Rates'!N1899</f>
        <v>0</v>
      </c>
    </row>
    <row r="1902" spans="1:14" x14ac:dyDescent="0.2">
      <c r="A1902" s="72" t="s">
        <v>701</v>
      </c>
      <c r="B1902" s="72" t="str">
        <f>+'[3]New Depr Rates'!B1900</f>
        <v>Lease - Puget Sound Energy</v>
      </c>
      <c r="C1902" s="72">
        <f>+'[3]New Depr Rates'!C1900</f>
        <v>1</v>
      </c>
      <c r="D1902" s="72" t="str">
        <f>+'[3]New Depr Rates'!D1900</f>
        <v>SL</v>
      </c>
      <c r="E1902" s="72" t="str">
        <f>+'[3]New Depr Rates'!E1900</f>
        <v>No</v>
      </c>
      <c r="F1902" s="72" t="str">
        <f>+'[3]New Depr Rates'!F1900</f>
        <v>No</v>
      </c>
      <c r="G1902" s="75">
        <f>+'[3]New Depr Rates'!G1900</f>
        <v>0</v>
      </c>
      <c r="H1902" s="72">
        <f>+'[3]New Depr Rates'!H1900</f>
        <v>0</v>
      </c>
      <c r="I1902" s="72">
        <f>+'[3]New Depr Rates'!I1900</f>
        <v>0</v>
      </c>
      <c r="J1902" s="72">
        <f>+'[3]New Depr Rates'!J1900</f>
        <v>0</v>
      </c>
      <c r="K1902" s="74">
        <f>+'[3]New Depr Rates'!K1900</f>
        <v>40179.5</v>
      </c>
      <c r="L1902" s="73">
        <f>+'[3]New Depr Rates'!L1900</f>
        <v>0</v>
      </c>
      <c r="M1902" s="73">
        <f>+'[3]New Depr Rates'!M1900</f>
        <v>0</v>
      </c>
      <c r="N1902" s="73">
        <f>+'[3]New Depr Rates'!N1900</f>
        <v>0</v>
      </c>
    </row>
    <row r="1903" spans="1:14" x14ac:dyDescent="0.2">
      <c r="A1903" s="72" t="s">
        <v>700</v>
      </c>
      <c r="B1903" s="72" t="str">
        <f>+'[3]New Depr Rates'!B1901</f>
        <v>Lease - Puget Sound Energy</v>
      </c>
      <c r="C1903" s="72">
        <f>+'[3]New Depr Rates'!C1901</f>
        <v>1</v>
      </c>
      <c r="D1903" s="72" t="str">
        <f>+'[3]New Depr Rates'!D1901</f>
        <v>SL</v>
      </c>
      <c r="E1903" s="72" t="str">
        <f>+'[3]New Depr Rates'!E1901</f>
        <v>No</v>
      </c>
      <c r="F1903" s="72" t="str">
        <f>+'[3]New Depr Rates'!F1901</f>
        <v>No</v>
      </c>
      <c r="G1903" s="75">
        <f>+'[3]New Depr Rates'!G1901</f>
        <v>0</v>
      </c>
      <c r="H1903" s="72">
        <f>+'[3]New Depr Rates'!H1901</f>
        <v>0</v>
      </c>
      <c r="I1903" s="72">
        <f>+'[3]New Depr Rates'!I1901</f>
        <v>0</v>
      </c>
      <c r="J1903" s="72">
        <f>+'[3]New Depr Rates'!J1901</f>
        <v>0</v>
      </c>
      <c r="K1903" s="74">
        <f>+'[3]New Depr Rates'!K1901</f>
        <v>40179.5</v>
      </c>
      <c r="L1903" s="73">
        <f>+'[3]New Depr Rates'!L1901</f>
        <v>0</v>
      </c>
      <c r="M1903" s="73">
        <f>+'[3]New Depr Rates'!M1901</f>
        <v>0</v>
      </c>
      <c r="N1903" s="73">
        <f>+'[3]New Depr Rates'!N1901</f>
        <v>0</v>
      </c>
    </row>
    <row r="1904" spans="1:14" x14ac:dyDescent="0.2">
      <c r="A1904" s="72" t="s">
        <v>699</v>
      </c>
      <c r="B1904" s="72" t="str">
        <f>+'[3]New Depr Rates'!B1902</f>
        <v>Lease - Puget Sound Energy</v>
      </c>
      <c r="C1904" s="72">
        <f>+'[3]New Depr Rates'!C1902</f>
        <v>1</v>
      </c>
      <c r="D1904" s="72" t="str">
        <f>+'[3]New Depr Rates'!D1902</f>
        <v>SL</v>
      </c>
      <c r="E1904" s="72" t="str">
        <f>+'[3]New Depr Rates'!E1902</f>
        <v>No</v>
      </c>
      <c r="F1904" s="72" t="str">
        <f>+'[3]New Depr Rates'!F1902</f>
        <v>No</v>
      </c>
      <c r="G1904" s="75">
        <f>+'[3]New Depr Rates'!G1902</f>
        <v>0</v>
      </c>
      <c r="H1904" s="72">
        <f>+'[3]New Depr Rates'!H1902</f>
        <v>0</v>
      </c>
      <c r="I1904" s="72">
        <f>+'[3]New Depr Rates'!I1902</f>
        <v>0</v>
      </c>
      <c r="J1904" s="72">
        <f>+'[3]New Depr Rates'!J1902</f>
        <v>0</v>
      </c>
      <c r="K1904" s="74">
        <f>+'[3]New Depr Rates'!K1902</f>
        <v>40179.5</v>
      </c>
      <c r="L1904" s="73">
        <f>+'[3]New Depr Rates'!L1902</f>
        <v>0</v>
      </c>
      <c r="M1904" s="73">
        <f>+'[3]New Depr Rates'!M1902</f>
        <v>0</v>
      </c>
      <c r="N1904" s="73">
        <f>+'[3]New Depr Rates'!N1902</f>
        <v>0</v>
      </c>
    </row>
    <row r="1905" spans="1:14" x14ac:dyDescent="0.2">
      <c r="A1905" s="72" t="s">
        <v>698</v>
      </c>
      <c r="B1905" s="72" t="str">
        <f>+'[3]New Depr Rates'!B1903</f>
        <v>Lease - Puget Sound Energy</v>
      </c>
      <c r="C1905" s="72">
        <f>+'[3]New Depr Rates'!C1903</f>
        <v>1</v>
      </c>
      <c r="D1905" s="72" t="str">
        <f>+'[3]New Depr Rates'!D1903</f>
        <v>SL</v>
      </c>
      <c r="E1905" s="72" t="str">
        <f>+'[3]New Depr Rates'!E1903</f>
        <v>No</v>
      </c>
      <c r="F1905" s="72" t="str">
        <f>+'[3]New Depr Rates'!F1903</f>
        <v>No</v>
      </c>
      <c r="G1905" s="75">
        <f>+'[3]New Depr Rates'!G1903</f>
        <v>0</v>
      </c>
      <c r="H1905" s="72">
        <f>+'[3]New Depr Rates'!H1903</f>
        <v>0</v>
      </c>
      <c r="I1905" s="72">
        <f>+'[3]New Depr Rates'!I1903</f>
        <v>0</v>
      </c>
      <c r="J1905" s="72">
        <f>+'[3]New Depr Rates'!J1903</f>
        <v>0</v>
      </c>
      <c r="K1905" s="74">
        <f>+'[3]New Depr Rates'!K1903</f>
        <v>40179.5</v>
      </c>
      <c r="L1905" s="73">
        <f>+'[3]New Depr Rates'!L1903</f>
        <v>0</v>
      </c>
      <c r="M1905" s="73">
        <f>+'[3]New Depr Rates'!M1903</f>
        <v>0</v>
      </c>
      <c r="N1905" s="73">
        <f>+'[3]New Depr Rates'!N1903</f>
        <v>0</v>
      </c>
    </row>
    <row r="1906" spans="1:14" x14ac:dyDescent="0.2">
      <c r="A1906" s="72" t="s">
        <v>697</v>
      </c>
      <c r="B1906" s="72" t="str">
        <f>+'[3]New Depr Rates'!B1904</f>
        <v>Lease - Puget Sound Energy</v>
      </c>
      <c r="C1906" s="72">
        <f>+'[3]New Depr Rates'!C1904</f>
        <v>1</v>
      </c>
      <c r="D1906" s="72" t="str">
        <f>+'[3]New Depr Rates'!D1904</f>
        <v>SL</v>
      </c>
      <c r="E1906" s="72" t="str">
        <f>+'[3]New Depr Rates'!E1904</f>
        <v>No</v>
      </c>
      <c r="F1906" s="72" t="str">
        <f>+'[3]New Depr Rates'!F1904</f>
        <v>No</v>
      </c>
      <c r="G1906" s="75">
        <f>+'[3]New Depr Rates'!G1904</f>
        <v>0</v>
      </c>
      <c r="H1906" s="72">
        <f>+'[3]New Depr Rates'!H1904</f>
        <v>0</v>
      </c>
      <c r="I1906" s="72">
        <f>+'[3]New Depr Rates'!I1904</f>
        <v>0</v>
      </c>
      <c r="J1906" s="72">
        <f>+'[3]New Depr Rates'!J1904</f>
        <v>0</v>
      </c>
      <c r="K1906" s="74">
        <f>+'[3]New Depr Rates'!K1904</f>
        <v>40179.5</v>
      </c>
      <c r="L1906" s="73">
        <f>+'[3]New Depr Rates'!L1904</f>
        <v>0</v>
      </c>
      <c r="M1906" s="73">
        <f>+'[3]New Depr Rates'!M1904</f>
        <v>0</v>
      </c>
      <c r="N1906" s="73">
        <f>+'[3]New Depr Rates'!N1904</f>
        <v>0</v>
      </c>
    </row>
    <row r="1907" spans="1:14" x14ac:dyDescent="0.2">
      <c r="A1907" s="72" t="s">
        <v>696</v>
      </c>
      <c r="B1907" s="72" t="str">
        <f>+'[3]New Depr Rates'!B1905</f>
        <v>Lease - Puget Sound Energy</v>
      </c>
      <c r="C1907" s="72">
        <f>+'[3]New Depr Rates'!C1905</f>
        <v>1</v>
      </c>
      <c r="D1907" s="72" t="str">
        <f>+'[3]New Depr Rates'!D1905</f>
        <v>SL</v>
      </c>
      <c r="E1907" s="72" t="str">
        <f>+'[3]New Depr Rates'!E1905</f>
        <v>No</v>
      </c>
      <c r="F1907" s="72" t="str">
        <f>+'[3]New Depr Rates'!F1905</f>
        <v>No</v>
      </c>
      <c r="G1907" s="75">
        <f>+'[3]New Depr Rates'!G1905</f>
        <v>0</v>
      </c>
      <c r="H1907" s="72">
        <f>+'[3]New Depr Rates'!H1905</f>
        <v>0</v>
      </c>
      <c r="I1907" s="72">
        <f>+'[3]New Depr Rates'!I1905</f>
        <v>0</v>
      </c>
      <c r="J1907" s="72">
        <f>+'[3]New Depr Rates'!J1905</f>
        <v>0</v>
      </c>
      <c r="K1907" s="74">
        <f>+'[3]New Depr Rates'!K1905</f>
        <v>40179.5</v>
      </c>
      <c r="L1907" s="73">
        <f>+'[3]New Depr Rates'!L1905</f>
        <v>0</v>
      </c>
      <c r="M1907" s="73">
        <f>+'[3]New Depr Rates'!M1905</f>
        <v>0</v>
      </c>
      <c r="N1907" s="73">
        <f>+'[3]New Depr Rates'!N1905</f>
        <v>0</v>
      </c>
    </row>
    <row r="1908" spans="1:14" x14ac:dyDescent="0.2">
      <c r="A1908" s="72" t="s">
        <v>695</v>
      </c>
      <c r="B1908" s="72" t="str">
        <f>+'[3]New Depr Rates'!B1906</f>
        <v>Lease - Puget Sound Energy</v>
      </c>
      <c r="C1908" s="72">
        <f>+'[3]New Depr Rates'!C1906</f>
        <v>1</v>
      </c>
      <c r="D1908" s="72" t="str">
        <f>+'[3]New Depr Rates'!D1906</f>
        <v>SL</v>
      </c>
      <c r="E1908" s="72" t="str">
        <f>+'[3]New Depr Rates'!E1906</f>
        <v>No</v>
      </c>
      <c r="F1908" s="72" t="str">
        <f>+'[3]New Depr Rates'!F1906</f>
        <v>No</v>
      </c>
      <c r="G1908" s="75">
        <f>+'[3]New Depr Rates'!G1906</f>
        <v>0</v>
      </c>
      <c r="H1908" s="72">
        <f>+'[3]New Depr Rates'!H1906</f>
        <v>0</v>
      </c>
      <c r="I1908" s="72">
        <f>+'[3]New Depr Rates'!I1906</f>
        <v>0</v>
      </c>
      <c r="J1908" s="72">
        <f>+'[3]New Depr Rates'!J1906</f>
        <v>0</v>
      </c>
      <c r="K1908" s="74">
        <f>+'[3]New Depr Rates'!K1906</f>
        <v>40179.5</v>
      </c>
      <c r="L1908" s="73">
        <f>+'[3]New Depr Rates'!L1906</f>
        <v>0</v>
      </c>
      <c r="M1908" s="73">
        <f>+'[3]New Depr Rates'!M1906</f>
        <v>0</v>
      </c>
      <c r="N1908" s="73">
        <f>+'[3]New Depr Rates'!N1906</f>
        <v>0</v>
      </c>
    </row>
    <row r="1909" spans="1:14" x14ac:dyDescent="0.2">
      <c r="A1909" s="72" t="s">
        <v>694</v>
      </c>
      <c r="B1909" s="72" t="str">
        <f>+'[3]New Depr Rates'!B1907</f>
        <v>Lease - Puget Sound Energy</v>
      </c>
      <c r="C1909" s="72">
        <f>+'[3]New Depr Rates'!C1907</f>
        <v>1</v>
      </c>
      <c r="D1909" s="72" t="str">
        <f>+'[3]New Depr Rates'!D1907</f>
        <v>SL</v>
      </c>
      <c r="E1909" s="72" t="str">
        <f>+'[3]New Depr Rates'!E1907</f>
        <v>No</v>
      </c>
      <c r="F1909" s="72" t="str">
        <f>+'[3]New Depr Rates'!F1907</f>
        <v>No</v>
      </c>
      <c r="G1909" s="75">
        <f>+'[3]New Depr Rates'!G1907</f>
        <v>0</v>
      </c>
      <c r="H1909" s="72">
        <f>+'[3]New Depr Rates'!H1907</f>
        <v>0</v>
      </c>
      <c r="I1909" s="72">
        <f>+'[3]New Depr Rates'!I1907</f>
        <v>0</v>
      </c>
      <c r="J1909" s="72">
        <f>+'[3]New Depr Rates'!J1907</f>
        <v>0</v>
      </c>
      <c r="K1909" s="74">
        <f>+'[3]New Depr Rates'!K1907</f>
        <v>40179.5</v>
      </c>
      <c r="L1909" s="73">
        <f>+'[3]New Depr Rates'!L1907</f>
        <v>0</v>
      </c>
      <c r="M1909" s="73">
        <f>+'[3]New Depr Rates'!M1907</f>
        <v>0</v>
      </c>
      <c r="N1909" s="73">
        <f>+'[3]New Depr Rates'!N1907</f>
        <v>0</v>
      </c>
    </row>
    <row r="1910" spans="1:14" x14ac:dyDescent="0.2">
      <c r="A1910" s="72" t="s">
        <v>693</v>
      </c>
      <c r="B1910" s="72" t="str">
        <f>+'[3]New Depr Rates'!B1908</f>
        <v>Lease - Puget Sound Energy</v>
      </c>
      <c r="C1910" s="72">
        <f>+'[3]New Depr Rates'!C1908</f>
        <v>1</v>
      </c>
      <c r="D1910" s="72" t="str">
        <f>+'[3]New Depr Rates'!D1908</f>
        <v>SL</v>
      </c>
      <c r="E1910" s="72" t="str">
        <f>+'[3]New Depr Rates'!E1908</f>
        <v>No</v>
      </c>
      <c r="F1910" s="72" t="str">
        <f>+'[3]New Depr Rates'!F1908</f>
        <v>No</v>
      </c>
      <c r="G1910" s="75">
        <f>+'[3]New Depr Rates'!G1908</f>
        <v>0</v>
      </c>
      <c r="H1910" s="72">
        <f>+'[3]New Depr Rates'!H1908</f>
        <v>0</v>
      </c>
      <c r="I1910" s="72">
        <f>+'[3]New Depr Rates'!I1908</f>
        <v>0</v>
      </c>
      <c r="J1910" s="72">
        <f>+'[3]New Depr Rates'!J1908</f>
        <v>0</v>
      </c>
      <c r="K1910" s="74">
        <f>+'[3]New Depr Rates'!K1908</f>
        <v>40179.5</v>
      </c>
      <c r="L1910" s="73">
        <f>+'[3]New Depr Rates'!L1908</f>
        <v>0</v>
      </c>
      <c r="M1910" s="73">
        <f>+'[3]New Depr Rates'!M1908</f>
        <v>0</v>
      </c>
      <c r="N1910" s="73">
        <f>+'[3]New Depr Rates'!N1908</f>
        <v>0</v>
      </c>
    </row>
    <row r="1911" spans="1:14" x14ac:dyDescent="0.2">
      <c r="A1911" s="72" t="s">
        <v>692</v>
      </c>
      <c r="B1911" s="72" t="str">
        <f>+'[3]New Depr Rates'!B1909</f>
        <v>Lease - Puget Sound Energy</v>
      </c>
      <c r="C1911" s="72">
        <f>+'[3]New Depr Rates'!C1909</f>
        <v>1</v>
      </c>
      <c r="D1911" s="72" t="str">
        <f>+'[3]New Depr Rates'!D1909</f>
        <v>SL</v>
      </c>
      <c r="E1911" s="72" t="str">
        <f>+'[3]New Depr Rates'!E1909</f>
        <v>No</v>
      </c>
      <c r="F1911" s="72" t="str">
        <f>+'[3]New Depr Rates'!F1909</f>
        <v>No</v>
      </c>
      <c r="G1911" s="75">
        <f>+'[3]New Depr Rates'!G1909</f>
        <v>0</v>
      </c>
      <c r="H1911" s="72">
        <f>+'[3]New Depr Rates'!H1909</f>
        <v>0</v>
      </c>
      <c r="I1911" s="72">
        <f>+'[3]New Depr Rates'!I1909</f>
        <v>0</v>
      </c>
      <c r="J1911" s="72">
        <f>+'[3]New Depr Rates'!J1909</f>
        <v>0</v>
      </c>
      <c r="K1911" s="74">
        <f>+'[3]New Depr Rates'!K1909</f>
        <v>40179.5</v>
      </c>
      <c r="L1911" s="73">
        <f>+'[3]New Depr Rates'!L1909</f>
        <v>0</v>
      </c>
      <c r="M1911" s="73">
        <f>+'[3]New Depr Rates'!M1909</f>
        <v>0</v>
      </c>
      <c r="N1911" s="73">
        <f>+'[3]New Depr Rates'!N1909</f>
        <v>0</v>
      </c>
    </row>
    <row r="1912" spans="1:14" x14ac:dyDescent="0.2">
      <c r="A1912" s="72" t="s">
        <v>691</v>
      </c>
      <c r="B1912" s="72" t="str">
        <f>+'[3]New Depr Rates'!B1910</f>
        <v>Lease - Puget Sound Energy</v>
      </c>
      <c r="C1912" s="72">
        <f>+'[3]New Depr Rates'!C1910</f>
        <v>1</v>
      </c>
      <c r="D1912" s="72" t="str">
        <f>+'[3]New Depr Rates'!D1910</f>
        <v>SL</v>
      </c>
      <c r="E1912" s="72" t="str">
        <f>+'[3]New Depr Rates'!E1910</f>
        <v>No</v>
      </c>
      <c r="F1912" s="72" t="str">
        <f>+'[3]New Depr Rates'!F1910</f>
        <v>No</v>
      </c>
      <c r="G1912" s="75">
        <f>+'[3]New Depr Rates'!G1910</f>
        <v>0</v>
      </c>
      <c r="H1912" s="72">
        <f>+'[3]New Depr Rates'!H1910</f>
        <v>0</v>
      </c>
      <c r="I1912" s="72">
        <f>+'[3]New Depr Rates'!I1910</f>
        <v>0</v>
      </c>
      <c r="J1912" s="72">
        <f>+'[3]New Depr Rates'!J1910</f>
        <v>0</v>
      </c>
      <c r="K1912" s="74">
        <f>+'[3]New Depr Rates'!K1910</f>
        <v>40179.5</v>
      </c>
      <c r="L1912" s="73">
        <f>+'[3]New Depr Rates'!L1910</f>
        <v>0</v>
      </c>
      <c r="M1912" s="73">
        <f>+'[3]New Depr Rates'!M1910</f>
        <v>0</v>
      </c>
      <c r="N1912" s="73">
        <f>+'[3]New Depr Rates'!N1910</f>
        <v>0</v>
      </c>
    </row>
    <row r="1913" spans="1:14" x14ac:dyDescent="0.2">
      <c r="A1913" s="72" t="s">
        <v>690</v>
      </c>
      <c r="B1913" s="72" t="str">
        <f>+'[3]New Depr Rates'!B1911</f>
        <v>Lease - Puget Sound Energy</v>
      </c>
      <c r="C1913" s="72">
        <f>+'[3]New Depr Rates'!C1911</f>
        <v>1</v>
      </c>
      <c r="D1913" s="72" t="str">
        <f>+'[3]New Depr Rates'!D1911</f>
        <v>SL</v>
      </c>
      <c r="E1913" s="72" t="str">
        <f>+'[3]New Depr Rates'!E1911</f>
        <v>No</v>
      </c>
      <c r="F1913" s="72" t="str">
        <f>+'[3]New Depr Rates'!F1911</f>
        <v>No</v>
      </c>
      <c r="G1913" s="75">
        <f>+'[3]New Depr Rates'!G1911</f>
        <v>0</v>
      </c>
      <c r="H1913" s="72">
        <f>+'[3]New Depr Rates'!H1911</f>
        <v>0</v>
      </c>
      <c r="I1913" s="72">
        <f>+'[3]New Depr Rates'!I1911</f>
        <v>0</v>
      </c>
      <c r="J1913" s="72">
        <f>+'[3]New Depr Rates'!J1911</f>
        <v>0</v>
      </c>
      <c r="K1913" s="74">
        <f>+'[3]New Depr Rates'!K1911</f>
        <v>40179.5</v>
      </c>
      <c r="L1913" s="73">
        <f>+'[3]New Depr Rates'!L1911</f>
        <v>0</v>
      </c>
      <c r="M1913" s="73">
        <f>+'[3]New Depr Rates'!M1911</f>
        <v>0</v>
      </c>
      <c r="N1913" s="73">
        <f>+'[3]New Depr Rates'!N1911</f>
        <v>0</v>
      </c>
    </row>
    <row r="1914" spans="1:14" x14ac:dyDescent="0.2">
      <c r="A1914" s="72" t="s">
        <v>689</v>
      </c>
      <c r="B1914" s="72" t="str">
        <f>+'[3]New Depr Rates'!B1912</f>
        <v>Lease - Puget Sound Energy</v>
      </c>
      <c r="C1914" s="72">
        <f>+'[3]New Depr Rates'!C1912</f>
        <v>1</v>
      </c>
      <c r="D1914" s="72" t="str">
        <f>+'[3]New Depr Rates'!D1912</f>
        <v>SL</v>
      </c>
      <c r="E1914" s="72" t="str">
        <f>+'[3]New Depr Rates'!E1912</f>
        <v>No</v>
      </c>
      <c r="F1914" s="72" t="str">
        <f>+'[3]New Depr Rates'!F1912</f>
        <v>No</v>
      </c>
      <c r="G1914" s="75">
        <f>+'[3]New Depr Rates'!G1912</f>
        <v>0</v>
      </c>
      <c r="H1914" s="72">
        <f>+'[3]New Depr Rates'!H1912</f>
        <v>0</v>
      </c>
      <c r="I1914" s="72">
        <f>+'[3]New Depr Rates'!I1912</f>
        <v>0</v>
      </c>
      <c r="J1914" s="72">
        <f>+'[3]New Depr Rates'!J1912</f>
        <v>0</v>
      </c>
      <c r="K1914" s="74">
        <f>+'[3]New Depr Rates'!K1912</f>
        <v>40179.5</v>
      </c>
      <c r="L1914" s="73">
        <f>+'[3]New Depr Rates'!L1912</f>
        <v>0</v>
      </c>
      <c r="M1914" s="73">
        <f>+'[3]New Depr Rates'!M1912</f>
        <v>0</v>
      </c>
      <c r="N1914" s="73">
        <f>+'[3]New Depr Rates'!N1912</f>
        <v>0</v>
      </c>
    </row>
    <row r="1915" spans="1:14" x14ac:dyDescent="0.2">
      <c r="A1915" s="72" t="s">
        <v>688</v>
      </c>
      <c r="B1915" s="72" t="str">
        <f>+'[3]New Depr Rates'!B1913</f>
        <v>Lease - Puget Sound Energy</v>
      </c>
      <c r="C1915" s="72">
        <f>+'[3]New Depr Rates'!C1913</f>
        <v>1</v>
      </c>
      <c r="D1915" s="72" t="str">
        <f>+'[3]New Depr Rates'!D1913</f>
        <v>SL</v>
      </c>
      <c r="E1915" s="72" t="str">
        <f>+'[3]New Depr Rates'!E1913</f>
        <v>No</v>
      </c>
      <c r="F1915" s="72" t="str">
        <f>+'[3]New Depr Rates'!F1913</f>
        <v>No</v>
      </c>
      <c r="G1915" s="75">
        <f>+'[3]New Depr Rates'!G1913</f>
        <v>0</v>
      </c>
      <c r="H1915" s="72">
        <f>+'[3]New Depr Rates'!H1913</f>
        <v>0</v>
      </c>
      <c r="I1915" s="72">
        <f>+'[3]New Depr Rates'!I1913</f>
        <v>0</v>
      </c>
      <c r="J1915" s="72">
        <f>+'[3]New Depr Rates'!J1913</f>
        <v>0</v>
      </c>
      <c r="K1915" s="74">
        <f>+'[3]New Depr Rates'!K1913</f>
        <v>40179.5</v>
      </c>
      <c r="L1915" s="73">
        <f>+'[3]New Depr Rates'!L1913</f>
        <v>0</v>
      </c>
      <c r="M1915" s="73">
        <f>+'[3]New Depr Rates'!M1913</f>
        <v>0</v>
      </c>
      <c r="N1915" s="73">
        <f>+'[3]New Depr Rates'!N1913</f>
        <v>0</v>
      </c>
    </row>
    <row r="1916" spans="1:14" x14ac:dyDescent="0.2">
      <c r="A1916" s="72" t="s">
        <v>687</v>
      </c>
      <c r="B1916" s="72" t="str">
        <f>+'[3]New Depr Rates'!B1914</f>
        <v>Lease - Puget Sound Energy</v>
      </c>
      <c r="C1916" s="72">
        <f>+'[3]New Depr Rates'!C1914</f>
        <v>1</v>
      </c>
      <c r="D1916" s="72" t="str">
        <f>+'[3]New Depr Rates'!D1914</f>
        <v>SL</v>
      </c>
      <c r="E1916" s="72" t="str">
        <f>+'[3]New Depr Rates'!E1914</f>
        <v>No</v>
      </c>
      <c r="F1916" s="72" t="str">
        <f>+'[3]New Depr Rates'!F1914</f>
        <v>No</v>
      </c>
      <c r="G1916" s="75">
        <f>+'[3]New Depr Rates'!G1914</f>
        <v>0</v>
      </c>
      <c r="H1916" s="72">
        <f>+'[3]New Depr Rates'!H1914</f>
        <v>0</v>
      </c>
      <c r="I1916" s="72">
        <f>+'[3]New Depr Rates'!I1914</f>
        <v>0</v>
      </c>
      <c r="J1916" s="72">
        <f>+'[3]New Depr Rates'!J1914</f>
        <v>0</v>
      </c>
      <c r="K1916" s="74">
        <f>+'[3]New Depr Rates'!K1914</f>
        <v>40179.5</v>
      </c>
      <c r="L1916" s="73">
        <f>+'[3]New Depr Rates'!L1914</f>
        <v>0</v>
      </c>
      <c r="M1916" s="73">
        <f>+'[3]New Depr Rates'!M1914</f>
        <v>0</v>
      </c>
      <c r="N1916" s="73">
        <f>+'[3]New Depr Rates'!N1914</f>
        <v>0</v>
      </c>
    </row>
    <row r="1917" spans="1:14" x14ac:dyDescent="0.2">
      <c r="A1917" s="72" t="s">
        <v>686</v>
      </c>
      <c r="B1917" s="72" t="str">
        <f>+'[3]New Depr Rates'!B1915</f>
        <v>Lease - Puget Sound Energy</v>
      </c>
      <c r="C1917" s="72">
        <f>+'[3]New Depr Rates'!C1915</f>
        <v>1</v>
      </c>
      <c r="D1917" s="72" t="str">
        <f>+'[3]New Depr Rates'!D1915</f>
        <v>SL</v>
      </c>
      <c r="E1917" s="72" t="str">
        <f>+'[3]New Depr Rates'!E1915</f>
        <v>No</v>
      </c>
      <c r="F1917" s="72" t="str">
        <f>+'[3]New Depr Rates'!F1915</f>
        <v>No</v>
      </c>
      <c r="G1917" s="75">
        <f>+'[3]New Depr Rates'!G1915</f>
        <v>0</v>
      </c>
      <c r="H1917" s="72">
        <f>+'[3]New Depr Rates'!H1915</f>
        <v>0</v>
      </c>
      <c r="I1917" s="72">
        <f>+'[3]New Depr Rates'!I1915</f>
        <v>0</v>
      </c>
      <c r="J1917" s="72">
        <f>+'[3]New Depr Rates'!J1915</f>
        <v>0</v>
      </c>
      <c r="K1917" s="74">
        <f>+'[3]New Depr Rates'!K1915</f>
        <v>40179.5</v>
      </c>
      <c r="L1917" s="73">
        <f>+'[3]New Depr Rates'!L1915</f>
        <v>0</v>
      </c>
      <c r="M1917" s="73">
        <f>+'[3]New Depr Rates'!M1915</f>
        <v>0</v>
      </c>
      <c r="N1917" s="73">
        <f>+'[3]New Depr Rates'!N1915</f>
        <v>0</v>
      </c>
    </row>
    <row r="1918" spans="1:14" x14ac:dyDescent="0.2">
      <c r="A1918" s="72" t="s">
        <v>685</v>
      </c>
      <c r="B1918" s="72" t="str">
        <f>+'[3]New Depr Rates'!B1916</f>
        <v>Lease - Puget Sound Energy</v>
      </c>
      <c r="C1918" s="72">
        <f>+'[3]New Depr Rates'!C1916</f>
        <v>1</v>
      </c>
      <c r="D1918" s="72" t="str">
        <f>+'[3]New Depr Rates'!D1916</f>
        <v>SL</v>
      </c>
      <c r="E1918" s="72" t="str">
        <f>+'[3]New Depr Rates'!E1916</f>
        <v>No</v>
      </c>
      <c r="F1918" s="72" t="str">
        <f>+'[3]New Depr Rates'!F1916</f>
        <v>No</v>
      </c>
      <c r="G1918" s="75">
        <f>+'[3]New Depr Rates'!G1916</f>
        <v>0</v>
      </c>
      <c r="H1918" s="72">
        <f>+'[3]New Depr Rates'!H1916</f>
        <v>0</v>
      </c>
      <c r="I1918" s="72">
        <f>+'[3]New Depr Rates'!I1916</f>
        <v>0</v>
      </c>
      <c r="J1918" s="72">
        <f>+'[3]New Depr Rates'!J1916</f>
        <v>0</v>
      </c>
      <c r="K1918" s="74">
        <f>+'[3]New Depr Rates'!K1916</f>
        <v>40179.5</v>
      </c>
      <c r="L1918" s="73">
        <f>+'[3]New Depr Rates'!L1916</f>
        <v>0</v>
      </c>
      <c r="M1918" s="73">
        <f>+'[3]New Depr Rates'!M1916</f>
        <v>0</v>
      </c>
      <c r="N1918" s="73">
        <f>+'[3]New Depr Rates'!N1916</f>
        <v>0</v>
      </c>
    </row>
    <row r="1919" spans="1:14" x14ac:dyDescent="0.2">
      <c r="A1919" s="72" t="s">
        <v>684</v>
      </c>
      <c r="B1919" s="72" t="str">
        <f>+'[3]New Depr Rates'!B1917</f>
        <v>Lease - Puget Sound Energy</v>
      </c>
      <c r="C1919" s="72">
        <f>+'[3]New Depr Rates'!C1917</f>
        <v>1</v>
      </c>
      <c r="D1919" s="72" t="str">
        <f>+'[3]New Depr Rates'!D1917</f>
        <v>SL</v>
      </c>
      <c r="E1919" s="72" t="str">
        <f>+'[3]New Depr Rates'!E1917</f>
        <v>No</v>
      </c>
      <c r="F1919" s="72" t="str">
        <f>+'[3]New Depr Rates'!F1917</f>
        <v>No</v>
      </c>
      <c r="G1919" s="75">
        <f>+'[3]New Depr Rates'!G1917</f>
        <v>0</v>
      </c>
      <c r="H1919" s="72">
        <f>+'[3]New Depr Rates'!H1917</f>
        <v>0</v>
      </c>
      <c r="I1919" s="72">
        <f>+'[3]New Depr Rates'!I1917</f>
        <v>0</v>
      </c>
      <c r="J1919" s="72">
        <f>+'[3]New Depr Rates'!J1917</f>
        <v>0</v>
      </c>
      <c r="K1919" s="74">
        <f>+'[3]New Depr Rates'!K1917</f>
        <v>40179.5</v>
      </c>
      <c r="L1919" s="73">
        <f>+'[3]New Depr Rates'!L1917</f>
        <v>0</v>
      </c>
      <c r="M1919" s="73">
        <f>+'[3]New Depr Rates'!M1917</f>
        <v>0</v>
      </c>
      <c r="N1919" s="73">
        <f>+'[3]New Depr Rates'!N1917</f>
        <v>0</v>
      </c>
    </row>
    <row r="1920" spans="1:14" x14ac:dyDescent="0.2">
      <c r="A1920" s="72" t="s">
        <v>683</v>
      </c>
      <c r="B1920" s="72" t="str">
        <f>+'[3]New Depr Rates'!B1918</f>
        <v>Lease - Puget Sound Energy</v>
      </c>
      <c r="C1920" s="72">
        <f>+'[3]New Depr Rates'!C1918</f>
        <v>1</v>
      </c>
      <c r="D1920" s="72" t="str">
        <f>+'[3]New Depr Rates'!D1918</f>
        <v>SL</v>
      </c>
      <c r="E1920" s="72" t="str">
        <f>+'[3]New Depr Rates'!E1918</f>
        <v>No</v>
      </c>
      <c r="F1920" s="72" t="str">
        <f>+'[3]New Depr Rates'!F1918</f>
        <v>No</v>
      </c>
      <c r="G1920" s="75">
        <f>+'[3]New Depr Rates'!G1918</f>
        <v>0</v>
      </c>
      <c r="H1920" s="72">
        <f>+'[3]New Depr Rates'!H1918</f>
        <v>0</v>
      </c>
      <c r="I1920" s="72">
        <f>+'[3]New Depr Rates'!I1918</f>
        <v>0</v>
      </c>
      <c r="J1920" s="72">
        <f>+'[3]New Depr Rates'!J1918</f>
        <v>0</v>
      </c>
      <c r="K1920" s="74">
        <f>+'[3]New Depr Rates'!K1918</f>
        <v>40179.5</v>
      </c>
      <c r="L1920" s="73">
        <f>+'[3]New Depr Rates'!L1918</f>
        <v>0</v>
      </c>
      <c r="M1920" s="73">
        <f>+'[3]New Depr Rates'!M1918</f>
        <v>0</v>
      </c>
      <c r="N1920" s="73">
        <f>+'[3]New Depr Rates'!N1918</f>
        <v>0</v>
      </c>
    </row>
    <row r="1921" spans="1:14" x14ac:dyDescent="0.2">
      <c r="A1921" s="72" t="s">
        <v>682</v>
      </c>
      <c r="B1921" s="72" t="str">
        <f>+'[3]New Depr Rates'!B1919</f>
        <v>Lease - Puget Sound Energy</v>
      </c>
      <c r="C1921" s="72">
        <f>+'[3]New Depr Rates'!C1919</f>
        <v>1</v>
      </c>
      <c r="D1921" s="72" t="str">
        <f>+'[3]New Depr Rates'!D1919</f>
        <v>SL</v>
      </c>
      <c r="E1921" s="72" t="str">
        <f>+'[3]New Depr Rates'!E1919</f>
        <v>No</v>
      </c>
      <c r="F1921" s="72" t="str">
        <f>+'[3]New Depr Rates'!F1919</f>
        <v>No</v>
      </c>
      <c r="G1921" s="75">
        <f>+'[3]New Depr Rates'!G1919</f>
        <v>0</v>
      </c>
      <c r="H1921" s="72">
        <f>+'[3]New Depr Rates'!H1919</f>
        <v>0</v>
      </c>
      <c r="I1921" s="72">
        <f>+'[3]New Depr Rates'!I1919</f>
        <v>0</v>
      </c>
      <c r="J1921" s="72">
        <f>+'[3]New Depr Rates'!J1919</f>
        <v>0</v>
      </c>
      <c r="K1921" s="74">
        <f>+'[3]New Depr Rates'!K1919</f>
        <v>40179.5</v>
      </c>
      <c r="L1921" s="73">
        <f>+'[3]New Depr Rates'!L1919</f>
        <v>0</v>
      </c>
      <c r="M1921" s="73">
        <f>+'[3]New Depr Rates'!M1919</f>
        <v>0</v>
      </c>
      <c r="N1921" s="73">
        <f>+'[3]New Depr Rates'!N1919</f>
        <v>0</v>
      </c>
    </row>
    <row r="1922" spans="1:14" x14ac:dyDescent="0.2">
      <c r="A1922" s="72" t="s">
        <v>681</v>
      </c>
      <c r="B1922" s="72" t="str">
        <f>+'[3]New Depr Rates'!B1920</f>
        <v>Lease - Puget Sound Energy</v>
      </c>
      <c r="C1922" s="72">
        <f>+'[3]New Depr Rates'!C1920</f>
        <v>1</v>
      </c>
      <c r="D1922" s="72" t="str">
        <f>+'[3]New Depr Rates'!D1920</f>
        <v>SL</v>
      </c>
      <c r="E1922" s="72" t="str">
        <f>+'[3]New Depr Rates'!E1920</f>
        <v>No</v>
      </c>
      <c r="F1922" s="72" t="str">
        <f>+'[3]New Depr Rates'!F1920</f>
        <v>No</v>
      </c>
      <c r="G1922" s="75">
        <f>+'[3]New Depr Rates'!G1920</f>
        <v>0</v>
      </c>
      <c r="H1922" s="72">
        <f>+'[3]New Depr Rates'!H1920</f>
        <v>0</v>
      </c>
      <c r="I1922" s="72">
        <f>+'[3]New Depr Rates'!I1920</f>
        <v>0</v>
      </c>
      <c r="J1922" s="72">
        <f>+'[3]New Depr Rates'!J1920</f>
        <v>0</v>
      </c>
      <c r="K1922" s="74">
        <f>+'[3]New Depr Rates'!K1920</f>
        <v>40179.5</v>
      </c>
      <c r="L1922" s="73">
        <f>+'[3]New Depr Rates'!L1920</f>
        <v>0</v>
      </c>
      <c r="M1922" s="73">
        <f>+'[3]New Depr Rates'!M1920</f>
        <v>0</v>
      </c>
      <c r="N1922" s="73">
        <f>+'[3]New Depr Rates'!N1920</f>
        <v>0</v>
      </c>
    </row>
    <row r="1923" spans="1:14" x14ac:dyDescent="0.2">
      <c r="A1923" s="72" t="s">
        <v>680</v>
      </c>
      <c r="B1923" s="72" t="str">
        <f>+'[3]New Depr Rates'!B1921</f>
        <v>Lease - Puget Sound Energy</v>
      </c>
      <c r="C1923" s="72">
        <f>+'[3]New Depr Rates'!C1921</f>
        <v>1</v>
      </c>
      <c r="D1923" s="72" t="str">
        <f>+'[3]New Depr Rates'!D1921</f>
        <v>SL</v>
      </c>
      <c r="E1923" s="72" t="str">
        <f>+'[3]New Depr Rates'!E1921</f>
        <v>No</v>
      </c>
      <c r="F1923" s="72" t="str">
        <f>+'[3]New Depr Rates'!F1921</f>
        <v>No</v>
      </c>
      <c r="G1923" s="75">
        <f>+'[3]New Depr Rates'!G1921</f>
        <v>0</v>
      </c>
      <c r="H1923" s="72">
        <f>+'[3]New Depr Rates'!H1921</f>
        <v>0</v>
      </c>
      <c r="I1923" s="72">
        <f>+'[3]New Depr Rates'!I1921</f>
        <v>0</v>
      </c>
      <c r="J1923" s="72">
        <f>+'[3]New Depr Rates'!J1921</f>
        <v>0</v>
      </c>
      <c r="K1923" s="74">
        <f>+'[3]New Depr Rates'!K1921</f>
        <v>40179.5</v>
      </c>
      <c r="L1923" s="73">
        <f>+'[3]New Depr Rates'!L1921</f>
        <v>0</v>
      </c>
      <c r="M1923" s="73">
        <f>+'[3]New Depr Rates'!M1921</f>
        <v>0</v>
      </c>
      <c r="N1923" s="73">
        <f>+'[3]New Depr Rates'!N1921</f>
        <v>0</v>
      </c>
    </row>
    <row r="1924" spans="1:14" x14ac:dyDescent="0.2">
      <c r="A1924" s="72" t="s">
        <v>679</v>
      </c>
      <c r="B1924" s="72" t="str">
        <f>+'[3]New Depr Rates'!B1922</f>
        <v>Lease - Puget Sound Energy</v>
      </c>
      <c r="C1924" s="72">
        <f>+'[3]New Depr Rates'!C1922</f>
        <v>1</v>
      </c>
      <c r="D1924" s="72" t="str">
        <f>+'[3]New Depr Rates'!D1922</f>
        <v>SL</v>
      </c>
      <c r="E1924" s="72" t="str">
        <f>+'[3]New Depr Rates'!E1922</f>
        <v>No</v>
      </c>
      <c r="F1924" s="72" t="str">
        <f>+'[3]New Depr Rates'!F1922</f>
        <v>No</v>
      </c>
      <c r="G1924" s="75">
        <f>+'[3]New Depr Rates'!G1922</f>
        <v>0</v>
      </c>
      <c r="H1924" s="72">
        <f>+'[3]New Depr Rates'!H1922</f>
        <v>0</v>
      </c>
      <c r="I1924" s="72">
        <f>+'[3]New Depr Rates'!I1922</f>
        <v>0</v>
      </c>
      <c r="J1924" s="72">
        <f>+'[3]New Depr Rates'!J1922</f>
        <v>0</v>
      </c>
      <c r="K1924" s="74">
        <f>+'[3]New Depr Rates'!K1922</f>
        <v>40179.5</v>
      </c>
      <c r="L1924" s="73">
        <f>+'[3]New Depr Rates'!L1922</f>
        <v>0</v>
      </c>
      <c r="M1924" s="73">
        <f>+'[3]New Depr Rates'!M1922</f>
        <v>0</v>
      </c>
      <c r="N1924" s="73">
        <f>+'[3]New Depr Rates'!N1922</f>
        <v>0</v>
      </c>
    </row>
    <row r="1925" spans="1:14" x14ac:dyDescent="0.2">
      <c r="A1925" s="72" t="s">
        <v>678</v>
      </c>
      <c r="B1925" s="72" t="str">
        <f>+'[3]New Depr Rates'!B1923</f>
        <v>Lease - Puget Sound Energy</v>
      </c>
      <c r="C1925" s="72">
        <f>+'[3]New Depr Rates'!C1923</f>
        <v>1</v>
      </c>
      <c r="D1925" s="72" t="str">
        <f>+'[3]New Depr Rates'!D1923</f>
        <v>SL</v>
      </c>
      <c r="E1925" s="72" t="str">
        <f>+'[3]New Depr Rates'!E1923</f>
        <v>No</v>
      </c>
      <c r="F1925" s="72" t="str">
        <f>+'[3]New Depr Rates'!F1923</f>
        <v>No</v>
      </c>
      <c r="G1925" s="75">
        <f>+'[3]New Depr Rates'!G1923</f>
        <v>0</v>
      </c>
      <c r="H1925" s="72">
        <f>+'[3]New Depr Rates'!H1923</f>
        <v>0</v>
      </c>
      <c r="I1925" s="72">
        <f>+'[3]New Depr Rates'!I1923</f>
        <v>0</v>
      </c>
      <c r="J1925" s="72">
        <f>+'[3]New Depr Rates'!J1923</f>
        <v>0</v>
      </c>
      <c r="K1925" s="74">
        <f>+'[3]New Depr Rates'!K1923</f>
        <v>40179.5</v>
      </c>
      <c r="L1925" s="73">
        <f>+'[3]New Depr Rates'!L1923</f>
        <v>0</v>
      </c>
      <c r="M1925" s="73">
        <f>+'[3]New Depr Rates'!M1923</f>
        <v>0</v>
      </c>
      <c r="N1925" s="73">
        <f>+'[3]New Depr Rates'!N1923</f>
        <v>0</v>
      </c>
    </row>
    <row r="1926" spans="1:14" x14ac:dyDescent="0.2">
      <c r="A1926" s="72" t="s">
        <v>677</v>
      </c>
      <c r="B1926" s="72" t="str">
        <f>+'[3]New Depr Rates'!B1924</f>
        <v>Lease - Puget Sound Energy</v>
      </c>
      <c r="C1926" s="72">
        <f>+'[3]New Depr Rates'!C1924</f>
        <v>1</v>
      </c>
      <c r="D1926" s="72" t="str">
        <f>+'[3]New Depr Rates'!D1924</f>
        <v>SL</v>
      </c>
      <c r="E1926" s="72" t="str">
        <f>+'[3]New Depr Rates'!E1924</f>
        <v>No</v>
      </c>
      <c r="F1926" s="72" t="str">
        <f>+'[3]New Depr Rates'!F1924</f>
        <v>No</v>
      </c>
      <c r="G1926" s="75">
        <f>+'[3]New Depr Rates'!G1924</f>
        <v>0</v>
      </c>
      <c r="H1926" s="72">
        <f>+'[3]New Depr Rates'!H1924</f>
        <v>0</v>
      </c>
      <c r="I1926" s="72">
        <f>+'[3]New Depr Rates'!I1924</f>
        <v>0</v>
      </c>
      <c r="J1926" s="72">
        <f>+'[3]New Depr Rates'!J1924</f>
        <v>0</v>
      </c>
      <c r="K1926" s="74">
        <f>+'[3]New Depr Rates'!K1924</f>
        <v>40179.5</v>
      </c>
      <c r="L1926" s="73">
        <f>+'[3]New Depr Rates'!L1924</f>
        <v>0</v>
      </c>
      <c r="M1926" s="73">
        <f>+'[3]New Depr Rates'!M1924</f>
        <v>0</v>
      </c>
      <c r="N1926" s="73">
        <f>+'[3]New Depr Rates'!N1924</f>
        <v>0</v>
      </c>
    </row>
    <row r="1927" spans="1:14" x14ac:dyDescent="0.2">
      <c r="A1927" s="72" t="s">
        <v>676</v>
      </c>
      <c r="B1927" s="72" t="str">
        <f>+'[3]New Depr Rates'!B1925</f>
        <v>Lease - Puget Sound Energy</v>
      </c>
      <c r="C1927" s="72">
        <f>+'[3]New Depr Rates'!C1925</f>
        <v>1</v>
      </c>
      <c r="D1927" s="72" t="str">
        <f>+'[3]New Depr Rates'!D1925</f>
        <v>SL</v>
      </c>
      <c r="E1927" s="72" t="str">
        <f>+'[3]New Depr Rates'!E1925</f>
        <v>No</v>
      </c>
      <c r="F1927" s="72" t="str">
        <f>+'[3]New Depr Rates'!F1925</f>
        <v>No</v>
      </c>
      <c r="G1927" s="75">
        <f>+'[3]New Depr Rates'!G1925</f>
        <v>0</v>
      </c>
      <c r="H1927" s="72">
        <f>+'[3]New Depr Rates'!H1925</f>
        <v>0</v>
      </c>
      <c r="I1927" s="72">
        <f>+'[3]New Depr Rates'!I1925</f>
        <v>0</v>
      </c>
      <c r="J1927" s="72">
        <f>+'[3]New Depr Rates'!J1925</f>
        <v>0</v>
      </c>
      <c r="K1927" s="74">
        <f>+'[3]New Depr Rates'!K1925</f>
        <v>40179.5</v>
      </c>
      <c r="L1927" s="73">
        <f>+'[3]New Depr Rates'!L1925</f>
        <v>0</v>
      </c>
      <c r="M1927" s="73">
        <f>+'[3]New Depr Rates'!M1925</f>
        <v>0</v>
      </c>
      <c r="N1927" s="73">
        <f>+'[3]New Depr Rates'!N1925</f>
        <v>0</v>
      </c>
    </row>
    <row r="1928" spans="1:14" x14ac:dyDescent="0.2">
      <c r="A1928" s="72" t="s">
        <v>675</v>
      </c>
      <c r="B1928" s="72" t="str">
        <f>+'[3]New Depr Rates'!B1926</f>
        <v>Lease - Puget Sound Energy</v>
      </c>
      <c r="C1928" s="72">
        <f>+'[3]New Depr Rates'!C1926</f>
        <v>1</v>
      </c>
      <c r="D1928" s="72" t="str">
        <f>+'[3]New Depr Rates'!D1926</f>
        <v>SL</v>
      </c>
      <c r="E1928" s="72" t="str">
        <f>+'[3]New Depr Rates'!E1926</f>
        <v>No</v>
      </c>
      <c r="F1928" s="72" t="str">
        <f>+'[3]New Depr Rates'!F1926</f>
        <v>No</v>
      </c>
      <c r="G1928" s="75">
        <f>+'[3]New Depr Rates'!G1926</f>
        <v>0</v>
      </c>
      <c r="H1928" s="72">
        <f>+'[3]New Depr Rates'!H1926</f>
        <v>0</v>
      </c>
      <c r="I1928" s="72">
        <f>+'[3]New Depr Rates'!I1926</f>
        <v>0</v>
      </c>
      <c r="J1928" s="72">
        <f>+'[3]New Depr Rates'!J1926</f>
        <v>0</v>
      </c>
      <c r="K1928" s="74">
        <f>+'[3]New Depr Rates'!K1926</f>
        <v>40179.5</v>
      </c>
      <c r="L1928" s="73">
        <f>+'[3]New Depr Rates'!L1926</f>
        <v>0</v>
      </c>
      <c r="M1928" s="73">
        <f>+'[3]New Depr Rates'!M1926</f>
        <v>0</v>
      </c>
      <c r="N1928" s="73">
        <f>+'[3]New Depr Rates'!N1926</f>
        <v>0</v>
      </c>
    </row>
    <row r="1929" spans="1:14" x14ac:dyDescent="0.2">
      <c r="A1929" s="72" t="s">
        <v>674</v>
      </c>
      <c r="B1929" s="72" t="str">
        <f>+'[3]New Depr Rates'!B1927</f>
        <v>Lease - Puget Sound Energy</v>
      </c>
      <c r="C1929" s="72">
        <f>+'[3]New Depr Rates'!C1927</f>
        <v>1</v>
      </c>
      <c r="D1929" s="72" t="str">
        <f>+'[3]New Depr Rates'!D1927</f>
        <v>SL</v>
      </c>
      <c r="E1929" s="72" t="str">
        <f>+'[3]New Depr Rates'!E1927</f>
        <v>No</v>
      </c>
      <c r="F1929" s="72" t="str">
        <f>+'[3]New Depr Rates'!F1927</f>
        <v>No</v>
      </c>
      <c r="G1929" s="75">
        <f>+'[3]New Depr Rates'!G1927</f>
        <v>0</v>
      </c>
      <c r="H1929" s="72">
        <f>+'[3]New Depr Rates'!H1927</f>
        <v>0</v>
      </c>
      <c r="I1929" s="72">
        <f>+'[3]New Depr Rates'!I1927</f>
        <v>0</v>
      </c>
      <c r="J1929" s="72">
        <f>+'[3]New Depr Rates'!J1927</f>
        <v>0</v>
      </c>
      <c r="K1929" s="74">
        <f>+'[3]New Depr Rates'!K1927</f>
        <v>40179.5</v>
      </c>
      <c r="L1929" s="73">
        <f>+'[3]New Depr Rates'!L1927</f>
        <v>0</v>
      </c>
      <c r="M1929" s="73">
        <f>+'[3]New Depr Rates'!M1927</f>
        <v>0</v>
      </c>
      <c r="N1929" s="73">
        <f>+'[3]New Depr Rates'!N1927</f>
        <v>0</v>
      </c>
    </row>
    <row r="1930" spans="1:14" x14ac:dyDescent="0.2">
      <c r="A1930" s="72" t="s">
        <v>673</v>
      </c>
      <c r="B1930" s="72" t="str">
        <f>+'[3]New Depr Rates'!B1928</f>
        <v>Lease - Puget Sound Energy</v>
      </c>
      <c r="C1930" s="72">
        <f>+'[3]New Depr Rates'!C1928</f>
        <v>1</v>
      </c>
      <c r="D1930" s="72" t="str">
        <f>+'[3]New Depr Rates'!D1928</f>
        <v>SL</v>
      </c>
      <c r="E1930" s="72" t="str">
        <f>+'[3]New Depr Rates'!E1928</f>
        <v>No</v>
      </c>
      <c r="F1930" s="72" t="str">
        <f>+'[3]New Depr Rates'!F1928</f>
        <v>No</v>
      </c>
      <c r="G1930" s="75">
        <f>+'[3]New Depr Rates'!G1928</f>
        <v>0</v>
      </c>
      <c r="H1930" s="72">
        <f>+'[3]New Depr Rates'!H1928</f>
        <v>0</v>
      </c>
      <c r="I1930" s="72">
        <f>+'[3]New Depr Rates'!I1928</f>
        <v>0</v>
      </c>
      <c r="J1930" s="72">
        <f>+'[3]New Depr Rates'!J1928</f>
        <v>0</v>
      </c>
      <c r="K1930" s="74">
        <f>+'[3]New Depr Rates'!K1928</f>
        <v>40179.5</v>
      </c>
      <c r="L1930" s="73">
        <f>+'[3]New Depr Rates'!L1928</f>
        <v>0</v>
      </c>
      <c r="M1930" s="73">
        <f>+'[3]New Depr Rates'!M1928</f>
        <v>0</v>
      </c>
      <c r="N1930" s="73">
        <f>+'[3]New Depr Rates'!N1928</f>
        <v>0</v>
      </c>
    </row>
    <row r="1931" spans="1:14" x14ac:dyDescent="0.2">
      <c r="A1931" s="72" t="s">
        <v>672</v>
      </c>
      <c r="B1931" s="72" t="str">
        <f>+'[3]New Depr Rates'!B1929</f>
        <v>Lease - Puget Sound Energy</v>
      </c>
      <c r="C1931" s="72">
        <f>+'[3]New Depr Rates'!C1929</f>
        <v>1</v>
      </c>
      <c r="D1931" s="72" t="str">
        <f>+'[3]New Depr Rates'!D1929</f>
        <v>SL</v>
      </c>
      <c r="E1931" s="72" t="str">
        <f>+'[3]New Depr Rates'!E1929</f>
        <v>No</v>
      </c>
      <c r="F1931" s="72" t="str">
        <f>+'[3]New Depr Rates'!F1929</f>
        <v>No</v>
      </c>
      <c r="G1931" s="75">
        <f>+'[3]New Depr Rates'!G1929</f>
        <v>0</v>
      </c>
      <c r="H1931" s="72">
        <f>+'[3]New Depr Rates'!H1929</f>
        <v>0</v>
      </c>
      <c r="I1931" s="72">
        <f>+'[3]New Depr Rates'!I1929</f>
        <v>0</v>
      </c>
      <c r="J1931" s="72">
        <f>+'[3]New Depr Rates'!J1929</f>
        <v>0</v>
      </c>
      <c r="K1931" s="74">
        <f>+'[3]New Depr Rates'!K1929</f>
        <v>40179.5</v>
      </c>
      <c r="L1931" s="73">
        <f>+'[3]New Depr Rates'!L1929</f>
        <v>0</v>
      </c>
      <c r="M1931" s="73">
        <f>+'[3]New Depr Rates'!M1929</f>
        <v>0</v>
      </c>
      <c r="N1931" s="73">
        <f>+'[3]New Depr Rates'!N1929</f>
        <v>0</v>
      </c>
    </row>
    <row r="1932" spans="1:14" x14ac:dyDescent="0.2">
      <c r="A1932" s="72" t="s">
        <v>671</v>
      </c>
      <c r="B1932" s="72" t="str">
        <f>+'[3]New Depr Rates'!B1930</f>
        <v>Lease - Puget Sound Energy</v>
      </c>
      <c r="C1932" s="72">
        <f>+'[3]New Depr Rates'!C1930</f>
        <v>1</v>
      </c>
      <c r="D1932" s="72" t="str">
        <f>+'[3]New Depr Rates'!D1930</f>
        <v>SL</v>
      </c>
      <c r="E1932" s="72" t="str">
        <f>+'[3]New Depr Rates'!E1930</f>
        <v>No</v>
      </c>
      <c r="F1932" s="72" t="str">
        <f>+'[3]New Depr Rates'!F1930</f>
        <v>No</v>
      </c>
      <c r="G1932" s="75">
        <f>+'[3]New Depr Rates'!G1930</f>
        <v>0</v>
      </c>
      <c r="H1932" s="72">
        <f>+'[3]New Depr Rates'!H1930</f>
        <v>0</v>
      </c>
      <c r="I1932" s="72">
        <f>+'[3]New Depr Rates'!I1930</f>
        <v>0</v>
      </c>
      <c r="J1932" s="72">
        <f>+'[3]New Depr Rates'!J1930</f>
        <v>0</v>
      </c>
      <c r="K1932" s="74">
        <f>+'[3]New Depr Rates'!K1930</f>
        <v>40179.5</v>
      </c>
      <c r="L1932" s="73">
        <f>+'[3]New Depr Rates'!L1930</f>
        <v>0</v>
      </c>
      <c r="M1932" s="73">
        <f>+'[3]New Depr Rates'!M1930</f>
        <v>0</v>
      </c>
      <c r="N1932" s="73">
        <f>+'[3]New Depr Rates'!N1930</f>
        <v>0</v>
      </c>
    </row>
    <row r="1933" spans="1:14" x14ac:dyDescent="0.2">
      <c r="A1933" s="72" t="s">
        <v>670</v>
      </c>
      <c r="B1933" s="72" t="str">
        <f>+'[3]New Depr Rates'!B1931</f>
        <v>Lease - Puget Sound Energy</v>
      </c>
      <c r="C1933" s="72">
        <f>+'[3]New Depr Rates'!C1931</f>
        <v>1</v>
      </c>
      <c r="D1933" s="72" t="str">
        <f>+'[3]New Depr Rates'!D1931</f>
        <v>SL</v>
      </c>
      <c r="E1933" s="72" t="str">
        <f>+'[3]New Depr Rates'!E1931</f>
        <v>No</v>
      </c>
      <c r="F1933" s="72" t="str">
        <f>+'[3]New Depr Rates'!F1931</f>
        <v>No</v>
      </c>
      <c r="G1933" s="75">
        <f>+'[3]New Depr Rates'!G1931</f>
        <v>0</v>
      </c>
      <c r="H1933" s="72">
        <f>+'[3]New Depr Rates'!H1931</f>
        <v>0</v>
      </c>
      <c r="I1933" s="72">
        <f>+'[3]New Depr Rates'!I1931</f>
        <v>0</v>
      </c>
      <c r="J1933" s="72">
        <f>+'[3]New Depr Rates'!J1931</f>
        <v>0</v>
      </c>
      <c r="K1933" s="74">
        <f>+'[3]New Depr Rates'!K1931</f>
        <v>40179.5</v>
      </c>
      <c r="L1933" s="73">
        <f>+'[3]New Depr Rates'!L1931</f>
        <v>0</v>
      </c>
      <c r="M1933" s="73">
        <f>+'[3]New Depr Rates'!M1931</f>
        <v>0</v>
      </c>
      <c r="N1933" s="73">
        <f>+'[3]New Depr Rates'!N1931</f>
        <v>0</v>
      </c>
    </row>
    <row r="1934" spans="1:14" x14ac:dyDescent="0.2">
      <c r="A1934" s="72" t="s">
        <v>669</v>
      </c>
      <c r="B1934" s="72" t="str">
        <f>+'[3]New Depr Rates'!B1932</f>
        <v>Lease - Puget Sound Energy</v>
      </c>
      <c r="C1934" s="72">
        <f>+'[3]New Depr Rates'!C1932</f>
        <v>1</v>
      </c>
      <c r="D1934" s="72" t="str">
        <f>+'[3]New Depr Rates'!D1932</f>
        <v>SL</v>
      </c>
      <c r="E1934" s="72" t="str">
        <f>+'[3]New Depr Rates'!E1932</f>
        <v>No</v>
      </c>
      <c r="F1934" s="72" t="str">
        <f>+'[3]New Depr Rates'!F1932</f>
        <v>No</v>
      </c>
      <c r="G1934" s="75">
        <f>+'[3]New Depr Rates'!G1932</f>
        <v>0</v>
      </c>
      <c r="H1934" s="72">
        <f>+'[3]New Depr Rates'!H1932</f>
        <v>0</v>
      </c>
      <c r="I1934" s="72">
        <f>+'[3]New Depr Rates'!I1932</f>
        <v>0</v>
      </c>
      <c r="J1934" s="72">
        <f>+'[3]New Depr Rates'!J1932</f>
        <v>0</v>
      </c>
      <c r="K1934" s="74">
        <f>+'[3]New Depr Rates'!K1932</f>
        <v>40179.5</v>
      </c>
      <c r="L1934" s="73">
        <f>+'[3]New Depr Rates'!L1932</f>
        <v>0</v>
      </c>
      <c r="M1934" s="73">
        <f>+'[3]New Depr Rates'!M1932</f>
        <v>0</v>
      </c>
      <c r="N1934" s="73">
        <f>+'[3]New Depr Rates'!N1932</f>
        <v>0</v>
      </c>
    </row>
    <row r="1935" spans="1:14" x14ac:dyDescent="0.2">
      <c r="A1935" s="72" t="s">
        <v>668</v>
      </c>
      <c r="B1935" s="72" t="str">
        <f>+'[3]New Depr Rates'!B1933</f>
        <v>Lease - Puget Sound Energy</v>
      </c>
      <c r="C1935" s="72">
        <f>+'[3]New Depr Rates'!C1933</f>
        <v>1</v>
      </c>
      <c r="D1935" s="72" t="str">
        <f>+'[3]New Depr Rates'!D1933</f>
        <v>SL</v>
      </c>
      <c r="E1935" s="72" t="str">
        <f>+'[3]New Depr Rates'!E1933</f>
        <v>No</v>
      </c>
      <c r="F1935" s="72" t="str">
        <f>+'[3]New Depr Rates'!F1933</f>
        <v>No</v>
      </c>
      <c r="G1935" s="75">
        <f>+'[3]New Depr Rates'!G1933</f>
        <v>0</v>
      </c>
      <c r="H1935" s="72">
        <f>+'[3]New Depr Rates'!H1933</f>
        <v>0</v>
      </c>
      <c r="I1935" s="72">
        <f>+'[3]New Depr Rates'!I1933</f>
        <v>0</v>
      </c>
      <c r="J1935" s="72">
        <f>+'[3]New Depr Rates'!J1933</f>
        <v>0</v>
      </c>
      <c r="K1935" s="74">
        <f>+'[3]New Depr Rates'!K1933</f>
        <v>40179.5</v>
      </c>
      <c r="L1935" s="73">
        <f>+'[3]New Depr Rates'!L1933</f>
        <v>0</v>
      </c>
      <c r="M1935" s="73">
        <f>+'[3]New Depr Rates'!M1933</f>
        <v>0</v>
      </c>
      <c r="N1935" s="73">
        <f>+'[3]New Depr Rates'!N1933</f>
        <v>0</v>
      </c>
    </row>
    <row r="1936" spans="1:14" x14ac:dyDescent="0.2">
      <c r="A1936" s="72" t="s">
        <v>667</v>
      </c>
      <c r="B1936" s="72" t="str">
        <f>+'[3]New Depr Rates'!B1934</f>
        <v>Lease - Puget Sound Energy</v>
      </c>
      <c r="C1936" s="72">
        <f>+'[3]New Depr Rates'!C1934</f>
        <v>1</v>
      </c>
      <c r="D1936" s="72" t="str">
        <f>+'[3]New Depr Rates'!D1934</f>
        <v>SL</v>
      </c>
      <c r="E1936" s="72" t="str">
        <f>+'[3]New Depr Rates'!E1934</f>
        <v>No</v>
      </c>
      <c r="F1936" s="72" t="str">
        <f>+'[3]New Depr Rates'!F1934</f>
        <v>No</v>
      </c>
      <c r="G1936" s="75">
        <f>+'[3]New Depr Rates'!G1934</f>
        <v>0</v>
      </c>
      <c r="H1936" s="72">
        <f>+'[3]New Depr Rates'!H1934</f>
        <v>0</v>
      </c>
      <c r="I1936" s="72">
        <f>+'[3]New Depr Rates'!I1934</f>
        <v>0</v>
      </c>
      <c r="J1936" s="72">
        <f>+'[3]New Depr Rates'!J1934</f>
        <v>0</v>
      </c>
      <c r="K1936" s="74">
        <f>+'[3]New Depr Rates'!K1934</f>
        <v>40179.5</v>
      </c>
      <c r="L1936" s="73">
        <f>+'[3]New Depr Rates'!L1934</f>
        <v>0</v>
      </c>
      <c r="M1936" s="73">
        <f>+'[3]New Depr Rates'!M1934</f>
        <v>0</v>
      </c>
      <c r="N1936" s="73">
        <f>+'[3]New Depr Rates'!N1934</f>
        <v>0</v>
      </c>
    </row>
    <row r="1937" spans="1:14" x14ac:dyDescent="0.2">
      <c r="A1937" s="72" t="s">
        <v>666</v>
      </c>
      <c r="B1937" s="72" t="str">
        <f>+'[3]New Depr Rates'!B1935</f>
        <v>Lease - Puget Sound Energy</v>
      </c>
      <c r="C1937" s="72">
        <f>+'[3]New Depr Rates'!C1935</f>
        <v>1</v>
      </c>
      <c r="D1937" s="72" t="str">
        <f>+'[3]New Depr Rates'!D1935</f>
        <v>SL</v>
      </c>
      <c r="E1937" s="72" t="str">
        <f>+'[3]New Depr Rates'!E1935</f>
        <v>No</v>
      </c>
      <c r="F1937" s="72" t="str">
        <f>+'[3]New Depr Rates'!F1935</f>
        <v>No</v>
      </c>
      <c r="G1937" s="75">
        <f>+'[3]New Depr Rates'!G1935</f>
        <v>0</v>
      </c>
      <c r="H1937" s="72">
        <f>+'[3]New Depr Rates'!H1935</f>
        <v>0</v>
      </c>
      <c r="I1937" s="72">
        <f>+'[3]New Depr Rates'!I1935</f>
        <v>0</v>
      </c>
      <c r="J1937" s="72">
        <f>+'[3]New Depr Rates'!J1935</f>
        <v>0</v>
      </c>
      <c r="K1937" s="74">
        <f>+'[3]New Depr Rates'!K1935</f>
        <v>40179.5</v>
      </c>
      <c r="L1937" s="73">
        <f>+'[3]New Depr Rates'!L1935</f>
        <v>0</v>
      </c>
      <c r="M1937" s="73">
        <f>+'[3]New Depr Rates'!M1935</f>
        <v>0</v>
      </c>
      <c r="N1937" s="73">
        <f>+'[3]New Depr Rates'!N1935</f>
        <v>0</v>
      </c>
    </row>
    <row r="1938" spans="1:14" x14ac:dyDescent="0.2">
      <c r="A1938" s="72" t="s">
        <v>665</v>
      </c>
      <c r="B1938" s="72" t="str">
        <f>+'[3]New Depr Rates'!B1936</f>
        <v>Lease - Puget Sound Energy</v>
      </c>
      <c r="C1938" s="72">
        <f>+'[3]New Depr Rates'!C1936</f>
        <v>1</v>
      </c>
      <c r="D1938" s="72" t="str">
        <f>+'[3]New Depr Rates'!D1936</f>
        <v>SL</v>
      </c>
      <c r="E1938" s="72" t="str">
        <f>+'[3]New Depr Rates'!E1936</f>
        <v>No</v>
      </c>
      <c r="F1938" s="72" t="str">
        <f>+'[3]New Depr Rates'!F1936</f>
        <v>No</v>
      </c>
      <c r="G1938" s="75">
        <f>+'[3]New Depr Rates'!G1936</f>
        <v>0</v>
      </c>
      <c r="H1938" s="72">
        <f>+'[3]New Depr Rates'!H1936</f>
        <v>0</v>
      </c>
      <c r="I1938" s="72">
        <f>+'[3]New Depr Rates'!I1936</f>
        <v>0</v>
      </c>
      <c r="J1938" s="72">
        <f>+'[3]New Depr Rates'!J1936</f>
        <v>0</v>
      </c>
      <c r="K1938" s="74">
        <f>+'[3]New Depr Rates'!K1936</f>
        <v>40179.5</v>
      </c>
      <c r="L1938" s="73">
        <f>+'[3]New Depr Rates'!L1936</f>
        <v>0</v>
      </c>
      <c r="M1938" s="73">
        <f>+'[3]New Depr Rates'!M1936</f>
        <v>0</v>
      </c>
      <c r="N1938" s="73">
        <f>+'[3]New Depr Rates'!N1936</f>
        <v>0</v>
      </c>
    </row>
    <row r="1939" spans="1:14" x14ac:dyDescent="0.2">
      <c r="A1939" s="72" t="s">
        <v>664</v>
      </c>
      <c r="B1939" s="72" t="str">
        <f>+'[3]New Depr Rates'!B1937</f>
        <v>Lease - Puget Sound Energy</v>
      </c>
      <c r="C1939" s="72">
        <f>+'[3]New Depr Rates'!C1937</f>
        <v>1</v>
      </c>
      <c r="D1939" s="72" t="str">
        <f>+'[3]New Depr Rates'!D1937</f>
        <v>SL</v>
      </c>
      <c r="E1939" s="72" t="str">
        <f>+'[3]New Depr Rates'!E1937</f>
        <v>No</v>
      </c>
      <c r="F1939" s="72" t="str">
        <f>+'[3]New Depr Rates'!F1937</f>
        <v>No</v>
      </c>
      <c r="G1939" s="75">
        <f>+'[3]New Depr Rates'!G1937</f>
        <v>0</v>
      </c>
      <c r="H1939" s="72">
        <f>+'[3]New Depr Rates'!H1937</f>
        <v>0</v>
      </c>
      <c r="I1939" s="72">
        <f>+'[3]New Depr Rates'!I1937</f>
        <v>0</v>
      </c>
      <c r="J1939" s="72">
        <f>+'[3]New Depr Rates'!J1937</f>
        <v>0</v>
      </c>
      <c r="K1939" s="74">
        <f>+'[3]New Depr Rates'!K1937</f>
        <v>40179.5</v>
      </c>
      <c r="L1939" s="73">
        <f>+'[3]New Depr Rates'!L1937</f>
        <v>0</v>
      </c>
      <c r="M1939" s="73">
        <f>+'[3]New Depr Rates'!M1937</f>
        <v>0</v>
      </c>
      <c r="N1939" s="73">
        <f>+'[3]New Depr Rates'!N1937</f>
        <v>0</v>
      </c>
    </row>
    <row r="1940" spans="1:14" x14ac:dyDescent="0.2">
      <c r="A1940" s="72" t="s">
        <v>663</v>
      </c>
      <c r="B1940" s="72" t="str">
        <f>+'[3]New Depr Rates'!B1938</f>
        <v>Lease - Puget Sound Energy</v>
      </c>
      <c r="C1940" s="72">
        <f>+'[3]New Depr Rates'!C1938</f>
        <v>1</v>
      </c>
      <c r="D1940" s="72" t="str">
        <f>+'[3]New Depr Rates'!D1938</f>
        <v>SL</v>
      </c>
      <c r="E1940" s="72" t="str">
        <f>+'[3]New Depr Rates'!E1938</f>
        <v>No</v>
      </c>
      <c r="F1940" s="72" t="str">
        <f>+'[3]New Depr Rates'!F1938</f>
        <v>No</v>
      </c>
      <c r="G1940" s="75">
        <f>+'[3]New Depr Rates'!G1938</f>
        <v>0</v>
      </c>
      <c r="H1940" s="72">
        <f>+'[3]New Depr Rates'!H1938</f>
        <v>0</v>
      </c>
      <c r="I1940" s="72">
        <f>+'[3]New Depr Rates'!I1938</f>
        <v>0</v>
      </c>
      <c r="J1940" s="72">
        <f>+'[3]New Depr Rates'!J1938</f>
        <v>0</v>
      </c>
      <c r="K1940" s="74">
        <f>+'[3]New Depr Rates'!K1938</f>
        <v>40179.5</v>
      </c>
      <c r="L1940" s="73">
        <f>+'[3]New Depr Rates'!L1938</f>
        <v>0</v>
      </c>
      <c r="M1940" s="73">
        <f>+'[3]New Depr Rates'!M1938</f>
        <v>0</v>
      </c>
      <c r="N1940" s="73">
        <f>+'[3]New Depr Rates'!N1938</f>
        <v>0</v>
      </c>
    </row>
    <row r="1941" spans="1:14" x14ac:dyDescent="0.2">
      <c r="A1941" s="72" t="s">
        <v>662</v>
      </c>
      <c r="B1941" s="72" t="str">
        <f>+'[3]New Depr Rates'!B1939</f>
        <v>Lease - Puget Sound Energy</v>
      </c>
      <c r="C1941" s="72">
        <f>+'[3]New Depr Rates'!C1939</f>
        <v>1</v>
      </c>
      <c r="D1941" s="72" t="str">
        <f>+'[3]New Depr Rates'!D1939</f>
        <v>SL</v>
      </c>
      <c r="E1941" s="72" t="str">
        <f>+'[3]New Depr Rates'!E1939</f>
        <v>No</v>
      </c>
      <c r="F1941" s="72" t="str">
        <f>+'[3]New Depr Rates'!F1939</f>
        <v>No</v>
      </c>
      <c r="G1941" s="75">
        <f>+'[3]New Depr Rates'!G1939</f>
        <v>0</v>
      </c>
      <c r="H1941" s="72">
        <f>+'[3]New Depr Rates'!H1939</f>
        <v>0</v>
      </c>
      <c r="I1941" s="72">
        <f>+'[3]New Depr Rates'!I1939</f>
        <v>0</v>
      </c>
      <c r="J1941" s="72">
        <f>+'[3]New Depr Rates'!J1939</f>
        <v>0</v>
      </c>
      <c r="K1941" s="74">
        <f>+'[3]New Depr Rates'!K1939</f>
        <v>40179.5</v>
      </c>
      <c r="L1941" s="73">
        <f>+'[3]New Depr Rates'!L1939</f>
        <v>0</v>
      </c>
      <c r="M1941" s="73">
        <f>+'[3]New Depr Rates'!M1939</f>
        <v>0</v>
      </c>
      <c r="N1941" s="73">
        <f>+'[3]New Depr Rates'!N1939</f>
        <v>0</v>
      </c>
    </row>
    <row r="1942" spans="1:14" x14ac:dyDescent="0.2">
      <c r="A1942" s="72" t="s">
        <v>661</v>
      </c>
      <c r="B1942" s="72" t="str">
        <f>+'[3]New Depr Rates'!B1940</f>
        <v>Lease - Puget Sound Energy</v>
      </c>
      <c r="C1942" s="72">
        <f>+'[3]New Depr Rates'!C1940</f>
        <v>1</v>
      </c>
      <c r="D1942" s="72" t="str">
        <f>+'[3]New Depr Rates'!D1940</f>
        <v>SL</v>
      </c>
      <c r="E1942" s="72" t="str">
        <f>+'[3]New Depr Rates'!E1940</f>
        <v>No</v>
      </c>
      <c r="F1942" s="72" t="str">
        <f>+'[3]New Depr Rates'!F1940</f>
        <v>No</v>
      </c>
      <c r="G1942" s="75">
        <f>+'[3]New Depr Rates'!G1940</f>
        <v>0</v>
      </c>
      <c r="H1942" s="72">
        <f>+'[3]New Depr Rates'!H1940</f>
        <v>0</v>
      </c>
      <c r="I1942" s="72">
        <f>+'[3]New Depr Rates'!I1940</f>
        <v>0</v>
      </c>
      <c r="J1942" s="72">
        <f>+'[3]New Depr Rates'!J1940</f>
        <v>0</v>
      </c>
      <c r="K1942" s="74">
        <f>+'[3]New Depr Rates'!K1940</f>
        <v>40179.5</v>
      </c>
      <c r="L1942" s="73">
        <f>+'[3]New Depr Rates'!L1940</f>
        <v>0</v>
      </c>
      <c r="M1942" s="73">
        <f>+'[3]New Depr Rates'!M1940</f>
        <v>0</v>
      </c>
      <c r="N1942" s="73">
        <f>+'[3]New Depr Rates'!N1940</f>
        <v>0</v>
      </c>
    </row>
    <row r="1943" spans="1:14" x14ac:dyDescent="0.2">
      <c r="A1943" s="72" t="s">
        <v>660</v>
      </c>
      <c r="B1943" s="72" t="str">
        <f>+'[3]New Depr Rates'!B1941</f>
        <v>Lease - Puget Sound Energy</v>
      </c>
      <c r="C1943" s="72">
        <f>+'[3]New Depr Rates'!C1941</f>
        <v>1</v>
      </c>
      <c r="D1943" s="72" t="str">
        <f>+'[3]New Depr Rates'!D1941</f>
        <v>SL</v>
      </c>
      <c r="E1943" s="72" t="str">
        <f>+'[3]New Depr Rates'!E1941</f>
        <v>No</v>
      </c>
      <c r="F1943" s="72" t="str">
        <f>+'[3]New Depr Rates'!F1941</f>
        <v>No</v>
      </c>
      <c r="G1943" s="75">
        <f>+'[3]New Depr Rates'!G1941</f>
        <v>0</v>
      </c>
      <c r="H1943" s="72">
        <f>+'[3]New Depr Rates'!H1941</f>
        <v>0</v>
      </c>
      <c r="I1943" s="72">
        <f>+'[3]New Depr Rates'!I1941</f>
        <v>0</v>
      </c>
      <c r="J1943" s="72">
        <f>+'[3]New Depr Rates'!J1941</f>
        <v>0</v>
      </c>
      <c r="K1943" s="74">
        <f>+'[3]New Depr Rates'!K1941</f>
        <v>40179.5</v>
      </c>
      <c r="L1943" s="73">
        <f>+'[3]New Depr Rates'!L1941</f>
        <v>0</v>
      </c>
      <c r="M1943" s="73">
        <f>+'[3]New Depr Rates'!M1941</f>
        <v>0</v>
      </c>
      <c r="N1943" s="73">
        <f>+'[3]New Depr Rates'!N1941</f>
        <v>0</v>
      </c>
    </row>
    <row r="1944" spans="1:14" x14ac:dyDescent="0.2">
      <c r="A1944" s="72" t="s">
        <v>659</v>
      </c>
      <c r="B1944" s="72" t="str">
        <f>+'[3]New Depr Rates'!B1942</f>
        <v>Lease - Puget Sound Energy</v>
      </c>
      <c r="C1944" s="72">
        <f>+'[3]New Depr Rates'!C1942</f>
        <v>1</v>
      </c>
      <c r="D1944" s="72" t="str">
        <f>+'[3]New Depr Rates'!D1942</f>
        <v>SL</v>
      </c>
      <c r="E1944" s="72" t="str">
        <f>+'[3]New Depr Rates'!E1942</f>
        <v>No</v>
      </c>
      <c r="F1944" s="72" t="str">
        <f>+'[3]New Depr Rates'!F1942</f>
        <v>No</v>
      </c>
      <c r="G1944" s="75">
        <f>+'[3]New Depr Rates'!G1942</f>
        <v>0</v>
      </c>
      <c r="H1944" s="72">
        <f>+'[3]New Depr Rates'!H1942</f>
        <v>0</v>
      </c>
      <c r="I1944" s="72">
        <f>+'[3]New Depr Rates'!I1942</f>
        <v>0</v>
      </c>
      <c r="J1944" s="72">
        <f>+'[3]New Depr Rates'!J1942</f>
        <v>0</v>
      </c>
      <c r="K1944" s="74">
        <f>+'[3]New Depr Rates'!K1942</f>
        <v>40179.5</v>
      </c>
      <c r="L1944" s="73">
        <f>+'[3]New Depr Rates'!L1942</f>
        <v>0</v>
      </c>
      <c r="M1944" s="73">
        <f>+'[3]New Depr Rates'!M1942</f>
        <v>0</v>
      </c>
      <c r="N1944" s="73">
        <f>+'[3]New Depr Rates'!N1942</f>
        <v>0</v>
      </c>
    </row>
    <row r="1945" spans="1:14" x14ac:dyDescent="0.2">
      <c r="A1945" s="72" t="s">
        <v>658</v>
      </c>
      <c r="B1945" s="72" t="str">
        <f>+'[3]New Depr Rates'!B1943</f>
        <v>Lease - Puget Sound Energy</v>
      </c>
      <c r="C1945" s="72">
        <f>+'[3]New Depr Rates'!C1943</f>
        <v>1</v>
      </c>
      <c r="D1945" s="72" t="str">
        <f>+'[3]New Depr Rates'!D1943</f>
        <v>SL</v>
      </c>
      <c r="E1945" s="72" t="str">
        <f>+'[3]New Depr Rates'!E1943</f>
        <v>No</v>
      </c>
      <c r="F1945" s="72" t="str">
        <f>+'[3]New Depr Rates'!F1943</f>
        <v>No</v>
      </c>
      <c r="G1945" s="75">
        <f>+'[3]New Depr Rates'!G1943</f>
        <v>0</v>
      </c>
      <c r="H1945" s="72">
        <f>+'[3]New Depr Rates'!H1943</f>
        <v>0</v>
      </c>
      <c r="I1945" s="72">
        <f>+'[3]New Depr Rates'!I1943</f>
        <v>0</v>
      </c>
      <c r="J1945" s="72">
        <f>+'[3]New Depr Rates'!J1943</f>
        <v>0</v>
      </c>
      <c r="K1945" s="74">
        <f>+'[3]New Depr Rates'!K1943</f>
        <v>40179.5</v>
      </c>
      <c r="L1945" s="73">
        <f>+'[3]New Depr Rates'!L1943</f>
        <v>0</v>
      </c>
      <c r="M1945" s="73">
        <f>+'[3]New Depr Rates'!M1943</f>
        <v>0</v>
      </c>
      <c r="N1945" s="73">
        <f>+'[3]New Depr Rates'!N1943</f>
        <v>0</v>
      </c>
    </row>
    <row r="1946" spans="1:14" x14ac:dyDescent="0.2">
      <c r="A1946" s="72" t="s">
        <v>657</v>
      </c>
      <c r="B1946" s="72" t="str">
        <f>+'[3]New Depr Rates'!B1944</f>
        <v>Lease - Puget Sound Energy</v>
      </c>
      <c r="C1946" s="72">
        <f>+'[3]New Depr Rates'!C1944</f>
        <v>1</v>
      </c>
      <c r="D1946" s="72" t="str">
        <f>+'[3]New Depr Rates'!D1944</f>
        <v>SL</v>
      </c>
      <c r="E1946" s="72" t="str">
        <f>+'[3]New Depr Rates'!E1944</f>
        <v>No</v>
      </c>
      <c r="F1946" s="72" t="str">
        <f>+'[3]New Depr Rates'!F1944</f>
        <v>No</v>
      </c>
      <c r="G1946" s="75">
        <f>+'[3]New Depr Rates'!G1944</f>
        <v>0</v>
      </c>
      <c r="H1946" s="72">
        <f>+'[3]New Depr Rates'!H1944</f>
        <v>0</v>
      </c>
      <c r="I1946" s="72">
        <f>+'[3]New Depr Rates'!I1944</f>
        <v>0</v>
      </c>
      <c r="J1946" s="72">
        <f>+'[3]New Depr Rates'!J1944</f>
        <v>0</v>
      </c>
      <c r="K1946" s="74">
        <f>+'[3]New Depr Rates'!K1944</f>
        <v>40179.5</v>
      </c>
      <c r="L1946" s="73">
        <f>+'[3]New Depr Rates'!L1944</f>
        <v>0</v>
      </c>
      <c r="M1946" s="73">
        <f>+'[3]New Depr Rates'!M1944</f>
        <v>0</v>
      </c>
      <c r="N1946" s="73">
        <f>+'[3]New Depr Rates'!N1944</f>
        <v>0</v>
      </c>
    </row>
    <row r="1947" spans="1:14" x14ac:dyDescent="0.2">
      <c r="A1947" s="72" t="s">
        <v>656</v>
      </c>
      <c r="B1947" s="72" t="str">
        <f>+'[3]New Depr Rates'!B1945</f>
        <v>Lease - Puget Sound Energy</v>
      </c>
      <c r="C1947" s="72">
        <f>+'[3]New Depr Rates'!C1945</f>
        <v>1</v>
      </c>
      <c r="D1947" s="72" t="str">
        <f>+'[3]New Depr Rates'!D1945</f>
        <v>SL</v>
      </c>
      <c r="E1947" s="72" t="str">
        <f>+'[3]New Depr Rates'!E1945</f>
        <v>No</v>
      </c>
      <c r="F1947" s="72" t="str">
        <f>+'[3]New Depr Rates'!F1945</f>
        <v>No</v>
      </c>
      <c r="G1947" s="75">
        <f>+'[3]New Depr Rates'!G1945</f>
        <v>0</v>
      </c>
      <c r="H1947" s="72">
        <f>+'[3]New Depr Rates'!H1945</f>
        <v>0</v>
      </c>
      <c r="I1947" s="72">
        <f>+'[3]New Depr Rates'!I1945</f>
        <v>0</v>
      </c>
      <c r="J1947" s="72">
        <f>+'[3]New Depr Rates'!J1945</f>
        <v>0</v>
      </c>
      <c r="K1947" s="74">
        <f>+'[3]New Depr Rates'!K1945</f>
        <v>40179.5</v>
      </c>
      <c r="L1947" s="73">
        <f>+'[3]New Depr Rates'!L1945</f>
        <v>0</v>
      </c>
      <c r="M1947" s="73">
        <f>+'[3]New Depr Rates'!M1945</f>
        <v>0</v>
      </c>
      <c r="N1947" s="73">
        <f>+'[3]New Depr Rates'!N1945</f>
        <v>0</v>
      </c>
    </row>
    <row r="1948" spans="1:14" x14ac:dyDescent="0.2">
      <c r="A1948" s="72" t="s">
        <v>655</v>
      </c>
      <c r="B1948" s="72" t="str">
        <f>+'[3]New Depr Rates'!B1946</f>
        <v>Lease - Puget Sound Energy</v>
      </c>
      <c r="C1948" s="72">
        <f>+'[3]New Depr Rates'!C1946</f>
        <v>1</v>
      </c>
      <c r="D1948" s="72" t="str">
        <f>+'[3]New Depr Rates'!D1946</f>
        <v>SL</v>
      </c>
      <c r="E1948" s="72" t="str">
        <f>+'[3]New Depr Rates'!E1946</f>
        <v>No</v>
      </c>
      <c r="F1948" s="72" t="str">
        <f>+'[3]New Depr Rates'!F1946</f>
        <v>No</v>
      </c>
      <c r="G1948" s="75">
        <f>+'[3]New Depr Rates'!G1946</f>
        <v>0</v>
      </c>
      <c r="H1948" s="72">
        <f>+'[3]New Depr Rates'!H1946</f>
        <v>0</v>
      </c>
      <c r="I1948" s="72">
        <f>+'[3]New Depr Rates'!I1946</f>
        <v>0</v>
      </c>
      <c r="J1948" s="72">
        <f>+'[3]New Depr Rates'!J1946</f>
        <v>0</v>
      </c>
      <c r="K1948" s="74">
        <f>+'[3]New Depr Rates'!K1946</f>
        <v>40179.5</v>
      </c>
      <c r="L1948" s="73">
        <f>+'[3]New Depr Rates'!L1946</f>
        <v>0</v>
      </c>
      <c r="M1948" s="73">
        <f>+'[3]New Depr Rates'!M1946</f>
        <v>0</v>
      </c>
      <c r="N1948" s="73">
        <f>+'[3]New Depr Rates'!N1946</f>
        <v>0</v>
      </c>
    </row>
    <row r="1949" spans="1:14" x14ac:dyDescent="0.2">
      <c r="A1949" s="72" t="s">
        <v>654</v>
      </c>
      <c r="B1949" s="72" t="str">
        <f>+'[3]New Depr Rates'!B1947</f>
        <v>Lease - Puget Sound Energy</v>
      </c>
      <c r="C1949" s="72">
        <f>+'[3]New Depr Rates'!C1947</f>
        <v>1</v>
      </c>
      <c r="D1949" s="72" t="str">
        <f>+'[3]New Depr Rates'!D1947</f>
        <v>SL</v>
      </c>
      <c r="E1949" s="72" t="str">
        <f>+'[3]New Depr Rates'!E1947</f>
        <v>No</v>
      </c>
      <c r="F1949" s="72" t="str">
        <f>+'[3]New Depr Rates'!F1947</f>
        <v>No</v>
      </c>
      <c r="G1949" s="75">
        <f>+'[3]New Depr Rates'!G1947</f>
        <v>0</v>
      </c>
      <c r="H1949" s="72">
        <f>+'[3]New Depr Rates'!H1947</f>
        <v>0</v>
      </c>
      <c r="I1949" s="72">
        <f>+'[3]New Depr Rates'!I1947</f>
        <v>0</v>
      </c>
      <c r="J1949" s="72">
        <f>+'[3]New Depr Rates'!J1947</f>
        <v>0</v>
      </c>
      <c r="K1949" s="74">
        <f>+'[3]New Depr Rates'!K1947</f>
        <v>40179.5</v>
      </c>
      <c r="L1949" s="73">
        <f>+'[3]New Depr Rates'!L1947</f>
        <v>0</v>
      </c>
      <c r="M1949" s="73">
        <f>+'[3]New Depr Rates'!M1947</f>
        <v>0</v>
      </c>
      <c r="N1949" s="73">
        <f>+'[3]New Depr Rates'!N1947</f>
        <v>0</v>
      </c>
    </row>
    <row r="1950" spans="1:14" x14ac:dyDescent="0.2">
      <c r="A1950" s="72" t="s">
        <v>653</v>
      </c>
      <c r="B1950" s="72" t="str">
        <f>+'[3]New Depr Rates'!B1948</f>
        <v>Lease - Puget Sound Energy</v>
      </c>
      <c r="C1950" s="72">
        <f>+'[3]New Depr Rates'!C1948</f>
        <v>1</v>
      </c>
      <c r="D1950" s="72" t="str">
        <f>+'[3]New Depr Rates'!D1948</f>
        <v>SL</v>
      </c>
      <c r="E1950" s="72" t="str">
        <f>+'[3]New Depr Rates'!E1948</f>
        <v>No</v>
      </c>
      <c r="F1950" s="72" t="str">
        <f>+'[3]New Depr Rates'!F1948</f>
        <v>No</v>
      </c>
      <c r="G1950" s="75">
        <f>+'[3]New Depr Rates'!G1948</f>
        <v>0</v>
      </c>
      <c r="H1950" s="72">
        <f>+'[3]New Depr Rates'!H1948</f>
        <v>0</v>
      </c>
      <c r="I1950" s="72">
        <f>+'[3]New Depr Rates'!I1948</f>
        <v>0</v>
      </c>
      <c r="J1950" s="72">
        <f>+'[3]New Depr Rates'!J1948</f>
        <v>0</v>
      </c>
      <c r="K1950" s="74">
        <f>+'[3]New Depr Rates'!K1948</f>
        <v>40179.5</v>
      </c>
      <c r="L1950" s="73">
        <f>+'[3]New Depr Rates'!L1948</f>
        <v>0</v>
      </c>
      <c r="M1950" s="73">
        <f>+'[3]New Depr Rates'!M1948</f>
        <v>0</v>
      </c>
      <c r="N1950" s="73">
        <f>+'[3]New Depr Rates'!N1948</f>
        <v>0</v>
      </c>
    </row>
    <row r="1951" spans="1:14" x14ac:dyDescent="0.2">
      <c r="A1951" s="72" t="s">
        <v>652</v>
      </c>
      <c r="B1951" s="72" t="str">
        <f>+'[3]New Depr Rates'!B1949</f>
        <v>Lease - Puget Sound Energy</v>
      </c>
      <c r="C1951" s="72">
        <f>+'[3]New Depr Rates'!C1949</f>
        <v>1</v>
      </c>
      <c r="D1951" s="72" t="str">
        <f>+'[3]New Depr Rates'!D1949</f>
        <v>SL</v>
      </c>
      <c r="E1951" s="72" t="str">
        <f>+'[3]New Depr Rates'!E1949</f>
        <v>No</v>
      </c>
      <c r="F1951" s="72" t="str">
        <f>+'[3]New Depr Rates'!F1949</f>
        <v>No</v>
      </c>
      <c r="G1951" s="75">
        <f>+'[3]New Depr Rates'!G1949</f>
        <v>0</v>
      </c>
      <c r="H1951" s="72">
        <f>+'[3]New Depr Rates'!H1949</f>
        <v>0</v>
      </c>
      <c r="I1951" s="72">
        <f>+'[3]New Depr Rates'!I1949</f>
        <v>0</v>
      </c>
      <c r="J1951" s="72">
        <f>+'[3]New Depr Rates'!J1949</f>
        <v>0</v>
      </c>
      <c r="K1951" s="74">
        <f>+'[3]New Depr Rates'!K1949</f>
        <v>40179.5</v>
      </c>
      <c r="L1951" s="73">
        <f>+'[3]New Depr Rates'!L1949</f>
        <v>0</v>
      </c>
      <c r="M1951" s="73">
        <f>+'[3]New Depr Rates'!M1949</f>
        <v>0</v>
      </c>
      <c r="N1951" s="73">
        <f>+'[3]New Depr Rates'!N1949</f>
        <v>0</v>
      </c>
    </row>
    <row r="1952" spans="1:14" x14ac:dyDescent="0.2">
      <c r="A1952" s="72" t="s">
        <v>651</v>
      </c>
      <c r="B1952" s="72" t="str">
        <f>+'[3]New Depr Rates'!B1950</f>
        <v>Lease - Puget Sound Energy</v>
      </c>
      <c r="C1952" s="72">
        <f>+'[3]New Depr Rates'!C1950</f>
        <v>1</v>
      </c>
      <c r="D1952" s="72" t="str">
        <f>+'[3]New Depr Rates'!D1950</f>
        <v>SL</v>
      </c>
      <c r="E1952" s="72" t="str">
        <f>+'[3]New Depr Rates'!E1950</f>
        <v>No</v>
      </c>
      <c r="F1952" s="72" t="str">
        <f>+'[3]New Depr Rates'!F1950</f>
        <v>No</v>
      </c>
      <c r="G1952" s="75">
        <f>+'[3]New Depr Rates'!G1950</f>
        <v>0</v>
      </c>
      <c r="H1952" s="72">
        <f>+'[3]New Depr Rates'!H1950</f>
        <v>0</v>
      </c>
      <c r="I1952" s="72">
        <f>+'[3]New Depr Rates'!I1950</f>
        <v>0</v>
      </c>
      <c r="J1952" s="72">
        <f>+'[3]New Depr Rates'!J1950</f>
        <v>0</v>
      </c>
      <c r="K1952" s="74">
        <f>+'[3]New Depr Rates'!K1950</f>
        <v>40179.5</v>
      </c>
      <c r="L1952" s="73">
        <f>+'[3]New Depr Rates'!L1950</f>
        <v>0</v>
      </c>
      <c r="M1952" s="73">
        <f>+'[3]New Depr Rates'!M1950</f>
        <v>0</v>
      </c>
      <c r="N1952" s="73">
        <f>+'[3]New Depr Rates'!N1950</f>
        <v>0</v>
      </c>
    </row>
    <row r="1953" spans="1:14" x14ac:dyDescent="0.2">
      <c r="A1953" s="72" t="s">
        <v>650</v>
      </c>
      <c r="B1953" s="72" t="str">
        <f>+'[3]New Depr Rates'!B1951</f>
        <v>Lease - Puget Sound Energy</v>
      </c>
      <c r="C1953" s="72">
        <f>+'[3]New Depr Rates'!C1951</f>
        <v>1</v>
      </c>
      <c r="D1953" s="72" t="str">
        <f>+'[3]New Depr Rates'!D1951</f>
        <v>SL</v>
      </c>
      <c r="E1953" s="72" t="str">
        <f>+'[3]New Depr Rates'!E1951</f>
        <v>No</v>
      </c>
      <c r="F1953" s="72" t="str">
        <f>+'[3]New Depr Rates'!F1951</f>
        <v>No</v>
      </c>
      <c r="G1953" s="75">
        <f>+'[3]New Depr Rates'!G1951</f>
        <v>0</v>
      </c>
      <c r="H1953" s="72">
        <f>+'[3]New Depr Rates'!H1951</f>
        <v>0</v>
      </c>
      <c r="I1953" s="72">
        <f>+'[3]New Depr Rates'!I1951</f>
        <v>0</v>
      </c>
      <c r="J1953" s="72">
        <f>+'[3]New Depr Rates'!J1951</f>
        <v>0</v>
      </c>
      <c r="K1953" s="74">
        <f>+'[3]New Depr Rates'!K1951</f>
        <v>40179.5</v>
      </c>
      <c r="L1953" s="73">
        <f>+'[3]New Depr Rates'!L1951</f>
        <v>0</v>
      </c>
      <c r="M1953" s="73">
        <f>+'[3]New Depr Rates'!M1951</f>
        <v>0</v>
      </c>
      <c r="N1953" s="73">
        <f>+'[3]New Depr Rates'!N1951</f>
        <v>0</v>
      </c>
    </row>
    <row r="1954" spans="1:14" x14ac:dyDescent="0.2">
      <c r="A1954" s="72" t="s">
        <v>649</v>
      </c>
      <c r="B1954" s="72" t="str">
        <f>+'[3]New Depr Rates'!B1952</f>
        <v>Lease - Puget Sound Energy</v>
      </c>
      <c r="C1954" s="72">
        <f>+'[3]New Depr Rates'!C1952</f>
        <v>1</v>
      </c>
      <c r="D1954" s="72" t="str">
        <f>+'[3]New Depr Rates'!D1952</f>
        <v>SL</v>
      </c>
      <c r="E1954" s="72" t="str">
        <f>+'[3]New Depr Rates'!E1952</f>
        <v>No</v>
      </c>
      <c r="F1954" s="72" t="str">
        <f>+'[3]New Depr Rates'!F1952</f>
        <v>No</v>
      </c>
      <c r="G1954" s="75">
        <f>+'[3]New Depr Rates'!G1952</f>
        <v>0</v>
      </c>
      <c r="H1954" s="72">
        <f>+'[3]New Depr Rates'!H1952</f>
        <v>0</v>
      </c>
      <c r="I1954" s="72">
        <f>+'[3]New Depr Rates'!I1952</f>
        <v>0</v>
      </c>
      <c r="J1954" s="72">
        <f>+'[3]New Depr Rates'!J1952</f>
        <v>0</v>
      </c>
      <c r="K1954" s="74">
        <f>+'[3]New Depr Rates'!K1952</f>
        <v>40179.5</v>
      </c>
      <c r="L1954" s="73">
        <f>+'[3]New Depr Rates'!L1952</f>
        <v>0</v>
      </c>
      <c r="M1954" s="73">
        <f>+'[3]New Depr Rates'!M1952</f>
        <v>0</v>
      </c>
      <c r="N1954" s="73">
        <f>+'[3]New Depr Rates'!N1952</f>
        <v>0</v>
      </c>
    </row>
    <row r="1955" spans="1:14" x14ac:dyDescent="0.2">
      <c r="A1955" s="72" t="s">
        <v>648</v>
      </c>
      <c r="B1955" s="72" t="str">
        <f>+'[3]New Depr Rates'!B1953</f>
        <v>Lease - Puget Sound Energy</v>
      </c>
      <c r="C1955" s="72">
        <f>+'[3]New Depr Rates'!C1953</f>
        <v>1</v>
      </c>
      <c r="D1955" s="72" t="str">
        <f>+'[3]New Depr Rates'!D1953</f>
        <v>SL</v>
      </c>
      <c r="E1955" s="72" t="str">
        <f>+'[3]New Depr Rates'!E1953</f>
        <v>No</v>
      </c>
      <c r="F1955" s="72" t="str">
        <f>+'[3]New Depr Rates'!F1953</f>
        <v>No</v>
      </c>
      <c r="G1955" s="75">
        <f>+'[3]New Depr Rates'!G1953</f>
        <v>0</v>
      </c>
      <c r="H1955" s="72">
        <f>+'[3]New Depr Rates'!H1953</f>
        <v>0</v>
      </c>
      <c r="I1955" s="72">
        <f>+'[3]New Depr Rates'!I1953</f>
        <v>0</v>
      </c>
      <c r="J1955" s="72">
        <f>+'[3]New Depr Rates'!J1953</f>
        <v>0</v>
      </c>
      <c r="K1955" s="74">
        <f>+'[3]New Depr Rates'!K1953</f>
        <v>40179.5</v>
      </c>
      <c r="L1955" s="73">
        <f>+'[3]New Depr Rates'!L1953</f>
        <v>0</v>
      </c>
      <c r="M1955" s="73">
        <f>+'[3]New Depr Rates'!M1953</f>
        <v>0</v>
      </c>
      <c r="N1955" s="73">
        <f>+'[3]New Depr Rates'!N1953</f>
        <v>0</v>
      </c>
    </row>
    <row r="1956" spans="1:14" x14ac:dyDescent="0.2">
      <c r="A1956" s="72" t="s">
        <v>647</v>
      </c>
      <c r="B1956" s="72" t="str">
        <f>+'[3]New Depr Rates'!B1954</f>
        <v>Lease - Puget Sound Energy</v>
      </c>
      <c r="C1956" s="72">
        <f>+'[3]New Depr Rates'!C1954</f>
        <v>1</v>
      </c>
      <c r="D1956" s="72" t="str">
        <f>+'[3]New Depr Rates'!D1954</f>
        <v>SL</v>
      </c>
      <c r="E1956" s="72" t="str">
        <f>+'[3]New Depr Rates'!E1954</f>
        <v>No</v>
      </c>
      <c r="F1956" s="72" t="str">
        <f>+'[3]New Depr Rates'!F1954</f>
        <v>No</v>
      </c>
      <c r="G1956" s="75">
        <f>+'[3]New Depr Rates'!G1954</f>
        <v>0</v>
      </c>
      <c r="H1956" s="72">
        <f>+'[3]New Depr Rates'!H1954</f>
        <v>0</v>
      </c>
      <c r="I1956" s="72">
        <f>+'[3]New Depr Rates'!I1954</f>
        <v>0</v>
      </c>
      <c r="J1956" s="72">
        <f>+'[3]New Depr Rates'!J1954</f>
        <v>0</v>
      </c>
      <c r="K1956" s="74">
        <f>+'[3]New Depr Rates'!K1954</f>
        <v>40179.5</v>
      </c>
      <c r="L1956" s="73">
        <f>+'[3]New Depr Rates'!L1954</f>
        <v>0</v>
      </c>
      <c r="M1956" s="73">
        <f>+'[3]New Depr Rates'!M1954</f>
        <v>0</v>
      </c>
      <c r="N1956" s="73">
        <f>+'[3]New Depr Rates'!N1954</f>
        <v>0</v>
      </c>
    </row>
    <row r="1957" spans="1:14" x14ac:dyDescent="0.2">
      <c r="A1957" s="72" t="s">
        <v>646</v>
      </c>
      <c r="B1957" s="72" t="str">
        <f>+'[3]New Depr Rates'!B1955</f>
        <v>Lease - Puget Sound Energy</v>
      </c>
      <c r="C1957" s="72">
        <f>+'[3]New Depr Rates'!C1955</f>
        <v>1</v>
      </c>
      <c r="D1957" s="72" t="str">
        <f>+'[3]New Depr Rates'!D1955</f>
        <v>SL</v>
      </c>
      <c r="E1957" s="72" t="str">
        <f>+'[3]New Depr Rates'!E1955</f>
        <v>No</v>
      </c>
      <c r="F1957" s="72" t="str">
        <f>+'[3]New Depr Rates'!F1955</f>
        <v>No</v>
      </c>
      <c r="G1957" s="75">
        <f>+'[3]New Depr Rates'!G1955</f>
        <v>0</v>
      </c>
      <c r="H1957" s="72">
        <f>+'[3]New Depr Rates'!H1955</f>
        <v>0</v>
      </c>
      <c r="I1957" s="72">
        <f>+'[3]New Depr Rates'!I1955</f>
        <v>0</v>
      </c>
      <c r="J1957" s="72">
        <f>+'[3]New Depr Rates'!J1955</f>
        <v>0</v>
      </c>
      <c r="K1957" s="74">
        <f>+'[3]New Depr Rates'!K1955</f>
        <v>40179.5</v>
      </c>
      <c r="L1957" s="73">
        <f>+'[3]New Depr Rates'!L1955</f>
        <v>0</v>
      </c>
      <c r="M1957" s="73">
        <f>+'[3]New Depr Rates'!M1955</f>
        <v>0</v>
      </c>
      <c r="N1957" s="73">
        <f>+'[3]New Depr Rates'!N1955</f>
        <v>0</v>
      </c>
    </row>
    <row r="1958" spans="1:14" x14ac:dyDescent="0.2">
      <c r="A1958" s="72" t="s">
        <v>645</v>
      </c>
      <c r="B1958" s="72" t="str">
        <f>+'[3]New Depr Rates'!B1956</f>
        <v>Lease - Puget Sound Energy</v>
      </c>
      <c r="C1958" s="72">
        <f>+'[3]New Depr Rates'!C1956</f>
        <v>1</v>
      </c>
      <c r="D1958" s="72" t="str">
        <f>+'[3]New Depr Rates'!D1956</f>
        <v>SL</v>
      </c>
      <c r="E1958" s="72" t="str">
        <f>+'[3]New Depr Rates'!E1956</f>
        <v>No</v>
      </c>
      <c r="F1958" s="72" t="str">
        <f>+'[3]New Depr Rates'!F1956</f>
        <v>No</v>
      </c>
      <c r="G1958" s="75">
        <f>+'[3]New Depr Rates'!G1956</f>
        <v>0</v>
      </c>
      <c r="H1958" s="72">
        <f>+'[3]New Depr Rates'!H1956</f>
        <v>0</v>
      </c>
      <c r="I1958" s="72">
        <f>+'[3]New Depr Rates'!I1956</f>
        <v>0</v>
      </c>
      <c r="J1958" s="72">
        <f>+'[3]New Depr Rates'!J1956</f>
        <v>0</v>
      </c>
      <c r="K1958" s="74">
        <f>+'[3]New Depr Rates'!K1956</f>
        <v>40179.5</v>
      </c>
      <c r="L1958" s="73">
        <f>+'[3]New Depr Rates'!L1956</f>
        <v>0</v>
      </c>
      <c r="M1958" s="73">
        <f>+'[3]New Depr Rates'!M1956</f>
        <v>0</v>
      </c>
      <c r="N1958" s="73">
        <f>+'[3]New Depr Rates'!N1956</f>
        <v>0</v>
      </c>
    </row>
    <row r="1959" spans="1:14" x14ac:dyDescent="0.2">
      <c r="A1959" s="72" t="s">
        <v>644</v>
      </c>
      <c r="B1959" s="72" t="str">
        <f>+'[3]New Depr Rates'!B1957</f>
        <v>Lease - Puget Sound Energy</v>
      </c>
      <c r="C1959" s="72">
        <f>+'[3]New Depr Rates'!C1957</f>
        <v>1</v>
      </c>
      <c r="D1959" s="72" t="str">
        <f>+'[3]New Depr Rates'!D1957</f>
        <v>SL</v>
      </c>
      <c r="E1959" s="72" t="str">
        <f>+'[3]New Depr Rates'!E1957</f>
        <v>No</v>
      </c>
      <c r="F1959" s="72" t="str">
        <f>+'[3]New Depr Rates'!F1957</f>
        <v>No</v>
      </c>
      <c r="G1959" s="75">
        <f>+'[3]New Depr Rates'!G1957</f>
        <v>0</v>
      </c>
      <c r="H1959" s="72">
        <f>+'[3]New Depr Rates'!H1957</f>
        <v>0</v>
      </c>
      <c r="I1959" s="72">
        <f>+'[3]New Depr Rates'!I1957</f>
        <v>0</v>
      </c>
      <c r="J1959" s="72">
        <f>+'[3]New Depr Rates'!J1957</f>
        <v>0</v>
      </c>
      <c r="K1959" s="74">
        <f>+'[3]New Depr Rates'!K1957</f>
        <v>40179.5</v>
      </c>
      <c r="L1959" s="73">
        <f>+'[3]New Depr Rates'!L1957</f>
        <v>0</v>
      </c>
      <c r="M1959" s="73">
        <f>+'[3]New Depr Rates'!M1957</f>
        <v>0</v>
      </c>
      <c r="N1959" s="73">
        <f>+'[3]New Depr Rates'!N1957</f>
        <v>0</v>
      </c>
    </row>
    <row r="1960" spans="1:14" x14ac:dyDescent="0.2">
      <c r="A1960" s="72" t="s">
        <v>643</v>
      </c>
      <c r="B1960" s="72" t="str">
        <f>+'[3]New Depr Rates'!B1958</f>
        <v>Lease - Puget Sound Energy</v>
      </c>
      <c r="C1960" s="72">
        <f>+'[3]New Depr Rates'!C1958</f>
        <v>1</v>
      </c>
      <c r="D1960" s="72" t="str">
        <f>+'[3]New Depr Rates'!D1958</f>
        <v>SL</v>
      </c>
      <c r="E1960" s="72" t="str">
        <f>+'[3]New Depr Rates'!E1958</f>
        <v>No</v>
      </c>
      <c r="F1960" s="72" t="str">
        <f>+'[3]New Depr Rates'!F1958</f>
        <v>No</v>
      </c>
      <c r="G1960" s="75">
        <f>+'[3]New Depr Rates'!G1958</f>
        <v>0</v>
      </c>
      <c r="H1960" s="72">
        <f>+'[3]New Depr Rates'!H1958</f>
        <v>0</v>
      </c>
      <c r="I1960" s="72">
        <f>+'[3]New Depr Rates'!I1958</f>
        <v>0</v>
      </c>
      <c r="J1960" s="72">
        <f>+'[3]New Depr Rates'!J1958</f>
        <v>0</v>
      </c>
      <c r="K1960" s="74">
        <f>+'[3]New Depr Rates'!K1958</f>
        <v>40179.5</v>
      </c>
      <c r="L1960" s="73">
        <f>+'[3]New Depr Rates'!L1958</f>
        <v>0</v>
      </c>
      <c r="M1960" s="73">
        <f>+'[3]New Depr Rates'!M1958</f>
        <v>0</v>
      </c>
      <c r="N1960" s="73">
        <f>+'[3]New Depr Rates'!N1958</f>
        <v>0</v>
      </c>
    </row>
    <row r="1961" spans="1:14" x14ac:dyDescent="0.2">
      <c r="A1961" s="72" t="s">
        <v>642</v>
      </c>
      <c r="B1961" s="72" t="str">
        <f>+'[3]New Depr Rates'!B1959</f>
        <v>Lease - Puget Sound Energy</v>
      </c>
      <c r="C1961" s="72">
        <f>+'[3]New Depr Rates'!C1959</f>
        <v>1</v>
      </c>
      <c r="D1961" s="72" t="str">
        <f>+'[3]New Depr Rates'!D1959</f>
        <v>SL</v>
      </c>
      <c r="E1961" s="72" t="str">
        <f>+'[3]New Depr Rates'!E1959</f>
        <v>No</v>
      </c>
      <c r="F1961" s="72" t="str">
        <f>+'[3]New Depr Rates'!F1959</f>
        <v>No</v>
      </c>
      <c r="G1961" s="75">
        <f>+'[3]New Depr Rates'!G1959</f>
        <v>0</v>
      </c>
      <c r="H1961" s="72">
        <f>+'[3]New Depr Rates'!H1959</f>
        <v>0</v>
      </c>
      <c r="I1961" s="72">
        <f>+'[3]New Depr Rates'!I1959</f>
        <v>0</v>
      </c>
      <c r="J1961" s="72">
        <f>+'[3]New Depr Rates'!J1959</f>
        <v>0</v>
      </c>
      <c r="K1961" s="74">
        <f>+'[3]New Depr Rates'!K1959</f>
        <v>40179.5</v>
      </c>
      <c r="L1961" s="73">
        <f>+'[3]New Depr Rates'!L1959</f>
        <v>0</v>
      </c>
      <c r="M1961" s="73">
        <f>+'[3]New Depr Rates'!M1959</f>
        <v>0</v>
      </c>
      <c r="N1961" s="73">
        <f>+'[3]New Depr Rates'!N1959</f>
        <v>0</v>
      </c>
    </row>
    <row r="1962" spans="1:14" x14ac:dyDescent="0.2">
      <c r="A1962" s="72" t="s">
        <v>641</v>
      </c>
      <c r="B1962" s="72" t="str">
        <f>+'[3]New Depr Rates'!B1960</f>
        <v>Lease - Puget Sound Energy</v>
      </c>
      <c r="C1962" s="72">
        <f>+'[3]New Depr Rates'!C1960</f>
        <v>1</v>
      </c>
      <c r="D1962" s="72" t="str">
        <f>+'[3]New Depr Rates'!D1960</f>
        <v>SL</v>
      </c>
      <c r="E1962" s="72" t="str">
        <f>+'[3]New Depr Rates'!E1960</f>
        <v>No</v>
      </c>
      <c r="F1962" s="72" t="str">
        <f>+'[3]New Depr Rates'!F1960</f>
        <v>No</v>
      </c>
      <c r="G1962" s="75">
        <f>+'[3]New Depr Rates'!G1960</f>
        <v>0</v>
      </c>
      <c r="H1962" s="72">
        <f>+'[3]New Depr Rates'!H1960</f>
        <v>0</v>
      </c>
      <c r="I1962" s="72">
        <f>+'[3]New Depr Rates'!I1960</f>
        <v>0</v>
      </c>
      <c r="J1962" s="72">
        <f>+'[3]New Depr Rates'!J1960</f>
        <v>0</v>
      </c>
      <c r="K1962" s="74">
        <f>+'[3]New Depr Rates'!K1960</f>
        <v>40179.5</v>
      </c>
      <c r="L1962" s="73">
        <f>+'[3]New Depr Rates'!L1960</f>
        <v>0</v>
      </c>
      <c r="M1962" s="73">
        <f>+'[3]New Depr Rates'!M1960</f>
        <v>0</v>
      </c>
      <c r="N1962" s="73">
        <f>+'[3]New Depr Rates'!N1960</f>
        <v>0</v>
      </c>
    </row>
    <row r="1963" spans="1:14" x14ac:dyDescent="0.2">
      <c r="A1963" s="72" t="s">
        <v>640</v>
      </c>
      <c r="B1963" s="72" t="str">
        <f>+'[3]New Depr Rates'!B1961</f>
        <v>Lease - Puget Sound Energy</v>
      </c>
      <c r="C1963" s="72">
        <f>+'[3]New Depr Rates'!C1961</f>
        <v>1</v>
      </c>
      <c r="D1963" s="72" t="str">
        <f>+'[3]New Depr Rates'!D1961</f>
        <v>SL</v>
      </c>
      <c r="E1963" s="72" t="str">
        <f>+'[3]New Depr Rates'!E1961</f>
        <v>No</v>
      </c>
      <c r="F1963" s="72" t="str">
        <f>+'[3]New Depr Rates'!F1961</f>
        <v>No</v>
      </c>
      <c r="G1963" s="75">
        <f>+'[3]New Depr Rates'!G1961</f>
        <v>0</v>
      </c>
      <c r="H1963" s="72">
        <f>+'[3]New Depr Rates'!H1961</f>
        <v>0</v>
      </c>
      <c r="I1963" s="72">
        <f>+'[3]New Depr Rates'!I1961</f>
        <v>0</v>
      </c>
      <c r="J1963" s="72">
        <f>+'[3]New Depr Rates'!J1961</f>
        <v>0</v>
      </c>
      <c r="K1963" s="74">
        <f>+'[3]New Depr Rates'!K1961</f>
        <v>40179.5</v>
      </c>
      <c r="L1963" s="73">
        <f>+'[3]New Depr Rates'!L1961</f>
        <v>0</v>
      </c>
      <c r="M1963" s="73">
        <f>+'[3]New Depr Rates'!M1961</f>
        <v>0</v>
      </c>
      <c r="N1963" s="73">
        <f>+'[3]New Depr Rates'!N1961</f>
        <v>0</v>
      </c>
    </row>
    <row r="1964" spans="1:14" x14ac:dyDescent="0.2">
      <c r="A1964" s="72" t="s">
        <v>639</v>
      </c>
      <c r="B1964" s="72" t="str">
        <f>+'[3]New Depr Rates'!B1962</f>
        <v>Lease - Puget Sound Energy</v>
      </c>
      <c r="C1964" s="72">
        <f>+'[3]New Depr Rates'!C1962</f>
        <v>1</v>
      </c>
      <c r="D1964" s="72" t="str">
        <f>+'[3]New Depr Rates'!D1962</f>
        <v>SL</v>
      </c>
      <c r="E1964" s="72" t="str">
        <f>+'[3]New Depr Rates'!E1962</f>
        <v>No</v>
      </c>
      <c r="F1964" s="72" t="str">
        <f>+'[3]New Depr Rates'!F1962</f>
        <v>No</v>
      </c>
      <c r="G1964" s="75">
        <f>+'[3]New Depr Rates'!G1962</f>
        <v>0</v>
      </c>
      <c r="H1964" s="72">
        <f>+'[3]New Depr Rates'!H1962</f>
        <v>0</v>
      </c>
      <c r="I1964" s="72">
        <f>+'[3]New Depr Rates'!I1962</f>
        <v>0</v>
      </c>
      <c r="J1964" s="72">
        <f>+'[3]New Depr Rates'!J1962</f>
        <v>0</v>
      </c>
      <c r="K1964" s="74">
        <f>+'[3]New Depr Rates'!K1962</f>
        <v>40179.5</v>
      </c>
      <c r="L1964" s="73">
        <f>+'[3]New Depr Rates'!L1962</f>
        <v>0</v>
      </c>
      <c r="M1964" s="73">
        <f>+'[3]New Depr Rates'!M1962</f>
        <v>0</v>
      </c>
      <c r="N1964" s="73">
        <f>+'[3]New Depr Rates'!N1962</f>
        <v>0</v>
      </c>
    </row>
    <row r="1965" spans="1:14" x14ac:dyDescent="0.2">
      <c r="A1965" s="72" t="s">
        <v>638</v>
      </c>
      <c r="B1965" s="72" t="str">
        <f>+'[3]New Depr Rates'!B1963</f>
        <v>Lease - Puget Sound Energy</v>
      </c>
      <c r="C1965" s="72">
        <f>+'[3]New Depr Rates'!C1963</f>
        <v>1</v>
      </c>
      <c r="D1965" s="72" t="str">
        <f>+'[3]New Depr Rates'!D1963</f>
        <v>SL</v>
      </c>
      <c r="E1965" s="72" t="str">
        <f>+'[3]New Depr Rates'!E1963</f>
        <v>No</v>
      </c>
      <c r="F1965" s="72" t="str">
        <f>+'[3]New Depr Rates'!F1963</f>
        <v>No</v>
      </c>
      <c r="G1965" s="75">
        <f>+'[3]New Depr Rates'!G1963</f>
        <v>0</v>
      </c>
      <c r="H1965" s="72">
        <f>+'[3]New Depr Rates'!H1963</f>
        <v>0</v>
      </c>
      <c r="I1965" s="72">
        <f>+'[3]New Depr Rates'!I1963</f>
        <v>0</v>
      </c>
      <c r="J1965" s="72">
        <f>+'[3]New Depr Rates'!J1963</f>
        <v>0</v>
      </c>
      <c r="K1965" s="74">
        <f>+'[3]New Depr Rates'!K1963</f>
        <v>40179.5</v>
      </c>
      <c r="L1965" s="73">
        <f>+'[3]New Depr Rates'!L1963</f>
        <v>0</v>
      </c>
      <c r="M1965" s="73">
        <f>+'[3]New Depr Rates'!M1963</f>
        <v>0</v>
      </c>
      <c r="N1965" s="73">
        <f>+'[3]New Depr Rates'!N1963</f>
        <v>0</v>
      </c>
    </row>
    <row r="1966" spans="1:14" x14ac:dyDescent="0.2">
      <c r="A1966" s="72" t="s">
        <v>637</v>
      </c>
      <c r="B1966" s="72" t="str">
        <f>+'[3]New Depr Rates'!B1964</f>
        <v>Lease - Puget Sound Energy</v>
      </c>
      <c r="C1966" s="72">
        <f>+'[3]New Depr Rates'!C1964</f>
        <v>1</v>
      </c>
      <c r="D1966" s="72" t="str">
        <f>+'[3]New Depr Rates'!D1964</f>
        <v>SL</v>
      </c>
      <c r="E1966" s="72" t="str">
        <f>+'[3]New Depr Rates'!E1964</f>
        <v>No</v>
      </c>
      <c r="F1966" s="72" t="str">
        <f>+'[3]New Depr Rates'!F1964</f>
        <v>No</v>
      </c>
      <c r="G1966" s="75">
        <f>+'[3]New Depr Rates'!G1964</f>
        <v>0</v>
      </c>
      <c r="H1966" s="72">
        <f>+'[3]New Depr Rates'!H1964</f>
        <v>0</v>
      </c>
      <c r="I1966" s="72">
        <f>+'[3]New Depr Rates'!I1964</f>
        <v>0</v>
      </c>
      <c r="J1966" s="72">
        <f>+'[3]New Depr Rates'!J1964</f>
        <v>0</v>
      </c>
      <c r="K1966" s="74">
        <f>+'[3]New Depr Rates'!K1964</f>
        <v>40179.5</v>
      </c>
      <c r="L1966" s="73">
        <f>+'[3]New Depr Rates'!L1964</f>
        <v>0</v>
      </c>
      <c r="M1966" s="73">
        <f>+'[3]New Depr Rates'!M1964</f>
        <v>0</v>
      </c>
      <c r="N1966" s="73">
        <f>+'[3]New Depr Rates'!N1964</f>
        <v>0</v>
      </c>
    </row>
    <row r="1967" spans="1:14" x14ac:dyDescent="0.2">
      <c r="A1967" s="72" t="s">
        <v>636</v>
      </c>
      <c r="B1967" s="72" t="str">
        <f>+'[3]New Depr Rates'!B1965</f>
        <v>Lease - Puget Sound Energy</v>
      </c>
      <c r="C1967" s="72">
        <f>+'[3]New Depr Rates'!C1965</f>
        <v>1</v>
      </c>
      <c r="D1967" s="72" t="str">
        <f>+'[3]New Depr Rates'!D1965</f>
        <v>SL</v>
      </c>
      <c r="E1967" s="72" t="str">
        <f>+'[3]New Depr Rates'!E1965</f>
        <v>No</v>
      </c>
      <c r="F1967" s="72" t="str">
        <f>+'[3]New Depr Rates'!F1965</f>
        <v>No</v>
      </c>
      <c r="G1967" s="75">
        <f>+'[3]New Depr Rates'!G1965</f>
        <v>0</v>
      </c>
      <c r="H1967" s="72">
        <f>+'[3]New Depr Rates'!H1965</f>
        <v>0</v>
      </c>
      <c r="I1967" s="72">
        <f>+'[3]New Depr Rates'!I1965</f>
        <v>0</v>
      </c>
      <c r="J1967" s="72">
        <f>+'[3]New Depr Rates'!J1965</f>
        <v>0</v>
      </c>
      <c r="K1967" s="74">
        <f>+'[3]New Depr Rates'!K1965</f>
        <v>40179.5</v>
      </c>
      <c r="L1967" s="73">
        <f>+'[3]New Depr Rates'!L1965</f>
        <v>0</v>
      </c>
      <c r="M1967" s="73">
        <f>+'[3]New Depr Rates'!M1965</f>
        <v>0</v>
      </c>
      <c r="N1967" s="73">
        <f>+'[3]New Depr Rates'!N1965</f>
        <v>0</v>
      </c>
    </row>
    <row r="1968" spans="1:14" x14ac:dyDescent="0.2">
      <c r="A1968" s="72" t="s">
        <v>635</v>
      </c>
      <c r="B1968" s="72" t="str">
        <f>+'[3]New Depr Rates'!B1966</f>
        <v>Lease - Puget Sound Energy</v>
      </c>
      <c r="C1968" s="72">
        <f>+'[3]New Depr Rates'!C1966</f>
        <v>1</v>
      </c>
      <c r="D1968" s="72" t="str">
        <f>+'[3]New Depr Rates'!D1966</f>
        <v>SL</v>
      </c>
      <c r="E1968" s="72" t="str">
        <f>+'[3]New Depr Rates'!E1966</f>
        <v>No</v>
      </c>
      <c r="F1968" s="72" t="str">
        <f>+'[3]New Depr Rates'!F1966</f>
        <v>No</v>
      </c>
      <c r="G1968" s="75">
        <f>+'[3]New Depr Rates'!G1966</f>
        <v>0</v>
      </c>
      <c r="H1968" s="72">
        <f>+'[3]New Depr Rates'!H1966</f>
        <v>0</v>
      </c>
      <c r="I1968" s="72">
        <f>+'[3]New Depr Rates'!I1966</f>
        <v>0</v>
      </c>
      <c r="J1968" s="72">
        <f>+'[3]New Depr Rates'!J1966</f>
        <v>0</v>
      </c>
      <c r="K1968" s="74">
        <f>+'[3]New Depr Rates'!K1966</f>
        <v>40179.5</v>
      </c>
      <c r="L1968" s="73">
        <f>+'[3]New Depr Rates'!L1966</f>
        <v>0</v>
      </c>
      <c r="M1968" s="73">
        <f>+'[3]New Depr Rates'!M1966</f>
        <v>0</v>
      </c>
      <c r="N1968" s="73">
        <f>+'[3]New Depr Rates'!N1966</f>
        <v>0</v>
      </c>
    </row>
    <row r="1969" spans="1:14" x14ac:dyDescent="0.2">
      <c r="A1969" s="72" t="s">
        <v>634</v>
      </c>
      <c r="B1969" s="72" t="str">
        <f>+'[3]New Depr Rates'!B1967</f>
        <v>Lease - Puget Sound Energy</v>
      </c>
      <c r="C1969" s="72">
        <f>+'[3]New Depr Rates'!C1967</f>
        <v>1</v>
      </c>
      <c r="D1969" s="72" t="str">
        <f>+'[3]New Depr Rates'!D1967</f>
        <v>SL</v>
      </c>
      <c r="E1969" s="72" t="str">
        <f>+'[3]New Depr Rates'!E1967</f>
        <v>No</v>
      </c>
      <c r="F1969" s="72" t="str">
        <f>+'[3]New Depr Rates'!F1967</f>
        <v>No</v>
      </c>
      <c r="G1969" s="75">
        <f>+'[3]New Depr Rates'!G1967</f>
        <v>0</v>
      </c>
      <c r="H1969" s="72">
        <f>+'[3]New Depr Rates'!H1967</f>
        <v>0</v>
      </c>
      <c r="I1969" s="72">
        <f>+'[3]New Depr Rates'!I1967</f>
        <v>0</v>
      </c>
      <c r="J1969" s="72">
        <f>+'[3]New Depr Rates'!J1967</f>
        <v>0</v>
      </c>
      <c r="K1969" s="74">
        <f>+'[3]New Depr Rates'!K1967</f>
        <v>40179.5</v>
      </c>
      <c r="L1969" s="73">
        <f>+'[3]New Depr Rates'!L1967</f>
        <v>0</v>
      </c>
      <c r="M1969" s="73">
        <f>+'[3]New Depr Rates'!M1967</f>
        <v>0</v>
      </c>
      <c r="N1969" s="73">
        <f>+'[3]New Depr Rates'!N1967</f>
        <v>0</v>
      </c>
    </row>
    <row r="1970" spans="1:14" x14ac:dyDescent="0.2">
      <c r="A1970" s="72" t="s">
        <v>633</v>
      </c>
      <c r="B1970" s="72" t="str">
        <f>+'[3]New Depr Rates'!B1968</f>
        <v>Lease - Puget Sound Energy</v>
      </c>
      <c r="C1970" s="72">
        <f>+'[3]New Depr Rates'!C1968</f>
        <v>1</v>
      </c>
      <c r="D1970" s="72" t="str">
        <f>+'[3]New Depr Rates'!D1968</f>
        <v>SL</v>
      </c>
      <c r="E1970" s="72" t="str">
        <f>+'[3]New Depr Rates'!E1968</f>
        <v>No</v>
      </c>
      <c r="F1970" s="72" t="str">
        <f>+'[3]New Depr Rates'!F1968</f>
        <v>No</v>
      </c>
      <c r="G1970" s="75">
        <f>+'[3]New Depr Rates'!G1968</f>
        <v>0</v>
      </c>
      <c r="H1970" s="72">
        <f>+'[3]New Depr Rates'!H1968</f>
        <v>0</v>
      </c>
      <c r="I1970" s="72">
        <f>+'[3]New Depr Rates'!I1968</f>
        <v>0</v>
      </c>
      <c r="J1970" s="72">
        <f>+'[3]New Depr Rates'!J1968</f>
        <v>0</v>
      </c>
      <c r="K1970" s="74">
        <f>+'[3]New Depr Rates'!K1968</f>
        <v>40179.5</v>
      </c>
      <c r="L1970" s="73">
        <f>+'[3]New Depr Rates'!L1968</f>
        <v>0</v>
      </c>
      <c r="M1970" s="73">
        <f>+'[3]New Depr Rates'!M1968</f>
        <v>0</v>
      </c>
      <c r="N1970" s="73">
        <f>+'[3]New Depr Rates'!N1968</f>
        <v>0</v>
      </c>
    </row>
    <row r="1971" spans="1:14" x14ac:dyDescent="0.2">
      <c r="A1971" s="72" t="s">
        <v>632</v>
      </c>
      <c r="B1971" s="72" t="str">
        <f>+'[3]New Depr Rates'!B1969</f>
        <v>Lease - Puget Sound Energy</v>
      </c>
      <c r="C1971" s="72">
        <f>+'[3]New Depr Rates'!C1969</f>
        <v>1</v>
      </c>
      <c r="D1971" s="72" t="str">
        <f>+'[3]New Depr Rates'!D1969</f>
        <v>SL</v>
      </c>
      <c r="E1971" s="72" t="str">
        <f>+'[3]New Depr Rates'!E1969</f>
        <v>No</v>
      </c>
      <c r="F1971" s="72" t="str">
        <f>+'[3]New Depr Rates'!F1969</f>
        <v>No</v>
      </c>
      <c r="G1971" s="75">
        <f>+'[3]New Depr Rates'!G1969</f>
        <v>0</v>
      </c>
      <c r="H1971" s="72">
        <f>+'[3]New Depr Rates'!H1969</f>
        <v>0</v>
      </c>
      <c r="I1971" s="72">
        <f>+'[3]New Depr Rates'!I1969</f>
        <v>0</v>
      </c>
      <c r="J1971" s="72">
        <f>+'[3]New Depr Rates'!J1969</f>
        <v>0</v>
      </c>
      <c r="K1971" s="74">
        <f>+'[3]New Depr Rates'!K1969</f>
        <v>40179.5</v>
      </c>
      <c r="L1971" s="73">
        <f>+'[3]New Depr Rates'!L1969</f>
        <v>0</v>
      </c>
      <c r="M1971" s="73">
        <f>+'[3]New Depr Rates'!M1969</f>
        <v>0</v>
      </c>
      <c r="N1971" s="73">
        <f>+'[3]New Depr Rates'!N1969</f>
        <v>0</v>
      </c>
    </row>
    <row r="1972" spans="1:14" x14ac:dyDescent="0.2">
      <c r="A1972" s="72" t="s">
        <v>631</v>
      </c>
      <c r="B1972" s="72" t="str">
        <f>+'[3]New Depr Rates'!B1970</f>
        <v>Lease - Puget Sound Energy</v>
      </c>
      <c r="C1972" s="72">
        <f>+'[3]New Depr Rates'!C1970</f>
        <v>1</v>
      </c>
      <c r="D1972" s="72" t="str">
        <f>+'[3]New Depr Rates'!D1970</f>
        <v>SL</v>
      </c>
      <c r="E1972" s="72" t="str">
        <f>+'[3]New Depr Rates'!E1970</f>
        <v>No</v>
      </c>
      <c r="F1972" s="72" t="str">
        <f>+'[3]New Depr Rates'!F1970</f>
        <v>No</v>
      </c>
      <c r="G1972" s="75">
        <f>+'[3]New Depr Rates'!G1970</f>
        <v>0</v>
      </c>
      <c r="H1972" s="72">
        <f>+'[3]New Depr Rates'!H1970</f>
        <v>0</v>
      </c>
      <c r="I1972" s="72">
        <f>+'[3]New Depr Rates'!I1970</f>
        <v>0</v>
      </c>
      <c r="J1972" s="72">
        <f>+'[3]New Depr Rates'!J1970</f>
        <v>0</v>
      </c>
      <c r="K1972" s="74">
        <f>+'[3]New Depr Rates'!K1970</f>
        <v>40179.5</v>
      </c>
      <c r="L1972" s="73">
        <f>+'[3]New Depr Rates'!L1970</f>
        <v>0</v>
      </c>
      <c r="M1972" s="73">
        <f>+'[3]New Depr Rates'!M1970</f>
        <v>0</v>
      </c>
      <c r="N1972" s="73">
        <f>+'[3]New Depr Rates'!N1970</f>
        <v>0</v>
      </c>
    </row>
    <row r="1973" spans="1:14" x14ac:dyDescent="0.2">
      <c r="A1973" s="72" t="s">
        <v>630</v>
      </c>
      <c r="B1973" s="72" t="str">
        <f>+'[3]New Depr Rates'!B1971</f>
        <v>Lease - Puget Sound Energy</v>
      </c>
      <c r="C1973" s="72">
        <f>+'[3]New Depr Rates'!C1971</f>
        <v>1</v>
      </c>
      <c r="D1973" s="72" t="str">
        <f>+'[3]New Depr Rates'!D1971</f>
        <v>SL</v>
      </c>
      <c r="E1973" s="72" t="str">
        <f>+'[3]New Depr Rates'!E1971</f>
        <v>No</v>
      </c>
      <c r="F1973" s="72" t="str">
        <f>+'[3]New Depr Rates'!F1971</f>
        <v>No</v>
      </c>
      <c r="G1973" s="75">
        <f>+'[3]New Depr Rates'!G1971</f>
        <v>0</v>
      </c>
      <c r="H1973" s="72">
        <f>+'[3]New Depr Rates'!H1971</f>
        <v>0</v>
      </c>
      <c r="I1973" s="72">
        <f>+'[3]New Depr Rates'!I1971</f>
        <v>0</v>
      </c>
      <c r="J1973" s="72">
        <f>+'[3]New Depr Rates'!J1971</f>
        <v>0</v>
      </c>
      <c r="K1973" s="74">
        <f>+'[3]New Depr Rates'!K1971</f>
        <v>40179.5</v>
      </c>
      <c r="L1973" s="73">
        <f>+'[3]New Depr Rates'!L1971</f>
        <v>0</v>
      </c>
      <c r="M1973" s="73">
        <f>+'[3]New Depr Rates'!M1971</f>
        <v>0</v>
      </c>
      <c r="N1973" s="73">
        <f>+'[3]New Depr Rates'!N1971</f>
        <v>0</v>
      </c>
    </row>
    <row r="1974" spans="1:14" x14ac:dyDescent="0.2">
      <c r="A1974" s="72" t="s">
        <v>629</v>
      </c>
      <c r="B1974" s="72" t="str">
        <f>+'[3]New Depr Rates'!B1972</f>
        <v>Lease - Puget Sound Energy</v>
      </c>
      <c r="C1974" s="72">
        <f>+'[3]New Depr Rates'!C1972</f>
        <v>1</v>
      </c>
      <c r="D1974" s="72" t="str">
        <f>+'[3]New Depr Rates'!D1972</f>
        <v>SL</v>
      </c>
      <c r="E1974" s="72" t="str">
        <f>+'[3]New Depr Rates'!E1972</f>
        <v>No</v>
      </c>
      <c r="F1974" s="72" t="str">
        <f>+'[3]New Depr Rates'!F1972</f>
        <v>No</v>
      </c>
      <c r="G1974" s="75">
        <f>+'[3]New Depr Rates'!G1972</f>
        <v>0</v>
      </c>
      <c r="H1974" s="72">
        <f>+'[3]New Depr Rates'!H1972</f>
        <v>0</v>
      </c>
      <c r="I1974" s="72">
        <f>+'[3]New Depr Rates'!I1972</f>
        <v>0</v>
      </c>
      <c r="J1974" s="72">
        <f>+'[3]New Depr Rates'!J1972</f>
        <v>0</v>
      </c>
      <c r="K1974" s="74">
        <f>+'[3]New Depr Rates'!K1972</f>
        <v>40179.5</v>
      </c>
      <c r="L1974" s="73">
        <f>+'[3]New Depr Rates'!L1972</f>
        <v>0</v>
      </c>
      <c r="M1974" s="73">
        <f>+'[3]New Depr Rates'!M1972</f>
        <v>0</v>
      </c>
      <c r="N1974" s="73">
        <f>+'[3]New Depr Rates'!N1972</f>
        <v>0</v>
      </c>
    </row>
    <row r="1975" spans="1:14" x14ac:dyDescent="0.2">
      <c r="A1975" s="72" t="s">
        <v>628</v>
      </c>
      <c r="B1975" s="72" t="str">
        <f>+'[3]New Depr Rates'!B1973</f>
        <v>Lease - Puget Sound Energy</v>
      </c>
      <c r="C1975" s="72">
        <f>+'[3]New Depr Rates'!C1973</f>
        <v>1</v>
      </c>
      <c r="D1975" s="72" t="str">
        <f>+'[3]New Depr Rates'!D1973</f>
        <v>SL</v>
      </c>
      <c r="E1975" s="72" t="str">
        <f>+'[3]New Depr Rates'!E1973</f>
        <v>No</v>
      </c>
      <c r="F1975" s="72" t="str">
        <f>+'[3]New Depr Rates'!F1973</f>
        <v>No</v>
      </c>
      <c r="G1975" s="75">
        <f>+'[3]New Depr Rates'!G1973</f>
        <v>0</v>
      </c>
      <c r="H1975" s="72">
        <f>+'[3]New Depr Rates'!H1973</f>
        <v>0</v>
      </c>
      <c r="I1975" s="72">
        <f>+'[3]New Depr Rates'!I1973</f>
        <v>0</v>
      </c>
      <c r="J1975" s="72">
        <f>+'[3]New Depr Rates'!J1973</f>
        <v>0</v>
      </c>
      <c r="K1975" s="74">
        <f>+'[3]New Depr Rates'!K1973</f>
        <v>40179.5</v>
      </c>
      <c r="L1975" s="73">
        <f>+'[3]New Depr Rates'!L1973</f>
        <v>0</v>
      </c>
      <c r="M1975" s="73">
        <f>+'[3]New Depr Rates'!M1973</f>
        <v>0</v>
      </c>
      <c r="N1975" s="73">
        <f>+'[3]New Depr Rates'!N1973</f>
        <v>0</v>
      </c>
    </row>
    <row r="1976" spans="1:14" x14ac:dyDescent="0.2">
      <c r="A1976" s="72" t="s">
        <v>627</v>
      </c>
      <c r="B1976" s="72" t="str">
        <f>+'[3]New Depr Rates'!B1974</f>
        <v>Lease - Puget Sound Energy</v>
      </c>
      <c r="C1976" s="72">
        <f>+'[3]New Depr Rates'!C1974</f>
        <v>1</v>
      </c>
      <c r="D1976" s="72" t="str">
        <f>+'[3]New Depr Rates'!D1974</f>
        <v>SL</v>
      </c>
      <c r="E1976" s="72" t="str">
        <f>+'[3]New Depr Rates'!E1974</f>
        <v>No</v>
      </c>
      <c r="F1976" s="72" t="str">
        <f>+'[3]New Depr Rates'!F1974</f>
        <v>No</v>
      </c>
      <c r="G1976" s="75">
        <f>+'[3]New Depr Rates'!G1974</f>
        <v>0</v>
      </c>
      <c r="H1976" s="72">
        <f>+'[3]New Depr Rates'!H1974</f>
        <v>0</v>
      </c>
      <c r="I1976" s="72">
        <f>+'[3]New Depr Rates'!I1974</f>
        <v>0</v>
      </c>
      <c r="J1976" s="72">
        <f>+'[3]New Depr Rates'!J1974</f>
        <v>0</v>
      </c>
      <c r="K1976" s="74">
        <f>+'[3]New Depr Rates'!K1974</f>
        <v>40179.5</v>
      </c>
      <c r="L1976" s="73">
        <f>+'[3]New Depr Rates'!L1974</f>
        <v>0</v>
      </c>
      <c r="M1976" s="73">
        <f>+'[3]New Depr Rates'!M1974</f>
        <v>0</v>
      </c>
      <c r="N1976" s="73">
        <f>+'[3]New Depr Rates'!N1974</f>
        <v>0</v>
      </c>
    </row>
    <row r="1977" spans="1:14" x14ac:dyDescent="0.2">
      <c r="A1977" s="72" t="s">
        <v>626</v>
      </c>
      <c r="B1977" s="72" t="str">
        <f>+'[3]New Depr Rates'!B1975</f>
        <v>Lease - Puget Sound Energy</v>
      </c>
      <c r="C1977" s="72">
        <f>+'[3]New Depr Rates'!C1975</f>
        <v>1</v>
      </c>
      <c r="D1977" s="72" t="str">
        <f>+'[3]New Depr Rates'!D1975</f>
        <v>SL</v>
      </c>
      <c r="E1977" s="72" t="str">
        <f>+'[3]New Depr Rates'!E1975</f>
        <v>No</v>
      </c>
      <c r="F1977" s="72" t="str">
        <f>+'[3]New Depr Rates'!F1975</f>
        <v>No</v>
      </c>
      <c r="G1977" s="75">
        <f>+'[3]New Depr Rates'!G1975</f>
        <v>0</v>
      </c>
      <c r="H1977" s="72">
        <f>+'[3]New Depr Rates'!H1975</f>
        <v>0</v>
      </c>
      <c r="I1977" s="72">
        <f>+'[3]New Depr Rates'!I1975</f>
        <v>0</v>
      </c>
      <c r="J1977" s="72">
        <f>+'[3]New Depr Rates'!J1975</f>
        <v>0</v>
      </c>
      <c r="K1977" s="74">
        <f>+'[3]New Depr Rates'!K1975</f>
        <v>40179.5</v>
      </c>
      <c r="L1977" s="73">
        <f>+'[3]New Depr Rates'!L1975</f>
        <v>0</v>
      </c>
      <c r="M1977" s="73">
        <f>+'[3]New Depr Rates'!M1975</f>
        <v>0</v>
      </c>
      <c r="N1977" s="73">
        <f>+'[3]New Depr Rates'!N1975</f>
        <v>0</v>
      </c>
    </row>
    <row r="1978" spans="1:14" x14ac:dyDescent="0.2">
      <c r="A1978" s="72" t="s">
        <v>625</v>
      </c>
      <c r="B1978" s="72" t="str">
        <f>+'[3]New Depr Rates'!B1976</f>
        <v>Lease - Puget Sound Energy</v>
      </c>
      <c r="C1978" s="72">
        <f>+'[3]New Depr Rates'!C1976</f>
        <v>1</v>
      </c>
      <c r="D1978" s="72" t="str">
        <f>+'[3]New Depr Rates'!D1976</f>
        <v>SL</v>
      </c>
      <c r="E1978" s="72" t="str">
        <f>+'[3]New Depr Rates'!E1976</f>
        <v>No</v>
      </c>
      <c r="F1978" s="72" t="str">
        <f>+'[3]New Depr Rates'!F1976</f>
        <v>No</v>
      </c>
      <c r="G1978" s="75">
        <f>+'[3]New Depr Rates'!G1976</f>
        <v>0</v>
      </c>
      <c r="H1978" s="72">
        <f>+'[3]New Depr Rates'!H1976</f>
        <v>0</v>
      </c>
      <c r="I1978" s="72">
        <f>+'[3]New Depr Rates'!I1976</f>
        <v>0</v>
      </c>
      <c r="J1978" s="72">
        <f>+'[3]New Depr Rates'!J1976</f>
        <v>0</v>
      </c>
      <c r="K1978" s="74">
        <f>+'[3]New Depr Rates'!K1976</f>
        <v>40179.5</v>
      </c>
      <c r="L1978" s="73">
        <f>+'[3]New Depr Rates'!L1976</f>
        <v>0</v>
      </c>
      <c r="M1978" s="73">
        <f>+'[3]New Depr Rates'!M1976</f>
        <v>0</v>
      </c>
      <c r="N1978" s="73">
        <f>+'[3]New Depr Rates'!N1976</f>
        <v>0</v>
      </c>
    </row>
    <row r="1979" spans="1:14" x14ac:dyDescent="0.2">
      <c r="A1979" s="72" t="s">
        <v>624</v>
      </c>
      <c r="B1979" s="72" t="str">
        <f>+'[3]New Depr Rates'!B1977</f>
        <v>Lease - Puget Sound Energy</v>
      </c>
      <c r="C1979" s="72">
        <f>+'[3]New Depr Rates'!C1977</f>
        <v>1</v>
      </c>
      <c r="D1979" s="72" t="str">
        <f>+'[3]New Depr Rates'!D1977</f>
        <v>SL</v>
      </c>
      <c r="E1979" s="72" t="str">
        <f>+'[3]New Depr Rates'!E1977</f>
        <v>No</v>
      </c>
      <c r="F1979" s="72" t="str">
        <f>+'[3]New Depr Rates'!F1977</f>
        <v>No</v>
      </c>
      <c r="G1979" s="75">
        <f>+'[3]New Depr Rates'!G1977</f>
        <v>0</v>
      </c>
      <c r="H1979" s="72">
        <f>+'[3]New Depr Rates'!H1977</f>
        <v>0</v>
      </c>
      <c r="I1979" s="72">
        <f>+'[3]New Depr Rates'!I1977</f>
        <v>0</v>
      </c>
      <c r="J1979" s="72">
        <f>+'[3]New Depr Rates'!J1977</f>
        <v>0</v>
      </c>
      <c r="K1979" s="74">
        <f>+'[3]New Depr Rates'!K1977</f>
        <v>40179.5</v>
      </c>
      <c r="L1979" s="73">
        <f>+'[3]New Depr Rates'!L1977</f>
        <v>0</v>
      </c>
      <c r="M1979" s="73">
        <f>+'[3]New Depr Rates'!M1977</f>
        <v>0</v>
      </c>
      <c r="N1979" s="73">
        <f>+'[3]New Depr Rates'!N1977</f>
        <v>0</v>
      </c>
    </row>
    <row r="1980" spans="1:14" x14ac:dyDescent="0.2">
      <c r="A1980" s="72" t="s">
        <v>623</v>
      </c>
      <c r="B1980" s="72" t="str">
        <f>+'[3]New Depr Rates'!B1978</f>
        <v>Lease - Puget Sound Energy</v>
      </c>
      <c r="C1980" s="72">
        <f>+'[3]New Depr Rates'!C1978</f>
        <v>1</v>
      </c>
      <c r="D1980" s="72" t="str">
        <f>+'[3]New Depr Rates'!D1978</f>
        <v>SL</v>
      </c>
      <c r="E1980" s="72" t="str">
        <f>+'[3]New Depr Rates'!E1978</f>
        <v>No</v>
      </c>
      <c r="F1980" s="72" t="str">
        <f>+'[3]New Depr Rates'!F1978</f>
        <v>No</v>
      </c>
      <c r="G1980" s="75">
        <f>+'[3]New Depr Rates'!G1978</f>
        <v>0</v>
      </c>
      <c r="H1980" s="72">
        <f>+'[3]New Depr Rates'!H1978</f>
        <v>0</v>
      </c>
      <c r="I1980" s="72">
        <f>+'[3]New Depr Rates'!I1978</f>
        <v>0</v>
      </c>
      <c r="J1980" s="72">
        <f>+'[3]New Depr Rates'!J1978</f>
        <v>0</v>
      </c>
      <c r="K1980" s="74">
        <f>+'[3]New Depr Rates'!K1978</f>
        <v>40179.5</v>
      </c>
      <c r="L1980" s="73">
        <f>+'[3]New Depr Rates'!L1978</f>
        <v>0</v>
      </c>
      <c r="M1980" s="73">
        <f>+'[3]New Depr Rates'!M1978</f>
        <v>0</v>
      </c>
      <c r="N1980" s="73">
        <f>+'[3]New Depr Rates'!N1978</f>
        <v>0</v>
      </c>
    </row>
    <row r="1981" spans="1:14" x14ac:dyDescent="0.2">
      <c r="A1981" s="72" t="s">
        <v>622</v>
      </c>
      <c r="B1981" s="72" t="str">
        <f>+'[3]New Depr Rates'!B1979</f>
        <v>Lease - Puget Sound Energy</v>
      </c>
      <c r="C1981" s="72">
        <f>+'[3]New Depr Rates'!C1979</f>
        <v>1</v>
      </c>
      <c r="D1981" s="72" t="str">
        <f>+'[3]New Depr Rates'!D1979</f>
        <v>SL</v>
      </c>
      <c r="E1981" s="72" t="str">
        <f>+'[3]New Depr Rates'!E1979</f>
        <v>No</v>
      </c>
      <c r="F1981" s="72" t="str">
        <f>+'[3]New Depr Rates'!F1979</f>
        <v>No</v>
      </c>
      <c r="G1981" s="75">
        <f>+'[3]New Depr Rates'!G1979</f>
        <v>0</v>
      </c>
      <c r="H1981" s="72">
        <f>+'[3]New Depr Rates'!H1979</f>
        <v>0</v>
      </c>
      <c r="I1981" s="72">
        <f>+'[3]New Depr Rates'!I1979</f>
        <v>0</v>
      </c>
      <c r="J1981" s="72">
        <f>+'[3]New Depr Rates'!J1979</f>
        <v>0</v>
      </c>
      <c r="K1981" s="74">
        <f>+'[3]New Depr Rates'!K1979</f>
        <v>40179.5</v>
      </c>
      <c r="L1981" s="73">
        <f>+'[3]New Depr Rates'!L1979</f>
        <v>0</v>
      </c>
      <c r="M1981" s="73">
        <f>+'[3]New Depr Rates'!M1979</f>
        <v>0</v>
      </c>
      <c r="N1981" s="73">
        <f>+'[3]New Depr Rates'!N1979</f>
        <v>0</v>
      </c>
    </row>
    <row r="1982" spans="1:14" x14ac:dyDescent="0.2">
      <c r="A1982" s="72" t="s">
        <v>621</v>
      </c>
      <c r="B1982" s="72" t="str">
        <f>+'[3]New Depr Rates'!B1980</f>
        <v>Lease - Puget Sound Energy</v>
      </c>
      <c r="C1982" s="72">
        <f>+'[3]New Depr Rates'!C1980</f>
        <v>1</v>
      </c>
      <c r="D1982" s="72" t="str">
        <f>+'[3]New Depr Rates'!D1980</f>
        <v>SL</v>
      </c>
      <c r="E1982" s="72" t="str">
        <f>+'[3]New Depr Rates'!E1980</f>
        <v>No</v>
      </c>
      <c r="F1982" s="72" t="str">
        <f>+'[3]New Depr Rates'!F1980</f>
        <v>No</v>
      </c>
      <c r="G1982" s="75">
        <f>+'[3]New Depr Rates'!G1980</f>
        <v>0</v>
      </c>
      <c r="H1982" s="72">
        <f>+'[3]New Depr Rates'!H1980</f>
        <v>0</v>
      </c>
      <c r="I1982" s="72">
        <f>+'[3]New Depr Rates'!I1980</f>
        <v>0</v>
      </c>
      <c r="J1982" s="72">
        <f>+'[3]New Depr Rates'!J1980</f>
        <v>0</v>
      </c>
      <c r="K1982" s="74">
        <f>+'[3]New Depr Rates'!K1980</f>
        <v>40179.5</v>
      </c>
      <c r="L1982" s="73">
        <f>+'[3]New Depr Rates'!L1980</f>
        <v>0</v>
      </c>
      <c r="M1982" s="73">
        <f>+'[3]New Depr Rates'!M1980</f>
        <v>0</v>
      </c>
      <c r="N1982" s="73">
        <f>+'[3]New Depr Rates'!N1980</f>
        <v>0</v>
      </c>
    </row>
    <row r="1983" spans="1:14" x14ac:dyDescent="0.2">
      <c r="A1983" s="72" t="s">
        <v>620</v>
      </c>
      <c r="B1983" s="72" t="str">
        <f>+'[3]New Depr Rates'!B1981</f>
        <v>Lease - Puget Sound Energy</v>
      </c>
      <c r="C1983" s="72">
        <f>+'[3]New Depr Rates'!C1981</f>
        <v>1</v>
      </c>
      <c r="D1983" s="72" t="str">
        <f>+'[3]New Depr Rates'!D1981</f>
        <v>SL</v>
      </c>
      <c r="E1983" s="72" t="str">
        <f>+'[3]New Depr Rates'!E1981</f>
        <v>No</v>
      </c>
      <c r="F1983" s="72" t="str">
        <f>+'[3]New Depr Rates'!F1981</f>
        <v>No</v>
      </c>
      <c r="G1983" s="75">
        <f>+'[3]New Depr Rates'!G1981</f>
        <v>0</v>
      </c>
      <c r="H1983" s="72">
        <f>+'[3]New Depr Rates'!H1981</f>
        <v>0</v>
      </c>
      <c r="I1983" s="72">
        <f>+'[3]New Depr Rates'!I1981</f>
        <v>0</v>
      </c>
      <c r="J1983" s="72">
        <f>+'[3]New Depr Rates'!J1981</f>
        <v>0</v>
      </c>
      <c r="K1983" s="74">
        <f>+'[3]New Depr Rates'!K1981</f>
        <v>40179.5</v>
      </c>
      <c r="L1983" s="73">
        <f>+'[3]New Depr Rates'!L1981</f>
        <v>0</v>
      </c>
      <c r="M1983" s="73">
        <f>+'[3]New Depr Rates'!M1981</f>
        <v>0</v>
      </c>
      <c r="N1983" s="73">
        <f>+'[3]New Depr Rates'!N1981</f>
        <v>0</v>
      </c>
    </row>
    <row r="1984" spans="1:14" x14ac:dyDescent="0.2">
      <c r="A1984" s="72" t="s">
        <v>619</v>
      </c>
      <c r="B1984" s="72" t="str">
        <f>+'[3]New Depr Rates'!B1982</f>
        <v>Lease - Puget Sound Energy</v>
      </c>
      <c r="C1984" s="72">
        <f>+'[3]New Depr Rates'!C1982</f>
        <v>1</v>
      </c>
      <c r="D1984" s="72" t="str">
        <f>+'[3]New Depr Rates'!D1982</f>
        <v>SL</v>
      </c>
      <c r="E1984" s="72" t="str">
        <f>+'[3]New Depr Rates'!E1982</f>
        <v>No</v>
      </c>
      <c r="F1984" s="72" t="str">
        <f>+'[3]New Depr Rates'!F1982</f>
        <v>No</v>
      </c>
      <c r="G1984" s="75">
        <f>+'[3]New Depr Rates'!G1982</f>
        <v>0</v>
      </c>
      <c r="H1984" s="72">
        <f>+'[3]New Depr Rates'!H1982</f>
        <v>0</v>
      </c>
      <c r="I1984" s="72">
        <f>+'[3]New Depr Rates'!I1982</f>
        <v>0</v>
      </c>
      <c r="J1984" s="72">
        <f>+'[3]New Depr Rates'!J1982</f>
        <v>0</v>
      </c>
      <c r="K1984" s="74">
        <f>+'[3]New Depr Rates'!K1982</f>
        <v>40179.5</v>
      </c>
      <c r="L1984" s="73">
        <f>+'[3]New Depr Rates'!L1982</f>
        <v>0</v>
      </c>
      <c r="M1984" s="73">
        <f>+'[3]New Depr Rates'!M1982</f>
        <v>0</v>
      </c>
      <c r="N1984" s="73">
        <f>+'[3]New Depr Rates'!N1982</f>
        <v>0</v>
      </c>
    </row>
    <row r="1985" spans="1:14" x14ac:dyDescent="0.2">
      <c r="A1985" s="72" t="s">
        <v>618</v>
      </c>
      <c r="B1985" s="72" t="str">
        <f>+'[3]New Depr Rates'!B1983</f>
        <v>Lease - Puget Sound Energy</v>
      </c>
      <c r="C1985" s="72">
        <f>+'[3]New Depr Rates'!C1983</f>
        <v>1</v>
      </c>
      <c r="D1985" s="72" t="str">
        <f>+'[3]New Depr Rates'!D1983</f>
        <v>SL</v>
      </c>
      <c r="E1985" s="72" t="str">
        <f>+'[3]New Depr Rates'!E1983</f>
        <v>No</v>
      </c>
      <c r="F1985" s="72" t="str">
        <f>+'[3]New Depr Rates'!F1983</f>
        <v>No</v>
      </c>
      <c r="G1985" s="75">
        <f>+'[3]New Depr Rates'!G1983</f>
        <v>0</v>
      </c>
      <c r="H1985" s="72">
        <f>+'[3]New Depr Rates'!H1983</f>
        <v>0</v>
      </c>
      <c r="I1985" s="72">
        <f>+'[3]New Depr Rates'!I1983</f>
        <v>0</v>
      </c>
      <c r="J1985" s="72">
        <f>+'[3]New Depr Rates'!J1983</f>
        <v>0</v>
      </c>
      <c r="K1985" s="74">
        <f>+'[3]New Depr Rates'!K1983</f>
        <v>40179.5</v>
      </c>
      <c r="L1985" s="73">
        <f>+'[3]New Depr Rates'!L1983</f>
        <v>0</v>
      </c>
      <c r="M1985" s="73">
        <f>+'[3]New Depr Rates'!M1983</f>
        <v>0</v>
      </c>
      <c r="N1985" s="73">
        <f>+'[3]New Depr Rates'!N1983</f>
        <v>0</v>
      </c>
    </row>
    <row r="1986" spans="1:14" x14ac:dyDescent="0.2">
      <c r="A1986" s="72" t="s">
        <v>617</v>
      </c>
      <c r="B1986" s="72" t="str">
        <f>+'[3]New Depr Rates'!B1984</f>
        <v>Lease - Puget Sound Energy</v>
      </c>
      <c r="C1986" s="72">
        <f>+'[3]New Depr Rates'!C1984</f>
        <v>1</v>
      </c>
      <c r="D1986" s="72" t="str">
        <f>+'[3]New Depr Rates'!D1984</f>
        <v>SL</v>
      </c>
      <c r="E1986" s="72" t="str">
        <f>+'[3]New Depr Rates'!E1984</f>
        <v>No</v>
      </c>
      <c r="F1986" s="72" t="str">
        <f>+'[3]New Depr Rates'!F1984</f>
        <v>No</v>
      </c>
      <c r="G1986" s="75">
        <f>+'[3]New Depr Rates'!G1984</f>
        <v>0</v>
      </c>
      <c r="H1986" s="72">
        <f>+'[3]New Depr Rates'!H1984</f>
        <v>0</v>
      </c>
      <c r="I1986" s="72">
        <f>+'[3]New Depr Rates'!I1984</f>
        <v>0</v>
      </c>
      <c r="J1986" s="72">
        <f>+'[3]New Depr Rates'!J1984</f>
        <v>0</v>
      </c>
      <c r="K1986" s="74">
        <f>+'[3]New Depr Rates'!K1984</f>
        <v>40179.5</v>
      </c>
      <c r="L1986" s="73">
        <f>+'[3]New Depr Rates'!L1984</f>
        <v>0</v>
      </c>
      <c r="M1986" s="73">
        <f>+'[3]New Depr Rates'!M1984</f>
        <v>0</v>
      </c>
      <c r="N1986" s="73">
        <f>+'[3]New Depr Rates'!N1984</f>
        <v>0</v>
      </c>
    </row>
    <row r="1987" spans="1:14" x14ac:dyDescent="0.2">
      <c r="A1987" s="72" t="s">
        <v>616</v>
      </c>
      <c r="B1987" s="72" t="str">
        <f>+'[3]New Depr Rates'!B1985</f>
        <v>Lease - Puget Sound Energy</v>
      </c>
      <c r="C1987" s="72">
        <f>+'[3]New Depr Rates'!C1985</f>
        <v>1</v>
      </c>
      <c r="D1987" s="72" t="str">
        <f>+'[3]New Depr Rates'!D1985</f>
        <v>SL</v>
      </c>
      <c r="E1987" s="72" t="str">
        <f>+'[3]New Depr Rates'!E1985</f>
        <v>No</v>
      </c>
      <c r="F1987" s="72" t="str">
        <f>+'[3]New Depr Rates'!F1985</f>
        <v>No</v>
      </c>
      <c r="G1987" s="75">
        <f>+'[3]New Depr Rates'!G1985</f>
        <v>0</v>
      </c>
      <c r="H1987" s="72">
        <f>+'[3]New Depr Rates'!H1985</f>
        <v>0</v>
      </c>
      <c r="I1987" s="72">
        <f>+'[3]New Depr Rates'!I1985</f>
        <v>0</v>
      </c>
      <c r="J1987" s="72">
        <f>+'[3]New Depr Rates'!J1985</f>
        <v>0</v>
      </c>
      <c r="K1987" s="74">
        <f>+'[3]New Depr Rates'!K1985</f>
        <v>40179.5</v>
      </c>
      <c r="L1987" s="73">
        <f>+'[3]New Depr Rates'!L1985</f>
        <v>0</v>
      </c>
      <c r="M1987" s="73">
        <f>+'[3]New Depr Rates'!M1985</f>
        <v>0</v>
      </c>
      <c r="N1987" s="73">
        <f>+'[3]New Depr Rates'!N1985</f>
        <v>0</v>
      </c>
    </row>
    <row r="1988" spans="1:14" x14ac:dyDescent="0.2">
      <c r="A1988" s="72" t="s">
        <v>615</v>
      </c>
      <c r="B1988" s="72" t="str">
        <f>+'[3]New Depr Rates'!B1986</f>
        <v>Lease - Puget Sound Energy</v>
      </c>
      <c r="C1988" s="72">
        <f>+'[3]New Depr Rates'!C1986</f>
        <v>1</v>
      </c>
      <c r="D1988" s="72" t="str">
        <f>+'[3]New Depr Rates'!D1986</f>
        <v>SL</v>
      </c>
      <c r="E1988" s="72" t="str">
        <f>+'[3]New Depr Rates'!E1986</f>
        <v>No</v>
      </c>
      <c r="F1988" s="72" t="str">
        <f>+'[3]New Depr Rates'!F1986</f>
        <v>No</v>
      </c>
      <c r="G1988" s="75">
        <f>+'[3]New Depr Rates'!G1986</f>
        <v>0</v>
      </c>
      <c r="H1988" s="72">
        <f>+'[3]New Depr Rates'!H1986</f>
        <v>0</v>
      </c>
      <c r="I1988" s="72">
        <f>+'[3]New Depr Rates'!I1986</f>
        <v>0</v>
      </c>
      <c r="J1988" s="72">
        <f>+'[3]New Depr Rates'!J1986</f>
        <v>0</v>
      </c>
      <c r="K1988" s="74">
        <f>+'[3]New Depr Rates'!K1986</f>
        <v>40179.5</v>
      </c>
      <c r="L1988" s="73">
        <f>+'[3]New Depr Rates'!L1986</f>
        <v>0</v>
      </c>
      <c r="M1988" s="73">
        <f>+'[3]New Depr Rates'!M1986</f>
        <v>0</v>
      </c>
      <c r="N1988" s="73">
        <f>+'[3]New Depr Rates'!N1986</f>
        <v>0</v>
      </c>
    </row>
    <row r="1989" spans="1:14" x14ac:dyDescent="0.2">
      <c r="A1989" s="72" t="s">
        <v>614</v>
      </c>
      <c r="B1989" s="72" t="str">
        <f>+'[3]New Depr Rates'!B1987</f>
        <v>Lease - Puget Sound Energy</v>
      </c>
      <c r="C1989" s="72">
        <f>+'[3]New Depr Rates'!C1987</f>
        <v>1</v>
      </c>
      <c r="D1989" s="72" t="str">
        <f>+'[3]New Depr Rates'!D1987</f>
        <v>SL</v>
      </c>
      <c r="E1989" s="72" t="str">
        <f>+'[3]New Depr Rates'!E1987</f>
        <v>No</v>
      </c>
      <c r="F1989" s="72" t="str">
        <f>+'[3]New Depr Rates'!F1987</f>
        <v>No</v>
      </c>
      <c r="G1989" s="75">
        <f>+'[3]New Depr Rates'!G1987</f>
        <v>0</v>
      </c>
      <c r="H1989" s="72">
        <f>+'[3]New Depr Rates'!H1987</f>
        <v>0</v>
      </c>
      <c r="I1989" s="72">
        <f>+'[3]New Depr Rates'!I1987</f>
        <v>0</v>
      </c>
      <c r="J1989" s="72">
        <f>+'[3]New Depr Rates'!J1987</f>
        <v>0</v>
      </c>
      <c r="K1989" s="74">
        <f>+'[3]New Depr Rates'!K1987</f>
        <v>40179.5</v>
      </c>
      <c r="L1989" s="73">
        <f>+'[3]New Depr Rates'!L1987</f>
        <v>0</v>
      </c>
      <c r="M1989" s="73">
        <f>+'[3]New Depr Rates'!M1987</f>
        <v>0</v>
      </c>
      <c r="N1989" s="73">
        <f>+'[3]New Depr Rates'!N1987</f>
        <v>0</v>
      </c>
    </row>
    <row r="1990" spans="1:14" x14ac:dyDescent="0.2">
      <c r="A1990" s="72" t="s">
        <v>613</v>
      </c>
      <c r="B1990" s="72" t="str">
        <f>+'[3]New Depr Rates'!B1988</f>
        <v>Lease - Puget Sound Energy</v>
      </c>
      <c r="C1990" s="72">
        <f>+'[3]New Depr Rates'!C1988</f>
        <v>1</v>
      </c>
      <c r="D1990" s="72" t="str">
        <f>+'[3]New Depr Rates'!D1988</f>
        <v>SL</v>
      </c>
      <c r="E1990" s="72" t="str">
        <f>+'[3]New Depr Rates'!E1988</f>
        <v>No</v>
      </c>
      <c r="F1990" s="72" t="str">
        <f>+'[3]New Depr Rates'!F1988</f>
        <v>No</v>
      </c>
      <c r="G1990" s="75">
        <f>+'[3]New Depr Rates'!G1988</f>
        <v>0</v>
      </c>
      <c r="H1990" s="72">
        <f>+'[3]New Depr Rates'!H1988</f>
        <v>0</v>
      </c>
      <c r="I1990" s="72">
        <f>+'[3]New Depr Rates'!I1988</f>
        <v>0</v>
      </c>
      <c r="J1990" s="72">
        <f>+'[3]New Depr Rates'!J1988</f>
        <v>0</v>
      </c>
      <c r="K1990" s="74">
        <f>+'[3]New Depr Rates'!K1988</f>
        <v>40179.5</v>
      </c>
      <c r="L1990" s="73">
        <f>+'[3]New Depr Rates'!L1988</f>
        <v>0</v>
      </c>
      <c r="M1990" s="73">
        <f>+'[3]New Depr Rates'!M1988</f>
        <v>0</v>
      </c>
      <c r="N1990" s="73">
        <f>+'[3]New Depr Rates'!N1988</f>
        <v>0</v>
      </c>
    </row>
    <row r="1991" spans="1:14" x14ac:dyDescent="0.2">
      <c r="A1991" s="72" t="s">
        <v>612</v>
      </c>
      <c r="B1991" s="72" t="str">
        <f>+'[3]New Depr Rates'!B1989</f>
        <v>Lease - Puget Sound Energy</v>
      </c>
      <c r="C1991" s="72">
        <f>+'[3]New Depr Rates'!C1989</f>
        <v>1</v>
      </c>
      <c r="D1991" s="72" t="str">
        <f>+'[3]New Depr Rates'!D1989</f>
        <v>SL</v>
      </c>
      <c r="E1991" s="72" t="str">
        <f>+'[3]New Depr Rates'!E1989</f>
        <v>No</v>
      </c>
      <c r="F1991" s="72" t="str">
        <f>+'[3]New Depr Rates'!F1989</f>
        <v>No</v>
      </c>
      <c r="G1991" s="75">
        <f>+'[3]New Depr Rates'!G1989</f>
        <v>0</v>
      </c>
      <c r="H1991" s="72">
        <f>+'[3]New Depr Rates'!H1989</f>
        <v>0</v>
      </c>
      <c r="I1991" s="72">
        <f>+'[3]New Depr Rates'!I1989</f>
        <v>0</v>
      </c>
      <c r="J1991" s="72">
        <f>+'[3]New Depr Rates'!J1989</f>
        <v>0</v>
      </c>
      <c r="K1991" s="74">
        <f>+'[3]New Depr Rates'!K1989</f>
        <v>40179.5</v>
      </c>
      <c r="L1991" s="73">
        <f>+'[3]New Depr Rates'!L1989</f>
        <v>0</v>
      </c>
      <c r="M1991" s="73">
        <f>+'[3]New Depr Rates'!M1989</f>
        <v>0</v>
      </c>
      <c r="N1991" s="73">
        <f>+'[3]New Depr Rates'!N1989</f>
        <v>0</v>
      </c>
    </row>
    <row r="1992" spans="1:14" x14ac:dyDescent="0.2">
      <c r="A1992" s="72" t="s">
        <v>611</v>
      </c>
      <c r="B1992" s="72" t="str">
        <f>+'[3]New Depr Rates'!B1990</f>
        <v>Lease - Puget Sound Energy</v>
      </c>
      <c r="C1992" s="72">
        <f>+'[3]New Depr Rates'!C1990</f>
        <v>1</v>
      </c>
      <c r="D1992" s="72" t="str">
        <f>+'[3]New Depr Rates'!D1990</f>
        <v>SL</v>
      </c>
      <c r="E1992" s="72" t="str">
        <f>+'[3]New Depr Rates'!E1990</f>
        <v>No</v>
      </c>
      <c r="F1992" s="72" t="str">
        <f>+'[3]New Depr Rates'!F1990</f>
        <v>No</v>
      </c>
      <c r="G1992" s="75">
        <f>+'[3]New Depr Rates'!G1990</f>
        <v>0</v>
      </c>
      <c r="H1992" s="72">
        <f>+'[3]New Depr Rates'!H1990</f>
        <v>0</v>
      </c>
      <c r="I1992" s="72">
        <f>+'[3]New Depr Rates'!I1990</f>
        <v>0</v>
      </c>
      <c r="J1992" s="72">
        <f>+'[3]New Depr Rates'!J1990</f>
        <v>0</v>
      </c>
      <c r="K1992" s="74">
        <f>+'[3]New Depr Rates'!K1990</f>
        <v>40179.5</v>
      </c>
      <c r="L1992" s="73">
        <f>+'[3]New Depr Rates'!L1990</f>
        <v>0</v>
      </c>
      <c r="M1992" s="73">
        <f>+'[3]New Depr Rates'!M1990</f>
        <v>0</v>
      </c>
      <c r="N1992" s="73">
        <f>+'[3]New Depr Rates'!N1990</f>
        <v>0</v>
      </c>
    </row>
    <row r="1993" spans="1:14" x14ac:dyDescent="0.2">
      <c r="A1993" s="72" t="s">
        <v>610</v>
      </c>
      <c r="B1993" s="72" t="str">
        <f>+'[3]New Depr Rates'!B1991</f>
        <v>Lease - Puget Sound Energy</v>
      </c>
      <c r="C1993" s="72">
        <f>+'[3]New Depr Rates'!C1991</f>
        <v>1</v>
      </c>
      <c r="D1993" s="72" t="str">
        <f>+'[3]New Depr Rates'!D1991</f>
        <v>SL</v>
      </c>
      <c r="E1993" s="72" t="str">
        <f>+'[3]New Depr Rates'!E1991</f>
        <v>No</v>
      </c>
      <c r="F1993" s="72" t="str">
        <f>+'[3]New Depr Rates'!F1991</f>
        <v>No</v>
      </c>
      <c r="G1993" s="75">
        <f>+'[3]New Depr Rates'!G1991</f>
        <v>0</v>
      </c>
      <c r="H1993" s="72">
        <f>+'[3]New Depr Rates'!H1991</f>
        <v>0</v>
      </c>
      <c r="I1993" s="72">
        <f>+'[3]New Depr Rates'!I1991</f>
        <v>0</v>
      </c>
      <c r="J1993" s="72">
        <f>+'[3]New Depr Rates'!J1991</f>
        <v>0</v>
      </c>
      <c r="K1993" s="74">
        <f>+'[3]New Depr Rates'!K1991</f>
        <v>40179.5</v>
      </c>
      <c r="L1993" s="73">
        <f>+'[3]New Depr Rates'!L1991</f>
        <v>0</v>
      </c>
      <c r="M1993" s="73">
        <f>+'[3]New Depr Rates'!M1991</f>
        <v>0</v>
      </c>
      <c r="N1993" s="73">
        <f>+'[3]New Depr Rates'!N1991</f>
        <v>0</v>
      </c>
    </row>
    <row r="1994" spans="1:14" x14ac:dyDescent="0.2">
      <c r="A1994" s="72" t="s">
        <v>609</v>
      </c>
      <c r="B1994" s="72" t="str">
        <f>+'[3]New Depr Rates'!B1992</f>
        <v>Lease - Puget Sound Energy</v>
      </c>
      <c r="C1994" s="72">
        <f>+'[3]New Depr Rates'!C1992</f>
        <v>1</v>
      </c>
      <c r="D1994" s="72" t="str">
        <f>+'[3]New Depr Rates'!D1992</f>
        <v>SL</v>
      </c>
      <c r="E1994" s="72" t="str">
        <f>+'[3]New Depr Rates'!E1992</f>
        <v>No</v>
      </c>
      <c r="F1994" s="72" t="str">
        <f>+'[3]New Depr Rates'!F1992</f>
        <v>No</v>
      </c>
      <c r="G1994" s="75">
        <f>+'[3]New Depr Rates'!G1992</f>
        <v>0</v>
      </c>
      <c r="H1994" s="72">
        <f>+'[3]New Depr Rates'!H1992</f>
        <v>0</v>
      </c>
      <c r="I1994" s="72">
        <f>+'[3]New Depr Rates'!I1992</f>
        <v>0</v>
      </c>
      <c r="J1994" s="72">
        <f>+'[3]New Depr Rates'!J1992</f>
        <v>0</v>
      </c>
      <c r="K1994" s="74">
        <f>+'[3]New Depr Rates'!K1992</f>
        <v>40179.5</v>
      </c>
      <c r="L1994" s="73">
        <f>+'[3]New Depr Rates'!L1992</f>
        <v>0</v>
      </c>
      <c r="M1994" s="73">
        <f>+'[3]New Depr Rates'!M1992</f>
        <v>0</v>
      </c>
      <c r="N1994" s="73">
        <f>+'[3]New Depr Rates'!N1992</f>
        <v>0</v>
      </c>
    </row>
    <row r="1995" spans="1:14" x14ac:dyDescent="0.2">
      <c r="A1995" s="72" t="s">
        <v>608</v>
      </c>
      <c r="B1995" s="72" t="str">
        <f>+'[3]New Depr Rates'!B1993</f>
        <v>Lease - Puget Sound Energy</v>
      </c>
      <c r="C1995" s="72">
        <f>+'[3]New Depr Rates'!C1993</f>
        <v>1</v>
      </c>
      <c r="D1995" s="72" t="str">
        <f>+'[3]New Depr Rates'!D1993</f>
        <v>SL</v>
      </c>
      <c r="E1995" s="72" t="str">
        <f>+'[3]New Depr Rates'!E1993</f>
        <v>No</v>
      </c>
      <c r="F1995" s="72" t="str">
        <f>+'[3]New Depr Rates'!F1993</f>
        <v>No</v>
      </c>
      <c r="G1995" s="75">
        <f>+'[3]New Depr Rates'!G1993</f>
        <v>0</v>
      </c>
      <c r="H1995" s="72">
        <f>+'[3]New Depr Rates'!H1993</f>
        <v>0</v>
      </c>
      <c r="I1995" s="72">
        <f>+'[3]New Depr Rates'!I1993</f>
        <v>0</v>
      </c>
      <c r="J1995" s="72">
        <f>+'[3]New Depr Rates'!J1993</f>
        <v>0</v>
      </c>
      <c r="K1995" s="74">
        <f>+'[3]New Depr Rates'!K1993</f>
        <v>40179.5</v>
      </c>
      <c r="L1995" s="73">
        <f>+'[3]New Depr Rates'!L1993</f>
        <v>0</v>
      </c>
      <c r="M1995" s="73">
        <f>+'[3]New Depr Rates'!M1993</f>
        <v>0</v>
      </c>
      <c r="N1995" s="73">
        <f>+'[3]New Depr Rates'!N1993</f>
        <v>0</v>
      </c>
    </row>
    <row r="1996" spans="1:14" x14ac:dyDescent="0.2">
      <c r="A1996" s="72" t="s">
        <v>607</v>
      </c>
      <c r="B1996" s="72" t="str">
        <f>+'[3]New Depr Rates'!B1994</f>
        <v>Lease - Puget Sound Energy</v>
      </c>
      <c r="C1996" s="72">
        <f>+'[3]New Depr Rates'!C1994</f>
        <v>1</v>
      </c>
      <c r="D1996" s="72" t="str">
        <f>+'[3]New Depr Rates'!D1994</f>
        <v>SL</v>
      </c>
      <c r="E1996" s="72" t="str">
        <f>+'[3]New Depr Rates'!E1994</f>
        <v>No</v>
      </c>
      <c r="F1996" s="72" t="str">
        <f>+'[3]New Depr Rates'!F1994</f>
        <v>No</v>
      </c>
      <c r="G1996" s="75">
        <f>+'[3]New Depr Rates'!G1994</f>
        <v>0</v>
      </c>
      <c r="H1996" s="72">
        <f>+'[3]New Depr Rates'!H1994</f>
        <v>0</v>
      </c>
      <c r="I1996" s="72">
        <f>+'[3]New Depr Rates'!I1994</f>
        <v>0</v>
      </c>
      <c r="J1996" s="72">
        <f>+'[3]New Depr Rates'!J1994</f>
        <v>0</v>
      </c>
      <c r="K1996" s="74">
        <f>+'[3]New Depr Rates'!K1994</f>
        <v>40179.5</v>
      </c>
      <c r="L1996" s="73">
        <f>+'[3]New Depr Rates'!L1994</f>
        <v>0</v>
      </c>
      <c r="M1996" s="73">
        <f>+'[3]New Depr Rates'!M1994</f>
        <v>0</v>
      </c>
      <c r="N1996" s="73">
        <f>+'[3]New Depr Rates'!N1994</f>
        <v>0</v>
      </c>
    </row>
    <row r="1997" spans="1:14" x14ac:dyDescent="0.2">
      <c r="A1997" s="72" t="s">
        <v>606</v>
      </c>
      <c r="B1997" s="72" t="str">
        <f>+'[3]New Depr Rates'!B1995</f>
        <v>Lease - Puget Sound Energy</v>
      </c>
      <c r="C1997" s="72">
        <f>+'[3]New Depr Rates'!C1995</f>
        <v>1</v>
      </c>
      <c r="D1997" s="72" t="str">
        <f>+'[3]New Depr Rates'!D1995</f>
        <v>SL</v>
      </c>
      <c r="E1997" s="72" t="str">
        <f>+'[3]New Depr Rates'!E1995</f>
        <v>No</v>
      </c>
      <c r="F1997" s="72" t="str">
        <f>+'[3]New Depr Rates'!F1995</f>
        <v>No</v>
      </c>
      <c r="G1997" s="75">
        <f>+'[3]New Depr Rates'!G1995</f>
        <v>0</v>
      </c>
      <c r="H1997" s="72">
        <f>+'[3]New Depr Rates'!H1995</f>
        <v>0</v>
      </c>
      <c r="I1997" s="72">
        <f>+'[3]New Depr Rates'!I1995</f>
        <v>0</v>
      </c>
      <c r="J1997" s="72">
        <f>+'[3]New Depr Rates'!J1995</f>
        <v>0</v>
      </c>
      <c r="K1997" s="74">
        <f>+'[3]New Depr Rates'!K1995</f>
        <v>40179.5</v>
      </c>
      <c r="L1997" s="73">
        <f>+'[3]New Depr Rates'!L1995</f>
        <v>0</v>
      </c>
      <c r="M1997" s="73">
        <f>+'[3]New Depr Rates'!M1995</f>
        <v>0</v>
      </c>
      <c r="N1997" s="73">
        <f>+'[3]New Depr Rates'!N1995</f>
        <v>0</v>
      </c>
    </row>
    <row r="1998" spans="1:14" x14ac:dyDescent="0.2">
      <c r="A1998" s="72" t="s">
        <v>605</v>
      </c>
      <c r="B1998" s="72" t="str">
        <f>+'[3]New Depr Rates'!B1996</f>
        <v>Lease - Puget Sound Energy</v>
      </c>
      <c r="C1998" s="72">
        <f>+'[3]New Depr Rates'!C1996</f>
        <v>1</v>
      </c>
      <c r="D1998" s="72" t="str">
        <f>+'[3]New Depr Rates'!D1996</f>
        <v>SL</v>
      </c>
      <c r="E1998" s="72" t="str">
        <f>+'[3]New Depr Rates'!E1996</f>
        <v>No</v>
      </c>
      <c r="F1998" s="72" t="str">
        <f>+'[3]New Depr Rates'!F1996</f>
        <v>No</v>
      </c>
      <c r="G1998" s="75">
        <f>+'[3]New Depr Rates'!G1996</f>
        <v>0</v>
      </c>
      <c r="H1998" s="72">
        <f>+'[3]New Depr Rates'!H1996</f>
        <v>0</v>
      </c>
      <c r="I1998" s="72">
        <f>+'[3]New Depr Rates'!I1996</f>
        <v>0</v>
      </c>
      <c r="J1998" s="72">
        <f>+'[3]New Depr Rates'!J1996</f>
        <v>0</v>
      </c>
      <c r="K1998" s="74">
        <f>+'[3]New Depr Rates'!K1996</f>
        <v>40179.5</v>
      </c>
      <c r="L1998" s="73">
        <f>+'[3]New Depr Rates'!L1996</f>
        <v>0</v>
      </c>
      <c r="M1998" s="73">
        <f>+'[3]New Depr Rates'!M1996</f>
        <v>0</v>
      </c>
      <c r="N1998" s="73">
        <f>+'[3]New Depr Rates'!N1996</f>
        <v>0</v>
      </c>
    </row>
    <row r="1999" spans="1:14" x14ac:dyDescent="0.2">
      <c r="A1999" s="72" t="s">
        <v>604</v>
      </c>
      <c r="B1999" s="72" t="str">
        <f>+'[3]New Depr Rates'!B1997</f>
        <v>Lease - Puget Sound Energy</v>
      </c>
      <c r="C1999" s="72">
        <f>+'[3]New Depr Rates'!C1997</f>
        <v>1</v>
      </c>
      <c r="D1999" s="72" t="str">
        <f>+'[3]New Depr Rates'!D1997</f>
        <v>SL</v>
      </c>
      <c r="E1999" s="72" t="str">
        <f>+'[3]New Depr Rates'!E1997</f>
        <v>No</v>
      </c>
      <c r="F1999" s="72" t="str">
        <f>+'[3]New Depr Rates'!F1997</f>
        <v>No</v>
      </c>
      <c r="G1999" s="75">
        <f>+'[3]New Depr Rates'!G1997</f>
        <v>0</v>
      </c>
      <c r="H1999" s="72">
        <f>+'[3]New Depr Rates'!H1997</f>
        <v>0</v>
      </c>
      <c r="I1999" s="72">
        <f>+'[3]New Depr Rates'!I1997</f>
        <v>0</v>
      </c>
      <c r="J1999" s="72">
        <f>+'[3]New Depr Rates'!J1997</f>
        <v>0</v>
      </c>
      <c r="K1999" s="74">
        <f>+'[3]New Depr Rates'!K1997</f>
        <v>40179.5</v>
      </c>
      <c r="L1999" s="73">
        <f>+'[3]New Depr Rates'!L1997</f>
        <v>0</v>
      </c>
      <c r="M1999" s="73">
        <f>+'[3]New Depr Rates'!M1997</f>
        <v>0</v>
      </c>
      <c r="N1999" s="73">
        <f>+'[3]New Depr Rates'!N1997</f>
        <v>0</v>
      </c>
    </row>
    <row r="2000" spans="1:14" x14ac:dyDescent="0.2">
      <c r="A2000" s="72" t="s">
        <v>603</v>
      </c>
      <c r="B2000" s="72" t="str">
        <f>+'[3]New Depr Rates'!B1998</f>
        <v>Lease - Puget Sound Energy</v>
      </c>
      <c r="C2000" s="72">
        <f>+'[3]New Depr Rates'!C1998</f>
        <v>1</v>
      </c>
      <c r="D2000" s="72" t="str">
        <f>+'[3]New Depr Rates'!D1998</f>
        <v>SL</v>
      </c>
      <c r="E2000" s="72" t="str">
        <f>+'[3]New Depr Rates'!E1998</f>
        <v>No</v>
      </c>
      <c r="F2000" s="72" t="str">
        <f>+'[3]New Depr Rates'!F1998</f>
        <v>No</v>
      </c>
      <c r="G2000" s="75">
        <f>+'[3]New Depr Rates'!G1998</f>
        <v>0</v>
      </c>
      <c r="H2000" s="72">
        <f>+'[3]New Depr Rates'!H1998</f>
        <v>0</v>
      </c>
      <c r="I2000" s="72">
        <f>+'[3]New Depr Rates'!I1998</f>
        <v>0</v>
      </c>
      <c r="J2000" s="72">
        <f>+'[3]New Depr Rates'!J1998</f>
        <v>0</v>
      </c>
      <c r="K2000" s="74">
        <f>+'[3]New Depr Rates'!K1998</f>
        <v>40179.5</v>
      </c>
      <c r="L2000" s="73">
        <f>+'[3]New Depr Rates'!L1998</f>
        <v>0</v>
      </c>
      <c r="M2000" s="73">
        <f>+'[3]New Depr Rates'!M1998</f>
        <v>0</v>
      </c>
      <c r="N2000" s="73">
        <f>+'[3]New Depr Rates'!N1998</f>
        <v>0</v>
      </c>
    </row>
    <row r="2001" spans="1:14" x14ac:dyDescent="0.2">
      <c r="A2001" s="72" t="s">
        <v>602</v>
      </c>
      <c r="B2001" s="72" t="str">
        <f>+'[3]New Depr Rates'!B1999</f>
        <v>Lease - Puget Sound Energy</v>
      </c>
      <c r="C2001" s="72">
        <f>+'[3]New Depr Rates'!C1999</f>
        <v>1</v>
      </c>
      <c r="D2001" s="72" t="str">
        <f>+'[3]New Depr Rates'!D1999</f>
        <v>SL</v>
      </c>
      <c r="E2001" s="72" t="str">
        <f>+'[3]New Depr Rates'!E1999</f>
        <v>No</v>
      </c>
      <c r="F2001" s="72" t="str">
        <f>+'[3]New Depr Rates'!F1999</f>
        <v>No</v>
      </c>
      <c r="G2001" s="75">
        <f>+'[3]New Depr Rates'!G1999</f>
        <v>0</v>
      </c>
      <c r="H2001" s="72">
        <f>+'[3]New Depr Rates'!H1999</f>
        <v>0</v>
      </c>
      <c r="I2001" s="72">
        <f>+'[3]New Depr Rates'!I1999</f>
        <v>0</v>
      </c>
      <c r="J2001" s="72">
        <f>+'[3]New Depr Rates'!J1999</f>
        <v>0</v>
      </c>
      <c r="K2001" s="74">
        <f>+'[3]New Depr Rates'!K1999</f>
        <v>40179.5</v>
      </c>
      <c r="L2001" s="73">
        <f>+'[3]New Depr Rates'!L1999</f>
        <v>0</v>
      </c>
      <c r="M2001" s="73">
        <f>+'[3]New Depr Rates'!M1999</f>
        <v>0</v>
      </c>
      <c r="N2001" s="73">
        <f>+'[3]New Depr Rates'!N1999</f>
        <v>0</v>
      </c>
    </row>
    <row r="2002" spans="1:14" x14ac:dyDescent="0.2">
      <c r="A2002" s="72" t="s">
        <v>601</v>
      </c>
      <c r="B2002" s="72" t="str">
        <f>+'[3]New Depr Rates'!B2000</f>
        <v>Lease - Puget Sound Energy</v>
      </c>
      <c r="C2002" s="72">
        <f>+'[3]New Depr Rates'!C2000</f>
        <v>1</v>
      </c>
      <c r="D2002" s="72" t="str">
        <f>+'[3]New Depr Rates'!D2000</f>
        <v>SL</v>
      </c>
      <c r="E2002" s="72" t="str">
        <f>+'[3]New Depr Rates'!E2000</f>
        <v>No</v>
      </c>
      <c r="F2002" s="72" t="str">
        <f>+'[3]New Depr Rates'!F2000</f>
        <v>No</v>
      </c>
      <c r="G2002" s="75">
        <f>+'[3]New Depr Rates'!G2000</f>
        <v>0</v>
      </c>
      <c r="H2002" s="72">
        <f>+'[3]New Depr Rates'!H2000</f>
        <v>0</v>
      </c>
      <c r="I2002" s="72">
        <f>+'[3]New Depr Rates'!I2000</f>
        <v>0</v>
      </c>
      <c r="J2002" s="72">
        <f>+'[3]New Depr Rates'!J2000</f>
        <v>0</v>
      </c>
      <c r="K2002" s="74">
        <f>+'[3]New Depr Rates'!K2000</f>
        <v>40179.5</v>
      </c>
      <c r="L2002" s="73">
        <f>+'[3]New Depr Rates'!L2000</f>
        <v>0</v>
      </c>
      <c r="M2002" s="73">
        <f>+'[3]New Depr Rates'!M2000</f>
        <v>0</v>
      </c>
      <c r="N2002" s="73">
        <f>+'[3]New Depr Rates'!N2000</f>
        <v>0</v>
      </c>
    </row>
    <row r="2003" spans="1:14" x14ac:dyDescent="0.2">
      <c r="A2003" s="72" t="s">
        <v>600</v>
      </c>
      <c r="B2003" s="72" t="str">
        <f>+'[3]New Depr Rates'!B2001</f>
        <v>Lease - Puget Sound Energy</v>
      </c>
      <c r="C2003" s="72">
        <f>+'[3]New Depr Rates'!C2001</f>
        <v>1</v>
      </c>
      <c r="D2003" s="72" t="str">
        <f>+'[3]New Depr Rates'!D2001</f>
        <v>SL</v>
      </c>
      <c r="E2003" s="72" t="str">
        <f>+'[3]New Depr Rates'!E2001</f>
        <v>No</v>
      </c>
      <c r="F2003" s="72" t="str">
        <f>+'[3]New Depr Rates'!F2001</f>
        <v>No</v>
      </c>
      <c r="G2003" s="75">
        <f>+'[3]New Depr Rates'!G2001</f>
        <v>0</v>
      </c>
      <c r="H2003" s="72">
        <f>+'[3]New Depr Rates'!H2001</f>
        <v>0</v>
      </c>
      <c r="I2003" s="72">
        <f>+'[3]New Depr Rates'!I2001</f>
        <v>0</v>
      </c>
      <c r="J2003" s="72">
        <f>+'[3]New Depr Rates'!J2001</f>
        <v>0</v>
      </c>
      <c r="K2003" s="74">
        <f>+'[3]New Depr Rates'!K2001</f>
        <v>40179.5</v>
      </c>
      <c r="L2003" s="73">
        <f>+'[3]New Depr Rates'!L2001</f>
        <v>0</v>
      </c>
      <c r="M2003" s="73">
        <f>+'[3]New Depr Rates'!M2001</f>
        <v>0</v>
      </c>
      <c r="N2003" s="73">
        <f>+'[3]New Depr Rates'!N2001</f>
        <v>0</v>
      </c>
    </row>
    <row r="2004" spans="1:14" x14ac:dyDescent="0.2">
      <c r="A2004" s="72" t="s">
        <v>599</v>
      </c>
      <c r="B2004" s="72" t="str">
        <f>+'[3]New Depr Rates'!B2002</f>
        <v>Lease - Puget Sound Energy</v>
      </c>
      <c r="C2004" s="72">
        <f>+'[3]New Depr Rates'!C2002</f>
        <v>1</v>
      </c>
      <c r="D2004" s="72" t="str">
        <f>+'[3]New Depr Rates'!D2002</f>
        <v>SL</v>
      </c>
      <c r="E2004" s="72" t="str">
        <f>+'[3]New Depr Rates'!E2002</f>
        <v>No</v>
      </c>
      <c r="F2004" s="72" t="str">
        <f>+'[3]New Depr Rates'!F2002</f>
        <v>No</v>
      </c>
      <c r="G2004" s="75">
        <f>+'[3]New Depr Rates'!G2002</f>
        <v>0</v>
      </c>
      <c r="H2004" s="72">
        <f>+'[3]New Depr Rates'!H2002</f>
        <v>0</v>
      </c>
      <c r="I2004" s="72">
        <f>+'[3]New Depr Rates'!I2002</f>
        <v>0</v>
      </c>
      <c r="J2004" s="72">
        <f>+'[3]New Depr Rates'!J2002</f>
        <v>0</v>
      </c>
      <c r="K2004" s="74">
        <f>+'[3]New Depr Rates'!K2002</f>
        <v>40179.5</v>
      </c>
      <c r="L2004" s="73">
        <f>+'[3]New Depr Rates'!L2002</f>
        <v>0</v>
      </c>
      <c r="M2004" s="73">
        <f>+'[3]New Depr Rates'!M2002</f>
        <v>0</v>
      </c>
      <c r="N2004" s="73">
        <f>+'[3]New Depr Rates'!N2002</f>
        <v>0</v>
      </c>
    </row>
    <row r="2005" spans="1:14" x14ac:dyDescent="0.2">
      <c r="A2005" s="72" t="s">
        <v>598</v>
      </c>
      <c r="B2005" s="72" t="str">
        <f>+'[3]New Depr Rates'!B2003</f>
        <v>Lease - Puget Sound Energy</v>
      </c>
      <c r="C2005" s="72">
        <f>+'[3]New Depr Rates'!C2003</f>
        <v>1</v>
      </c>
      <c r="D2005" s="72" t="str">
        <f>+'[3]New Depr Rates'!D2003</f>
        <v>SL</v>
      </c>
      <c r="E2005" s="72" t="str">
        <f>+'[3]New Depr Rates'!E2003</f>
        <v>No</v>
      </c>
      <c r="F2005" s="72" t="str">
        <f>+'[3]New Depr Rates'!F2003</f>
        <v>No</v>
      </c>
      <c r="G2005" s="75">
        <f>+'[3]New Depr Rates'!G2003</f>
        <v>0</v>
      </c>
      <c r="H2005" s="72">
        <f>+'[3]New Depr Rates'!H2003</f>
        <v>0</v>
      </c>
      <c r="I2005" s="72">
        <f>+'[3]New Depr Rates'!I2003</f>
        <v>0</v>
      </c>
      <c r="J2005" s="72">
        <f>+'[3]New Depr Rates'!J2003</f>
        <v>0</v>
      </c>
      <c r="K2005" s="74">
        <f>+'[3]New Depr Rates'!K2003</f>
        <v>40179.5</v>
      </c>
      <c r="L2005" s="73">
        <f>+'[3]New Depr Rates'!L2003</f>
        <v>0</v>
      </c>
      <c r="M2005" s="73">
        <f>+'[3]New Depr Rates'!M2003</f>
        <v>0</v>
      </c>
      <c r="N2005" s="73">
        <f>+'[3]New Depr Rates'!N2003</f>
        <v>0</v>
      </c>
    </row>
    <row r="2006" spans="1:14" x14ac:dyDescent="0.2">
      <c r="A2006" s="72" t="s">
        <v>597</v>
      </c>
      <c r="B2006" s="72" t="str">
        <f>+'[3]New Depr Rates'!B2004</f>
        <v>Lease - Puget Sound Energy</v>
      </c>
      <c r="C2006" s="72">
        <f>+'[3]New Depr Rates'!C2004</f>
        <v>1</v>
      </c>
      <c r="D2006" s="72" t="str">
        <f>+'[3]New Depr Rates'!D2004</f>
        <v>SL</v>
      </c>
      <c r="E2006" s="72" t="str">
        <f>+'[3]New Depr Rates'!E2004</f>
        <v>No</v>
      </c>
      <c r="F2006" s="72" t="str">
        <f>+'[3]New Depr Rates'!F2004</f>
        <v>No</v>
      </c>
      <c r="G2006" s="75">
        <f>+'[3]New Depr Rates'!G2004</f>
        <v>0</v>
      </c>
      <c r="H2006" s="72">
        <f>+'[3]New Depr Rates'!H2004</f>
        <v>0</v>
      </c>
      <c r="I2006" s="72">
        <f>+'[3]New Depr Rates'!I2004</f>
        <v>0</v>
      </c>
      <c r="J2006" s="72">
        <f>+'[3]New Depr Rates'!J2004</f>
        <v>0</v>
      </c>
      <c r="K2006" s="74">
        <f>+'[3]New Depr Rates'!K2004</f>
        <v>40179.5</v>
      </c>
      <c r="L2006" s="73">
        <f>+'[3]New Depr Rates'!L2004</f>
        <v>0</v>
      </c>
      <c r="M2006" s="73">
        <f>+'[3]New Depr Rates'!M2004</f>
        <v>0</v>
      </c>
      <c r="N2006" s="73">
        <f>+'[3]New Depr Rates'!N2004</f>
        <v>0</v>
      </c>
    </row>
    <row r="2007" spans="1:14" x14ac:dyDescent="0.2">
      <c r="A2007" s="72" t="s">
        <v>596</v>
      </c>
      <c r="B2007" s="72" t="str">
        <f>+'[3]New Depr Rates'!B2005</f>
        <v>Lease - Puget Sound Energy</v>
      </c>
      <c r="C2007" s="72">
        <f>+'[3]New Depr Rates'!C2005</f>
        <v>1</v>
      </c>
      <c r="D2007" s="72" t="str">
        <f>+'[3]New Depr Rates'!D2005</f>
        <v>SL</v>
      </c>
      <c r="E2007" s="72" t="str">
        <f>+'[3]New Depr Rates'!E2005</f>
        <v>No</v>
      </c>
      <c r="F2007" s="72" t="str">
        <f>+'[3]New Depr Rates'!F2005</f>
        <v>No</v>
      </c>
      <c r="G2007" s="75">
        <f>+'[3]New Depr Rates'!G2005</f>
        <v>0</v>
      </c>
      <c r="H2007" s="72">
        <f>+'[3]New Depr Rates'!H2005</f>
        <v>0</v>
      </c>
      <c r="I2007" s="72">
        <f>+'[3]New Depr Rates'!I2005</f>
        <v>0</v>
      </c>
      <c r="J2007" s="72">
        <f>+'[3]New Depr Rates'!J2005</f>
        <v>0</v>
      </c>
      <c r="K2007" s="74">
        <f>+'[3]New Depr Rates'!K2005</f>
        <v>40179.5</v>
      </c>
      <c r="L2007" s="73">
        <f>+'[3]New Depr Rates'!L2005</f>
        <v>0</v>
      </c>
      <c r="M2007" s="73">
        <f>+'[3]New Depr Rates'!M2005</f>
        <v>0</v>
      </c>
      <c r="N2007" s="73">
        <f>+'[3]New Depr Rates'!N2005</f>
        <v>0</v>
      </c>
    </row>
    <row r="2008" spans="1:14" x14ac:dyDescent="0.2">
      <c r="A2008" s="72" t="s">
        <v>595</v>
      </c>
      <c r="B2008" s="72" t="str">
        <f>+'[3]New Depr Rates'!B2006</f>
        <v>Lease - Puget Sound Energy</v>
      </c>
      <c r="C2008" s="72">
        <f>+'[3]New Depr Rates'!C2006</f>
        <v>1</v>
      </c>
      <c r="D2008" s="72" t="str">
        <f>+'[3]New Depr Rates'!D2006</f>
        <v>SL</v>
      </c>
      <c r="E2008" s="72" t="str">
        <f>+'[3]New Depr Rates'!E2006</f>
        <v>No</v>
      </c>
      <c r="F2008" s="72" t="str">
        <f>+'[3]New Depr Rates'!F2006</f>
        <v>No</v>
      </c>
      <c r="G2008" s="75">
        <f>+'[3]New Depr Rates'!G2006</f>
        <v>0</v>
      </c>
      <c r="H2008" s="72">
        <f>+'[3]New Depr Rates'!H2006</f>
        <v>0</v>
      </c>
      <c r="I2008" s="72">
        <f>+'[3]New Depr Rates'!I2006</f>
        <v>0</v>
      </c>
      <c r="J2008" s="72">
        <f>+'[3]New Depr Rates'!J2006</f>
        <v>0</v>
      </c>
      <c r="K2008" s="74">
        <f>+'[3]New Depr Rates'!K2006</f>
        <v>40179.5</v>
      </c>
      <c r="L2008" s="73">
        <f>+'[3]New Depr Rates'!L2006</f>
        <v>0</v>
      </c>
      <c r="M2008" s="73">
        <f>+'[3]New Depr Rates'!M2006</f>
        <v>0</v>
      </c>
      <c r="N2008" s="73">
        <f>+'[3]New Depr Rates'!N2006</f>
        <v>0</v>
      </c>
    </row>
    <row r="2009" spans="1:14" x14ac:dyDescent="0.2">
      <c r="A2009" s="72" t="s">
        <v>594</v>
      </c>
      <c r="B2009" s="72" t="str">
        <f>+'[3]New Depr Rates'!B2007</f>
        <v>Lease - Puget Sound Energy</v>
      </c>
      <c r="C2009" s="72">
        <f>+'[3]New Depr Rates'!C2007</f>
        <v>1</v>
      </c>
      <c r="D2009" s="72" t="str">
        <f>+'[3]New Depr Rates'!D2007</f>
        <v>SL</v>
      </c>
      <c r="E2009" s="72" t="str">
        <f>+'[3]New Depr Rates'!E2007</f>
        <v>No</v>
      </c>
      <c r="F2009" s="72" t="str">
        <f>+'[3]New Depr Rates'!F2007</f>
        <v>No</v>
      </c>
      <c r="G2009" s="75">
        <f>+'[3]New Depr Rates'!G2007</f>
        <v>0</v>
      </c>
      <c r="H2009" s="72">
        <f>+'[3]New Depr Rates'!H2007</f>
        <v>0</v>
      </c>
      <c r="I2009" s="72">
        <f>+'[3]New Depr Rates'!I2007</f>
        <v>0</v>
      </c>
      <c r="J2009" s="72">
        <f>+'[3]New Depr Rates'!J2007</f>
        <v>0</v>
      </c>
      <c r="K2009" s="74">
        <f>+'[3]New Depr Rates'!K2007</f>
        <v>40179.5</v>
      </c>
      <c r="L2009" s="73">
        <f>+'[3]New Depr Rates'!L2007</f>
        <v>0</v>
      </c>
      <c r="M2009" s="73">
        <f>+'[3]New Depr Rates'!M2007</f>
        <v>0</v>
      </c>
      <c r="N2009" s="73">
        <f>+'[3]New Depr Rates'!N2007</f>
        <v>0</v>
      </c>
    </row>
    <row r="2010" spans="1:14" x14ac:dyDescent="0.2">
      <c r="A2010" s="72" t="s">
        <v>593</v>
      </c>
      <c r="B2010" s="72" t="str">
        <f>+'[3]New Depr Rates'!B2008</f>
        <v>Lease - Puget Sound Energy</v>
      </c>
      <c r="C2010" s="72">
        <f>+'[3]New Depr Rates'!C2008</f>
        <v>1</v>
      </c>
      <c r="D2010" s="72" t="str">
        <f>+'[3]New Depr Rates'!D2008</f>
        <v>SL</v>
      </c>
      <c r="E2010" s="72" t="str">
        <f>+'[3]New Depr Rates'!E2008</f>
        <v>No</v>
      </c>
      <c r="F2010" s="72" t="str">
        <f>+'[3]New Depr Rates'!F2008</f>
        <v>No</v>
      </c>
      <c r="G2010" s="75">
        <f>+'[3]New Depr Rates'!G2008</f>
        <v>0</v>
      </c>
      <c r="H2010" s="72">
        <f>+'[3]New Depr Rates'!H2008</f>
        <v>0</v>
      </c>
      <c r="I2010" s="72">
        <f>+'[3]New Depr Rates'!I2008</f>
        <v>0</v>
      </c>
      <c r="J2010" s="72">
        <f>+'[3]New Depr Rates'!J2008</f>
        <v>0</v>
      </c>
      <c r="K2010" s="74">
        <f>+'[3]New Depr Rates'!K2008</f>
        <v>40179.5</v>
      </c>
      <c r="L2010" s="73">
        <f>+'[3]New Depr Rates'!L2008</f>
        <v>0</v>
      </c>
      <c r="M2010" s="73">
        <f>+'[3]New Depr Rates'!M2008</f>
        <v>0</v>
      </c>
      <c r="N2010" s="73">
        <f>+'[3]New Depr Rates'!N2008</f>
        <v>0</v>
      </c>
    </row>
    <row r="2011" spans="1:14" x14ac:dyDescent="0.2">
      <c r="A2011" s="72" t="s">
        <v>592</v>
      </c>
      <c r="B2011" s="72" t="str">
        <f>+'[3]New Depr Rates'!B2009</f>
        <v>Lease - Puget Sound Energy</v>
      </c>
      <c r="C2011" s="72">
        <f>+'[3]New Depr Rates'!C2009</f>
        <v>1</v>
      </c>
      <c r="D2011" s="72" t="str">
        <f>+'[3]New Depr Rates'!D2009</f>
        <v>SL</v>
      </c>
      <c r="E2011" s="72" t="str">
        <f>+'[3]New Depr Rates'!E2009</f>
        <v>No</v>
      </c>
      <c r="F2011" s="72" t="str">
        <f>+'[3]New Depr Rates'!F2009</f>
        <v>No</v>
      </c>
      <c r="G2011" s="75">
        <f>+'[3]New Depr Rates'!G2009</f>
        <v>0</v>
      </c>
      <c r="H2011" s="72">
        <f>+'[3]New Depr Rates'!H2009</f>
        <v>0</v>
      </c>
      <c r="I2011" s="72">
        <f>+'[3]New Depr Rates'!I2009</f>
        <v>0</v>
      </c>
      <c r="J2011" s="72">
        <f>+'[3]New Depr Rates'!J2009</f>
        <v>0</v>
      </c>
      <c r="K2011" s="74">
        <f>+'[3]New Depr Rates'!K2009</f>
        <v>40179.5</v>
      </c>
      <c r="L2011" s="73">
        <f>+'[3]New Depr Rates'!L2009</f>
        <v>0</v>
      </c>
      <c r="M2011" s="73">
        <f>+'[3]New Depr Rates'!M2009</f>
        <v>0</v>
      </c>
      <c r="N2011" s="73">
        <f>+'[3]New Depr Rates'!N2009</f>
        <v>0</v>
      </c>
    </row>
    <row r="2012" spans="1:14" x14ac:dyDescent="0.2">
      <c r="A2012" s="72" t="s">
        <v>591</v>
      </c>
      <c r="B2012" s="72" t="str">
        <f>+'[3]New Depr Rates'!B2010</f>
        <v>Lease - Puget Sound Energy</v>
      </c>
      <c r="C2012" s="72">
        <f>+'[3]New Depr Rates'!C2010</f>
        <v>1</v>
      </c>
      <c r="D2012" s="72" t="str">
        <f>+'[3]New Depr Rates'!D2010</f>
        <v>SL</v>
      </c>
      <c r="E2012" s="72" t="str">
        <f>+'[3]New Depr Rates'!E2010</f>
        <v>No</v>
      </c>
      <c r="F2012" s="72" t="str">
        <f>+'[3]New Depr Rates'!F2010</f>
        <v>No</v>
      </c>
      <c r="G2012" s="75">
        <f>+'[3]New Depr Rates'!G2010</f>
        <v>0</v>
      </c>
      <c r="H2012" s="72">
        <f>+'[3]New Depr Rates'!H2010</f>
        <v>0</v>
      </c>
      <c r="I2012" s="72">
        <f>+'[3]New Depr Rates'!I2010</f>
        <v>0</v>
      </c>
      <c r="J2012" s="72">
        <f>+'[3]New Depr Rates'!J2010</f>
        <v>0</v>
      </c>
      <c r="K2012" s="74">
        <f>+'[3]New Depr Rates'!K2010</f>
        <v>40179.5</v>
      </c>
      <c r="L2012" s="73">
        <f>+'[3]New Depr Rates'!L2010</f>
        <v>0</v>
      </c>
      <c r="M2012" s="73">
        <f>+'[3]New Depr Rates'!M2010</f>
        <v>0</v>
      </c>
      <c r="N2012" s="73">
        <f>+'[3]New Depr Rates'!N2010</f>
        <v>0</v>
      </c>
    </row>
    <row r="2013" spans="1:14" x14ac:dyDescent="0.2">
      <c r="A2013" s="72" t="s">
        <v>590</v>
      </c>
      <c r="B2013" s="72" t="str">
        <f>+'[3]New Depr Rates'!B2011</f>
        <v>Lease - Puget Sound Energy</v>
      </c>
      <c r="C2013" s="72">
        <f>+'[3]New Depr Rates'!C2011</f>
        <v>1</v>
      </c>
      <c r="D2013" s="72" t="str">
        <f>+'[3]New Depr Rates'!D2011</f>
        <v>SL</v>
      </c>
      <c r="E2013" s="72" t="str">
        <f>+'[3]New Depr Rates'!E2011</f>
        <v>No</v>
      </c>
      <c r="F2013" s="72" t="str">
        <f>+'[3]New Depr Rates'!F2011</f>
        <v>No</v>
      </c>
      <c r="G2013" s="75">
        <f>+'[3]New Depr Rates'!G2011</f>
        <v>0</v>
      </c>
      <c r="H2013" s="72">
        <f>+'[3]New Depr Rates'!H2011</f>
        <v>0</v>
      </c>
      <c r="I2013" s="72">
        <f>+'[3]New Depr Rates'!I2011</f>
        <v>0</v>
      </c>
      <c r="J2013" s="72">
        <f>+'[3]New Depr Rates'!J2011</f>
        <v>0</v>
      </c>
      <c r="K2013" s="74">
        <f>+'[3]New Depr Rates'!K2011</f>
        <v>40179.5</v>
      </c>
      <c r="L2013" s="73">
        <f>+'[3]New Depr Rates'!L2011</f>
        <v>0</v>
      </c>
      <c r="M2013" s="73">
        <f>+'[3]New Depr Rates'!M2011</f>
        <v>0</v>
      </c>
      <c r="N2013" s="73">
        <f>+'[3]New Depr Rates'!N2011</f>
        <v>0</v>
      </c>
    </row>
    <row r="2014" spans="1:14" x14ac:dyDescent="0.2">
      <c r="A2014" s="72" t="s">
        <v>589</v>
      </c>
      <c r="B2014" s="72" t="str">
        <f>+'[3]New Depr Rates'!B2012</f>
        <v>Lease - Puget Sound Energy</v>
      </c>
      <c r="C2014" s="72">
        <f>+'[3]New Depr Rates'!C2012</f>
        <v>1</v>
      </c>
      <c r="D2014" s="72" t="str">
        <f>+'[3]New Depr Rates'!D2012</f>
        <v>SL</v>
      </c>
      <c r="E2014" s="72" t="str">
        <f>+'[3]New Depr Rates'!E2012</f>
        <v>No</v>
      </c>
      <c r="F2014" s="72" t="str">
        <f>+'[3]New Depr Rates'!F2012</f>
        <v>No</v>
      </c>
      <c r="G2014" s="75">
        <f>+'[3]New Depr Rates'!G2012</f>
        <v>0</v>
      </c>
      <c r="H2014" s="72">
        <f>+'[3]New Depr Rates'!H2012</f>
        <v>0</v>
      </c>
      <c r="I2014" s="72">
        <f>+'[3]New Depr Rates'!I2012</f>
        <v>0</v>
      </c>
      <c r="J2014" s="72">
        <f>+'[3]New Depr Rates'!J2012</f>
        <v>0</v>
      </c>
      <c r="K2014" s="74">
        <f>+'[3]New Depr Rates'!K2012</f>
        <v>40179.5</v>
      </c>
      <c r="L2014" s="73">
        <f>+'[3]New Depr Rates'!L2012</f>
        <v>0</v>
      </c>
      <c r="M2014" s="73">
        <f>+'[3]New Depr Rates'!M2012</f>
        <v>0</v>
      </c>
      <c r="N2014" s="73">
        <f>+'[3]New Depr Rates'!N2012</f>
        <v>0</v>
      </c>
    </row>
    <row r="2015" spans="1:14" x14ac:dyDescent="0.2">
      <c r="A2015" s="72" t="s">
        <v>588</v>
      </c>
      <c r="B2015" s="72" t="str">
        <f>+'[3]New Depr Rates'!B2013</f>
        <v>Lease - Puget Sound Energy</v>
      </c>
      <c r="C2015" s="72">
        <f>+'[3]New Depr Rates'!C2013</f>
        <v>1</v>
      </c>
      <c r="D2015" s="72" t="str">
        <f>+'[3]New Depr Rates'!D2013</f>
        <v>SL</v>
      </c>
      <c r="E2015" s="72" t="str">
        <f>+'[3]New Depr Rates'!E2013</f>
        <v>No</v>
      </c>
      <c r="F2015" s="72" t="str">
        <f>+'[3]New Depr Rates'!F2013</f>
        <v>No</v>
      </c>
      <c r="G2015" s="75">
        <f>+'[3]New Depr Rates'!G2013</f>
        <v>0</v>
      </c>
      <c r="H2015" s="72">
        <f>+'[3]New Depr Rates'!H2013</f>
        <v>0</v>
      </c>
      <c r="I2015" s="72">
        <f>+'[3]New Depr Rates'!I2013</f>
        <v>0</v>
      </c>
      <c r="J2015" s="72">
        <f>+'[3]New Depr Rates'!J2013</f>
        <v>0</v>
      </c>
      <c r="K2015" s="74">
        <f>+'[3]New Depr Rates'!K2013</f>
        <v>40179.5</v>
      </c>
      <c r="L2015" s="73">
        <f>+'[3]New Depr Rates'!L2013</f>
        <v>0</v>
      </c>
      <c r="M2015" s="73">
        <f>+'[3]New Depr Rates'!M2013</f>
        <v>0</v>
      </c>
      <c r="N2015" s="73">
        <f>+'[3]New Depr Rates'!N2013</f>
        <v>0</v>
      </c>
    </row>
    <row r="2016" spans="1:14" x14ac:dyDescent="0.2">
      <c r="A2016" s="72" t="s">
        <v>587</v>
      </c>
      <c r="B2016" s="72" t="str">
        <f>+'[3]New Depr Rates'!B2014</f>
        <v>Lease - Puget Sound Energy</v>
      </c>
      <c r="C2016" s="72">
        <f>+'[3]New Depr Rates'!C2014</f>
        <v>1</v>
      </c>
      <c r="D2016" s="72" t="str">
        <f>+'[3]New Depr Rates'!D2014</f>
        <v>SL</v>
      </c>
      <c r="E2016" s="72" t="str">
        <f>+'[3]New Depr Rates'!E2014</f>
        <v>No</v>
      </c>
      <c r="F2016" s="72" t="str">
        <f>+'[3]New Depr Rates'!F2014</f>
        <v>No</v>
      </c>
      <c r="G2016" s="75">
        <f>+'[3]New Depr Rates'!G2014</f>
        <v>0</v>
      </c>
      <c r="H2016" s="72">
        <f>+'[3]New Depr Rates'!H2014</f>
        <v>0</v>
      </c>
      <c r="I2016" s="72">
        <f>+'[3]New Depr Rates'!I2014</f>
        <v>0</v>
      </c>
      <c r="J2016" s="72">
        <f>+'[3]New Depr Rates'!J2014</f>
        <v>0</v>
      </c>
      <c r="K2016" s="74">
        <f>+'[3]New Depr Rates'!K2014</f>
        <v>40179.5</v>
      </c>
      <c r="L2016" s="73">
        <f>+'[3]New Depr Rates'!L2014</f>
        <v>0</v>
      </c>
      <c r="M2016" s="73">
        <f>+'[3]New Depr Rates'!M2014</f>
        <v>0</v>
      </c>
      <c r="N2016" s="73">
        <f>+'[3]New Depr Rates'!N2014</f>
        <v>0</v>
      </c>
    </row>
    <row r="2017" spans="1:14" x14ac:dyDescent="0.2">
      <c r="A2017" s="72" t="s">
        <v>586</v>
      </c>
      <c r="B2017" s="72" t="str">
        <f>+'[3]New Depr Rates'!B2015</f>
        <v>Lease - Puget Sound Energy</v>
      </c>
      <c r="C2017" s="72">
        <f>+'[3]New Depr Rates'!C2015</f>
        <v>1</v>
      </c>
      <c r="D2017" s="72" t="str">
        <f>+'[3]New Depr Rates'!D2015</f>
        <v>SL</v>
      </c>
      <c r="E2017" s="72" t="str">
        <f>+'[3]New Depr Rates'!E2015</f>
        <v>No</v>
      </c>
      <c r="F2017" s="72" t="str">
        <f>+'[3]New Depr Rates'!F2015</f>
        <v>No</v>
      </c>
      <c r="G2017" s="75">
        <f>+'[3]New Depr Rates'!G2015</f>
        <v>0</v>
      </c>
      <c r="H2017" s="72">
        <f>+'[3]New Depr Rates'!H2015</f>
        <v>0</v>
      </c>
      <c r="I2017" s="72">
        <f>+'[3]New Depr Rates'!I2015</f>
        <v>0</v>
      </c>
      <c r="J2017" s="72">
        <f>+'[3]New Depr Rates'!J2015</f>
        <v>0</v>
      </c>
      <c r="K2017" s="74">
        <f>+'[3]New Depr Rates'!K2015</f>
        <v>40179.5</v>
      </c>
      <c r="L2017" s="73">
        <f>+'[3]New Depr Rates'!L2015</f>
        <v>0</v>
      </c>
      <c r="M2017" s="73">
        <f>+'[3]New Depr Rates'!M2015</f>
        <v>0</v>
      </c>
      <c r="N2017" s="73">
        <f>+'[3]New Depr Rates'!N2015</f>
        <v>0</v>
      </c>
    </row>
    <row r="2018" spans="1:14" x14ac:dyDescent="0.2">
      <c r="A2018" s="72" t="s">
        <v>585</v>
      </c>
      <c r="B2018" s="72" t="str">
        <f>+'[3]New Depr Rates'!B2016</f>
        <v>Lease - Puget Sound Energy</v>
      </c>
      <c r="C2018" s="72">
        <f>+'[3]New Depr Rates'!C2016</f>
        <v>1</v>
      </c>
      <c r="D2018" s="72" t="str">
        <f>+'[3]New Depr Rates'!D2016</f>
        <v>SL</v>
      </c>
      <c r="E2018" s="72" t="str">
        <f>+'[3]New Depr Rates'!E2016</f>
        <v>No</v>
      </c>
      <c r="F2018" s="72" t="str">
        <f>+'[3]New Depr Rates'!F2016</f>
        <v>No</v>
      </c>
      <c r="G2018" s="75">
        <f>+'[3]New Depr Rates'!G2016</f>
        <v>0</v>
      </c>
      <c r="H2018" s="72">
        <f>+'[3]New Depr Rates'!H2016</f>
        <v>0</v>
      </c>
      <c r="I2018" s="72">
        <f>+'[3]New Depr Rates'!I2016</f>
        <v>0</v>
      </c>
      <c r="J2018" s="72">
        <f>+'[3]New Depr Rates'!J2016</f>
        <v>0</v>
      </c>
      <c r="K2018" s="74">
        <f>+'[3]New Depr Rates'!K2016</f>
        <v>40179.5</v>
      </c>
      <c r="L2018" s="73">
        <f>+'[3]New Depr Rates'!L2016</f>
        <v>0</v>
      </c>
      <c r="M2018" s="73">
        <f>+'[3]New Depr Rates'!M2016</f>
        <v>0</v>
      </c>
      <c r="N2018" s="73">
        <f>+'[3]New Depr Rates'!N2016</f>
        <v>0</v>
      </c>
    </row>
    <row r="2019" spans="1:14" x14ac:dyDescent="0.2">
      <c r="A2019" s="72" t="s">
        <v>584</v>
      </c>
      <c r="B2019" s="72" t="str">
        <f>+'[3]New Depr Rates'!B2017</f>
        <v>Lease - Puget Sound Energy</v>
      </c>
      <c r="C2019" s="72">
        <f>+'[3]New Depr Rates'!C2017</f>
        <v>1</v>
      </c>
      <c r="D2019" s="72" t="str">
        <f>+'[3]New Depr Rates'!D2017</f>
        <v>SL</v>
      </c>
      <c r="E2019" s="72" t="str">
        <f>+'[3]New Depr Rates'!E2017</f>
        <v>No</v>
      </c>
      <c r="F2019" s="72" t="str">
        <f>+'[3]New Depr Rates'!F2017</f>
        <v>No</v>
      </c>
      <c r="G2019" s="75">
        <f>+'[3]New Depr Rates'!G2017</f>
        <v>0</v>
      </c>
      <c r="H2019" s="72">
        <f>+'[3]New Depr Rates'!H2017</f>
        <v>0</v>
      </c>
      <c r="I2019" s="72">
        <f>+'[3]New Depr Rates'!I2017</f>
        <v>0</v>
      </c>
      <c r="J2019" s="72">
        <f>+'[3]New Depr Rates'!J2017</f>
        <v>0</v>
      </c>
      <c r="K2019" s="74">
        <f>+'[3]New Depr Rates'!K2017</f>
        <v>40179.5</v>
      </c>
      <c r="L2019" s="73">
        <f>+'[3]New Depr Rates'!L2017</f>
        <v>0</v>
      </c>
      <c r="M2019" s="73">
        <f>+'[3]New Depr Rates'!M2017</f>
        <v>0</v>
      </c>
      <c r="N2019" s="73">
        <f>+'[3]New Depr Rates'!N2017</f>
        <v>0</v>
      </c>
    </row>
    <row r="2020" spans="1:14" x14ac:dyDescent="0.2">
      <c r="A2020" s="72" t="s">
        <v>583</v>
      </c>
      <c r="B2020" s="72" t="str">
        <f>+'[3]New Depr Rates'!B2018</f>
        <v>Lease - Puget Sound Energy</v>
      </c>
      <c r="C2020" s="72">
        <f>+'[3]New Depr Rates'!C2018</f>
        <v>1</v>
      </c>
      <c r="D2020" s="72" t="str">
        <f>+'[3]New Depr Rates'!D2018</f>
        <v>SL</v>
      </c>
      <c r="E2020" s="72" t="str">
        <f>+'[3]New Depr Rates'!E2018</f>
        <v>No</v>
      </c>
      <c r="F2020" s="72" t="str">
        <f>+'[3]New Depr Rates'!F2018</f>
        <v>No</v>
      </c>
      <c r="G2020" s="75">
        <f>+'[3]New Depr Rates'!G2018</f>
        <v>0</v>
      </c>
      <c r="H2020" s="72">
        <f>+'[3]New Depr Rates'!H2018</f>
        <v>0</v>
      </c>
      <c r="I2020" s="72">
        <f>+'[3]New Depr Rates'!I2018</f>
        <v>0</v>
      </c>
      <c r="J2020" s="72">
        <f>+'[3]New Depr Rates'!J2018</f>
        <v>0</v>
      </c>
      <c r="K2020" s="74">
        <f>+'[3]New Depr Rates'!K2018</f>
        <v>40179.5</v>
      </c>
      <c r="L2020" s="73">
        <f>+'[3]New Depr Rates'!L2018</f>
        <v>0</v>
      </c>
      <c r="M2020" s="73">
        <f>+'[3]New Depr Rates'!M2018</f>
        <v>0</v>
      </c>
      <c r="N2020" s="73">
        <f>+'[3]New Depr Rates'!N2018</f>
        <v>0</v>
      </c>
    </row>
    <row r="2021" spans="1:14" x14ac:dyDescent="0.2">
      <c r="A2021" s="72" t="s">
        <v>582</v>
      </c>
      <c r="B2021" s="72" t="str">
        <f>+'[3]New Depr Rates'!B2019</f>
        <v>Lease - Puget Sound Energy</v>
      </c>
      <c r="C2021" s="72">
        <f>+'[3]New Depr Rates'!C2019</f>
        <v>1</v>
      </c>
      <c r="D2021" s="72" t="str">
        <f>+'[3]New Depr Rates'!D2019</f>
        <v>SL</v>
      </c>
      <c r="E2021" s="72" t="str">
        <f>+'[3]New Depr Rates'!E2019</f>
        <v>No</v>
      </c>
      <c r="F2021" s="72" t="str">
        <f>+'[3]New Depr Rates'!F2019</f>
        <v>No</v>
      </c>
      <c r="G2021" s="75">
        <f>+'[3]New Depr Rates'!G2019</f>
        <v>0</v>
      </c>
      <c r="H2021" s="72">
        <f>+'[3]New Depr Rates'!H2019</f>
        <v>0</v>
      </c>
      <c r="I2021" s="72">
        <f>+'[3]New Depr Rates'!I2019</f>
        <v>0</v>
      </c>
      <c r="J2021" s="72">
        <f>+'[3]New Depr Rates'!J2019</f>
        <v>0</v>
      </c>
      <c r="K2021" s="74">
        <f>+'[3]New Depr Rates'!K2019</f>
        <v>40179.5</v>
      </c>
      <c r="L2021" s="73">
        <f>+'[3]New Depr Rates'!L2019</f>
        <v>0</v>
      </c>
      <c r="M2021" s="73">
        <f>+'[3]New Depr Rates'!M2019</f>
        <v>0</v>
      </c>
      <c r="N2021" s="73">
        <f>+'[3]New Depr Rates'!N2019</f>
        <v>0</v>
      </c>
    </row>
    <row r="2022" spans="1:14" x14ac:dyDescent="0.2">
      <c r="A2022" s="72" t="s">
        <v>581</v>
      </c>
      <c r="B2022" s="72" t="str">
        <f>+'[3]New Depr Rates'!B2020</f>
        <v>Lease - Puget Sound Energy</v>
      </c>
      <c r="C2022" s="72">
        <f>+'[3]New Depr Rates'!C2020</f>
        <v>1</v>
      </c>
      <c r="D2022" s="72" t="str">
        <f>+'[3]New Depr Rates'!D2020</f>
        <v>SL</v>
      </c>
      <c r="E2022" s="72" t="str">
        <f>+'[3]New Depr Rates'!E2020</f>
        <v>No</v>
      </c>
      <c r="F2022" s="72" t="str">
        <f>+'[3]New Depr Rates'!F2020</f>
        <v>No</v>
      </c>
      <c r="G2022" s="75">
        <f>+'[3]New Depr Rates'!G2020</f>
        <v>0</v>
      </c>
      <c r="H2022" s="72">
        <f>+'[3]New Depr Rates'!H2020</f>
        <v>0</v>
      </c>
      <c r="I2022" s="72">
        <f>+'[3]New Depr Rates'!I2020</f>
        <v>0</v>
      </c>
      <c r="J2022" s="72">
        <f>+'[3]New Depr Rates'!J2020</f>
        <v>0</v>
      </c>
      <c r="K2022" s="74">
        <f>+'[3]New Depr Rates'!K2020</f>
        <v>40179.5</v>
      </c>
      <c r="L2022" s="73">
        <f>+'[3]New Depr Rates'!L2020</f>
        <v>0</v>
      </c>
      <c r="M2022" s="73">
        <f>+'[3]New Depr Rates'!M2020</f>
        <v>0</v>
      </c>
      <c r="N2022" s="73">
        <f>+'[3]New Depr Rates'!N2020</f>
        <v>0</v>
      </c>
    </row>
    <row r="2023" spans="1:14" x14ac:dyDescent="0.2">
      <c r="A2023" s="72" t="s">
        <v>580</v>
      </c>
      <c r="B2023" s="72" t="str">
        <f>+'[3]New Depr Rates'!B2021</f>
        <v>Lease - Puget Sound Energy</v>
      </c>
      <c r="C2023" s="72">
        <f>+'[3]New Depr Rates'!C2021</f>
        <v>1</v>
      </c>
      <c r="D2023" s="72" t="str">
        <f>+'[3]New Depr Rates'!D2021</f>
        <v>SL</v>
      </c>
      <c r="E2023" s="72" t="str">
        <f>+'[3]New Depr Rates'!E2021</f>
        <v>No</v>
      </c>
      <c r="F2023" s="72" t="str">
        <f>+'[3]New Depr Rates'!F2021</f>
        <v>No</v>
      </c>
      <c r="G2023" s="75">
        <f>+'[3]New Depr Rates'!G2021</f>
        <v>0</v>
      </c>
      <c r="H2023" s="72">
        <f>+'[3]New Depr Rates'!H2021</f>
        <v>0</v>
      </c>
      <c r="I2023" s="72">
        <f>+'[3]New Depr Rates'!I2021</f>
        <v>0</v>
      </c>
      <c r="J2023" s="72">
        <f>+'[3]New Depr Rates'!J2021</f>
        <v>0</v>
      </c>
      <c r="K2023" s="74">
        <f>+'[3]New Depr Rates'!K2021</f>
        <v>40179.5</v>
      </c>
      <c r="L2023" s="73">
        <f>+'[3]New Depr Rates'!L2021</f>
        <v>0</v>
      </c>
      <c r="M2023" s="73">
        <f>+'[3]New Depr Rates'!M2021</f>
        <v>0</v>
      </c>
      <c r="N2023" s="73">
        <f>+'[3]New Depr Rates'!N2021</f>
        <v>0</v>
      </c>
    </row>
    <row r="2024" spans="1:14" x14ac:dyDescent="0.2">
      <c r="A2024" s="72" t="s">
        <v>579</v>
      </c>
      <c r="B2024" s="72" t="str">
        <f>+'[3]New Depr Rates'!B2022</f>
        <v>Lease - Puget Sound Energy</v>
      </c>
      <c r="C2024" s="72">
        <f>+'[3]New Depr Rates'!C2022</f>
        <v>1</v>
      </c>
      <c r="D2024" s="72" t="str">
        <f>+'[3]New Depr Rates'!D2022</f>
        <v>SL</v>
      </c>
      <c r="E2024" s="72" t="str">
        <f>+'[3]New Depr Rates'!E2022</f>
        <v>No</v>
      </c>
      <c r="F2024" s="72" t="str">
        <f>+'[3]New Depr Rates'!F2022</f>
        <v>No</v>
      </c>
      <c r="G2024" s="75">
        <f>+'[3]New Depr Rates'!G2022</f>
        <v>0</v>
      </c>
      <c r="H2024" s="72">
        <f>+'[3]New Depr Rates'!H2022</f>
        <v>0</v>
      </c>
      <c r="I2024" s="72">
        <f>+'[3]New Depr Rates'!I2022</f>
        <v>0</v>
      </c>
      <c r="J2024" s="72">
        <f>+'[3]New Depr Rates'!J2022</f>
        <v>0</v>
      </c>
      <c r="K2024" s="74">
        <f>+'[3]New Depr Rates'!K2022</f>
        <v>40179.5</v>
      </c>
      <c r="L2024" s="73">
        <f>+'[3]New Depr Rates'!L2022</f>
        <v>0</v>
      </c>
      <c r="M2024" s="73">
        <f>+'[3]New Depr Rates'!M2022</f>
        <v>0</v>
      </c>
      <c r="N2024" s="73">
        <f>+'[3]New Depr Rates'!N2022</f>
        <v>0</v>
      </c>
    </row>
    <row r="2025" spans="1:14" x14ac:dyDescent="0.2">
      <c r="A2025" s="72" t="s">
        <v>578</v>
      </c>
      <c r="B2025" s="72" t="str">
        <f>+'[3]New Depr Rates'!B2023</f>
        <v>Lease - Puget Sound Energy</v>
      </c>
      <c r="C2025" s="72">
        <f>+'[3]New Depr Rates'!C2023</f>
        <v>1</v>
      </c>
      <c r="D2025" s="72" t="str">
        <f>+'[3]New Depr Rates'!D2023</f>
        <v>SL</v>
      </c>
      <c r="E2025" s="72" t="str">
        <f>+'[3]New Depr Rates'!E2023</f>
        <v>No</v>
      </c>
      <c r="F2025" s="72" t="str">
        <f>+'[3]New Depr Rates'!F2023</f>
        <v>No</v>
      </c>
      <c r="G2025" s="75">
        <f>+'[3]New Depr Rates'!G2023</f>
        <v>0</v>
      </c>
      <c r="H2025" s="72">
        <f>+'[3]New Depr Rates'!H2023</f>
        <v>0</v>
      </c>
      <c r="I2025" s="72">
        <f>+'[3]New Depr Rates'!I2023</f>
        <v>0</v>
      </c>
      <c r="J2025" s="72">
        <f>+'[3]New Depr Rates'!J2023</f>
        <v>0</v>
      </c>
      <c r="K2025" s="74">
        <f>+'[3]New Depr Rates'!K2023</f>
        <v>40179.5</v>
      </c>
      <c r="L2025" s="73">
        <f>+'[3]New Depr Rates'!L2023</f>
        <v>0</v>
      </c>
      <c r="M2025" s="73">
        <f>+'[3]New Depr Rates'!M2023</f>
        <v>0</v>
      </c>
      <c r="N2025" s="73">
        <f>+'[3]New Depr Rates'!N2023</f>
        <v>0</v>
      </c>
    </row>
    <row r="2026" spans="1:14" x14ac:dyDescent="0.2">
      <c r="A2026" s="72" t="s">
        <v>577</v>
      </c>
      <c r="B2026" s="72" t="str">
        <f>+'[3]New Depr Rates'!B2024</f>
        <v>Lease - Puget Sound Energy</v>
      </c>
      <c r="C2026" s="72">
        <f>+'[3]New Depr Rates'!C2024</f>
        <v>1</v>
      </c>
      <c r="D2026" s="72" t="str">
        <f>+'[3]New Depr Rates'!D2024</f>
        <v>SL</v>
      </c>
      <c r="E2026" s="72" t="str">
        <f>+'[3]New Depr Rates'!E2024</f>
        <v>No</v>
      </c>
      <c r="F2026" s="72" t="str">
        <f>+'[3]New Depr Rates'!F2024</f>
        <v>No</v>
      </c>
      <c r="G2026" s="75">
        <f>+'[3]New Depr Rates'!G2024</f>
        <v>0</v>
      </c>
      <c r="H2026" s="72">
        <f>+'[3]New Depr Rates'!H2024</f>
        <v>0</v>
      </c>
      <c r="I2026" s="72">
        <f>+'[3]New Depr Rates'!I2024</f>
        <v>0</v>
      </c>
      <c r="J2026" s="72">
        <f>+'[3]New Depr Rates'!J2024</f>
        <v>0</v>
      </c>
      <c r="K2026" s="74">
        <f>+'[3]New Depr Rates'!K2024</f>
        <v>40179.5</v>
      </c>
      <c r="L2026" s="73">
        <f>+'[3]New Depr Rates'!L2024</f>
        <v>0</v>
      </c>
      <c r="M2026" s="73">
        <f>+'[3]New Depr Rates'!M2024</f>
        <v>0</v>
      </c>
      <c r="N2026" s="73">
        <f>+'[3]New Depr Rates'!N2024</f>
        <v>0</v>
      </c>
    </row>
    <row r="2027" spans="1:14" x14ac:dyDescent="0.2">
      <c r="A2027" s="72" t="s">
        <v>576</v>
      </c>
      <c r="B2027" s="72" t="str">
        <f>+'[3]New Depr Rates'!B2025</f>
        <v>Lease - Puget Sound Energy</v>
      </c>
      <c r="C2027" s="72">
        <f>+'[3]New Depr Rates'!C2025</f>
        <v>1</v>
      </c>
      <c r="D2027" s="72" t="str">
        <f>+'[3]New Depr Rates'!D2025</f>
        <v>SL</v>
      </c>
      <c r="E2027" s="72" t="str">
        <f>+'[3]New Depr Rates'!E2025</f>
        <v>No</v>
      </c>
      <c r="F2027" s="72" t="str">
        <f>+'[3]New Depr Rates'!F2025</f>
        <v>No</v>
      </c>
      <c r="G2027" s="75">
        <f>+'[3]New Depr Rates'!G2025</f>
        <v>0</v>
      </c>
      <c r="H2027" s="72">
        <f>+'[3]New Depr Rates'!H2025</f>
        <v>0</v>
      </c>
      <c r="I2027" s="72">
        <f>+'[3]New Depr Rates'!I2025</f>
        <v>0</v>
      </c>
      <c r="J2027" s="72">
        <f>+'[3]New Depr Rates'!J2025</f>
        <v>0</v>
      </c>
      <c r="K2027" s="74">
        <f>+'[3]New Depr Rates'!K2025</f>
        <v>40179.5</v>
      </c>
      <c r="L2027" s="73">
        <f>+'[3]New Depr Rates'!L2025</f>
        <v>0</v>
      </c>
      <c r="M2027" s="73">
        <f>+'[3]New Depr Rates'!M2025</f>
        <v>0</v>
      </c>
      <c r="N2027" s="73">
        <f>+'[3]New Depr Rates'!N2025</f>
        <v>0</v>
      </c>
    </row>
    <row r="2028" spans="1:14" x14ac:dyDescent="0.2">
      <c r="A2028" s="72" t="s">
        <v>575</v>
      </c>
      <c r="B2028" s="72" t="str">
        <f>+'[3]New Depr Rates'!B2026</f>
        <v>Lease - Puget Sound Energy</v>
      </c>
      <c r="C2028" s="72">
        <f>+'[3]New Depr Rates'!C2026</f>
        <v>1</v>
      </c>
      <c r="D2028" s="72" t="str">
        <f>+'[3]New Depr Rates'!D2026</f>
        <v>SL</v>
      </c>
      <c r="E2028" s="72" t="str">
        <f>+'[3]New Depr Rates'!E2026</f>
        <v>No</v>
      </c>
      <c r="F2028" s="72" t="str">
        <f>+'[3]New Depr Rates'!F2026</f>
        <v>No</v>
      </c>
      <c r="G2028" s="75">
        <f>+'[3]New Depr Rates'!G2026</f>
        <v>0</v>
      </c>
      <c r="H2028" s="72">
        <f>+'[3]New Depr Rates'!H2026</f>
        <v>0</v>
      </c>
      <c r="I2028" s="72">
        <f>+'[3]New Depr Rates'!I2026</f>
        <v>0</v>
      </c>
      <c r="J2028" s="72">
        <f>+'[3]New Depr Rates'!J2026</f>
        <v>0</v>
      </c>
      <c r="K2028" s="74">
        <f>+'[3]New Depr Rates'!K2026</f>
        <v>40179.5</v>
      </c>
      <c r="L2028" s="73">
        <f>+'[3]New Depr Rates'!L2026</f>
        <v>0</v>
      </c>
      <c r="M2028" s="73">
        <f>+'[3]New Depr Rates'!M2026</f>
        <v>0</v>
      </c>
      <c r="N2028" s="73">
        <f>+'[3]New Depr Rates'!N2026</f>
        <v>0</v>
      </c>
    </row>
    <row r="2029" spans="1:14" x14ac:dyDescent="0.2">
      <c r="A2029" s="72" t="s">
        <v>574</v>
      </c>
      <c r="B2029" s="72" t="str">
        <f>+'[3]New Depr Rates'!B2027</f>
        <v>Lease - Puget Sound Energy</v>
      </c>
      <c r="C2029" s="72">
        <f>+'[3]New Depr Rates'!C2027</f>
        <v>1</v>
      </c>
      <c r="D2029" s="72" t="str">
        <f>+'[3]New Depr Rates'!D2027</f>
        <v>SL</v>
      </c>
      <c r="E2029" s="72" t="str">
        <f>+'[3]New Depr Rates'!E2027</f>
        <v>No</v>
      </c>
      <c r="F2029" s="72" t="str">
        <f>+'[3]New Depr Rates'!F2027</f>
        <v>No</v>
      </c>
      <c r="G2029" s="75">
        <f>+'[3]New Depr Rates'!G2027</f>
        <v>0</v>
      </c>
      <c r="H2029" s="72">
        <f>+'[3]New Depr Rates'!H2027</f>
        <v>0</v>
      </c>
      <c r="I2029" s="72">
        <f>+'[3]New Depr Rates'!I2027</f>
        <v>0</v>
      </c>
      <c r="J2029" s="72">
        <f>+'[3]New Depr Rates'!J2027</f>
        <v>0</v>
      </c>
      <c r="K2029" s="74">
        <f>+'[3]New Depr Rates'!K2027</f>
        <v>40179.5</v>
      </c>
      <c r="L2029" s="73">
        <f>+'[3]New Depr Rates'!L2027</f>
        <v>0</v>
      </c>
      <c r="M2029" s="73">
        <f>+'[3]New Depr Rates'!M2027</f>
        <v>0</v>
      </c>
      <c r="N2029" s="73">
        <f>+'[3]New Depr Rates'!N2027</f>
        <v>0</v>
      </c>
    </row>
    <row r="2030" spans="1:14" x14ac:dyDescent="0.2">
      <c r="A2030" s="72" t="s">
        <v>573</v>
      </c>
      <c r="B2030" s="72" t="str">
        <f>+'[3]New Depr Rates'!B2028</f>
        <v>Lease - Puget Sound Energy</v>
      </c>
      <c r="C2030" s="72">
        <f>+'[3]New Depr Rates'!C2028</f>
        <v>1</v>
      </c>
      <c r="D2030" s="72" t="str">
        <f>+'[3]New Depr Rates'!D2028</f>
        <v>SL</v>
      </c>
      <c r="E2030" s="72" t="str">
        <f>+'[3]New Depr Rates'!E2028</f>
        <v>No</v>
      </c>
      <c r="F2030" s="72" t="str">
        <f>+'[3]New Depr Rates'!F2028</f>
        <v>No</v>
      </c>
      <c r="G2030" s="75">
        <f>+'[3]New Depr Rates'!G2028</f>
        <v>0</v>
      </c>
      <c r="H2030" s="72">
        <f>+'[3]New Depr Rates'!H2028</f>
        <v>0</v>
      </c>
      <c r="I2030" s="72">
        <f>+'[3]New Depr Rates'!I2028</f>
        <v>0</v>
      </c>
      <c r="J2030" s="72">
        <f>+'[3]New Depr Rates'!J2028</f>
        <v>0</v>
      </c>
      <c r="K2030" s="74">
        <f>+'[3]New Depr Rates'!K2028</f>
        <v>40179.5</v>
      </c>
      <c r="L2030" s="73">
        <f>+'[3]New Depr Rates'!L2028</f>
        <v>0</v>
      </c>
      <c r="M2030" s="73">
        <f>+'[3]New Depr Rates'!M2028</f>
        <v>0</v>
      </c>
      <c r="N2030" s="73">
        <f>+'[3]New Depr Rates'!N2028</f>
        <v>0</v>
      </c>
    </row>
    <row r="2031" spans="1:14" x14ac:dyDescent="0.2">
      <c r="A2031" s="72" t="s">
        <v>572</v>
      </c>
      <c r="B2031" s="72" t="str">
        <f>+'[3]New Depr Rates'!B2029</f>
        <v>Lease - Puget Sound Energy</v>
      </c>
      <c r="C2031" s="72">
        <f>+'[3]New Depr Rates'!C2029</f>
        <v>1</v>
      </c>
      <c r="D2031" s="72" t="str">
        <f>+'[3]New Depr Rates'!D2029</f>
        <v>SL</v>
      </c>
      <c r="E2031" s="72" t="str">
        <f>+'[3]New Depr Rates'!E2029</f>
        <v>No</v>
      </c>
      <c r="F2031" s="72" t="str">
        <f>+'[3]New Depr Rates'!F2029</f>
        <v>No</v>
      </c>
      <c r="G2031" s="75">
        <f>+'[3]New Depr Rates'!G2029</f>
        <v>0</v>
      </c>
      <c r="H2031" s="72">
        <f>+'[3]New Depr Rates'!H2029</f>
        <v>0</v>
      </c>
      <c r="I2031" s="72">
        <f>+'[3]New Depr Rates'!I2029</f>
        <v>0</v>
      </c>
      <c r="J2031" s="72">
        <f>+'[3]New Depr Rates'!J2029</f>
        <v>0</v>
      </c>
      <c r="K2031" s="74">
        <f>+'[3]New Depr Rates'!K2029</f>
        <v>40179.5</v>
      </c>
      <c r="L2031" s="73">
        <f>+'[3]New Depr Rates'!L2029</f>
        <v>0</v>
      </c>
      <c r="M2031" s="73">
        <f>+'[3]New Depr Rates'!M2029</f>
        <v>0</v>
      </c>
      <c r="N2031" s="73">
        <f>+'[3]New Depr Rates'!N2029</f>
        <v>0</v>
      </c>
    </row>
    <row r="2032" spans="1:14" x14ac:dyDescent="0.2">
      <c r="A2032" s="72" t="s">
        <v>571</v>
      </c>
      <c r="B2032" s="72" t="str">
        <f>+'[3]New Depr Rates'!B2030</f>
        <v>Lease - Puget Sound Energy</v>
      </c>
      <c r="C2032" s="72">
        <f>+'[3]New Depr Rates'!C2030</f>
        <v>1</v>
      </c>
      <c r="D2032" s="72" t="str">
        <f>+'[3]New Depr Rates'!D2030</f>
        <v>SL</v>
      </c>
      <c r="E2032" s="72" t="str">
        <f>+'[3]New Depr Rates'!E2030</f>
        <v>No</v>
      </c>
      <c r="F2032" s="72" t="str">
        <f>+'[3]New Depr Rates'!F2030</f>
        <v>No</v>
      </c>
      <c r="G2032" s="75">
        <f>+'[3]New Depr Rates'!G2030</f>
        <v>0</v>
      </c>
      <c r="H2032" s="72">
        <f>+'[3]New Depr Rates'!H2030</f>
        <v>0</v>
      </c>
      <c r="I2032" s="72">
        <f>+'[3]New Depr Rates'!I2030</f>
        <v>0</v>
      </c>
      <c r="J2032" s="72">
        <f>+'[3]New Depr Rates'!J2030</f>
        <v>0</v>
      </c>
      <c r="K2032" s="74">
        <f>+'[3]New Depr Rates'!K2030</f>
        <v>40179.5</v>
      </c>
      <c r="L2032" s="73">
        <f>+'[3]New Depr Rates'!L2030</f>
        <v>0</v>
      </c>
      <c r="M2032" s="73">
        <f>+'[3]New Depr Rates'!M2030</f>
        <v>0</v>
      </c>
      <c r="N2032" s="73">
        <f>+'[3]New Depr Rates'!N2030</f>
        <v>0</v>
      </c>
    </row>
    <row r="2033" spans="1:14" x14ac:dyDescent="0.2">
      <c r="A2033" s="72" t="s">
        <v>570</v>
      </c>
      <c r="B2033" s="72" t="str">
        <f>+'[3]New Depr Rates'!B2031</f>
        <v>Lease - Puget Sound Energy</v>
      </c>
      <c r="C2033" s="72">
        <f>+'[3]New Depr Rates'!C2031</f>
        <v>1</v>
      </c>
      <c r="D2033" s="72" t="str">
        <f>+'[3]New Depr Rates'!D2031</f>
        <v>SL</v>
      </c>
      <c r="E2033" s="72" t="str">
        <f>+'[3]New Depr Rates'!E2031</f>
        <v>No</v>
      </c>
      <c r="F2033" s="72" t="str">
        <f>+'[3]New Depr Rates'!F2031</f>
        <v>No</v>
      </c>
      <c r="G2033" s="75">
        <f>+'[3]New Depr Rates'!G2031</f>
        <v>0</v>
      </c>
      <c r="H2033" s="72">
        <f>+'[3]New Depr Rates'!H2031</f>
        <v>0</v>
      </c>
      <c r="I2033" s="72">
        <f>+'[3]New Depr Rates'!I2031</f>
        <v>0</v>
      </c>
      <c r="J2033" s="72">
        <f>+'[3]New Depr Rates'!J2031</f>
        <v>0</v>
      </c>
      <c r="K2033" s="74">
        <f>+'[3]New Depr Rates'!K2031</f>
        <v>40179.5</v>
      </c>
      <c r="L2033" s="73">
        <f>+'[3]New Depr Rates'!L2031</f>
        <v>0</v>
      </c>
      <c r="M2033" s="73">
        <f>+'[3]New Depr Rates'!M2031</f>
        <v>0</v>
      </c>
      <c r="N2033" s="73">
        <f>+'[3]New Depr Rates'!N2031</f>
        <v>0</v>
      </c>
    </row>
    <row r="2034" spans="1:14" x14ac:dyDescent="0.2">
      <c r="A2034" s="72" t="s">
        <v>569</v>
      </c>
      <c r="B2034" s="72" t="str">
        <f>+'[3]New Depr Rates'!B2032</f>
        <v>Lease - Puget Sound Energy</v>
      </c>
      <c r="C2034" s="72">
        <f>+'[3]New Depr Rates'!C2032</f>
        <v>1</v>
      </c>
      <c r="D2034" s="72" t="str">
        <f>+'[3]New Depr Rates'!D2032</f>
        <v>SL</v>
      </c>
      <c r="E2034" s="72" t="str">
        <f>+'[3]New Depr Rates'!E2032</f>
        <v>No</v>
      </c>
      <c r="F2034" s="72" t="str">
        <f>+'[3]New Depr Rates'!F2032</f>
        <v>No</v>
      </c>
      <c r="G2034" s="75">
        <f>+'[3]New Depr Rates'!G2032</f>
        <v>0</v>
      </c>
      <c r="H2034" s="72">
        <f>+'[3]New Depr Rates'!H2032</f>
        <v>0</v>
      </c>
      <c r="I2034" s="72">
        <f>+'[3]New Depr Rates'!I2032</f>
        <v>0</v>
      </c>
      <c r="J2034" s="72">
        <f>+'[3]New Depr Rates'!J2032</f>
        <v>0</v>
      </c>
      <c r="K2034" s="74">
        <f>+'[3]New Depr Rates'!K2032</f>
        <v>40179.5</v>
      </c>
      <c r="L2034" s="73">
        <f>+'[3]New Depr Rates'!L2032</f>
        <v>0</v>
      </c>
      <c r="M2034" s="73">
        <f>+'[3]New Depr Rates'!M2032</f>
        <v>0</v>
      </c>
      <c r="N2034" s="73">
        <f>+'[3]New Depr Rates'!N2032</f>
        <v>0</v>
      </c>
    </row>
    <row r="2035" spans="1:14" x14ac:dyDescent="0.2">
      <c r="A2035" s="72" t="s">
        <v>568</v>
      </c>
      <c r="B2035" s="72" t="str">
        <f>+'[3]New Depr Rates'!B2033</f>
        <v>Lease - Puget Sound Energy</v>
      </c>
      <c r="C2035" s="72">
        <f>+'[3]New Depr Rates'!C2033</f>
        <v>1</v>
      </c>
      <c r="D2035" s="72" t="str">
        <f>+'[3]New Depr Rates'!D2033</f>
        <v>SL</v>
      </c>
      <c r="E2035" s="72" t="str">
        <f>+'[3]New Depr Rates'!E2033</f>
        <v>No</v>
      </c>
      <c r="F2035" s="72" t="str">
        <f>+'[3]New Depr Rates'!F2033</f>
        <v>No</v>
      </c>
      <c r="G2035" s="75">
        <f>+'[3]New Depr Rates'!G2033</f>
        <v>0</v>
      </c>
      <c r="H2035" s="72">
        <f>+'[3]New Depr Rates'!H2033</f>
        <v>0</v>
      </c>
      <c r="I2035" s="72">
        <f>+'[3]New Depr Rates'!I2033</f>
        <v>0</v>
      </c>
      <c r="J2035" s="72">
        <f>+'[3]New Depr Rates'!J2033</f>
        <v>0</v>
      </c>
      <c r="K2035" s="74">
        <f>+'[3]New Depr Rates'!K2033</f>
        <v>40179.5</v>
      </c>
      <c r="L2035" s="73">
        <f>+'[3]New Depr Rates'!L2033</f>
        <v>0</v>
      </c>
      <c r="M2035" s="73">
        <f>+'[3]New Depr Rates'!M2033</f>
        <v>0</v>
      </c>
      <c r="N2035" s="73">
        <f>+'[3]New Depr Rates'!N2033</f>
        <v>0</v>
      </c>
    </row>
    <row r="2036" spans="1:14" x14ac:dyDescent="0.2">
      <c r="A2036" s="72" t="s">
        <v>567</v>
      </c>
      <c r="B2036" s="72" t="str">
        <f>+'[3]New Depr Rates'!B2034</f>
        <v>Lease - Puget Sound Energy</v>
      </c>
      <c r="C2036" s="72">
        <f>+'[3]New Depr Rates'!C2034</f>
        <v>1</v>
      </c>
      <c r="D2036" s="72" t="str">
        <f>+'[3]New Depr Rates'!D2034</f>
        <v>SL</v>
      </c>
      <c r="E2036" s="72" t="str">
        <f>+'[3]New Depr Rates'!E2034</f>
        <v>No</v>
      </c>
      <c r="F2036" s="72" t="str">
        <f>+'[3]New Depr Rates'!F2034</f>
        <v>No</v>
      </c>
      <c r="G2036" s="75">
        <f>+'[3]New Depr Rates'!G2034</f>
        <v>0</v>
      </c>
      <c r="H2036" s="72">
        <f>+'[3]New Depr Rates'!H2034</f>
        <v>0</v>
      </c>
      <c r="I2036" s="72">
        <f>+'[3]New Depr Rates'!I2034</f>
        <v>0</v>
      </c>
      <c r="J2036" s="72">
        <f>+'[3]New Depr Rates'!J2034</f>
        <v>0</v>
      </c>
      <c r="K2036" s="74">
        <f>+'[3]New Depr Rates'!K2034</f>
        <v>40179.5</v>
      </c>
      <c r="L2036" s="73">
        <f>+'[3]New Depr Rates'!L2034</f>
        <v>0</v>
      </c>
      <c r="M2036" s="73">
        <f>+'[3]New Depr Rates'!M2034</f>
        <v>0</v>
      </c>
      <c r="N2036" s="73">
        <f>+'[3]New Depr Rates'!N2034</f>
        <v>0</v>
      </c>
    </row>
    <row r="2037" spans="1:14" x14ac:dyDescent="0.2">
      <c r="A2037" s="72" t="s">
        <v>566</v>
      </c>
      <c r="B2037" s="72" t="str">
        <f>+'[3]New Depr Rates'!B2035</f>
        <v>Lease - Puget Sound Energy</v>
      </c>
      <c r="C2037" s="72">
        <f>+'[3]New Depr Rates'!C2035</f>
        <v>1</v>
      </c>
      <c r="D2037" s="72" t="str">
        <f>+'[3]New Depr Rates'!D2035</f>
        <v>SL</v>
      </c>
      <c r="E2037" s="72" t="str">
        <f>+'[3]New Depr Rates'!E2035</f>
        <v>No</v>
      </c>
      <c r="F2037" s="72" t="str">
        <f>+'[3]New Depr Rates'!F2035</f>
        <v>No</v>
      </c>
      <c r="G2037" s="75">
        <f>+'[3]New Depr Rates'!G2035</f>
        <v>0</v>
      </c>
      <c r="H2037" s="72">
        <f>+'[3]New Depr Rates'!H2035</f>
        <v>0</v>
      </c>
      <c r="I2037" s="72">
        <f>+'[3]New Depr Rates'!I2035</f>
        <v>0</v>
      </c>
      <c r="J2037" s="72">
        <f>+'[3]New Depr Rates'!J2035</f>
        <v>0</v>
      </c>
      <c r="K2037" s="74">
        <f>+'[3]New Depr Rates'!K2035</f>
        <v>40179.5</v>
      </c>
      <c r="L2037" s="73">
        <f>+'[3]New Depr Rates'!L2035</f>
        <v>0</v>
      </c>
      <c r="M2037" s="73">
        <f>+'[3]New Depr Rates'!M2035</f>
        <v>0</v>
      </c>
      <c r="N2037" s="73">
        <f>+'[3]New Depr Rates'!N2035</f>
        <v>0</v>
      </c>
    </row>
    <row r="2038" spans="1:14" x14ac:dyDescent="0.2">
      <c r="A2038" s="72" t="s">
        <v>565</v>
      </c>
      <c r="B2038" s="72" t="str">
        <f>+'[3]New Depr Rates'!B2036</f>
        <v>Lease - Puget Sound Energy</v>
      </c>
      <c r="C2038" s="72">
        <f>+'[3]New Depr Rates'!C2036</f>
        <v>1</v>
      </c>
      <c r="D2038" s="72" t="str">
        <f>+'[3]New Depr Rates'!D2036</f>
        <v>SL</v>
      </c>
      <c r="E2038" s="72" t="str">
        <f>+'[3]New Depr Rates'!E2036</f>
        <v>No</v>
      </c>
      <c r="F2038" s="72" t="str">
        <f>+'[3]New Depr Rates'!F2036</f>
        <v>No</v>
      </c>
      <c r="G2038" s="75">
        <f>+'[3]New Depr Rates'!G2036</f>
        <v>0</v>
      </c>
      <c r="H2038" s="72">
        <f>+'[3]New Depr Rates'!H2036</f>
        <v>0</v>
      </c>
      <c r="I2038" s="72">
        <f>+'[3]New Depr Rates'!I2036</f>
        <v>0</v>
      </c>
      <c r="J2038" s="72">
        <f>+'[3]New Depr Rates'!J2036</f>
        <v>0</v>
      </c>
      <c r="K2038" s="74">
        <f>+'[3]New Depr Rates'!K2036</f>
        <v>40179.5</v>
      </c>
      <c r="L2038" s="73">
        <f>+'[3]New Depr Rates'!L2036</f>
        <v>0</v>
      </c>
      <c r="M2038" s="73">
        <f>+'[3]New Depr Rates'!M2036</f>
        <v>0</v>
      </c>
      <c r="N2038" s="73">
        <f>+'[3]New Depr Rates'!N2036</f>
        <v>0</v>
      </c>
    </row>
    <row r="2039" spans="1:14" x14ac:dyDescent="0.2">
      <c r="A2039" s="72" t="s">
        <v>564</v>
      </c>
      <c r="B2039" s="72" t="str">
        <f>+'[3]New Depr Rates'!B2037</f>
        <v>Lease - Puget Sound Energy</v>
      </c>
      <c r="C2039" s="72">
        <f>+'[3]New Depr Rates'!C2037</f>
        <v>1</v>
      </c>
      <c r="D2039" s="72" t="str">
        <f>+'[3]New Depr Rates'!D2037</f>
        <v>SL</v>
      </c>
      <c r="E2039" s="72" t="str">
        <f>+'[3]New Depr Rates'!E2037</f>
        <v>No</v>
      </c>
      <c r="F2039" s="72" t="str">
        <f>+'[3]New Depr Rates'!F2037</f>
        <v>No</v>
      </c>
      <c r="G2039" s="75">
        <f>+'[3]New Depr Rates'!G2037</f>
        <v>0</v>
      </c>
      <c r="H2039" s="72">
        <f>+'[3]New Depr Rates'!H2037</f>
        <v>0</v>
      </c>
      <c r="I2039" s="72">
        <f>+'[3]New Depr Rates'!I2037</f>
        <v>0</v>
      </c>
      <c r="J2039" s="72">
        <f>+'[3]New Depr Rates'!J2037</f>
        <v>0</v>
      </c>
      <c r="K2039" s="74">
        <f>+'[3]New Depr Rates'!K2037</f>
        <v>40179.5</v>
      </c>
      <c r="L2039" s="73">
        <f>+'[3]New Depr Rates'!L2037</f>
        <v>0</v>
      </c>
      <c r="M2039" s="73">
        <f>+'[3]New Depr Rates'!M2037</f>
        <v>0</v>
      </c>
      <c r="N2039" s="73">
        <f>+'[3]New Depr Rates'!N2037</f>
        <v>0</v>
      </c>
    </row>
    <row r="2040" spans="1:14" x14ac:dyDescent="0.2">
      <c r="A2040" s="72" t="s">
        <v>563</v>
      </c>
      <c r="B2040" s="72" t="str">
        <f>+'[3]New Depr Rates'!B2038</f>
        <v>Lease - Puget Sound Energy</v>
      </c>
      <c r="C2040" s="72">
        <f>+'[3]New Depr Rates'!C2038</f>
        <v>1</v>
      </c>
      <c r="D2040" s="72" t="str">
        <f>+'[3]New Depr Rates'!D2038</f>
        <v>SL</v>
      </c>
      <c r="E2040" s="72" t="str">
        <f>+'[3]New Depr Rates'!E2038</f>
        <v>No</v>
      </c>
      <c r="F2040" s="72" t="str">
        <f>+'[3]New Depr Rates'!F2038</f>
        <v>No</v>
      </c>
      <c r="G2040" s="75">
        <f>+'[3]New Depr Rates'!G2038</f>
        <v>0</v>
      </c>
      <c r="H2040" s="72">
        <f>+'[3]New Depr Rates'!H2038</f>
        <v>0</v>
      </c>
      <c r="I2040" s="72">
        <f>+'[3]New Depr Rates'!I2038</f>
        <v>0</v>
      </c>
      <c r="J2040" s="72">
        <f>+'[3]New Depr Rates'!J2038</f>
        <v>0</v>
      </c>
      <c r="K2040" s="74">
        <f>+'[3]New Depr Rates'!K2038</f>
        <v>40179.5</v>
      </c>
      <c r="L2040" s="73">
        <f>+'[3]New Depr Rates'!L2038</f>
        <v>0</v>
      </c>
      <c r="M2040" s="73">
        <f>+'[3]New Depr Rates'!M2038</f>
        <v>0</v>
      </c>
      <c r="N2040" s="73">
        <f>+'[3]New Depr Rates'!N2038</f>
        <v>0</v>
      </c>
    </row>
    <row r="2041" spans="1:14" x14ac:dyDescent="0.2">
      <c r="A2041" s="72" t="s">
        <v>562</v>
      </c>
      <c r="B2041" s="72" t="str">
        <f>+'[3]New Depr Rates'!B2039</f>
        <v>Lease - Puget Sound Energy</v>
      </c>
      <c r="C2041" s="72">
        <f>+'[3]New Depr Rates'!C2039</f>
        <v>1</v>
      </c>
      <c r="D2041" s="72" t="str">
        <f>+'[3]New Depr Rates'!D2039</f>
        <v>SL</v>
      </c>
      <c r="E2041" s="72" t="str">
        <f>+'[3]New Depr Rates'!E2039</f>
        <v>No</v>
      </c>
      <c r="F2041" s="72" t="str">
        <f>+'[3]New Depr Rates'!F2039</f>
        <v>No</v>
      </c>
      <c r="G2041" s="75">
        <f>+'[3]New Depr Rates'!G2039</f>
        <v>0</v>
      </c>
      <c r="H2041" s="72">
        <f>+'[3]New Depr Rates'!H2039</f>
        <v>0</v>
      </c>
      <c r="I2041" s="72">
        <f>+'[3]New Depr Rates'!I2039</f>
        <v>0</v>
      </c>
      <c r="J2041" s="72">
        <f>+'[3]New Depr Rates'!J2039</f>
        <v>0</v>
      </c>
      <c r="K2041" s="74">
        <f>+'[3]New Depr Rates'!K2039</f>
        <v>40179.5</v>
      </c>
      <c r="L2041" s="73">
        <f>+'[3]New Depr Rates'!L2039</f>
        <v>0</v>
      </c>
      <c r="M2041" s="73">
        <f>+'[3]New Depr Rates'!M2039</f>
        <v>0</v>
      </c>
      <c r="N2041" s="73">
        <f>+'[3]New Depr Rates'!N2039</f>
        <v>0</v>
      </c>
    </row>
    <row r="2042" spans="1:14" x14ac:dyDescent="0.2">
      <c r="A2042" s="72" t="s">
        <v>561</v>
      </c>
      <c r="B2042" s="72" t="str">
        <f>+'[3]New Depr Rates'!B2040</f>
        <v>Lease - Puget Sound Energy</v>
      </c>
      <c r="C2042" s="72">
        <f>+'[3]New Depr Rates'!C2040</f>
        <v>1</v>
      </c>
      <c r="D2042" s="72" t="str">
        <f>+'[3]New Depr Rates'!D2040</f>
        <v>SL</v>
      </c>
      <c r="E2042" s="72" t="str">
        <f>+'[3]New Depr Rates'!E2040</f>
        <v>No</v>
      </c>
      <c r="F2042" s="72" t="str">
        <f>+'[3]New Depr Rates'!F2040</f>
        <v>No</v>
      </c>
      <c r="G2042" s="75">
        <f>+'[3]New Depr Rates'!G2040</f>
        <v>0</v>
      </c>
      <c r="H2042" s="72">
        <f>+'[3]New Depr Rates'!H2040</f>
        <v>0</v>
      </c>
      <c r="I2042" s="72">
        <f>+'[3]New Depr Rates'!I2040</f>
        <v>0</v>
      </c>
      <c r="J2042" s="72">
        <f>+'[3]New Depr Rates'!J2040</f>
        <v>0</v>
      </c>
      <c r="K2042" s="74">
        <f>+'[3]New Depr Rates'!K2040</f>
        <v>40179.5</v>
      </c>
      <c r="L2042" s="73">
        <f>+'[3]New Depr Rates'!L2040</f>
        <v>0</v>
      </c>
      <c r="M2042" s="73">
        <f>+'[3]New Depr Rates'!M2040</f>
        <v>0</v>
      </c>
      <c r="N2042" s="73">
        <f>+'[3]New Depr Rates'!N2040</f>
        <v>0</v>
      </c>
    </row>
    <row r="2043" spans="1:14" x14ac:dyDescent="0.2">
      <c r="A2043" s="72" t="s">
        <v>560</v>
      </c>
      <c r="B2043" s="72" t="str">
        <f>+'[3]New Depr Rates'!B2041</f>
        <v>Lease - Puget Sound Energy</v>
      </c>
      <c r="C2043" s="72">
        <f>+'[3]New Depr Rates'!C2041</f>
        <v>1</v>
      </c>
      <c r="D2043" s="72" t="str">
        <f>+'[3]New Depr Rates'!D2041</f>
        <v>SL</v>
      </c>
      <c r="E2043" s="72" t="str">
        <f>+'[3]New Depr Rates'!E2041</f>
        <v>No</v>
      </c>
      <c r="F2043" s="72" t="str">
        <f>+'[3]New Depr Rates'!F2041</f>
        <v>No</v>
      </c>
      <c r="G2043" s="75">
        <f>+'[3]New Depr Rates'!G2041</f>
        <v>0</v>
      </c>
      <c r="H2043" s="72">
        <f>+'[3]New Depr Rates'!H2041</f>
        <v>0</v>
      </c>
      <c r="I2043" s="72">
        <f>+'[3]New Depr Rates'!I2041</f>
        <v>0</v>
      </c>
      <c r="J2043" s="72">
        <f>+'[3]New Depr Rates'!J2041</f>
        <v>0</v>
      </c>
      <c r="K2043" s="74">
        <f>+'[3]New Depr Rates'!K2041</f>
        <v>40179.5</v>
      </c>
      <c r="L2043" s="73">
        <f>+'[3]New Depr Rates'!L2041</f>
        <v>0</v>
      </c>
      <c r="M2043" s="73">
        <f>+'[3]New Depr Rates'!M2041</f>
        <v>0</v>
      </c>
      <c r="N2043" s="73">
        <f>+'[3]New Depr Rates'!N2041</f>
        <v>0</v>
      </c>
    </row>
    <row r="2044" spans="1:14" x14ac:dyDescent="0.2">
      <c r="A2044" s="72" t="s">
        <v>559</v>
      </c>
      <c r="B2044" s="72" t="str">
        <f>+'[3]New Depr Rates'!B2042</f>
        <v>Lease - Puget Sound Energy</v>
      </c>
      <c r="C2044" s="72">
        <f>+'[3]New Depr Rates'!C2042</f>
        <v>1</v>
      </c>
      <c r="D2044" s="72" t="str">
        <f>+'[3]New Depr Rates'!D2042</f>
        <v>SL</v>
      </c>
      <c r="E2044" s="72" t="str">
        <f>+'[3]New Depr Rates'!E2042</f>
        <v>No</v>
      </c>
      <c r="F2044" s="72" t="str">
        <f>+'[3]New Depr Rates'!F2042</f>
        <v>No</v>
      </c>
      <c r="G2044" s="75">
        <f>+'[3]New Depr Rates'!G2042</f>
        <v>0</v>
      </c>
      <c r="H2044" s="72">
        <f>+'[3]New Depr Rates'!H2042</f>
        <v>0</v>
      </c>
      <c r="I2044" s="72">
        <f>+'[3]New Depr Rates'!I2042</f>
        <v>0</v>
      </c>
      <c r="J2044" s="72">
        <f>+'[3]New Depr Rates'!J2042</f>
        <v>0</v>
      </c>
      <c r="K2044" s="74">
        <f>+'[3]New Depr Rates'!K2042</f>
        <v>40179.5</v>
      </c>
      <c r="L2044" s="73">
        <f>+'[3]New Depr Rates'!L2042</f>
        <v>0</v>
      </c>
      <c r="M2044" s="73">
        <f>+'[3]New Depr Rates'!M2042</f>
        <v>0</v>
      </c>
      <c r="N2044" s="73">
        <f>+'[3]New Depr Rates'!N2042</f>
        <v>0</v>
      </c>
    </row>
    <row r="2045" spans="1:14" x14ac:dyDescent="0.2">
      <c r="A2045" s="72" t="s">
        <v>558</v>
      </c>
      <c r="B2045" s="72" t="str">
        <f>+'[3]New Depr Rates'!B2043</f>
        <v>Lease - Puget Sound Energy</v>
      </c>
      <c r="C2045" s="72">
        <f>+'[3]New Depr Rates'!C2043</f>
        <v>1</v>
      </c>
      <c r="D2045" s="72" t="str">
        <f>+'[3]New Depr Rates'!D2043</f>
        <v>SL</v>
      </c>
      <c r="E2045" s="72" t="str">
        <f>+'[3]New Depr Rates'!E2043</f>
        <v>No</v>
      </c>
      <c r="F2045" s="72" t="str">
        <f>+'[3]New Depr Rates'!F2043</f>
        <v>No</v>
      </c>
      <c r="G2045" s="75">
        <f>+'[3]New Depr Rates'!G2043</f>
        <v>0</v>
      </c>
      <c r="H2045" s="72">
        <f>+'[3]New Depr Rates'!H2043</f>
        <v>0</v>
      </c>
      <c r="I2045" s="72">
        <f>+'[3]New Depr Rates'!I2043</f>
        <v>0</v>
      </c>
      <c r="J2045" s="72">
        <f>+'[3]New Depr Rates'!J2043</f>
        <v>0</v>
      </c>
      <c r="K2045" s="74">
        <f>+'[3]New Depr Rates'!K2043</f>
        <v>40179.5</v>
      </c>
      <c r="L2045" s="73">
        <f>+'[3]New Depr Rates'!L2043</f>
        <v>0</v>
      </c>
      <c r="M2045" s="73">
        <f>+'[3]New Depr Rates'!M2043</f>
        <v>0</v>
      </c>
      <c r="N2045" s="73">
        <f>+'[3]New Depr Rates'!N2043</f>
        <v>0</v>
      </c>
    </row>
    <row r="2046" spans="1:14" x14ac:dyDescent="0.2">
      <c r="A2046" s="72" t="s">
        <v>557</v>
      </c>
      <c r="B2046" s="72" t="str">
        <f>+'[3]New Depr Rates'!B2044</f>
        <v>Lease - Puget Sound Energy</v>
      </c>
      <c r="C2046" s="72">
        <f>+'[3]New Depr Rates'!C2044</f>
        <v>1</v>
      </c>
      <c r="D2046" s="72" t="str">
        <f>+'[3]New Depr Rates'!D2044</f>
        <v>SL</v>
      </c>
      <c r="E2046" s="72" t="str">
        <f>+'[3]New Depr Rates'!E2044</f>
        <v>No</v>
      </c>
      <c r="F2046" s="72" t="str">
        <f>+'[3]New Depr Rates'!F2044</f>
        <v>No</v>
      </c>
      <c r="G2046" s="75">
        <f>+'[3]New Depr Rates'!G2044</f>
        <v>0</v>
      </c>
      <c r="H2046" s="72">
        <f>+'[3]New Depr Rates'!H2044</f>
        <v>0</v>
      </c>
      <c r="I2046" s="72">
        <f>+'[3]New Depr Rates'!I2044</f>
        <v>0</v>
      </c>
      <c r="J2046" s="72">
        <f>+'[3]New Depr Rates'!J2044</f>
        <v>0</v>
      </c>
      <c r="K2046" s="74">
        <f>+'[3]New Depr Rates'!K2044</f>
        <v>40179.5</v>
      </c>
      <c r="L2046" s="73">
        <f>+'[3]New Depr Rates'!L2044</f>
        <v>0</v>
      </c>
      <c r="M2046" s="73">
        <f>+'[3]New Depr Rates'!M2044</f>
        <v>0</v>
      </c>
      <c r="N2046" s="73">
        <f>+'[3]New Depr Rates'!N2044</f>
        <v>0</v>
      </c>
    </row>
    <row r="2047" spans="1:14" x14ac:dyDescent="0.2">
      <c r="A2047" s="72" t="s">
        <v>556</v>
      </c>
      <c r="B2047" s="72" t="str">
        <f>+'[3]New Depr Rates'!B2045</f>
        <v>Lease - Puget Sound Energy</v>
      </c>
      <c r="C2047" s="72">
        <f>+'[3]New Depr Rates'!C2045</f>
        <v>1</v>
      </c>
      <c r="D2047" s="72" t="str">
        <f>+'[3]New Depr Rates'!D2045</f>
        <v>SL</v>
      </c>
      <c r="E2047" s="72" t="str">
        <f>+'[3]New Depr Rates'!E2045</f>
        <v>No</v>
      </c>
      <c r="F2047" s="72" t="str">
        <f>+'[3]New Depr Rates'!F2045</f>
        <v>No</v>
      </c>
      <c r="G2047" s="75">
        <f>+'[3]New Depr Rates'!G2045</f>
        <v>0</v>
      </c>
      <c r="H2047" s="72">
        <f>+'[3]New Depr Rates'!H2045</f>
        <v>0</v>
      </c>
      <c r="I2047" s="72">
        <f>+'[3]New Depr Rates'!I2045</f>
        <v>0</v>
      </c>
      <c r="J2047" s="72">
        <f>+'[3]New Depr Rates'!J2045</f>
        <v>0</v>
      </c>
      <c r="K2047" s="74">
        <f>+'[3]New Depr Rates'!K2045</f>
        <v>40179.5</v>
      </c>
      <c r="L2047" s="73">
        <f>+'[3]New Depr Rates'!L2045</f>
        <v>0</v>
      </c>
      <c r="M2047" s="73">
        <f>+'[3]New Depr Rates'!M2045</f>
        <v>0</v>
      </c>
      <c r="N2047" s="73">
        <f>+'[3]New Depr Rates'!N2045</f>
        <v>0</v>
      </c>
    </row>
    <row r="2048" spans="1:14" x14ac:dyDescent="0.2">
      <c r="A2048" s="72" t="s">
        <v>555</v>
      </c>
      <c r="B2048" s="72" t="str">
        <f>+'[3]New Depr Rates'!B2046</f>
        <v>Lease - Puget Sound Energy</v>
      </c>
      <c r="C2048" s="72">
        <f>+'[3]New Depr Rates'!C2046</f>
        <v>1</v>
      </c>
      <c r="D2048" s="72" t="str">
        <f>+'[3]New Depr Rates'!D2046</f>
        <v>SL</v>
      </c>
      <c r="E2048" s="72" t="str">
        <f>+'[3]New Depr Rates'!E2046</f>
        <v>No</v>
      </c>
      <c r="F2048" s="72" t="str">
        <f>+'[3]New Depr Rates'!F2046</f>
        <v>No</v>
      </c>
      <c r="G2048" s="75">
        <f>+'[3]New Depr Rates'!G2046</f>
        <v>0</v>
      </c>
      <c r="H2048" s="72">
        <f>+'[3]New Depr Rates'!H2046</f>
        <v>0</v>
      </c>
      <c r="I2048" s="72">
        <f>+'[3]New Depr Rates'!I2046</f>
        <v>0</v>
      </c>
      <c r="J2048" s="72">
        <f>+'[3]New Depr Rates'!J2046</f>
        <v>0</v>
      </c>
      <c r="K2048" s="74">
        <f>+'[3]New Depr Rates'!K2046</f>
        <v>40179.5</v>
      </c>
      <c r="L2048" s="73">
        <f>+'[3]New Depr Rates'!L2046</f>
        <v>0</v>
      </c>
      <c r="M2048" s="73">
        <f>+'[3]New Depr Rates'!M2046</f>
        <v>0</v>
      </c>
      <c r="N2048" s="73">
        <f>+'[3]New Depr Rates'!N2046</f>
        <v>0</v>
      </c>
    </row>
    <row r="2049" spans="1:14" x14ac:dyDescent="0.2">
      <c r="A2049" s="72" t="s">
        <v>554</v>
      </c>
      <c r="B2049" s="72" t="str">
        <f>+'[3]New Depr Rates'!B2047</f>
        <v>Lease - Puget Sound Energy</v>
      </c>
      <c r="C2049" s="72">
        <f>+'[3]New Depr Rates'!C2047</f>
        <v>1</v>
      </c>
      <c r="D2049" s="72" t="str">
        <f>+'[3]New Depr Rates'!D2047</f>
        <v>SL</v>
      </c>
      <c r="E2049" s="72" t="str">
        <f>+'[3]New Depr Rates'!E2047</f>
        <v>No</v>
      </c>
      <c r="F2049" s="72" t="str">
        <f>+'[3]New Depr Rates'!F2047</f>
        <v>No</v>
      </c>
      <c r="G2049" s="75">
        <f>+'[3]New Depr Rates'!G2047</f>
        <v>0</v>
      </c>
      <c r="H2049" s="72">
        <f>+'[3]New Depr Rates'!H2047</f>
        <v>0</v>
      </c>
      <c r="I2049" s="72">
        <f>+'[3]New Depr Rates'!I2047</f>
        <v>0</v>
      </c>
      <c r="J2049" s="72">
        <f>+'[3]New Depr Rates'!J2047</f>
        <v>0</v>
      </c>
      <c r="K2049" s="74">
        <f>+'[3]New Depr Rates'!K2047</f>
        <v>40179.5</v>
      </c>
      <c r="L2049" s="73">
        <f>+'[3]New Depr Rates'!L2047</f>
        <v>0</v>
      </c>
      <c r="M2049" s="73">
        <f>+'[3]New Depr Rates'!M2047</f>
        <v>0</v>
      </c>
      <c r="N2049" s="73">
        <f>+'[3]New Depr Rates'!N2047</f>
        <v>0</v>
      </c>
    </row>
    <row r="2050" spans="1:14" x14ac:dyDescent="0.2">
      <c r="A2050" s="72" t="s">
        <v>553</v>
      </c>
      <c r="B2050" s="72" t="str">
        <f>+'[3]New Depr Rates'!B2048</f>
        <v>Lease - Puget Sound Energy</v>
      </c>
      <c r="C2050" s="72">
        <f>+'[3]New Depr Rates'!C2048</f>
        <v>1</v>
      </c>
      <c r="D2050" s="72" t="str">
        <f>+'[3]New Depr Rates'!D2048</f>
        <v>SL</v>
      </c>
      <c r="E2050" s="72" t="str">
        <f>+'[3]New Depr Rates'!E2048</f>
        <v>No</v>
      </c>
      <c r="F2050" s="72" t="str">
        <f>+'[3]New Depr Rates'!F2048</f>
        <v>No</v>
      </c>
      <c r="G2050" s="75">
        <f>+'[3]New Depr Rates'!G2048</f>
        <v>0</v>
      </c>
      <c r="H2050" s="72">
        <f>+'[3]New Depr Rates'!H2048</f>
        <v>0</v>
      </c>
      <c r="I2050" s="72">
        <f>+'[3]New Depr Rates'!I2048</f>
        <v>0</v>
      </c>
      <c r="J2050" s="72">
        <f>+'[3]New Depr Rates'!J2048</f>
        <v>0</v>
      </c>
      <c r="K2050" s="74">
        <f>+'[3]New Depr Rates'!K2048</f>
        <v>40179.5</v>
      </c>
      <c r="L2050" s="73">
        <f>+'[3]New Depr Rates'!L2048</f>
        <v>0</v>
      </c>
      <c r="M2050" s="73">
        <f>+'[3]New Depr Rates'!M2048</f>
        <v>0</v>
      </c>
      <c r="N2050" s="73">
        <f>+'[3]New Depr Rates'!N2048</f>
        <v>0</v>
      </c>
    </row>
    <row r="2051" spans="1:14" x14ac:dyDescent="0.2">
      <c r="A2051" s="72" t="s">
        <v>552</v>
      </c>
      <c r="B2051" s="72" t="str">
        <f>+'[3]New Depr Rates'!B2049</f>
        <v>Lease - Puget Sound Energy</v>
      </c>
      <c r="C2051" s="72">
        <f>+'[3]New Depr Rates'!C2049</f>
        <v>1</v>
      </c>
      <c r="D2051" s="72" t="str">
        <f>+'[3]New Depr Rates'!D2049</f>
        <v>SL</v>
      </c>
      <c r="E2051" s="72" t="str">
        <f>+'[3]New Depr Rates'!E2049</f>
        <v>No</v>
      </c>
      <c r="F2051" s="72" t="str">
        <f>+'[3]New Depr Rates'!F2049</f>
        <v>No</v>
      </c>
      <c r="G2051" s="75">
        <f>+'[3]New Depr Rates'!G2049</f>
        <v>0</v>
      </c>
      <c r="H2051" s="72">
        <f>+'[3]New Depr Rates'!H2049</f>
        <v>0</v>
      </c>
      <c r="I2051" s="72">
        <f>+'[3]New Depr Rates'!I2049</f>
        <v>0</v>
      </c>
      <c r="J2051" s="72">
        <f>+'[3]New Depr Rates'!J2049</f>
        <v>0</v>
      </c>
      <c r="K2051" s="74">
        <f>+'[3]New Depr Rates'!K2049</f>
        <v>40179.5</v>
      </c>
      <c r="L2051" s="73">
        <f>+'[3]New Depr Rates'!L2049</f>
        <v>0</v>
      </c>
      <c r="M2051" s="73">
        <f>+'[3]New Depr Rates'!M2049</f>
        <v>0</v>
      </c>
      <c r="N2051" s="73">
        <f>+'[3]New Depr Rates'!N2049</f>
        <v>0</v>
      </c>
    </row>
    <row r="2052" spans="1:14" x14ac:dyDescent="0.2">
      <c r="A2052" s="72" t="s">
        <v>551</v>
      </c>
      <c r="B2052" s="72" t="str">
        <f>+'[3]New Depr Rates'!B2050</f>
        <v>Lease - Puget Sound Energy</v>
      </c>
      <c r="C2052" s="72">
        <f>+'[3]New Depr Rates'!C2050</f>
        <v>1</v>
      </c>
      <c r="D2052" s="72" t="str">
        <f>+'[3]New Depr Rates'!D2050</f>
        <v>SL</v>
      </c>
      <c r="E2052" s="72" t="str">
        <f>+'[3]New Depr Rates'!E2050</f>
        <v>No</v>
      </c>
      <c r="F2052" s="72" t="str">
        <f>+'[3]New Depr Rates'!F2050</f>
        <v>No</v>
      </c>
      <c r="G2052" s="75">
        <f>+'[3]New Depr Rates'!G2050</f>
        <v>0</v>
      </c>
      <c r="H2052" s="72">
        <f>+'[3]New Depr Rates'!H2050</f>
        <v>0</v>
      </c>
      <c r="I2052" s="72">
        <f>+'[3]New Depr Rates'!I2050</f>
        <v>0</v>
      </c>
      <c r="J2052" s="72">
        <f>+'[3]New Depr Rates'!J2050</f>
        <v>0</v>
      </c>
      <c r="K2052" s="74">
        <f>+'[3]New Depr Rates'!K2050</f>
        <v>40179.5</v>
      </c>
      <c r="L2052" s="73">
        <f>+'[3]New Depr Rates'!L2050</f>
        <v>0</v>
      </c>
      <c r="M2052" s="73">
        <f>+'[3]New Depr Rates'!M2050</f>
        <v>0</v>
      </c>
      <c r="N2052" s="73">
        <f>+'[3]New Depr Rates'!N2050</f>
        <v>0</v>
      </c>
    </row>
    <row r="2053" spans="1:14" x14ac:dyDescent="0.2">
      <c r="A2053" s="72" t="s">
        <v>550</v>
      </c>
      <c r="B2053" s="72" t="str">
        <f>+'[3]New Depr Rates'!B2051</f>
        <v>Lease - Puget Sound Energy</v>
      </c>
      <c r="C2053" s="72">
        <f>+'[3]New Depr Rates'!C2051</f>
        <v>1</v>
      </c>
      <c r="D2053" s="72" t="str">
        <f>+'[3]New Depr Rates'!D2051</f>
        <v>SL</v>
      </c>
      <c r="E2053" s="72" t="str">
        <f>+'[3]New Depr Rates'!E2051</f>
        <v>No</v>
      </c>
      <c r="F2053" s="72" t="str">
        <f>+'[3]New Depr Rates'!F2051</f>
        <v>No</v>
      </c>
      <c r="G2053" s="75">
        <f>+'[3]New Depr Rates'!G2051</f>
        <v>0</v>
      </c>
      <c r="H2053" s="72">
        <f>+'[3]New Depr Rates'!H2051</f>
        <v>0</v>
      </c>
      <c r="I2053" s="72">
        <f>+'[3]New Depr Rates'!I2051</f>
        <v>0</v>
      </c>
      <c r="J2053" s="72">
        <f>+'[3]New Depr Rates'!J2051</f>
        <v>0</v>
      </c>
      <c r="K2053" s="74">
        <f>+'[3]New Depr Rates'!K2051</f>
        <v>40179.5</v>
      </c>
      <c r="L2053" s="73">
        <f>+'[3]New Depr Rates'!L2051</f>
        <v>0</v>
      </c>
      <c r="M2053" s="73">
        <f>+'[3]New Depr Rates'!M2051</f>
        <v>0</v>
      </c>
      <c r="N2053" s="73">
        <f>+'[3]New Depr Rates'!N2051</f>
        <v>0</v>
      </c>
    </row>
    <row r="2054" spans="1:14" x14ac:dyDescent="0.2">
      <c r="A2054" s="72" t="s">
        <v>549</v>
      </c>
      <c r="B2054" s="72" t="str">
        <f>+'[3]New Depr Rates'!B2052</f>
        <v>Lease - Puget Sound Energy</v>
      </c>
      <c r="C2054" s="72">
        <f>+'[3]New Depr Rates'!C2052</f>
        <v>1</v>
      </c>
      <c r="D2054" s="72" t="str">
        <f>+'[3]New Depr Rates'!D2052</f>
        <v>SL</v>
      </c>
      <c r="E2054" s="72" t="str">
        <f>+'[3]New Depr Rates'!E2052</f>
        <v>No</v>
      </c>
      <c r="F2054" s="72" t="str">
        <f>+'[3]New Depr Rates'!F2052</f>
        <v>No</v>
      </c>
      <c r="G2054" s="75">
        <f>+'[3]New Depr Rates'!G2052</f>
        <v>0</v>
      </c>
      <c r="H2054" s="72">
        <f>+'[3]New Depr Rates'!H2052</f>
        <v>0</v>
      </c>
      <c r="I2054" s="72">
        <f>+'[3]New Depr Rates'!I2052</f>
        <v>0</v>
      </c>
      <c r="J2054" s="72">
        <f>+'[3]New Depr Rates'!J2052</f>
        <v>0</v>
      </c>
      <c r="K2054" s="74">
        <f>+'[3]New Depr Rates'!K2052</f>
        <v>40179.5</v>
      </c>
      <c r="L2054" s="73">
        <f>+'[3]New Depr Rates'!L2052</f>
        <v>0</v>
      </c>
      <c r="M2054" s="73">
        <f>+'[3]New Depr Rates'!M2052</f>
        <v>0</v>
      </c>
      <c r="N2054" s="73">
        <f>+'[3]New Depr Rates'!N2052</f>
        <v>0</v>
      </c>
    </row>
    <row r="2055" spans="1:14" x14ac:dyDescent="0.2">
      <c r="A2055" s="72" t="s">
        <v>548</v>
      </c>
      <c r="B2055" s="72" t="str">
        <f>+'[3]New Depr Rates'!B2053</f>
        <v>Lease - Puget Sound Energy</v>
      </c>
      <c r="C2055" s="72">
        <f>+'[3]New Depr Rates'!C2053</f>
        <v>1</v>
      </c>
      <c r="D2055" s="72" t="str">
        <f>+'[3]New Depr Rates'!D2053</f>
        <v>SL</v>
      </c>
      <c r="E2055" s="72" t="str">
        <f>+'[3]New Depr Rates'!E2053</f>
        <v>No</v>
      </c>
      <c r="F2055" s="72" t="str">
        <f>+'[3]New Depr Rates'!F2053</f>
        <v>No</v>
      </c>
      <c r="G2055" s="75">
        <f>+'[3]New Depr Rates'!G2053</f>
        <v>0</v>
      </c>
      <c r="H2055" s="72">
        <f>+'[3]New Depr Rates'!H2053</f>
        <v>0</v>
      </c>
      <c r="I2055" s="72">
        <f>+'[3]New Depr Rates'!I2053</f>
        <v>0</v>
      </c>
      <c r="J2055" s="72">
        <f>+'[3]New Depr Rates'!J2053</f>
        <v>0</v>
      </c>
      <c r="K2055" s="74">
        <f>+'[3]New Depr Rates'!K2053</f>
        <v>40179.5</v>
      </c>
      <c r="L2055" s="73">
        <f>+'[3]New Depr Rates'!L2053</f>
        <v>0</v>
      </c>
      <c r="M2055" s="73">
        <f>+'[3]New Depr Rates'!M2053</f>
        <v>0</v>
      </c>
      <c r="N2055" s="73">
        <f>+'[3]New Depr Rates'!N2053</f>
        <v>0</v>
      </c>
    </row>
    <row r="2056" spans="1:14" x14ac:dyDescent="0.2">
      <c r="A2056" s="72" t="s">
        <v>547</v>
      </c>
      <c r="B2056" s="72" t="str">
        <f>+'[3]New Depr Rates'!B2054</f>
        <v>Lease - Puget Sound Energy</v>
      </c>
      <c r="C2056" s="72">
        <f>+'[3]New Depr Rates'!C2054</f>
        <v>1</v>
      </c>
      <c r="D2056" s="72" t="str">
        <f>+'[3]New Depr Rates'!D2054</f>
        <v>SL</v>
      </c>
      <c r="E2056" s="72" t="str">
        <f>+'[3]New Depr Rates'!E2054</f>
        <v>No</v>
      </c>
      <c r="F2056" s="72" t="str">
        <f>+'[3]New Depr Rates'!F2054</f>
        <v>No</v>
      </c>
      <c r="G2056" s="75">
        <f>+'[3]New Depr Rates'!G2054</f>
        <v>0</v>
      </c>
      <c r="H2056" s="72">
        <f>+'[3]New Depr Rates'!H2054</f>
        <v>0</v>
      </c>
      <c r="I2056" s="72">
        <f>+'[3]New Depr Rates'!I2054</f>
        <v>0</v>
      </c>
      <c r="J2056" s="72">
        <f>+'[3]New Depr Rates'!J2054</f>
        <v>0</v>
      </c>
      <c r="K2056" s="74">
        <f>+'[3]New Depr Rates'!K2054</f>
        <v>40179.5</v>
      </c>
      <c r="L2056" s="73">
        <f>+'[3]New Depr Rates'!L2054</f>
        <v>0</v>
      </c>
      <c r="M2056" s="73">
        <f>+'[3]New Depr Rates'!M2054</f>
        <v>0</v>
      </c>
      <c r="N2056" s="73">
        <f>+'[3]New Depr Rates'!N2054</f>
        <v>0</v>
      </c>
    </row>
    <row r="2057" spans="1:14" x14ac:dyDescent="0.2">
      <c r="A2057" s="72" t="s">
        <v>546</v>
      </c>
      <c r="B2057" s="72" t="str">
        <f>+'[3]New Depr Rates'!B2055</f>
        <v>Lease - Puget Sound Energy</v>
      </c>
      <c r="C2057" s="72">
        <f>+'[3]New Depr Rates'!C2055</f>
        <v>1</v>
      </c>
      <c r="D2057" s="72" t="str">
        <f>+'[3]New Depr Rates'!D2055</f>
        <v>SL</v>
      </c>
      <c r="E2057" s="72" t="str">
        <f>+'[3]New Depr Rates'!E2055</f>
        <v>No</v>
      </c>
      <c r="F2057" s="72" t="str">
        <f>+'[3]New Depr Rates'!F2055</f>
        <v>No</v>
      </c>
      <c r="G2057" s="75">
        <f>+'[3]New Depr Rates'!G2055</f>
        <v>0</v>
      </c>
      <c r="H2057" s="72">
        <f>+'[3]New Depr Rates'!H2055</f>
        <v>0</v>
      </c>
      <c r="I2057" s="72">
        <f>+'[3]New Depr Rates'!I2055</f>
        <v>0</v>
      </c>
      <c r="J2057" s="72">
        <f>+'[3]New Depr Rates'!J2055</f>
        <v>0</v>
      </c>
      <c r="K2057" s="74">
        <f>+'[3]New Depr Rates'!K2055</f>
        <v>40179.5</v>
      </c>
      <c r="L2057" s="73">
        <f>+'[3]New Depr Rates'!L2055</f>
        <v>0</v>
      </c>
      <c r="M2057" s="73">
        <f>+'[3]New Depr Rates'!M2055</f>
        <v>0</v>
      </c>
      <c r="N2057" s="73">
        <f>+'[3]New Depr Rates'!N2055</f>
        <v>0</v>
      </c>
    </row>
    <row r="2058" spans="1:14" x14ac:dyDescent="0.2">
      <c r="A2058" s="72" t="s">
        <v>545</v>
      </c>
      <c r="B2058" s="72" t="str">
        <f>+'[3]New Depr Rates'!B2056</f>
        <v>Lease - Puget Sound Energy</v>
      </c>
      <c r="C2058" s="72">
        <f>+'[3]New Depr Rates'!C2056</f>
        <v>1</v>
      </c>
      <c r="D2058" s="72" t="str">
        <f>+'[3]New Depr Rates'!D2056</f>
        <v>SL</v>
      </c>
      <c r="E2058" s="72" t="str">
        <f>+'[3]New Depr Rates'!E2056</f>
        <v>No</v>
      </c>
      <c r="F2058" s="72" t="str">
        <f>+'[3]New Depr Rates'!F2056</f>
        <v>No</v>
      </c>
      <c r="G2058" s="75">
        <f>+'[3]New Depr Rates'!G2056</f>
        <v>0</v>
      </c>
      <c r="H2058" s="72">
        <f>+'[3]New Depr Rates'!H2056</f>
        <v>0</v>
      </c>
      <c r="I2058" s="72">
        <f>+'[3]New Depr Rates'!I2056</f>
        <v>0</v>
      </c>
      <c r="J2058" s="72">
        <f>+'[3]New Depr Rates'!J2056</f>
        <v>0</v>
      </c>
      <c r="K2058" s="74">
        <f>+'[3]New Depr Rates'!K2056</f>
        <v>40179.5</v>
      </c>
      <c r="L2058" s="73">
        <f>+'[3]New Depr Rates'!L2056</f>
        <v>0</v>
      </c>
      <c r="M2058" s="73">
        <f>+'[3]New Depr Rates'!M2056</f>
        <v>0</v>
      </c>
      <c r="N2058" s="73">
        <f>+'[3]New Depr Rates'!N2056</f>
        <v>0</v>
      </c>
    </row>
    <row r="2059" spans="1:14" x14ac:dyDescent="0.2">
      <c r="A2059" s="72" t="s">
        <v>543</v>
      </c>
      <c r="B2059" s="72" t="str">
        <f>+'[3]New Depr Rates'!B2057</f>
        <v>Lease - Puget Sound Energy</v>
      </c>
      <c r="C2059" s="72">
        <f>+'[3]New Depr Rates'!C2057</f>
        <v>1</v>
      </c>
      <c r="D2059" s="72" t="str">
        <f>+'[3]New Depr Rates'!D2057</f>
        <v>SLE</v>
      </c>
      <c r="E2059" s="72" t="str">
        <f>+'[3]New Depr Rates'!E2057</f>
        <v>No</v>
      </c>
      <c r="F2059" s="72" t="str">
        <f>+'[3]New Depr Rates'!F2057</f>
        <v>No</v>
      </c>
      <c r="G2059" s="75">
        <f>+'[3]New Depr Rates'!G2057</f>
        <v>0</v>
      </c>
      <c r="H2059" s="72">
        <f>+'[3]New Depr Rates'!H2057</f>
        <v>0</v>
      </c>
      <c r="I2059" s="72">
        <f>+'[3]New Depr Rates'!I2057</f>
        <v>0</v>
      </c>
      <c r="J2059" s="72">
        <f>+'[3]New Depr Rates'!J2057</f>
        <v>0</v>
      </c>
      <c r="K2059" s="74">
        <f>+'[3]New Depr Rates'!K2057</f>
        <v>40179.5</v>
      </c>
      <c r="L2059" s="73">
        <f>+'[3]New Depr Rates'!L2057</f>
        <v>0</v>
      </c>
      <c r="M2059" s="73">
        <f>+'[3]New Depr Rates'!M2057</f>
        <v>0</v>
      </c>
      <c r="N2059" s="73">
        <f>+'[3]New Depr Rates'!N2057</f>
        <v>0</v>
      </c>
    </row>
    <row r="2060" spans="1:14" x14ac:dyDescent="0.2">
      <c r="A2060" s="72" t="s">
        <v>542</v>
      </c>
      <c r="B2060" s="72" t="str">
        <f>+'[3]New Depr Rates'!B2058</f>
        <v>Lease - Puget Sound Energy</v>
      </c>
      <c r="C2060" s="72">
        <f>+'[3]New Depr Rates'!C2058</f>
        <v>1</v>
      </c>
      <c r="D2060" s="72" t="str">
        <f>+'[3]New Depr Rates'!D2058</f>
        <v>SLE</v>
      </c>
      <c r="E2060" s="72" t="str">
        <f>+'[3]New Depr Rates'!E2058</f>
        <v>No</v>
      </c>
      <c r="F2060" s="72" t="str">
        <f>+'[3]New Depr Rates'!F2058</f>
        <v>No</v>
      </c>
      <c r="G2060" s="75">
        <f>+'[3]New Depr Rates'!G2058</f>
        <v>0</v>
      </c>
      <c r="H2060" s="72">
        <f>+'[3]New Depr Rates'!H2058</f>
        <v>0</v>
      </c>
      <c r="I2060" s="72">
        <f>+'[3]New Depr Rates'!I2058</f>
        <v>0</v>
      </c>
      <c r="J2060" s="72">
        <f>+'[3]New Depr Rates'!J2058</f>
        <v>0</v>
      </c>
      <c r="K2060" s="74">
        <f>+'[3]New Depr Rates'!K2058</f>
        <v>40179.5</v>
      </c>
      <c r="L2060" s="73">
        <f>+'[3]New Depr Rates'!L2058</f>
        <v>0</v>
      </c>
      <c r="M2060" s="73">
        <f>+'[3]New Depr Rates'!M2058</f>
        <v>0</v>
      </c>
      <c r="N2060" s="73">
        <f>+'[3]New Depr Rates'!N2058</f>
        <v>0</v>
      </c>
    </row>
    <row r="2061" spans="1:14" x14ac:dyDescent="0.2">
      <c r="A2061" s="72" t="s">
        <v>541</v>
      </c>
      <c r="B2061" s="72" t="str">
        <f>+'[3]New Depr Rates'!B2059</f>
        <v>Lease - Puget Sound Energy</v>
      </c>
      <c r="C2061" s="72">
        <f>+'[3]New Depr Rates'!C2059</f>
        <v>1</v>
      </c>
      <c r="D2061" s="72" t="str">
        <f>+'[3]New Depr Rates'!D2059</f>
        <v>SLE</v>
      </c>
      <c r="E2061" s="72" t="str">
        <f>+'[3]New Depr Rates'!E2059</f>
        <v>No</v>
      </c>
      <c r="F2061" s="72" t="str">
        <f>+'[3]New Depr Rates'!F2059</f>
        <v>No</v>
      </c>
      <c r="G2061" s="75">
        <f>+'[3]New Depr Rates'!G2059</f>
        <v>0</v>
      </c>
      <c r="H2061" s="72">
        <f>+'[3]New Depr Rates'!H2059</f>
        <v>0</v>
      </c>
      <c r="I2061" s="72">
        <f>+'[3]New Depr Rates'!I2059</f>
        <v>0</v>
      </c>
      <c r="J2061" s="72">
        <f>+'[3]New Depr Rates'!J2059</f>
        <v>0</v>
      </c>
      <c r="K2061" s="74">
        <f>+'[3]New Depr Rates'!K2059</f>
        <v>40179.5</v>
      </c>
      <c r="L2061" s="73">
        <f>+'[3]New Depr Rates'!L2059</f>
        <v>0</v>
      </c>
      <c r="M2061" s="73">
        <f>+'[3]New Depr Rates'!M2059</f>
        <v>0</v>
      </c>
      <c r="N2061" s="73">
        <f>+'[3]New Depr Rates'!N2059</f>
        <v>0</v>
      </c>
    </row>
    <row r="2062" spans="1:14" x14ac:dyDescent="0.2">
      <c r="A2062" s="72" t="s">
        <v>540</v>
      </c>
      <c r="B2062" s="72" t="str">
        <f>+'[3]New Depr Rates'!B2060</f>
        <v>Lease - Puget Sound Energy</v>
      </c>
      <c r="C2062" s="72">
        <f>+'[3]New Depr Rates'!C2060</f>
        <v>1</v>
      </c>
      <c r="D2062" s="72" t="str">
        <f>+'[3]New Depr Rates'!D2060</f>
        <v>SLE</v>
      </c>
      <c r="E2062" s="72" t="str">
        <f>+'[3]New Depr Rates'!E2060</f>
        <v>No</v>
      </c>
      <c r="F2062" s="72" t="str">
        <f>+'[3]New Depr Rates'!F2060</f>
        <v>No</v>
      </c>
      <c r="G2062" s="75">
        <f>+'[3]New Depr Rates'!G2060</f>
        <v>0</v>
      </c>
      <c r="H2062" s="72">
        <f>+'[3]New Depr Rates'!H2060</f>
        <v>0</v>
      </c>
      <c r="I2062" s="72">
        <f>+'[3]New Depr Rates'!I2060</f>
        <v>0</v>
      </c>
      <c r="J2062" s="72">
        <f>+'[3]New Depr Rates'!J2060</f>
        <v>0</v>
      </c>
      <c r="K2062" s="74">
        <f>+'[3]New Depr Rates'!K2060</f>
        <v>40179.5</v>
      </c>
      <c r="L2062" s="73">
        <f>+'[3]New Depr Rates'!L2060</f>
        <v>0</v>
      </c>
      <c r="M2062" s="73">
        <f>+'[3]New Depr Rates'!M2060</f>
        <v>0</v>
      </c>
      <c r="N2062" s="73">
        <f>+'[3]New Depr Rates'!N2060</f>
        <v>0</v>
      </c>
    </row>
    <row r="2063" spans="1:14" x14ac:dyDescent="0.2">
      <c r="A2063" s="72" t="s">
        <v>539</v>
      </c>
      <c r="B2063" s="72" t="str">
        <f>+'[3]New Depr Rates'!B2061</f>
        <v>Lease - Puget Sound Energy</v>
      </c>
      <c r="C2063" s="72">
        <f>+'[3]New Depr Rates'!C2061</f>
        <v>1</v>
      </c>
      <c r="D2063" s="72" t="str">
        <f>+'[3]New Depr Rates'!D2061</f>
        <v>SLE</v>
      </c>
      <c r="E2063" s="72" t="str">
        <f>+'[3]New Depr Rates'!E2061</f>
        <v>No</v>
      </c>
      <c r="F2063" s="72" t="str">
        <f>+'[3]New Depr Rates'!F2061</f>
        <v>No</v>
      </c>
      <c r="G2063" s="75">
        <f>+'[3]New Depr Rates'!G2061</f>
        <v>0</v>
      </c>
      <c r="H2063" s="72">
        <f>+'[3]New Depr Rates'!H2061</f>
        <v>0</v>
      </c>
      <c r="I2063" s="72">
        <f>+'[3]New Depr Rates'!I2061</f>
        <v>0</v>
      </c>
      <c r="J2063" s="72">
        <f>+'[3]New Depr Rates'!J2061</f>
        <v>0</v>
      </c>
      <c r="K2063" s="74">
        <f>+'[3]New Depr Rates'!K2061</f>
        <v>40179.5</v>
      </c>
      <c r="L2063" s="73">
        <f>+'[3]New Depr Rates'!L2061</f>
        <v>0</v>
      </c>
      <c r="M2063" s="73">
        <f>+'[3]New Depr Rates'!M2061</f>
        <v>0</v>
      </c>
      <c r="N2063" s="73">
        <f>+'[3]New Depr Rates'!N2061</f>
        <v>0</v>
      </c>
    </row>
    <row r="2064" spans="1:14" x14ac:dyDescent="0.2">
      <c r="A2064" s="72" t="s">
        <v>538</v>
      </c>
      <c r="B2064" s="72" t="str">
        <f>+'[3]New Depr Rates'!B2062</f>
        <v>Lease - Puget Sound Energy</v>
      </c>
      <c r="C2064" s="72">
        <f>+'[3]New Depr Rates'!C2062</f>
        <v>1</v>
      </c>
      <c r="D2064" s="72" t="str">
        <f>+'[3]New Depr Rates'!D2062</f>
        <v>SLE</v>
      </c>
      <c r="E2064" s="72" t="str">
        <f>+'[3]New Depr Rates'!E2062</f>
        <v>No</v>
      </c>
      <c r="F2064" s="72" t="str">
        <f>+'[3]New Depr Rates'!F2062</f>
        <v>No</v>
      </c>
      <c r="G2064" s="75">
        <f>+'[3]New Depr Rates'!G2062</f>
        <v>0</v>
      </c>
      <c r="H2064" s="72">
        <f>+'[3]New Depr Rates'!H2062</f>
        <v>0</v>
      </c>
      <c r="I2064" s="72">
        <f>+'[3]New Depr Rates'!I2062</f>
        <v>0</v>
      </c>
      <c r="J2064" s="72">
        <f>+'[3]New Depr Rates'!J2062</f>
        <v>0</v>
      </c>
      <c r="K2064" s="74">
        <f>+'[3]New Depr Rates'!K2062</f>
        <v>40179.5</v>
      </c>
      <c r="L2064" s="73">
        <f>+'[3]New Depr Rates'!L2062</f>
        <v>0</v>
      </c>
      <c r="M2064" s="73">
        <f>+'[3]New Depr Rates'!M2062</f>
        <v>0</v>
      </c>
      <c r="N2064" s="73">
        <f>+'[3]New Depr Rates'!N2062</f>
        <v>0</v>
      </c>
    </row>
    <row r="2065" spans="1:14" x14ac:dyDescent="0.2">
      <c r="A2065" s="72" t="s">
        <v>537</v>
      </c>
      <c r="B2065" s="72" t="str">
        <f>+'[3]New Depr Rates'!B2063</f>
        <v>Lease - Puget Sound Energy</v>
      </c>
      <c r="C2065" s="72">
        <f>+'[3]New Depr Rates'!C2063</f>
        <v>1</v>
      </c>
      <c r="D2065" s="72" t="str">
        <f>+'[3]New Depr Rates'!D2063</f>
        <v>SLE</v>
      </c>
      <c r="E2065" s="72" t="str">
        <f>+'[3]New Depr Rates'!E2063</f>
        <v>No</v>
      </c>
      <c r="F2065" s="72" t="str">
        <f>+'[3]New Depr Rates'!F2063</f>
        <v>No</v>
      </c>
      <c r="G2065" s="75">
        <f>+'[3]New Depr Rates'!G2063</f>
        <v>0</v>
      </c>
      <c r="H2065" s="72">
        <f>+'[3]New Depr Rates'!H2063</f>
        <v>0</v>
      </c>
      <c r="I2065" s="72">
        <f>+'[3]New Depr Rates'!I2063</f>
        <v>0</v>
      </c>
      <c r="J2065" s="72">
        <f>+'[3]New Depr Rates'!J2063</f>
        <v>0</v>
      </c>
      <c r="K2065" s="74">
        <f>+'[3]New Depr Rates'!K2063</f>
        <v>40179.5</v>
      </c>
      <c r="L2065" s="73">
        <f>+'[3]New Depr Rates'!L2063</f>
        <v>0</v>
      </c>
      <c r="M2065" s="73">
        <f>+'[3]New Depr Rates'!M2063</f>
        <v>0</v>
      </c>
      <c r="N2065" s="73">
        <f>+'[3]New Depr Rates'!N2063</f>
        <v>0</v>
      </c>
    </row>
    <row r="2066" spans="1:14" x14ac:dyDescent="0.2">
      <c r="A2066" s="72" t="s">
        <v>536</v>
      </c>
      <c r="B2066" s="72" t="str">
        <f>+'[3]New Depr Rates'!B2064</f>
        <v>Lease - Puget Sound Energy</v>
      </c>
      <c r="C2066" s="72">
        <f>+'[3]New Depr Rates'!C2064</f>
        <v>1</v>
      </c>
      <c r="D2066" s="72" t="str">
        <f>+'[3]New Depr Rates'!D2064</f>
        <v>SLE</v>
      </c>
      <c r="E2066" s="72" t="str">
        <f>+'[3]New Depr Rates'!E2064</f>
        <v>No</v>
      </c>
      <c r="F2066" s="72" t="str">
        <f>+'[3]New Depr Rates'!F2064</f>
        <v>No</v>
      </c>
      <c r="G2066" s="75">
        <f>+'[3]New Depr Rates'!G2064</f>
        <v>0</v>
      </c>
      <c r="H2066" s="72">
        <f>+'[3]New Depr Rates'!H2064</f>
        <v>0</v>
      </c>
      <c r="I2066" s="72">
        <f>+'[3]New Depr Rates'!I2064</f>
        <v>0</v>
      </c>
      <c r="J2066" s="72">
        <f>+'[3]New Depr Rates'!J2064</f>
        <v>0</v>
      </c>
      <c r="K2066" s="74">
        <f>+'[3]New Depr Rates'!K2064</f>
        <v>40179.5</v>
      </c>
      <c r="L2066" s="73">
        <f>+'[3]New Depr Rates'!L2064</f>
        <v>0</v>
      </c>
      <c r="M2066" s="73">
        <f>+'[3]New Depr Rates'!M2064</f>
        <v>0</v>
      </c>
      <c r="N2066" s="73">
        <f>+'[3]New Depr Rates'!N2064</f>
        <v>0</v>
      </c>
    </row>
    <row r="2067" spans="1:14" x14ac:dyDescent="0.2">
      <c r="A2067" s="72" t="s">
        <v>535</v>
      </c>
      <c r="B2067" s="72" t="str">
        <f>+'[3]New Depr Rates'!B2065</f>
        <v>Lease - Puget Sound Energy</v>
      </c>
      <c r="C2067" s="72">
        <f>+'[3]New Depr Rates'!C2065</f>
        <v>1</v>
      </c>
      <c r="D2067" s="72" t="str">
        <f>+'[3]New Depr Rates'!D2065</f>
        <v>SLE</v>
      </c>
      <c r="E2067" s="72" t="str">
        <f>+'[3]New Depr Rates'!E2065</f>
        <v>No</v>
      </c>
      <c r="F2067" s="72" t="str">
        <f>+'[3]New Depr Rates'!F2065</f>
        <v>No</v>
      </c>
      <c r="G2067" s="75">
        <f>+'[3]New Depr Rates'!G2065</f>
        <v>0</v>
      </c>
      <c r="H2067" s="72">
        <f>+'[3]New Depr Rates'!H2065</f>
        <v>0</v>
      </c>
      <c r="I2067" s="72">
        <f>+'[3]New Depr Rates'!I2065</f>
        <v>0</v>
      </c>
      <c r="J2067" s="72">
        <f>+'[3]New Depr Rates'!J2065</f>
        <v>0</v>
      </c>
      <c r="K2067" s="74">
        <f>+'[3]New Depr Rates'!K2065</f>
        <v>40179.5</v>
      </c>
      <c r="L2067" s="73">
        <f>+'[3]New Depr Rates'!L2065</f>
        <v>0</v>
      </c>
      <c r="M2067" s="73">
        <f>+'[3]New Depr Rates'!M2065</f>
        <v>0</v>
      </c>
      <c r="N2067" s="73">
        <f>+'[3]New Depr Rates'!N2065</f>
        <v>0</v>
      </c>
    </row>
    <row r="2068" spans="1:14" x14ac:dyDescent="0.2">
      <c r="A2068" s="72" t="s">
        <v>534</v>
      </c>
      <c r="B2068" s="72" t="str">
        <f>+'[3]New Depr Rates'!B2066</f>
        <v>Lease - Puget Sound Energy</v>
      </c>
      <c r="C2068" s="72">
        <f>+'[3]New Depr Rates'!C2066</f>
        <v>1</v>
      </c>
      <c r="D2068" s="72" t="str">
        <f>+'[3]New Depr Rates'!D2066</f>
        <v>SLE</v>
      </c>
      <c r="E2068" s="72" t="str">
        <f>+'[3]New Depr Rates'!E2066</f>
        <v>No</v>
      </c>
      <c r="F2068" s="72" t="str">
        <f>+'[3]New Depr Rates'!F2066</f>
        <v>No</v>
      </c>
      <c r="G2068" s="75">
        <f>+'[3]New Depr Rates'!G2066</f>
        <v>0</v>
      </c>
      <c r="H2068" s="72">
        <f>+'[3]New Depr Rates'!H2066</f>
        <v>0</v>
      </c>
      <c r="I2068" s="72">
        <f>+'[3]New Depr Rates'!I2066</f>
        <v>0</v>
      </c>
      <c r="J2068" s="72">
        <f>+'[3]New Depr Rates'!J2066</f>
        <v>0</v>
      </c>
      <c r="K2068" s="74">
        <f>+'[3]New Depr Rates'!K2066</f>
        <v>40179.5</v>
      </c>
      <c r="L2068" s="73">
        <f>+'[3]New Depr Rates'!L2066</f>
        <v>0</v>
      </c>
      <c r="M2068" s="73">
        <f>+'[3]New Depr Rates'!M2066</f>
        <v>0</v>
      </c>
      <c r="N2068" s="73">
        <f>+'[3]New Depr Rates'!N2066</f>
        <v>0</v>
      </c>
    </row>
    <row r="2069" spans="1:14" x14ac:dyDescent="0.2">
      <c r="A2069" s="72" t="s">
        <v>533</v>
      </c>
      <c r="B2069" s="72" t="str">
        <f>+'[3]New Depr Rates'!B2067</f>
        <v>Lease - Puget Sound Energy</v>
      </c>
      <c r="C2069" s="72">
        <f>+'[3]New Depr Rates'!C2067</f>
        <v>1</v>
      </c>
      <c r="D2069" s="72" t="str">
        <f>+'[3]New Depr Rates'!D2067</f>
        <v>SLE</v>
      </c>
      <c r="E2069" s="72" t="str">
        <f>+'[3]New Depr Rates'!E2067</f>
        <v>No</v>
      </c>
      <c r="F2069" s="72" t="str">
        <f>+'[3]New Depr Rates'!F2067</f>
        <v>No</v>
      </c>
      <c r="G2069" s="75">
        <f>+'[3]New Depr Rates'!G2067</f>
        <v>0</v>
      </c>
      <c r="H2069" s="72">
        <f>+'[3]New Depr Rates'!H2067</f>
        <v>0</v>
      </c>
      <c r="I2069" s="72">
        <f>+'[3]New Depr Rates'!I2067</f>
        <v>0</v>
      </c>
      <c r="J2069" s="72">
        <f>+'[3]New Depr Rates'!J2067</f>
        <v>0</v>
      </c>
      <c r="K2069" s="74">
        <f>+'[3]New Depr Rates'!K2067</f>
        <v>40179.5</v>
      </c>
      <c r="L2069" s="73">
        <f>+'[3]New Depr Rates'!L2067</f>
        <v>0</v>
      </c>
      <c r="M2069" s="73">
        <f>+'[3]New Depr Rates'!M2067</f>
        <v>0</v>
      </c>
      <c r="N2069" s="73">
        <f>+'[3]New Depr Rates'!N2067</f>
        <v>0</v>
      </c>
    </row>
    <row r="2070" spans="1:14" x14ac:dyDescent="0.2">
      <c r="A2070" s="72" t="s">
        <v>532</v>
      </c>
      <c r="B2070" s="72" t="str">
        <f>+'[3]New Depr Rates'!B2068</f>
        <v>Lease - Puget Sound Energy</v>
      </c>
      <c r="C2070" s="72">
        <f>+'[3]New Depr Rates'!C2068</f>
        <v>1</v>
      </c>
      <c r="D2070" s="72" t="str">
        <f>+'[3]New Depr Rates'!D2068</f>
        <v>SLE</v>
      </c>
      <c r="E2070" s="72" t="str">
        <f>+'[3]New Depr Rates'!E2068</f>
        <v>No</v>
      </c>
      <c r="F2070" s="72" t="str">
        <f>+'[3]New Depr Rates'!F2068</f>
        <v>No</v>
      </c>
      <c r="G2070" s="75">
        <f>+'[3]New Depr Rates'!G2068</f>
        <v>0</v>
      </c>
      <c r="H2070" s="72">
        <f>+'[3]New Depr Rates'!H2068</f>
        <v>0</v>
      </c>
      <c r="I2070" s="72">
        <f>+'[3]New Depr Rates'!I2068</f>
        <v>0</v>
      </c>
      <c r="J2070" s="72">
        <f>+'[3]New Depr Rates'!J2068</f>
        <v>0</v>
      </c>
      <c r="K2070" s="74">
        <f>+'[3]New Depr Rates'!K2068</f>
        <v>40179.5</v>
      </c>
      <c r="L2070" s="73">
        <f>+'[3]New Depr Rates'!L2068</f>
        <v>0</v>
      </c>
      <c r="M2070" s="73">
        <f>+'[3]New Depr Rates'!M2068</f>
        <v>0</v>
      </c>
      <c r="N2070" s="73">
        <f>+'[3]New Depr Rates'!N2068</f>
        <v>0</v>
      </c>
    </row>
    <row r="2071" spans="1:14" x14ac:dyDescent="0.2">
      <c r="A2071" s="72" t="s">
        <v>531</v>
      </c>
      <c r="B2071" s="72" t="str">
        <f>+'[3]New Depr Rates'!B2069</f>
        <v>Lease - Puget Sound Energy</v>
      </c>
      <c r="C2071" s="72">
        <f>+'[3]New Depr Rates'!C2069</f>
        <v>1</v>
      </c>
      <c r="D2071" s="72" t="str">
        <f>+'[3]New Depr Rates'!D2069</f>
        <v>SLE</v>
      </c>
      <c r="E2071" s="72" t="str">
        <f>+'[3]New Depr Rates'!E2069</f>
        <v>No</v>
      </c>
      <c r="F2071" s="72" t="str">
        <f>+'[3]New Depr Rates'!F2069</f>
        <v>No</v>
      </c>
      <c r="G2071" s="75">
        <f>+'[3]New Depr Rates'!G2069</f>
        <v>0</v>
      </c>
      <c r="H2071" s="72">
        <f>+'[3]New Depr Rates'!H2069</f>
        <v>0</v>
      </c>
      <c r="I2071" s="72">
        <f>+'[3]New Depr Rates'!I2069</f>
        <v>0</v>
      </c>
      <c r="J2071" s="72">
        <f>+'[3]New Depr Rates'!J2069</f>
        <v>0</v>
      </c>
      <c r="K2071" s="74">
        <f>+'[3]New Depr Rates'!K2069</f>
        <v>40179.5</v>
      </c>
      <c r="L2071" s="73">
        <f>+'[3]New Depr Rates'!L2069</f>
        <v>0</v>
      </c>
      <c r="M2071" s="73">
        <f>+'[3]New Depr Rates'!M2069</f>
        <v>0</v>
      </c>
      <c r="N2071" s="73">
        <f>+'[3]New Depr Rates'!N2069</f>
        <v>0</v>
      </c>
    </row>
    <row r="2072" spans="1:14" x14ac:dyDescent="0.2">
      <c r="A2072" s="72" t="s">
        <v>530</v>
      </c>
      <c r="B2072" s="72" t="str">
        <f>+'[3]New Depr Rates'!B2070</f>
        <v>Lease - Puget Sound Energy</v>
      </c>
      <c r="C2072" s="72">
        <f>+'[3]New Depr Rates'!C2070</f>
        <v>1</v>
      </c>
      <c r="D2072" s="72" t="str">
        <f>+'[3]New Depr Rates'!D2070</f>
        <v>SLE</v>
      </c>
      <c r="E2072" s="72" t="str">
        <f>+'[3]New Depr Rates'!E2070</f>
        <v>No</v>
      </c>
      <c r="F2072" s="72" t="str">
        <f>+'[3]New Depr Rates'!F2070</f>
        <v>No</v>
      </c>
      <c r="G2072" s="75">
        <f>+'[3]New Depr Rates'!G2070</f>
        <v>0</v>
      </c>
      <c r="H2072" s="72">
        <f>+'[3]New Depr Rates'!H2070</f>
        <v>0</v>
      </c>
      <c r="I2072" s="72">
        <f>+'[3]New Depr Rates'!I2070</f>
        <v>0</v>
      </c>
      <c r="J2072" s="72">
        <f>+'[3]New Depr Rates'!J2070</f>
        <v>0</v>
      </c>
      <c r="K2072" s="74">
        <f>+'[3]New Depr Rates'!K2070</f>
        <v>40179.5</v>
      </c>
      <c r="L2072" s="73">
        <f>+'[3]New Depr Rates'!L2070</f>
        <v>0</v>
      </c>
      <c r="M2072" s="73">
        <f>+'[3]New Depr Rates'!M2070</f>
        <v>0</v>
      </c>
      <c r="N2072" s="73">
        <f>+'[3]New Depr Rates'!N2070</f>
        <v>0</v>
      </c>
    </row>
    <row r="2073" spans="1:14" x14ac:dyDescent="0.2">
      <c r="A2073" s="72" t="s">
        <v>529</v>
      </c>
      <c r="B2073" s="72" t="str">
        <f>+'[3]New Depr Rates'!B2071</f>
        <v>Lease - Puget Sound Energy</v>
      </c>
      <c r="C2073" s="72">
        <f>+'[3]New Depr Rates'!C2071</f>
        <v>1</v>
      </c>
      <c r="D2073" s="72" t="str">
        <f>+'[3]New Depr Rates'!D2071</f>
        <v>SLE</v>
      </c>
      <c r="E2073" s="72" t="str">
        <f>+'[3]New Depr Rates'!E2071</f>
        <v>No</v>
      </c>
      <c r="F2073" s="72" t="str">
        <f>+'[3]New Depr Rates'!F2071</f>
        <v>No</v>
      </c>
      <c r="G2073" s="75">
        <f>+'[3]New Depr Rates'!G2071</f>
        <v>0</v>
      </c>
      <c r="H2073" s="72">
        <f>+'[3]New Depr Rates'!H2071</f>
        <v>0</v>
      </c>
      <c r="I2073" s="72">
        <f>+'[3]New Depr Rates'!I2071</f>
        <v>0</v>
      </c>
      <c r="J2073" s="72">
        <f>+'[3]New Depr Rates'!J2071</f>
        <v>0</v>
      </c>
      <c r="K2073" s="74">
        <f>+'[3]New Depr Rates'!K2071</f>
        <v>40179.5</v>
      </c>
      <c r="L2073" s="73">
        <f>+'[3]New Depr Rates'!L2071</f>
        <v>0</v>
      </c>
      <c r="M2073" s="73">
        <f>+'[3]New Depr Rates'!M2071</f>
        <v>0</v>
      </c>
      <c r="N2073" s="73">
        <f>+'[3]New Depr Rates'!N2071</f>
        <v>0</v>
      </c>
    </row>
    <row r="2074" spans="1:14" x14ac:dyDescent="0.2">
      <c r="A2074" s="72" t="s">
        <v>528</v>
      </c>
      <c r="B2074" s="72" t="str">
        <f>+'[3]New Depr Rates'!B2072</f>
        <v>Lease - Puget Sound Energy</v>
      </c>
      <c r="C2074" s="72">
        <f>+'[3]New Depr Rates'!C2072</f>
        <v>1</v>
      </c>
      <c r="D2074" s="72" t="str">
        <f>+'[3]New Depr Rates'!D2072</f>
        <v>SLE</v>
      </c>
      <c r="E2074" s="72" t="str">
        <f>+'[3]New Depr Rates'!E2072</f>
        <v>No</v>
      </c>
      <c r="F2074" s="72" t="str">
        <f>+'[3]New Depr Rates'!F2072</f>
        <v>No</v>
      </c>
      <c r="G2074" s="75">
        <f>+'[3]New Depr Rates'!G2072</f>
        <v>0</v>
      </c>
      <c r="H2074" s="72">
        <f>+'[3]New Depr Rates'!H2072</f>
        <v>0</v>
      </c>
      <c r="I2074" s="72">
        <f>+'[3]New Depr Rates'!I2072</f>
        <v>0</v>
      </c>
      <c r="J2074" s="72">
        <f>+'[3]New Depr Rates'!J2072</f>
        <v>0</v>
      </c>
      <c r="K2074" s="74">
        <f>+'[3]New Depr Rates'!K2072</f>
        <v>40179.5</v>
      </c>
      <c r="L2074" s="73">
        <f>+'[3]New Depr Rates'!L2072</f>
        <v>0</v>
      </c>
      <c r="M2074" s="73">
        <f>+'[3]New Depr Rates'!M2072</f>
        <v>0</v>
      </c>
      <c r="N2074" s="73">
        <f>+'[3]New Depr Rates'!N2072</f>
        <v>0</v>
      </c>
    </row>
    <row r="2075" spans="1:14" x14ac:dyDescent="0.2">
      <c r="A2075" s="72" t="s">
        <v>527</v>
      </c>
      <c r="B2075" s="72" t="str">
        <f>+'[3]New Depr Rates'!B2073</f>
        <v>Lease - Puget Sound Energy</v>
      </c>
      <c r="C2075" s="72">
        <f>+'[3]New Depr Rates'!C2073</f>
        <v>1</v>
      </c>
      <c r="D2075" s="72" t="str">
        <f>+'[3]New Depr Rates'!D2073</f>
        <v>SLE</v>
      </c>
      <c r="E2075" s="72" t="str">
        <f>+'[3]New Depr Rates'!E2073</f>
        <v>No</v>
      </c>
      <c r="F2075" s="72" t="str">
        <f>+'[3]New Depr Rates'!F2073</f>
        <v>No</v>
      </c>
      <c r="G2075" s="75">
        <f>+'[3]New Depr Rates'!G2073</f>
        <v>0</v>
      </c>
      <c r="H2075" s="72">
        <f>+'[3]New Depr Rates'!H2073</f>
        <v>0</v>
      </c>
      <c r="I2075" s="72">
        <f>+'[3]New Depr Rates'!I2073</f>
        <v>0</v>
      </c>
      <c r="J2075" s="72">
        <f>+'[3]New Depr Rates'!J2073</f>
        <v>0</v>
      </c>
      <c r="K2075" s="74">
        <f>+'[3]New Depr Rates'!K2073</f>
        <v>40179.5</v>
      </c>
      <c r="L2075" s="73">
        <f>+'[3]New Depr Rates'!L2073</f>
        <v>0</v>
      </c>
      <c r="M2075" s="73">
        <f>+'[3]New Depr Rates'!M2073</f>
        <v>0</v>
      </c>
      <c r="N2075" s="73">
        <f>+'[3]New Depr Rates'!N2073</f>
        <v>0</v>
      </c>
    </row>
    <row r="2076" spans="1:14" x14ac:dyDescent="0.2">
      <c r="A2076" s="72" t="s">
        <v>526</v>
      </c>
      <c r="B2076" s="72" t="str">
        <f>+'[3]New Depr Rates'!B2074</f>
        <v>Lease - Puget Sound Energy</v>
      </c>
      <c r="C2076" s="72">
        <f>+'[3]New Depr Rates'!C2074</f>
        <v>1</v>
      </c>
      <c r="D2076" s="72" t="str">
        <f>+'[3]New Depr Rates'!D2074</f>
        <v>SLE</v>
      </c>
      <c r="E2076" s="72" t="str">
        <f>+'[3]New Depr Rates'!E2074</f>
        <v>No</v>
      </c>
      <c r="F2076" s="72" t="str">
        <f>+'[3]New Depr Rates'!F2074</f>
        <v>No</v>
      </c>
      <c r="G2076" s="75">
        <f>+'[3]New Depr Rates'!G2074</f>
        <v>0</v>
      </c>
      <c r="H2076" s="72">
        <f>+'[3]New Depr Rates'!H2074</f>
        <v>0</v>
      </c>
      <c r="I2076" s="72">
        <f>+'[3]New Depr Rates'!I2074</f>
        <v>0</v>
      </c>
      <c r="J2076" s="72">
        <f>+'[3]New Depr Rates'!J2074</f>
        <v>0</v>
      </c>
      <c r="K2076" s="74">
        <f>+'[3]New Depr Rates'!K2074</f>
        <v>40179.5</v>
      </c>
      <c r="L2076" s="73">
        <f>+'[3]New Depr Rates'!L2074</f>
        <v>0</v>
      </c>
      <c r="M2076" s="73">
        <f>+'[3]New Depr Rates'!M2074</f>
        <v>0</v>
      </c>
      <c r="N2076" s="73">
        <f>+'[3]New Depr Rates'!N2074</f>
        <v>0</v>
      </c>
    </row>
    <row r="2077" spans="1:14" x14ac:dyDescent="0.2">
      <c r="A2077" s="72" t="s">
        <v>525</v>
      </c>
      <c r="B2077" s="72" t="str">
        <f>+'[3]New Depr Rates'!B2075</f>
        <v>Lease - Puget Sound Energy</v>
      </c>
      <c r="C2077" s="72">
        <f>+'[3]New Depr Rates'!C2075</f>
        <v>1</v>
      </c>
      <c r="D2077" s="72" t="str">
        <f>+'[3]New Depr Rates'!D2075</f>
        <v>SLE</v>
      </c>
      <c r="E2077" s="72" t="str">
        <f>+'[3]New Depr Rates'!E2075</f>
        <v>No</v>
      </c>
      <c r="F2077" s="72" t="str">
        <f>+'[3]New Depr Rates'!F2075</f>
        <v>No</v>
      </c>
      <c r="G2077" s="75">
        <f>+'[3]New Depr Rates'!G2075</f>
        <v>0</v>
      </c>
      <c r="H2077" s="72">
        <f>+'[3]New Depr Rates'!H2075</f>
        <v>0</v>
      </c>
      <c r="I2077" s="72">
        <f>+'[3]New Depr Rates'!I2075</f>
        <v>0</v>
      </c>
      <c r="J2077" s="72">
        <f>+'[3]New Depr Rates'!J2075</f>
        <v>0</v>
      </c>
      <c r="K2077" s="74">
        <f>+'[3]New Depr Rates'!K2075</f>
        <v>40179.5</v>
      </c>
      <c r="L2077" s="73">
        <f>+'[3]New Depr Rates'!L2075</f>
        <v>0</v>
      </c>
      <c r="M2077" s="73">
        <f>+'[3]New Depr Rates'!M2075</f>
        <v>0</v>
      </c>
      <c r="N2077" s="73">
        <f>+'[3]New Depr Rates'!N2075</f>
        <v>0</v>
      </c>
    </row>
    <row r="2078" spans="1:14" x14ac:dyDescent="0.2">
      <c r="A2078" s="72" t="s">
        <v>524</v>
      </c>
      <c r="B2078" s="72" t="str">
        <f>+'[3]New Depr Rates'!B2076</f>
        <v>Lease - Puget Sound Energy</v>
      </c>
      <c r="C2078" s="72">
        <f>+'[3]New Depr Rates'!C2076</f>
        <v>1</v>
      </c>
      <c r="D2078" s="72" t="str">
        <f>+'[3]New Depr Rates'!D2076</f>
        <v>SLE</v>
      </c>
      <c r="E2078" s="72" t="str">
        <f>+'[3]New Depr Rates'!E2076</f>
        <v>No</v>
      </c>
      <c r="F2078" s="72" t="str">
        <f>+'[3]New Depr Rates'!F2076</f>
        <v>No</v>
      </c>
      <c r="G2078" s="75">
        <f>+'[3]New Depr Rates'!G2076</f>
        <v>0</v>
      </c>
      <c r="H2078" s="72">
        <f>+'[3]New Depr Rates'!H2076</f>
        <v>0</v>
      </c>
      <c r="I2078" s="72">
        <f>+'[3]New Depr Rates'!I2076</f>
        <v>0</v>
      </c>
      <c r="J2078" s="72">
        <f>+'[3]New Depr Rates'!J2076</f>
        <v>0</v>
      </c>
      <c r="K2078" s="74">
        <f>+'[3]New Depr Rates'!K2076</f>
        <v>40179.5</v>
      </c>
      <c r="L2078" s="73">
        <f>+'[3]New Depr Rates'!L2076</f>
        <v>0</v>
      </c>
      <c r="M2078" s="73">
        <f>+'[3]New Depr Rates'!M2076</f>
        <v>0</v>
      </c>
      <c r="N2078" s="73">
        <f>+'[3]New Depr Rates'!N2076</f>
        <v>0</v>
      </c>
    </row>
    <row r="2079" spans="1:14" x14ac:dyDescent="0.2">
      <c r="A2079" s="72" t="s">
        <v>523</v>
      </c>
      <c r="B2079" s="72" t="str">
        <f>+'[3]New Depr Rates'!B2077</f>
        <v>Lease - Puget Sound Energy</v>
      </c>
      <c r="C2079" s="72">
        <f>+'[3]New Depr Rates'!C2077</f>
        <v>1</v>
      </c>
      <c r="D2079" s="72" t="str">
        <f>+'[3]New Depr Rates'!D2077</f>
        <v>SLE</v>
      </c>
      <c r="E2079" s="72" t="str">
        <f>+'[3]New Depr Rates'!E2077</f>
        <v>No</v>
      </c>
      <c r="F2079" s="72" t="str">
        <f>+'[3]New Depr Rates'!F2077</f>
        <v>No</v>
      </c>
      <c r="G2079" s="75">
        <f>+'[3]New Depr Rates'!G2077</f>
        <v>0</v>
      </c>
      <c r="H2079" s="72">
        <f>+'[3]New Depr Rates'!H2077</f>
        <v>0</v>
      </c>
      <c r="I2079" s="72">
        <f>+'[3]New Depr Rates'!I2077</f>
        <v>0</v>
      </c>
      <c r="J2079" s="72">
        <f>+'[3]New Depr Rates'!J2077</f>
        <v>0</v>
      </c>
      <c r="K2079" s="74">
        <f>+'[3]New Depr Rates'!K2077</f>
        <v>40179.5</v>
      </c>
      <c r="L2079" s="73">
        <f>+'[3]New Depr Rates'!L2077</f>
        <v>0</v>
      </c>
      <c r="M2079" s="73">
        <f>+'[3]New Depr Rates'!M2077</f>
        <v>0</v>
      </c>
      <c r="N2079" s="73">
        <f>+'[3]New Depr Rates'!N2077</f>
        <v>0</v>
      </c>
    </row>
    <row r="2080" spans="1:14" x14ac:dyDescent="0.2">
      <c r="A2080" s="72" t="s">
        <v>522</v>
      </c>
      <c r="B2080" s="72" t="str">
        <f>+'[3]New Depr Rates'!B2078</f>
        <v>Lease - Puget Sound Energy</v>
      </c>
      <c r="C2080" s="72">
        <f>+'[3]New Depr Rates'!C2078</f>
        <v>1</v>
      </c>
      <c r="D2080" s="72" t="str">
        <f>+'[3]New Depr Rates'!D2078</f>
        <v>SLE</v>
      </c>
      <c r="E2080" s="72" t="str">
        <f>+'[3]New Depr Rates'!E2078</f>
        <v>No</v>
      </c>
      <c r="F2080" s="72" t="str">
        <f>+'[3]New Depr Rates'!F2078</f>
        <v>No</v>
      </c>
      <c r="G2080" s="75">
        <f>+'[3]New Depr Rates'!G2078</f>
        <v>0</v>
      </c>
      <c r="H2080" s="72">
        <f>+'[3]New Depr Rates'!H2078</f>
        <v>0</v>
      </c>
      <c r="I2080" s="72">
        <f>+'[3]New Depr Rates'!I2078</f>
        <v>0</v>
      </c>
      <c r="J2080" s="72">
        <f>+'[3]New Depr Rates'!J2078</f>
        <v>0</v>
      </c>
      <c r="K2080" s="74">
        <f>+'[3]New Depr Rates'!K2078</f>
        <v>40179.5</v>
      </c>
      <c r="L2080" s="73">
        <f>+'[3]New Depr Rates'!L2078</f>
        <v>0</v>
      </c>
      <c r="M2080" s="73">
        <f>+'[3]New Depr Rates'!M2078</f>
        <v>0</v>
      </c>
      <c r="N2080" s="73">
        <f>+'[3]New Depr Rates'!N2078</f>
        <v>0</v>
      </c>
    </row>
    <row r="2081" spans="1:14" x14ac:dyDescent="0.2">
      <c r="A2081" s="72" t="s">
        <v>521</v>
      </c>
      <c r="B2081" s="72" t="str">
        <f>+'[3]New Depr Rates'!B2079</f>
        <v>Lease - Puget Sound Energy</v>
      </c>
      <c r="C2081" s="72">
        <f>+'[3]New Depr Rates'!C2079</f>
        <v>1</v>
      </c>
      <c r="D2081" s="72" t="str">
        <f>+'[3]New Depr Rates'!D2079</f>
        <v>SLE</v>
      </c>
      <c r="E2081" s="72" t="str">
        <f>+'[3]New Depr Rates'!E2079</f>
        <v>No</v>
      </c>
      <c r="F2081" s="72" t="str">
        <f>+'[3]New Depr Rates'!F2079</f>
        <v>No</v>
      </c>
      <c r="G2081" s="75">
        <f>+'[3]New Depr Rates'!G2079</f>
        <v>0</v>
      </c>
      <c r="H2081" s="72">
        <f>+'[3]New Depr Rates'!H2079</f>
        <v>0</v>
      </c>
      <c r="I2081" s="72">
        <f>+'[3]New Depr Rates'!I2079</f>
        <v>0</v>
      </c>
      <c r="J2081" s="72">
        <f>+'[3]New Depr Rates'!J2079</f>
        <v>0</v>
      </c>
      <c r="K2081" s="74">
        <f>+'[3]New Depr Rates'!K2079</f>
        <v>40179.5</v>
      </c>
      <c r="L2081" s="73">
        <f>+'[3]New Depr Rates'!L2079</f>
        <v>0</v>
      </c>
      <c r="M2081" s="73">
        <f>+'[3]New Depr Rates'!M2079</f>
        <v>0</v>
      </c>
      <c r="N2081" s="73">
        <f>+'[3]New Depr Rates'!N2079</f>
        <v>0</v>
      </c>
    </row>
    <row r="2082" spans="1:14" x14ac:dyDescent="0.2">
      <c r="A2082" s="72" t="s">
        <v>520</v>
      </c>
      <c r="B2082" s="72" t="str">
        <f>+'[3]New Depr Rates'!B2080</f>
        <v>Lease - Puget Sound Energy</v>
      </c>
      <c r="C2082" s="72">
        <f>+'[3]New Depr Rates'!C2080</f>
        <v>1</v>
      </c>
      <c r="D2082" s="72" t="str">
        <f>+'[3]New Depr Rates'!D2080</f>
        <v>SLE</v>
      </c>
      <c r="E2082" s="72" t="str">
        <f>+'[3]New Depr Rates'!E2080</f>
        <v>No</v>
      </c>
      <c r="F2082" s="72" t="str">
        <f>+'[3]New Depr Rates'!F2080</f>
        <v>No</v>
      </c>
      <c r="G2082" s="75">
        <f>+'[3]New Depr Rates'!G2080</f>
        <v>0</v>
      </c>
      <c r="H2082" s="72">
        <f>+'[3]New Depr Rates'!H2080</f>
        <v>0</v>
      </c>
      <c r="I2082" s="72">
        <f>+'[3]New Depr Rates'!I2080</f>
        <v>0</v>
      </c>
      <c r="J2082" s="72">
        <f>+'[3]New Depr Rates'!J2080</f>
        <v>0</v>
      </c>
      <c r="K2082" s="74">
        <f>+'[3]New Depr Rates'!K2080</f>
        <v>40179.5</v>
      </c>
      <c r="L2082" s="73">
        <f>+'[3]New Depr Rates'!L2080</f>
        <v>0</v>
      </c>
      <c r="M2082" s="73">
        <f>+'[3]New Depr Rates'!M2080</f>
        <v>0</v>
      </c>
      <c r="N2082" s="73">
        <f>+'[3]New Depr Rates'!N2080</f>
        <v>0</v>
      </c>
    </row>
    <row r="2083" spans="1:14" x14ac:dyDescent="0.2">
      <c r="A2083" s="72" t="s">
        <v>519</v>
      </c>
      <c r="B2083" s="72" t="str">
        <f>+'[3]New Depr Rates'!B2081</f>
        <v>Lease - Puget Sound Energy</v>
      </c>
      <c r="C2083" s="72">
        <f>+'[3]New Depr Rates'!C2081</f>
        <v>1</v>
      </c>
      <c r="D2083" s="72" t="str">
        <f>+'[3]New Depr Rates'!D2081</f>
        <v>SLE</v>
      </c>
      <c r="E2083" s="72" t="str">
        <f>+'[3]New Depr Rates'!E2081</f>
        <v>No</v>
      </c>
      <c r="F2083" s="72" t="str">
        <f>+'[3]New Depr Rates'!F2081</f>
        <v>No</v>
      </c>
      <c r="G2083" s="75">
        <f>+'[3]New Depr Rates'!G2081</f>
        <v>0</v>
      </c>
      <c r="H2083" s="72">
        <f>+'[3]New Depr Rates'!H2081</f>
        <v>0</v>
      </c>
      <c r="I2083" s="72">
        <f>+'[3]New Depr Rates'!I2081</f>
        <v>0</v>
      </c>
      <c r="J2083" s="72">
        <f>+'[3]New Depr Rates'!J2081</f>
        <v>0</v>
      </c>
      <c r="K2083" s="74">
        <f>+'[3]New Depr Rates'!K2081</f>
        <v>40179.5</v>
      </c>
      <c r="L2083" s="73">
        <f>+'[3]New Depr Rates'!L2081</f>
        <v>0</v>
      </c>
      <c r="M2083" s="73">
        <f>+'[3]New Depr Rates'!M2081</f>
        <v>0</v>
      </c>
      <c r="N2083" s="73">
        <f>+'[3]New Depr Rates'!N2081</f>
        <v>0</v>
      </c>
    </row>
    <row r="2084" spans="1:14" x14ac:dyDescent="0.2">
      <c r="A2084" s="72" t="s">
        <v>518</v>
      </c>
      <c r="B2084" s="72" t="str">
        <f>+'[3]New Depr Rates'!B2082</f>
        <v>Lease - Puget Sound Energy</v>
      </c>
      <c r="C2084" s="72">
        <f>+'[3]New Depr Rates'!C2082</f>
        <v>1</v>
      </c>
      <c r="D2084" s="72" t="str">
        <f>+'[3]New Depr Rates'!D2082</f>
        <v>SLE</v>
      </c>
      <c r="E2084" s="72" t="str">
        <f>+'[3]New Depr Rates'!E2082</f>
        <v>No</v>
      </c>
      <c r="F2084" s="72" t="str">
        <f>+'[3]New Depr Rates'!F2082</f>
        <v>No</v>
      </c>
      <c r="G2084" s="75">
        <f>+'[3]New Depr Rates'!G2082</f>
        <v>0</v>
      </c>
      <c r="H2084" s="72">
        <f>+'[3]New Depr Rates'!H2082</f>
        <v>0</v>
      </c>
      <c r="I2084" s="72">
        <f>+'[3]New Depr Rates'!I2082</f>
        <v>0</v>
      </c>
      <c r="J2084" s="72">
        <f>+'[3]New Depr Rates'!J2082</f>
        <v>0</v>
      </c>
      <c r="K2084" s="74">
        <f>+'[3]New Depr Rates'!K2082</f>
        <v>40179.5</v>
      </c>
      <c r="L2084" s="73">
        <f>+'[3]New Depr Rates'!L2082</f>
        <v>0</v>
      </c>
      <c r="M2084" s="73">
        <f>+'[3]New Depr Rates'!M2082</f>
        <v>0</v>
      </c>
      <c r="N2084" s="73">
        <f>+'[3]New Depr Rates'!N2082</f>
        <v>0</v>
      </c>
    </row>
    <row r="2085" spans="1:14" x14ac:dyDescent="0.2">
      <c r="A2085" s="72" t="s">
        <v>517</v>
      </c>
      <c r="B2085" s="72" t="str">
        <f>+'[3]New Depr Rates'!B2083</f>
        <v>Lease - Puget Sound Energy</v>
      </c>
      <c r="C2085" s="72">
        <f>+'[3]New Depr Rates'!C2083</f>
        <v>1</v>
      </c>
      <c r="D2085" s="72" t="str">
        <f>+'[3]New Depr Rates'!D2083</f>
        <v>SLE</v>
      </c>
      <c r="E2085" s="72" t="str">
        <f>+'[3]New Depr Rates'!E2083</f>
        <v>No</v>
      </c>
      <c r="F2085" s="72" t="str">
        <f>+'[3]New Depr Rates'!F2083</f>
        <v>No</v>
      </c>
      <c r="G2085" s="75">
        <f>+'[3]New Depr Rates'!G2083</f>
        <v>0</v>
      </c>
      <c r="H2085" s="72">
        <f>+'[3]New Depr Rates'!H2083</f>
        <v>0</v>
      </c>
      <c r="I2085" s="72">
        <f>+'[3]New Depr Rates'!I2083</f>
        <v>0</v>
      </c>
      <c r="J2085" s="72">
        <f>+'[3]New Depr Rates'!J2083</f>
        <v>0</v>
      </c>
      <c r="K2085" s="74">
        <f>+'[3]New Depr Rates'!K2083</f>
        <v>40179.5</v>
      </c>
      <c r="L2085" s="73">
        <f>+'[3]New Depr Rates'!L2083</f>
        <v>0</v>
      </c>
      <c r="M2085" s="73">
        <f>+'[3]New Depr Rates'!M2083</f>
        <v>0</v>
      </c>
      <c r="N2085" s="73">
        <f>+'[3]New Depr Rates'!N2083</f>
        <v>0</v>
      </c>
    </row>
    <row r="2086" spans="1:14" x14ac:dyDescent="0.2">
      <c r="A2086" s="72" t="s">
        <v>516</v>
      </c>
      <c r="B2086" s="72" t="str">
        <f>+'[3]New Depr Rates'!B2084</f>
        <v>Lease - Puget Sound Energy</v>
      </c>
      <c r="C2086" s="72">
        <f>+'[3]New Depr Rates'!C2084</f>
        <v>1</v>
      </c>
      <c r="D2086" s="72" t="str">
        <f>+'[3]New Depr Rates'!D2084</f>
        <v>SLE</v>
      </c>
      <c r="E2086" s="72" t="str">
        <f>+'[3]New Depr Rates'!E2084</f>
        <v>No</v>
      </c>
      <c r="F2086" s="72" t="str">
        <f>+'[3]New Depr Rates'!F2084</f>
        <v>No</v>
      </c>
      <c r="G2086" s="75">
        <f>+'[3]New Depr Rates'!G2084</f>
        <v>0</v>
      </c>
      <c r="H2086" s="72">
        <f>+'[3]New Depr Rates'!H2084</f>
        <v>0</v>
      </c>
      <c r="I2086" s="72">
        <f>+'[3]New Depr Rates'!I2084</f>
        <v>0</v>
      </c>
      <c r="J2086" s="72">
        <f>+'[3]New Depr Rates'!J2084</f>
        <v>0</v>
      </c>
      <c r="K2086" s="74">
        <f>+'[3]New Depr Rates'!K2084</f>
        <v>40179.5</v>
      </c>
      <c r="L2086" s="73">
        <f>+'[3]New Depr Rates'!L2084</f>
        <v>0</v>
      </c>
      <c r="M2086" s="73">
        <f>+'[3]New Depr Rates'!M2084</f>
        <v>0</v>
      </c>
      <c r="N2086" s="73">
        <f>+'[3]New Depr Rates'!N2084</f>
        <v>0</v>
      </c>
    </row>
    <row r="2087" spans="1:14" x14ac:dyDescent="0.2">
      <c r="A2087" s="72" t="s">
        <v>515</v>
      </c>
      <c r="B2087" s="72" t="str">
        <f>+'[3]New Depr Rates'!B2085</f>
        <v>Lease - Puget Sound Energy</v>
      </c>
      <c r="C2087" s="72">
        <f>+'[3]New Depr Rates'!C2085</f>
        <v>1</v>
      </c>
      <c r="D2087" s="72" t="str">
        <f>+'[3]New Depr Rates'!D2085</f>
        <v>SLE</v>
      </c>
      <c r="E2087" s="72" t="str">
        <f>+'[3]New Depr Rates'!E2085</f>
        <v>No</v>
      </c>
      <c r="F2087" s="72" t="str">
        <f>+'[3]New Depr Rates'!F2085</f>
        <v>No</v>
      </c>
      <c r="G2087" s="75">
        <f>+'[3]New Depr Rates'!G2085</f>
        <v>0</v>
      </c>
      <c r="H2087" s="72">
        <f>+'[3]New Depr Rates'!H2085</f>
        <v>0</v>
      </c>
      <c r="I2087" s="72">
        <f>+'[3]New Depr Rates'!I2085</f>
        <v>0</v>
      </c>
      <c r="J2087" s="72">
        <f>+'[3]New Depr Rates'!J2085</f>
        <v>0</v>
      </c>
      <c r="K2087" s="74">
        <f>+'[3]New Depr Rates'!K2085</f>
        <v>40179.5</v>
      </c>
      <c r="L2087" s="73">
        <f>+'[3]New Depr Rates'!L2085</f>
        <v>0</v>
      </c>
      <c r="M2087" s="73">
        <f>+'[3]New Depr Rates'!M2085</f>
        <v>0</v>
      </c>
      <c r="N2087" s="73">
        <f>+'[3]New Depr Rates'!N2085</f>
        <v>0</v>
      </c>
    </row>
    <row r="2088" spans="1:14" x14ac:dyDescent="0.2">
      <c r="A2088" s="72" t="s">
        <v>514</v>
      </c>
      <c r="B2088" s="72" t="str">
        <f>+'[3]New Depr Rates'!B2086</f>
        <v>Lease - Puget Sound Energy</v>
      </c>
      <c r="C2088" s="72">
        <f>+'[3]New Depr Rates'!C2086</f>
        <v>1</v>
      </c>
      <c r="D2088" s="72" t="str">
        <f>+'[3]New Depr Rates'!D2086</f>
        <v>SLE</v>
      </c>
      <c r="E2088" s="72" t="str">
        <f>+'[3]New Depr Rates'!E2086</f>
        <v>No</v>
      </c>
      <c r="F2088" s="72" t="str">
        <f>+'[3]New Depr Rates'!F2086</f>
        <v>No</v>
      </c>
      <c r="G2088" s="75">
        <f>+'[3]New Depr Rates'!G2086</f>
        <v>0</v>
      </c>
      <c r="H2088" s="72">
        <f>+'[3]New Depr Rates'!H2086</f>
        <v>0</v>
      </c>
      <c r="I2088" s="72">
        <f>+'[3]New Depr Rates'!I2086</f>
        <v>0</v>
      </c>
      <c r="J2088" s="72">
        <f>+'[3]New Depr Rates'!J2086</f>
        <v>0</v>
      </c>
      <c r="K2088" s="74">
        <f>+'[3]New Depr Rates'!K2086</f>
        <v>40179.5</v>
      </c>
      <c r="L2088" s="73">
        <f>+'[3]New Depr Rates'!L2086</f>
        <v>0</v>
      </c>
      <c r="M2088" s="73">
        <f>+'[3]New Depr Rates'!M2086</f>
        <v>0</v>
      </c>
      <c r="N2088" s="73">
        <f>+'[3]New Depr Rates'!N2086</f>
        <v>0</v>
      </c>
    </row>
    <row r="2089" spans="1:14" x14ac:dyDescent="0.2">
      <c r="A2089" s="72" t="s">
        <v>513</v>
      </c>
      <c r="B2089" s="72" t="str">
        <f>+'[3]New Depr Rates'!B2087</f>
        <v>Lease - Puget Sound Energy</v>
      </c>
      <c r="C2089" s="72">
        <f>+'[3]New Depr Rates'!C2087</f>
        <v>1</v>
      </c>
      <c r="D2089" s="72" t="str">
        <f>+'[3]New Depr Rates'!D2087</f>
        <v>SLE</v>
      </c>
      <c r="E2089" s="72" t="str">
        <f>+'[3]New Depr Rates'!E2087</f>
        <v>No</v>
      </c>
      <c r="F2089" s="72" t="str">
        <f>+'[3]New Depr Rates'!F2087</f>
        <v>No</v>
      </c>
      <c r="G2089" s="75">
        <f>+'[3]New Depr Rates'!G2087</f>
        <v>0</v>
      </c>
      <c r="H2089" s="72">
        <f>+'[3]New Depr Rates'!H2087</f>
        <v>0</v>
      </c>
      <c r="I2089" s="72">
        <f>+'[3]New Depr Rates'!I2087</f>
        <v>0</v>
      </c>
      <c r="J2089" s="72">
        <f>+'[3]New Depr Rates'!J2087</f>
        <v>0</v>
      </c>
      <c r="K2089" s="74">
        <f>+'[3]New Depr Rates'!K2087</f>
        <v>40179.5</v>
      </c>
      <c r="L2089" s="73">
        <f>+'[3]New Depr Rates'!L2087</f>
        <v>0</v>
      </c>
      <c r="M2089" s="73">
        <f>+'[3]New Depr Rates'!M2087</f>
        <v>0</v>
      </c>
      <c r="N2089" s="73">
        <f>+'[3]New Depr Rates'!N2087</f>
        <v>0</v>
      </c>
    </row>
    <row r="2090" spans="1:14" x14ac:dyDescent="0.2">
      <c r="A2090" s="72" t="s">
        <v>512</v>
      </c>
      <c r="B2090" s="72" t="str">
        <f>+'[3]New Depr Rates'!B2088</f>
        <v>Lease - Puget Sound Energy</v>
      </c>
      <c r="C2090" s="72">
        <f>+'[3]New Depr Rates'!C2088</f>
        <v>1</v>
      </c>
      <c r="D2090" s="72" t="str">
        <f>+'[3]New Depr Rates'!D2088</f>
        <v>SLE</v>
      </c>
      <c r="E2090" s="72" t="str">
        <f>+'[3]New Depr Rates'!E2088</f>
        <v>No</v>
      </c>
      <c r="F2090" s="72" t="str">
        <f>+'[3]New Depr Rates'!F2088</f>
        <v>No</v>
      </c>
      <c r="G2090" s="75">
        <f>+'[3]New Depr Rates'!G2088</f>
        <v>0</v>
      </c>
      <c r="H2090" s="72">
        <f>+'[3]New Depr Rates'!H2088</f>
        <v>0</v>
      </c>
      <c r="I2090" s="72">
        <f>+'[3]New Depr Rates'!I2088</f>
        <v>0</v>
      </c>
      <c r="J2090" s="72">
        <f>+'[3]New Depr Rates'!J2088</f>
        <v>0</v>
      </c>
      <c r="K2090" s="74">
        <f>+'[3]New Depr Rates'!K2088</f>
        <v>40179.5</v>
      </c>
      <c r="L2090" s="73">
        <f>+'[3]New Depr Rates'!L2088</f>
        <v>0</v>
      </c>
      <c r="M2090" s="73">
        <f>+'[3]New Depr Rates'!M2088</f>
        <v>0</v>
      </c>
      <c r="N2090" s="73">
        <f>+'[3]New Depr Rates'!N2088</f>
        <v>0</v>
      </c>
    </row>
    <row r="2091" spans="1:14" x14ac:dyDescent="0.2">
      <c r="A2091" s="72" t="s">
        <v>511</v>
      </c>
      <c r="B2091" s="72" t="str">
        <f>+'[3]New Depr Rates'!B2089</f>
        <v>Lease - Puget Sound Energy</v>
      </c>
      <c r="C2091" s="72">
        <f>+'[3]New Depr Rates'!C2089</f>
        <v>1</v>
      </c>
      <c r="D2091" s="72" t="str">
        <f>+'[3]New Depr Rates'!D2089</f>
        <v>SLE</v>
      </c>
      <c r="E2091" s="72" t="str">
        <f>+'[3]New Depr Rates'!E2089</f>
        <v>No</v>
      </c>
      <c r="F2091" s="72" t="str">
        <f>+'[3]New Depr Rates'!F2089</f>
        <v>No</v>
      </c>
      <c r="G2091" s="75">
        <f>+'[3]New Depr Rates'!G2089</f>
        <v>0</v>
      </c>
      <c r="H2091" s="72">
        <f>+'[3]New Depr Rates'!H2089</f>
        <v>0</v>
      </c>
      <c r="I2091" s="72">
        <f>+'[3]New Depr Rates'!I2089</f>
        <v>0</v>
      </c>
      <c r="J2091" s="72">
        <f>+'[3]New Depr Rates'!J2089</f>
        <v>0</v>
      </c>
      <c r="K2091" s="74">
        <f>+'[3]New Depr Rates'!K2089</f>
        <v>40179.5</v>
      </c>
      <c r="L2091" s="73">
        <f>+'[3]New Depr Rates'!L2089</f>
        <v>0</v>
      </c>
      <c r="M2091" s="73">
        <f>+'[3]New Depr Rates'!M2089</f>
        <v>0</v>
      </c>
      <c r="N2091" s="73">
        <f>+'[3]New Depr Rates'!N2089</f>
        <v>0</v>
      </c>
    </row>
    <row r="2092" spans="1:14" x14ac:dyDescent="0.2">
      <c r="A2092" s="72" t="s">
        <v>510</v>
      </c>
      <c r="B2092" s="72" t="str">
        <f>+'[3]New Depr Rates'!B2090</f>
        <v>Lease - Puget Sound Energy</v>
      </c>
      <c r="C2092" s="72">
        <f>+'[3]New Depr Rates'!C2090</f>
        <v>1</v>
      </c>
      <c r="D2092" s="72" t="str">
        <f>+'[3]New Depr Rates'!D2090</f>
        <v>SLE</v>
      </c>
      <c r="E2092" s="72" t="str">
        <f>+'[3]New Depr Rates'!E2090</f>
        <v>No</v>
      </c>
      <c r="F2092" s="72" t="str">
        <f>+'[3]New Depr Rates'!F2090</f>
        <v>No</v>
      </c>
      <c r="G2092" s="75">
        <f>+'[3]New Depr Rates'!G2090</f>
        <v>0</v>
      </c>
      <c r="H2092" s="72">
        <f>+'[3]New Depr Rates'!H2090</f>
        <v>0</v>
      </c>
      <c r="I2092" s="72">
        <f>+'[3]New Depr Rates'!I2090</f>
        <v>0</v>
      </c>
      <c r="J2092" s="72">
        <f>+'[3]New Depr Rates'!J2090</f>
        <v>0</v>
      </c>
      <c r="K2092" s="74">
        <f>+'[3]New Depr Rates'!K2090</f>
        <v>40179.5</v>
      </c>
      <c r="L2092" s="73">
        <f>+'[3]New Depr Rates'!L2090</f>
        <v>0</v>
      </c>
      <c r="M2092" s="73">
        <f>+'[3]New Depr Rates'!M2090</f>
        <v>0</v>
      </c>
      <c r="N2092" s="73">
        <f>+'[3]New Depr Rates'!N2090</f>
        <v>0</v>
      </c>
    </row>
    <row r="2093" spans="1:14" x14ac:dyDescent="0.2">
      <c r="A2093" s="72" t="s">
        <v>509</v>
      </c>
      <c r="B2093" s="72" t="str">
        <f>+'[3]New Depr Rates'!B2091</f>
        <v>Lease - Puget Sound Energy</v>
      </c>
      <c r="C2093" s="72">
        <f>+'[3]New Depr Rates'!C2091</f>
        <v>1</v>
      </c>
      <c r="D2093" s="72" t="str">
        <f>+'[3]New Depr Rates'!D2091</f>
        <v>SLE</v>
      </c>
      <c r="E2093" s="72" t="str">
        <f>+'[3]New Depr Rates'!E2091</f>
        <v>No</v>
      </c>
      <c r="F2093" s="72" t="str">
        <f>+'[3]New Depr Rates'!F2091</f>
        <v>No</v>
      </c>
      <c r="G2093" s="75">
        <f>+'[3]New Depr Rates'!G2091</f>
        <v>0</v>
      </c>
      <c r="H2093" s="72">
        <f>+'[3]New Depr Rates'!H2091</f>
        <v>0</v>
      </c>
      <c r="I2093" s="72">
        <f>+'[3]New Depr Rates'!I2091</f>
        <v>0</v>
      </c>
      <c r="J2093" s="72">
        <f>+'[3]New Depr Rates'!J2091</f>
        <v>0</v>
      </c>
      <c r="K2093" s="74">
        <f>+'[3]New Depr Rates'!K2091</f>
        <v>40179.5</v>
      </c>
      <c r="L2093" s="73">
        <f>+'[3]New Depr Rates'!L2091</f>
        <v>0</v>
      </c>
      <c r="M2093" s="73">
        <f>+'[3]New Depr Rates'!M2091</f>
        <v>0</v>
      </c>
      <c r="N2093" s="73">
        <f>+'[3]New Depr Rates'!N2091</f>
        <v>0</v>
      </c>
    </row>
    <row r="2094" spans="1:14" x14ac:dyDescent="0.2">
      <c r="A2094" s="72" t="s">
        <v>508</v>
      </c>
      <c r="B2094" s="72" t="str">
        <f>+'[3]New Depr Rates'!B2092</f>
        <v>Lease - Puget Sound Energy</v>
      </c>
      <c r="C2094" s="72">
        <f>+'[3]New Depr Rates'!C2092</f>
        <v>1</v>
      </c>
      <c r="D2094" s="72" t="str">
        <f>+'[3]New Depr Rates'!D2092</f>
        <v>SLE</v>
      </c>
      <c r="E2094" s="72" t="str">
        <f>+'[3]New Depr Rates'!E2092</f>
        <v>No</v>
      </c>
      <c r="F2094" s="72" t="str">
        <f>+'[3]New Depr Rates'!F2092</f>
        <v>No</v>
      </c>
      <c r="G2094" s="75">
        <f>+'[3]New Depr Rates'!G2092</f>
        <v>0</v>
      </c>
      <c r="H2094" s="72">
        <f>+'[3]New Depr Rates'!H2092</f>
        <v>0</v>
      </c>
      <c r="I2094" s="72">
        <f>+'[3]New Depr Rates'!I2092</f>
        <v>0</v>
      </c>
      <c r="J2094" s="72">
        <f>+'[3]New Depr Rates'!J2092</f>
        <v>0</v>
      </c>
      <c r="K2094" s="74">
        <f>+'[3]New Depr Rates'!K2092</f>
        <v>40179.5</v>
      </c>
      <c r="L2094" s="73">
        <f>+'[3]New Depr Rates'!L2092</f>
        <v>0</v>
      </c>
      <c r="M2094" s="73">
        <f>+'[3]New Depr Rates'!M2092</f>
        <v>0</v>
      </c>
      <c r="N2094" s="73">
        <f>+'[3]New Depr Rates'!N2092</f>
        <v>0</v>
      </c>
    </row>
    <row r="2095" spans="1:14" x14ac:dyDescent="0.2">
      <c r="A2095" s="72" t="s">
        <v>507</v>
      </c>
      <c r="B2095" s="72" t="str">
        <f>+'[3]New Depr Rates'!B2093</f>
        <v>Lease - Puget Sound Energy</v>
      </c>
      <c r="C2095" s="72">
        <f>+'[3]New Depr Rates'!C2093</f>
        <v>1</v>
      </c>
      <c r="D2095" s="72" t="str">
        <f>+'[3]New Depr Rates'!D2093</f>
        <v>SLE</v>
      </c>
      <c r="E2095" s="72" t="str">
        <f>+'[3]New Depr Rates'!E2093</f>
        <v>No</v>
      </c>
      <c r="F2095" s="72" t="str">
        <f>+'[3]New Depr Rates'!F2093</f>
        <v>No</v>
      </c>
      <c r="G2095" s="75">
        <f>+'[3]New Depr Rates'!G2093</f>
        <v>0</v>
      </c>
      <c r="H2095" s="72">
        <f>+'[3]New Depr Rates'!H2093</f>
        <v>0</v>
      </c>
      <c r="I2095" s="72">
        <f>+'[3]New Depr Rates'!I2093</f>
        <v>0</v>
      </c>
      <c r="J2095" s="72">
        <f>+'[3]New Depr Rates'!J2093</f>
        <v>0</v>
      </c>
      <c r="K2095" s="74">
        <f>+'[3]New Depr Rates'!K2093</f>
        <v>40179.5</v>
      </c>
      <c r="L2095" s="73">
        <f>+'[3]New Depr Rates'!L2093</f>
        <v>0</v>
      </c>
      <c r="M2095" s="73">
        <f>+'[3]New Depr Rates'!M2093</f>
        <v>0</v>
      </c>
      <c r="N2095" s="73">
        <f>+'[3]New Depr Rates'!N2093</f>
        <v>0</v>
      </c>
    </row>
    <row r="2096" spans="1:14" x14ac:dyDescent="0.2">
      <c r="A2096" s="72" t="s">
        <v>506</v>
      </c>
      <c r="B2096" s="72" t="str">
        <f>+'[3]New Depr Rates'!B2094</f>
        <v>Lease - Puget Sound Energy</v>
      </c>
      <c r="C2096" s="72">
        <f>+'[3]New Depr Rates'!C2094</f>
        <v>1</v>
      </c>
      <c r="D2096" s="72" t="str">
        <f>+'[3]New Depr Rates'!D2094</f>
        <v>SLE</v>
      </c>
      <c r="E2096" s="72" t="str">
        <f>+'[3]New Depr Rates'!E2094</f>
        <v>No</v>
      </c>
      <c r="F2096" s="72" t="str">
        <f>+'[3]New Depr Rates'!F2094</f>
        <v>No</v>
      </c>
      <c r="G2096" s="75">
        <f>+'[3]New Depr Rates'!G2094</f>
        <v>0</v>
      </c>
      <c r="H2096" s="72">
        <f>+'[3]New Depr Rates'!H2094</f>
        <v>0</v>
      </c>
      <c r="I2096" s="72">
        <f>+'[3]New Depr Rates'!I2094</f>
        <v>0</v>
      </c>
      <c r="J2096" s="72">
        <f>+'[3]New Depr Rates'!J2094</f>
        <v>0</v>
      </c>
      <c r="K2096" s="74">
        <f>+'[3]New Depr Rates'!K2094</f>
        <v>40179.5</v>
      </c>
      <c r="L2096" s="73">
        <f>+'[3]New Depr Rates'!L2094</f>
        <v>0</v>
      </c>
      <c r="M2096" s="73">
        <f>+'[3]New Depr Rates'!M2094</f>
        <v>0</v>
      </c>
      <c r="N2096" s="73">
        <f>+'[3]New Depr Rates'!N2094</f>
        <v>0</v>
      </c>
    </row>
    <row r="2097" spans="1:14" x14ac:dyDescent="0.2">
      <c r="A2097" s="72" t="s">
        <v>505</v>
      </c>
      <c r="B2097" s="72" t="str">
        <f>+'[3]New Depr Rates'!B2095</f>
        <v>Lease - Puget Sound Energy</v>
      </c>
      <c r="C2097" s="72">
        <f>+'[3]New Depr Rates'!C2095</f>
        <v>1</v>
      </c>
      <c r="D2097" s="72" t="str">
        <f>+'[3]New Depr Rates'!D2095</f>
        <v>SLE</v>
      </c>
      <c r="E2097" s="72" t="str">
        <f>+'[3]New Depr Rates'!E2095</f>
        <v>No</v>
      </c>
      <c r="F2097" s="72" t="str">
        <f>+'[3]New Depr Rates'!F2095</f>
        <v>No</v>
      </c>
      <c r="G2097" s="75">
        <f>+'[3]New Depr Rates'!G2095</f>
        <v>0</v>
      </c>
      <c r="H2097" s="72">
        <f>+'[3]New Depr Rates'!H2095</f>
        <v>0</v>
      </c>
      <c r="I2097" s="72">
        <f>+'[3]New Depr Rates'!I2095</f>
        <v>0</v>
      </c>
      <c r="J2097" s="72">
        <f>+'[3]New Depr Rates'!J2095</f>
        <v>0</v>
      </c>
      <c r="K2097" s="74">
        <f>+'[3]New Depr Rates'!K2095</f>
        <v>40179.5</v>
      </c>
      <c r="L2097" s="73">
        <f>+'[3]New Depr Rates'!L2095</f>
        <v>0</v>
      </c>
      <c r="M2097" s="73">
        <f>+'[3]New Depr Rates'!M2095</f>
        <v>0</v>
      </c>
      <c r="N2097" s="73">
        <f>+'[3]New Depr Rates'!N2095</f>
        <v>0</v>
      </c>
    </row>
    <row r="2098" spans="1:14" x14ac:dyDescent="0.2">
      <c r="A2098" s="72" t="s">
        <v>504</v>
      </c>
      <c r="B2098" s="72" t="str">
        <f>+'[3]New Depr Rates'!B2096</f>
        <v>Lease - Puget Sound Energy</v>
      </c>
      <c r="C2098" s="72">
        <f>+'[3]New Depr Rates'!C2096</f>
        <v>1</v>
      </c>
      <c r="D2098" s="72" t="str">
        <f>+'[3]New Depr Rates'!D2096</f>
        <v>SLE</v>
      </c>
      <c r="E2098" s="72" t="str">
        <f>+'[3]New Depr Rates'!E2096</f>
        <v>No</v>
      </c>
      <c r="F2098" s="72" t="str">
        <f>+'[3]New Depr Rates'!F2096</f>
        <v>No</v>
      </c>
      <c r="G2098" s="75">
        <f>+'[3]New Depr Rates'!G2096</f>
        <v>0</v>
      </c>
      <c r="H2098" s="72">
        <f>+'[3]New Depr Rates'!H2096</f>
        <v>0</v>
      </c>
      <c r="I2098" s="72">
        <f>+'[3]New Depr Rates'!I2096</f>
        <v>0</v>
      </c>
      <c r="J2098" s="72">
        <f>+'[3]New Depr Rates'!J2096</f>
        <v>0</v>
      </c>
      <c r="K2098" s="74">
        <f>+'[3]New Depr Rates'!K2096</f>
        <v>40179.5</v>
      </c>
      <c r="L2098" s="73">
        <f>+'[3]New Depr Rates'!L2096</f>
        <v>0</v>
      </c>
      <c r="M2098" s="73">
        <f>+'[3]New Depr Rates'!M2096</f>
        <v>0</v>
      </c>
      <c r="N2098" s="73">
        <f>+'[3]New Depr Rates'!N2096</f>
        <v>0</v>
      </c>
    </row>
    <row r="2099" spans="1:14" x14ac:dyDescent="0.2">
      <c r="A2099" s="72" t="s">
        <v>503</v>
      </c>
      <c r="B2099" s="72" t="str">
        <f>+'[3]New Depr Rates'!B2097</f>
        <v>Lease - Puget Sound Energy</v>
      </c>
      <c r="C2099" s="72">
        <f>+'[3]New Depr Rates'!C2097</f>
        <v>1</v>
      </c>
      <c r="D2099" s="72" t="str">
        <f>+'[3]New Depr Rates'!D2097</f>
        <v>SLE</v>
      </c>
      <c r="E2099" s="72" t="str">
        <f>+'[3]New Depr Rates'!E2097</f>
        <v>No</v>
      </c>
      <c r="F2099" s="72" t="str">
        <f>+'[3]New Depr Rates'!F2097</f>
        <v>No</v>
      </c>
      <c r="G2099" s="75">
        <f>+'[3]New Depr Rates'!G2097</f>
        <v>0</v>
      </c>
      <c r="H2099" s="72">
        <f>+'[3]New Depr Rates'!H2097</f>
        <v>0</v>
      </c>
      <c r="I2099" s="72">
        <f>+'[3]New Depr Rates'!I2097</f>
        <v>0</v>
      </c>
      <c r="J2099" s="72">
        <f>+'[3]New Depr Rates'!J2097</f>
        <v>0</v>
      </c>
      <c r="K2099" s="74">
        <f>+'[3]New Depr Rates'!K2097</f>
        <v>40179.5</v>
      </c>
      <c r="L2099" s="73">
        <f>+'[3]New Depr Rates'!L2097</f>
        <v>0</v>
      </c>
      <c r="M2099" s="73">
        <f>+'[3]New Depr Rates'!M2097</f>
        <v>0</v>
      </c>
      <c r="N2099" s="73">
        <f>+'[3]New Depr Rates'!N2097</f>
        <v>0</v>
      </c>
    </row>
    <row r="2100" spans="1:14" x14ac:dyDescent="0.2">
      <c r="A2100" s="72" t="s">
        <v>502</v>
      </c>
      <c r="B2100" s="72" t="str">
        <f>+'[3]New Depr Rates'!B2098</f>
        <v>Lease - Puget Sound Energy</v>
      </c>
      <c r="C2100" s="72">
        <f>+'[3]New Depr Rates'!C2098</f>
        <v>1</v>
      </c>
      <c r="D2100" s="72" t="str">
        <f>+'[3]New Depr Rates'!D2098</f>
        <v>SLE</v>
      </c>
      <c r="E2100" s="72" t="str">
        <f>+'[3]New Depr Rates'!E2098</f>
        <v>No</v>
      </c>
      <c r="F2100" s="72" t="str">
        <f>+'[3]New Depr Rates'!F2098</f>
        <v>No</v>
      </c>
      <c r="G2100" s="75">
        <f>+'[3]New Depr Rates'!G2098</f>
        <v>0</v>
      </c>
      <c r="H2100" s="72">
        <f>+'[3]New Depr Rates'!H2098</f>
        <v>0</v>
      </c>
      <c r="I2100" s="72">
        <f>+'[3]New Depr Rates'!I2098</f>
        <v>0</v>
      </c>
      <c r="J2100" s="72">
        <f>+'[3]New Depr Rates'!J2098</f>
        <v>0</v>
      </c>
      <c r="K2100" s="74">
        <f>+'[3]New Depr Rates'!K2098</f>
        <v>40179.5</v>
      </c>
      <c r="L2100" s="73">
        <f>+'[3]New Depr Rates'!L2098</f>
        <v>0</v>
      </c>
      <c r="M2100" s="73">
        <f>+'[3]New Depr Rates'!M2098</f>
        <v>0</v>
      </c>
      <c r="N2100" s="73">
        <f>+'[3]New Depr Rates'!N2098</f>
        <v>0</v>
      </c>
    </row>
    <row r="2101" spans="1:14" x14ac:dyDescent="0.2">
      <c r="A2101" s="72" t="s">
        <v>501</v>
      </c>
      <c r="B2101" s="72" t="str">
        <f>+'[3]New Depr Rates'!B2099</f>
        <v>Lease - Puget Sound Energy</v>
      </c>
      <c r="C2101" s="72">
        <f>+'[3]New Depr Rates'!C2099</f>
        <v>1</v>
      </c>
      <c r="D2101" s="72" t="str">
        <f>+'[3]New Depr Rates'!D2099</f>
        <v>SLE</v>
      </c>
      <c r="E2101" s="72" t="str">
        <f>+'[3]New Depr Rates'!E2099</f>
        <v>No</v>
      </c>
      <c r="F2101" s="72" t="str">
        <f>+'[3]New Depr Rates'!F2099</f>
        <v>No</v>
      </c>
      <c r="G2101" s="75">
        <f>+'[3]New Depr Rates'!G2099</f>
        <v>0</v>
      </c>
      <c r="H2101" s="72">
        <f>+'[3]New Depr Rates'!H2099</f>
        <v>0</v>
      </c>
      <c r="I2101" s="72">
        <f>+'[3]New Depr Rates'!I2099</f>
        <v>0</v>
      </c>
      <c r="J2101" s="72">
        <f>+'[3]New Depr Rates'!J2099</f>
        <v>0</v>
      </c>
      <c r="K2101" s="74">
        <f>+'[3]New Depr Rates'!K2099</f>
        <v>40179.5</v>
      </c>
      <c r="L2101" s="73">
        <f>+'[3]New Depr Rates'!L2099</f>
        <v>0</v>
      </c>
      <c r="M2101" s="73">
        <f>+'[3]New Depr Rates'!M2099</f>
        <v>0</v>
      </c>
      <c r="N2101" s="73">
        <f>+'[3]New Depr Rates'!N2099</f>
        <v>0</v>
      </c>
    </row>
    <row r="2102" spans="1:14" x14ac:dyDescent="0.2">
      <c r="A2102" s="72" t="s">
        <v>500</v>
      </c>
      <c r="B2102" s="72" t="str">
        <f>+'[3]New Depr Rates'!B2100</f>
        <v>Lease - Puget Sound Energy</v>
      </c>
      <c r="C2102" s="72">
        <f>+'[3]New Depr Rates'!C2100</f>
        <v>1</v>
      </c>
      <c r="D2102" s="72" t="str">
        <f>+'[3]New Depr Rates'!D2100</f>
        <v>SLE</v>
      </c>
      <c r="E2102" s="72" t="str">
        <f>+'[3]New Depr Rates'!E2100</f>
        <v>No</v>
      </c>
      <c r="F2102" s="72" t="str">
        <f>+'[3]New Depr Rates'!F2100</f>
        <v>No</v>
      </c>
      <c r="G2102" s="75">
        <f>+'[3]New Depr Rates'!G2100</f>
        <v>0</v>
      </c>
      <c r="H2102" s="72">
        <f>+'[3]New Depr Rates'!H2100</f>
        <v>0</v>
      </c>
      <c r="I2102" s="72">
        <f>+'[3]New Depr Rates'!I2100</f>
        <v>0</v>
      </c>
      <c r="J2102" s="72">
        <f>+'[3]New Depr Rates'!J2100</f>
        <v>0</v>
      </c>
      <c r="K2102" s="74">
        <f>+'[3]New Depr Rates'!K2100</f>
        <v>40179.5</v>
      </c>
      <c r="L2102" s="73">
        <f>+'[3]New Depr Rates'!L2100</f>
        <v>0</v>
      </c>
      <c r="M2102" s="73">
        <f>+'[3]New Depr Rates'!M2100</f>
        <v>0</v>
      </c>
      <c r="N2102" s="73">
        <f>+'[3]New Depr Rates'!N2100</f>
        <v>0</v>
      </c>
    </row>
    <row r="2103" spans="1:14" x14ac:dyDescent="0.2">
      <c r="A2103" s="72" t="s">
        <v>499</v>
      </c>
      <c r="B2103" s="72" t="str">
        <f>+'[3]New Depr Rates'!B2101</f>
        <v>Lease - Puget Sound Energy</v>
      </c>
      <c r="C2103" s="72">
        <f>+'[3]New Depr Rates'!C2101</f>
        <v>1</v>
      </c>
      <c r="D2103" s="72" t="str">
        <f>+'[3]New Depr Rates'!D2101</f>
        <v>SLE</v>
      </c>
      <c r="E2103" s="72" t="str">
        <f>+'[3]New Depr Rates'!E2101</f>
        <v>No</v>
      </c>
      <c r="F2103" s="72" t="str">
        <f>+'[3]New Depr Rates'!F2101</f>
        <v>No</v>
      </c>
      <c r="G2103" s="75">
        <f>+'[3]New Depr Rates'!G2101</f>
        <v>0</v>
      </c>
      <c r="H2103" s="72">
        <f>+'[3]New Depr Rates'!H2101</f>
        <v>0</v>
      </c>
      <c r="I2103" s="72">
        <f>+'[3]New Depr Rates'!I2101</f>
        <v>0</v>
      </c>
      <c r="J2103" s="72">
        <f>+'[3]New Depr Rates'!J2101</f>
        <v>0</v>
      </c>
      <c r="K2103" s="74">
        <f>+'[3]New Depr Rates'!K2101</f>
        <v>40179.5</v>
      </c>
      <c r="L2103" s="73">
        <f>+'[3]New Depr Rates'!L2101</f>
        <v>0</v>
      </c>
      <c r="M2103" s="73">
        <f>+'[3]New Depr Rates'!M2101</f>
        <v>0</v>
      </c>
      <c r="N2103" s="73">
        <f>+'[3]New Depr Rates'!N2101</f>
        <v>0</v>
      </c>
    </row>
    <row r="2104" spans="1:14" x14ac:dyDescent="0.2">
      <c r="A2104" s="72" t="s">
        <v>498</v>
      </c>
      <c r="B2104" s="72" t="str">
        <f>+'[3]New Depr Rates'!B2102</f>
        <v>Lease - Puget Sound Energy</v>
      </c>
      <c r="C2104" s="72">
        <f>+'[3]New Depr Rates'!C2102</f>
        <v>1</v>
      </c>
      <c r="D2104" s="72" t="str">
        <f>+'[3]New Depr Rates'!D2102</f>
        <v>SLE</v>
      </c>
      <c r="E2104" s="72" t="str">
        <f>+'[3]New Depr Rates'!E2102</f>
        <v>No</v>
      </c>
      <c r="F2104" s="72" t="str">
        <f>+'[3]New Depr Rates'!F2102</f>
        <v>No</v>
      </c>
      <c r="G2104" s="75">
        <f>+'[3]New Depr Rates'!G2102</f>
        <v>0</v>
      </c>
      <c r="H2104" s="72">
        <f>+'[3]New Depr Rates'!H2102</f>
        <v>0</v>
      </c>
      <c r="I2104" s="72">
        <f>+'[3]New Depr Rates'!I2102</f>
        <v>0</v>
      </c>
      <c r="J2104" s="72">
        <f>+'[3]New Depr Rates'!J2102</f>
        <v>0</v>
      </c>
      <c r="K2104" s="74">
        <f>+'[3]New Depr Rates'!K2102</f>
        <v>40179.5</v>
      </c>
      <c r="L2104" s="73">
        <f>+'[3]New Depr Rates'!L2102</f>
        <v>0</v>
      </c>
      <c r="M2104" s="73">
        <f>+'[3]New Depr Rates'!M2102</f>
        <v>0</v>
      </c>
      <c r="N2104" s="73">
        <f>+'[3]New Depr Rates'!N2102</f>
        <v>0</v>
      </c>
    </row>
    <row r="2105" spans="1:14" x14ac:dyDescent="0.2">
      <c r="A2105" s="72" t="s">
        <v>497</v>
      </c>
      <c r="B2105" s="72" t="str">
        <f>+'[3]New Depr Rates'!B2103</f>
        <v>Lease - Puget Sound Energy</v>
      </c>
      <c r="C2105" s="72">
        <f>+'[3]New Depr Rates'!C2103</f>
        <v>1</v>
      </c>
      <c r="D2105" s="72" t="str">
        <f>+'[3]New Depr Rates'!D2103</f>
        <v>SLE</v>
      </c>
      <c r="E2105" s="72" t="str">
        <f>+'[3]New Depr Rates'!E2103</f>
        <v>No</v>
      </c>
      <c r="F2105" s="72" t="str">
        <f>+'[3]New Depr Rates'!F2103</f>
        <v>No</v>
      </c>
      <c r="G2105" s="75">
        <f>+'[3]New Depr Rates'!G2103</f>
        <v>0</v>
      </c>
      <c r="H2105" s="72">
        <f>+'[3]New Depr Rates'!H2103</f>
        <v>0</v>
      </c>
      <c r="I2105" s="72">
        <f>+'[3]New Depr Rates'!I2103</f>
        <v>0</v>
      </c>
      <c r="J2105" s="72">
        <f>+'[3]New Depr Rates'!J2103</f>
        <v>0</v>
      </c>
      <c r="K2105" s="74">
        <f>+'[3]New Depr Rates'!K2103</f>
        <v>40179.5</v>
      </c>
      <c r="L2105" s="73">
        <f>+'[3]New Depr Rates'!L2103</f>
        <v>0</v>
      </c>
      <c r="M2105" s="73">
        <f>+'[3]New Depr Rates'!M2103</f>
        <v>0</v>
      </c>
      <c r="N2105" s="73">
        <f>+'[3]New Depr Rates'!N2103</f>
        <v>0</v>
      </c>
    </row>
    <row r="2106" spans="1:14" x14ac:dyDescent="0.2">
      <c r="A2106" s="72" t="s">
        <v>496</v>
      </c>
      <c r="B2106" s="72" t="str">
        <f>+'[3]New Depr Rates'!B2104</f>
        <v>Lease - Puget Sound Energy</v>
      </c>
      <c r="C2106" s="72">
        <f>+'[3]New Depr Rates'!C2104</f>
        <v>1</v>
      </c>
      <c r="D2106" s="72" t="str">
        <f>+'[3]New Depr Rates'!D2104</f>
        <v>SLE</v>
      </c>
      <c r="E2106" s="72" t="str">
        <f>+'[3]New Depr Rates'!E2104</f>
        <v>No</v>
      </c>
      <c r="F2106" s="72" t="str">
        <f>+'[3]New Depr Rates'!F2104</f>
        <v>No</v>
      </c>
      <c r="G2106" s="75">
        <f>+'[3]New Depr Rates'!G2104</f>
        <v>0</v>
      </c>
      <c r="H2106" s="72">
        <f>+'[3]New Depr Rates'!H2104</f>
        <v>0</v>
      </c>
      <c r="I2106" s="72">
        <f>+'[3]New Depr Rates'!I2104</f>
        <v>0</v>
      </c>
      <c r="J2106" s="72">
        <f>+'[3]New Depr Rates'!J2104</f>
        <v>0</v>
      </c>
      <c r="K2106" s="74">
        <f>+'[3]New Depr Rates'!K2104</f>
        <v>40179.5</v>
      </c>
      <c r="L2106" s="73">
        <f>+'[3]New Depr Rates'!L2104</f>
        <v>0</v>
      </c>
      <c r="M2106" s="73">
        <f>+'[3]New Depr Rates'!M2104</f>
        <v>0</v>
      </c>
      <c r="N2106" s="73">
        <f>+'[3]New Depr Rates'!N2104</f>
        <v>0</v>
      </c>
    </row>
    <row r="2107" spans="1:14" x14ac:dyDescent="0.2">
      <c r="A2107" s="72" t="s">
        <v>495</v>
      </c>
      <c r="B2107" s="72" t="str">
        <f>+'[3]New Depr Rates'!B2105</f>
        <v>Lease - Puget Sound Energy</v>
      </c>
      <c r="C2107" s="72">
        <f>+'[3]New Depr Rates'!C2105</f>
        <v>1</v>
      </c>
      <c r="D2107" s="72" t="str">
        <f>+'[3]New Depr Rates'!D2105</f>
        <v>SLE</v>
      </c>
      <c r="E2107" s="72" t="str">
        <f>+'[3]New Depr Rates'!E2105</f>
        <v>No</v>
      </c>
      <c r="F2107" s="72" t="str">
        <f>+'[3]New Depr Rates'!F2105</f>
        <v>No</v>
      </c>
      <c r="G2107" s="75">
        <f>+'[3]New Depr Rates'!G2105</f>
        <v>0</v>
      </c>
      <c r="H2107" s="72">
        <f>+'[3]New Depr Rates'!H2105</f>
        <v>0</v>
      </c>
      <c r="I2107" s="72">
        <f>+'[3]New Depr Rates'!I2105</f>
        <v>0</v>
      </c>
      <c r="J2107" s="72">
        <f>+'[3]New Depr Rates'!J2105</f>
        <v>0</v>
      </c>
      <c r="K2107" s="74">
        <f>+'[3]New Depr Rates'!K2105</f>
        <v>40179.5</v>
      </c>
      <c r="L2107" s="73">
        <f>+'[3]New Depr Rates'!L2105</f>
        <v>0</v>
      </c>
      <c r="M2107" s="73">
        <f>+'[3]New Depr Rates'!M2105</f>
        <v>0</v>
      </c>
      <c r="N2107" s="73">
        <f>+'[3]New Depr Rates'!N2105</f>
        <v>0</v>
      </c>
    </row>
    <row r="2108" spans="1:14" x14ac:dyDescent="0.2">
      <c r="A2108" s="72" t="s">
        <v>494</v>
      </c>
      <c r="B2108" s="72" t="str">
        <f>+'[3]New Depr Rates'!B2106</f>
        <v>Lease - Puget Sound Energy</v>
      </c>
      <c r="C2108" s="72">
        <f>+'[3]New Depr Rates'!C2106</f>
        <v>1</v>
      </c>
      <c r="D2108" s="72" t="str">
        <f>+'[3]New Depr Rates'!D2106</f>
        <v>SLE</v>
      </c>
      <c r="E2108" s="72" t="str">
        <f>+'[3]New Depr Rates'!E2106</f>
        <v>No</v>
      </c>
      <c r="F2108" s="72" t="str">
        <f>+'[3]New Depr Rates'!F2106</f>
        <v>No</v>
      </c>
      <c r="G2108" s="75">
        <f>+'[3]New Depr Rates'!G2106</f>
        <v>0</v>
      </c>
      <c r="H2108" s="72">
        <f>+'[3]New Depr Rates'!H2106</f>
        <v>0</v>
      </c>
      <c r="I2108" s="72">
        <f>+'[3]New Depr Rates'!I2106</f>
        <v>0</v>
      </c>
      <c r="J2108" s="72">
        <f>+'[3]New Depr Rates'!J2106</f>
        <v>0</v>
      </c>
      <c r="K2108" s="74">
        <f>+'[3]New Depr Rates'!K2106</f>
        <v>40179.5</v>
      </c>
      <c r="L2108" s="73">
        <f>+'[3]New Depr Rates'!L2106</f>
        <v>0</v>
      </c>
      <c r="M2108" s="73">
        <f>+'[3]New Depr Rates'!M2106</f>
        <v>0</v>
      </c>
      <c r="N2108" s="73">
        <f>+'[3]New Depr Rates'!N2106</f>
        <v>0</v>
      </c>
    </row>
    <row r="2109" spans="1:14" x14ac:dyDescent="0.2">
      <c r="A2109" s="72" t="s">
        <v>493</v>
      </c>
      <c r="B2109" s="72" t="str">
        <f>+'[3]New Depr Rates'!B2107</f>
        <v>Lease - Puget Sound Energy</v>
      </c>
      <c r="C2109" s="72">
        <f>+'[3]New Depr Rates'!C2107</f>
        <v>1</v>
      </c>
      <c r="D2109" s="72" t="str">
        <f>+'[3]New Depr Rates'!D2107</f>
        <v>SLE</v>
      </c>
      <c r="E2109" s="72" t="str">
        <f>+'[3]New Depr Rates'!E2107</f>
        <v>No</v>
      </c>
      <c r="F2109" s="72" t="str">
        <f>+'[3]New Depr Rates'!F2107</f>
        <v>No</v>
      </c>
      <c r="G2109" s="75">
        <f>+'[3]New Depr Rates'!G2107</f>
        <v>0</v>
      </c>
      <c r="H2109" s="72">
        <f>+'[3]New Depr Rates'!H2107</f>
        <v>0</v>
      </c>
      <c r="I2109" s="72">
        <f>+'[3]New Depr Rates'!I2107</f>
        <v>0</v>
      </c>
      <c r="J2109" s="72">
        <f>+'[3]New Depr Rates'!J2107</f>
        <v>0</v>
      </c>
      <c r="K2109" s="74">
        <f>+'[3]New Depr Rates'!K2107</f>
        <v>40179.5</v>
      </c>
      <c r="L2109" s="73">
        <f>+'[3]New Depr Rates'!L2107</f>
        <v>0</v>
      </c>
      <c r="M2109" s="73">
        <f>+'[3]New Depr Rates'!M2107</f>
        <v>0</v>
      </c>
      <c r="N2109" s="73">
        <f>+'[3]New Depr Rates'!N2107</f>
        <v>0</v>
      </c>
    </row>
    <row r="2110" spans="1:14" x14ac:dyDescent="0.2">
      <c r="A2110" s="72" t="s">
        <v>492</v>
      </c>
      <c r="B2110" s="72" t="str">
        <f>+'[3]New Depr Rates'!B2108</f>
        <v>Lease - Puget Sound Energy</v>
      </c>
      <c r="C2110" s="72">
        <f>+'[3]New Depr Rates'!C2108</f>
        <v>1</v>
      </c>
      <c r="D2110" s="72" t="str">
        <f>+'[3]New Depr Rates'!D2108</f>
        <v>SLE</v>
      </c>
      <c r="E2110" s="72" t="str">
        <f>+'[3]New Depr Rates'!E2108</f>
        <v>No</v>
      </c>
      <c r="F2110" s="72" t="str">
        <f>+'[3]New Depr Rates'!F2108</f>
        <v>No</v>
      </c>
      <c r="G2110" s="75">
        <f>+'[3]New Depr Rates'!G2108</f>
        <v>0</v>
      </c>
      <c r="H2110" s="72">
        <f>+'[3]New Depr Rates'!H2108</f>
        <v>0</v>
      </c>
      <c r="I2110" s="72">
        <f>+'[3]New Depr Rates'!I2108</f>
        <v>0</v>
      </c>
      <c r="J2110" s="72">
        <f>+'[3]New Depr Rates'!J2108</f>
        <v>0</v>
      </c>
      <c r="K2110" s="74">
        <f>+'[3]New Depr Rates'!K2108</f>
        <v>40179.5</v>
      </c>
      <c r="L2110" s="73">
        <f>+'[3]New Depr Rates'!L2108</f>
        <v>0</v>
      </c>
      <c r="M2110" s="73">
        <f>+'[3]New Depr Rates'!M2108</f>
        <v>0</v>
      </c>
      <c r="N2110" s="73">
        <f>+'[3]New Depr Rates'!N2108</f>
        <v>0</v>
      </c>
    </row>
    <row r="2111" spans="1:14" x14ac:dyDescent="0.2">
      <c r="A2111" s="72" t="s">
        <v>491</v>
      </c>
      <c r="B2111" s="72" t="str">
        <f>+'[3]New Depr Rates'!B2109</f>
        <v>Lease - Puget Sound Energy</v>
      </c>
      <c r="C2111" s="72">
        <f>+'[3]New Depr Rates'!C2109</f>
        <v>1</v>
      </c>
      <c r="D2111" s="72" t="str">
        <f>+'[3]New Depr Rates'!D2109</f>
        <v>SLE</v>
      </c>
      <c r="E2111" s="72" t="str">
        <f>+'[3]New Depr Rates'!E2109</f>
        <v>No</v>
      </c>
      <c r="F2111" s="72" t="str">
        <f>+'[3]New Depr Rates'!F2109</f>
        <v>No</v>
      </c>
      <c r="G2111" s="75">
        <f>+'[3]New Depr Rates'!G2109</f>
        <v>0</v>
      </c>
      <c r="H2111" s="72">
        <f>+'[3]New Depr Rates'!H2109</f>
        <v>0</v>
      </c>
      <c r="I2111" s="72">
        <f>+'[3]New Depr Rates'!I2109</f>
        <v>0</v>
      </c>
      <c r="J2111" s="72">
        <f>+'[3]New Depr Rates'!J2109</f>
        <v>0</v>
      </c>
      <c r="K2111" s="74">
        <f>+'[3]New Depr Rates'!K2109</f>
        <v>40179.5</v>
      </c>
      <c r="L2111" s="73">
        <f>+'[3]New Depr Rates'!L2109</f>
        <v>0</v>
      </c>
      <c r="M2111" s="73">
        <f>+'[3]New Depr Rates'!M2109</f>
        <v>0</v>
      </c>
      <c r="N2111" s="73">
        <f>+'[3]New Depr Rates'!N2109</f>
        <v>0</v>
      </c>
    </row>
    <row r="2112" spans="1:14" x14ac:dyDescent="0.2">
      <c r="A2112" s="72" t="s">
        <v>490</v>
      </c>
      <c r="B2112" s="72" t="str">
        <f>+'[3]New Depr Rates'!B2110</f>
        <v>Lease - Puget Sound Energy</v>
      </c>
      <c r="C2112" s="72">
        <f>+'[3]New Depr Rates'!C2110</f>
        <v>1</v>
      </c>
      <c r="D2112" s="72" t="str">
        <f>+'[3]New Depr Rates'!D2110</f>
        <v>SLE</v>
      </c>
      <c r="E2112" s="72" t="str">
        <f>+'[3]New Depr Rates'!E2110</f>
        <v>No</v>
      </c>
      <c r="F2112" s="72" t="str">
        <f>+'[3]New Depr Rates'!F2110</f>
        <v>No</v>
      </c>
      <c r="G2112" s="75">
        <f>+'[3]New Depr Rates'!G2110</f>
        <v>0</v>
      </c>
      <c r="H2112" s="72">
        <f>+'[3]New Depr Rates'!H2110</f>
        <v>0</v>
      </c>
      <c r="I2112" s="72">
        <f>+'[3]New Depr Rates'!I2110</f>
        <v>0</v>
      </c>
      <c r="J2112" s="72">
        <f>+'[3]New Depr Rates'!J2110</f>
        <v>0</v>
      </c>
      <c r="K2112" s="74">
        <f>+'[3]New Depr Rates'!K2110</f>
        <v>40179.5</v>
      </c>
      <c r="L2112" s="73">
        <f>+'[3]New Depr Rates'!L2110</f>
        <v>0</v>
      </c>
      <c r="M2112" s="73">
        <f>+'[3]New Depr Rates'!M2110</f>
        <v>0</v>
      </c>
      <c r="N2112" s="73">
        <f>+'[3]New Depr Rates'!N2110</f>
        <v>0</v>
      </c>
    </row>
    <row r="2113" spans="1:14" x14ac:dyDescent="0.2">
      <c r="A2113" s="72" t="s">
        <v>489</v>
      </c>
      <c r="B2113" s="72" t="str">
        <f>+'[3]New Depr Rates'!B2111</f>
        <v>Lease - Puget Sound Energy</v>
      </c>
      <c r="C2113" s="72">
        <f>+'[3]New Depr Rates'!C2111</f>
        <v>1</v>
      </c>
      <c r="D2113" s="72" t="str">
        <f>+'[3]New Depr Rates'!D2111</f>
        <v>SLE</v>
      </c>
      <c r="E2113" s="72" t="str">
        <f>+'[3]New Depr Rates'!E2111</f>
        <v>No</v>
      </c>
      <c r="F2113" s="72" t="str">
        <f>+'[3]New Depr Rates'!F2111</f>
        <v>No</v>
      </c>
      <c r="G2113" s="75">
        <f>+'[3]New Depr Rates'!G2111</f>
        <v>0</v>
      </c>
      <c r="H2113" s="72">
        <f>+'[3]New Depr Rates'!H2111</f>
        <v>0</v>
      </c>
      <c r="I2113" s="72">
        <f>+'[3]New Depr Rates'!I2111</f>
        <v>0</v>
      </c>
      <c r="J2113" s="72">
        <f>+'[3]New Depr Rates'!J2111</f>
        <v>0</v>
      </c>
      <c r="K2113" s="74">
        <f>+'[3]New Depr Rates'!K2111</f>
        <v>40179.5</v>
      </c>
      <c r="L2113" s="73">
        <f>+'[3]New Depr Rates'!L2111</f>
        <v>0</v>
      </c>
      <c r="M2113" s="73">
        <f>+'[3]New Depr Rates'!M2111</f>
        <v>0</v>
      </c>
      <c r="N2113" s="73">
        <f>+'[3]New Depr Rates'!N2111</f>
        <v>0</v>
      </c>
    </row>
    <row r="2114" spans="1:14" x14ac:dyDescent="0.2">
      <c r="A2114" s="72" t="s">
        <v>488</v>
      </c>
      <c r="B2114" s="72" t="str">
        <f>+'[3]New Depr Rates'!B2112</f>
        <v>Lease - Puget Sound Energy</v>
      </c>
      <c r="C2114" s="72">
        <f>+'[3]New Depr Rates'!C2112</f>
        <v>1</v>
      </c>
      <c r="D2114" s="72" t="str">
        <f>+'[3]New Depr Rates'!D2112</f>
        <v>SLE</v>
      </c>
      <c r="E2114" s="72" t="str">
        <f>+'[3]New Depr Rates'!E2112</f>
        <v>No</v>
      </c>
      <c r="F2114" s="72" t="str">
        <f>+'[3]New Depr Rates'!F2112</f>
        <v>No</v>
      </c>
      <c r="G2114" s="75">
        <f>+'[3]New Depr Rates'!G2112</f>
        <v>0</v>
      </c>
      <c r="H2114" s="72">
        <f>+'[3]New Depr Rates'!H2112</f>
        <v>0</v>
      </c>
      <c r="I2114" s="72">
        <f>+'[3]New Depr Rates'!I2112</f>
        <v>0</v>
      </c>
      <c r="J2114" s="72">
        <f>+'[3]New Depr Rates'!J2112</f>
        <v>0</v>
      </c>
      <c r="K2114" s="74">
        <f>+'[3]New Depr Rates'!K2112</f>
        <v>40179.5</v>
      </c>
      <c r="L2114" s="73">
        <f>+'[3]New Depr Rates'!L2112</f>
        <v>0</v>
      </c>
      <c r="M2114" s="73">
        <f>+'[3]New Depr Rates'!M2112</f>
        <v>0</v>
      </c>
      <c r="N2114" s="73">
        <f>+'[3]New Depr Rates'!N2112</f>
        <v>0</v>
      </c>
    </row>
    <row r="2115" spans="1:14" x14ac:dyDescent="0.2">
      <c r="A2115" s="72" t="s">
        <v>487</v>
      </c>
      <c r="B2115" s="72" t="str">
        <f>+'[3]New Depr Rates'!B2113</f>
        <v>Lease - Puget Sound Energy</v>
      </c>
      <c r="C2115" s="72">
        <f>+'[3]New Depr Rates'!C2113</f>
        <v>1</v>
      </c>
      <c r="D2115" s="72" t="str">
        <f>+'[3]New Depr Rates'!D2113</f>
        <v>SLE</v>
      </c>
      <c r="E2115" s="72" t="str">
        <f>+'[3]New Depr Rates'!E2113</f>
        <v>No</v>
      </c>
      <c r="F2115" s="72" t="str">
        <f>+'[3]New Depr Rates'!F2113</f>
        <v>No</v>
      </c>
      <c r="G2115" s="75">
        <f>+'[3]New Depr Rates'!G2113</f>
        <v>0</v>
      </c>
      <c r="H2115" s="72">
        <f>+'[3]New Depr Rates'!H2113</f>
        <v>0</v>
      </c>
      <c r="I2115" s="72">
        <f>+'[3]New Depr Rates'!I2113</f>
        <v>0</v>
      </c>
      <c r="J2115" s="72">
        <f>+'[3]New Depr Rates'!J2113</f>
        <v>0</v>
      </c>
      <c r="K2115" s="74">
        <f>+'[3]New Depr Rates'!K2113</f>
        <v>40179.5</v>
      </c>
      <c r="L2115" s="73">
        <f>+'[3]New Depr Rates'!L2113</f>
        <v>0</v>
      </c>
      <c r="M2115" s="73">
        <f>+'[3]New Depr Rates'!M2113</f>
        <v>0</v>
      </c>
      <c r="N2115" s="73">
        <f>+'[3]New Depr Rates'!N2113</f>
        <v>0</v>
      </c>
    </row>
    <row r="2116" spans="1:14" x14ac:dyDescent="0.2">
      <c r="A2116" s="72" t="s">
        <v>486</v>
      </c>
      <c r="B2116" s="72" t="str">
        <f>+'[3]New Depr Rates'!B2114</f>
        <v>Lease - Puget Sound Energy</v>
      </c>
      <c r="C2116" s="72">
        <f>+'[3]New Depr Rates'!C2114</f>
        <v>1</v>
      </c>
      <c r="D2116" s="72" t="str">
        <f>+'[3]New Depr Rates'!D2114</f>
        <v>SLE</v>
      </c>
      <c r="E2116" s="72" t="str">
        <f>+'[3]New Depr Rates'!E2114</f>
        <v>No</v>
      </c>
      <c r="F2116" s="72" t="str">
        <f>+'[3]New Depr Rates'!F2114</f>
        <v>No</v>
      </c>
      <c r="G2116" s="75">
        <f>+'[3]New Depr Rates'!G2114</f>
        <v>0</v>
      </c>
      <c r="H2116" s="72">
        <f>+'[3]New Depr Rates'!H2114</f>
        <v>0</v>
      </c>
      <c r="I2116" s="72">
        <f>+'[3]New Depr Rates'!I2114</f>
        <v>0</v>
      </c>
      <c r="J2116" s="72">
        <f>+'[3]New Depr Rates'!J2114</f>
        <v>0</v>
      </c>
      <c r="K2116" s="74">
        <f>+'[3]New Depr Rates'!K2114</f>
        <v>40179.5</v>
      </c>
      <c r="L2116" s="73">
        <f>+'[3]New Depr Rates'!L2114</f>
        <v>0</v>
      </c>
      <c r="M2116" s="73">
        <f>+'[3]New Depr Rates'!M2114</f>
        <v>0</v>
      </c>
      <c r="N2116" s="73">
        <f>+'[3]New Depr Rates'!N2114</f>
        <v>0</v>
      </c>
    </row>
    <row r="2117" spans="1:14" x14ac:dyDescent="0.2">
      <c r="A2117" s="72" t="s">
        <v>485</v>
      </c>
      <c r="B2117" s="72" t="str">
        <f>+'[3]New Depr Rates'!B2115</f>
        <v>Lease - Puget Sound Energy</v>
      </c>
      <c r="C2117" s="72">
        <f>+'[3]New Depr Rates'!C2115</f>
        <v>1</v>
      </c>
      <c r="D2117" s="72" t="str">
        <f>+'[3]New Depr Rates'!D2115</f>
        <v>SLE</v>
      </c>
      <c r="E2117" s="72" t="str">
        <f>+'[3]New Depr Rates'!E2115</f>
        <v>No</v>
      </c>
      <c r="F2117" s="72" t="str">
        <f>+'[3]New Depr Rates'!F2115</f>
        <v>No</v>
      </c>
      <c r="G2117" s="75">
        <f>+'[3]New Depr Rates'!G2115</f>
        <v>0</v>
      </c>
      <c r="H2117" s="72">
        <f>+'[3]New Depr Rates'!H2115</f>
        <v>0</v>
      </c>
      <c r="I2117" s="72">
        <f>+'[3]New Depr Rates'!I2115</f>
        <v>0</v>
      </c>
      <c r="J2117" s="72">
        <f>+'[3]New Depr Rates'!J2115</f>
        <v>0</v>
      </c>
      <c r="K2117" s="74">
        <f>+'[3]New Depr Rates'!K2115</f>
        <v>40179.5</v>
      </c>
      <c r="L2117" s="73">
        <f>+'[3]New Depr Rates'!L2115</f>
        <v>0</v>
      </c>
      <c r="M2117" s="73">
        <f>+'[3]New Depr Rates'!M2115</f>
        <v>0</v>
      </c>
      <c r="N2117" s="73">
        <f>+'[3]New Depr Rates'!N2115</f>
        <v>0</v>
      </c>
    </row>
    <row r="2118" spans="1:14" x14ac:dyDescent="0.2">
      <c r="A2118" s="72" t="s">
        <v>484</v>
      </c>
      <c r="B2118" s="72" t="str">
        <f>+'[3]New Depr Rates'!B2116</f>
        <v>Lease - Puget Sound Energy</v>
      </c>
      <c r="C2118" s="72">
        <f>+'[3]New Depr Rates'!C2116</f>
        <v>1</v>
      </c>
      <c r="D2118" s="72" t="str">
        <f>+'[3]New Depr Rates'!D2116</f>
        <v>SLE</v>
      </c>
      <c r="E2118" s="72" t="str">
        <f>+'[3]New Depr Rates'!E2116</f>
        <v>No</v>
      </c>
      <c r="F2118" s="72" t="str">
        <f>+'[3]New Depr Rates'!F2116</f>
        <v>No</v>
      </c>
      <c r="G2118" s="75">
        <f>+'[3]New Depr Rates'!G2116</f>
        <v>0</v>
      </c>
      <c r="H2118" s="72">
        <f>+'[3]New Depr Rates'!H2116</f>
        <v>0</v>
      </c>
      <c r="I2118" s="72">
        <f>+'[3]New Depr Rates'!I2116</f>
        <v>0</v>
      </c>
      <c r="J2118" s="72">
        <f>+'[3]New Depr Rates'!J2116</f>
        <v>0</v>
      </c>
      <c r="K2118" s="74">
        <f>+'[3]New Depr Rates'!K2116</f>
        <v>40179.5</v>
      </c>
      <c r="L2118" s="73">
        <f>+'[3]New Depr Rates'!L2116</f>
        <v>0</v>
      </c>
      <c r="M2118" s="73">
        <f>+'[3]New Depr Rates'!M2116</f>
        <v>0</v>
      </c>
      <c r="N2118" s="73">
        <f>+'[3]New Depr Rates'!N2116</f>
        <v>0</v>
      </c>
    </row>
    <row r="2119" spans="1:14" x14ac:dyDescent="0.2">
      <c r="A2119" s="72" t="s">
        <v>483</v>
      </c>
      <c r="B2119" s="72" t="str">
        <f>+'[3]New Depr Rates'!B2117</f>
        <v>Lease - Puget Sound Energy</v>
      </c>
      <c r="C2119" s="72">
        <f>+'[3]New Depr Rates'!C2117</f>
        <v>1</v>
      </c>
      <c r="D2119" s="72" t="str">
        <f>+'[3]New Depr Rates'!D2117</f>
        <v>SLE</v>
      </c>
      <c r="E2119" s="72" t="str">
        <f>+'[3]New Depr Rates'!E2117</f>
        <v>No</v>
      </c>
      <c r="F2119" s="72" t="str">
        <f>+'[3]New Depr Rates'!F2117</f>
        <v>No</v>
      </c>
      <c r="G2119" s="75">
        <f>+'[3]New Depr Rates'!G2117</f>
        <v>0</v>
      </c>
      <c r="H2119" s="72">
        <f>+'[3]New Depr Rates'!H2117</f>
        <v>0</v>
      </c>
      <c r="I2119" s="72">
        <f>+'[3]New Depr Rates'!I2117</f>
        <v>0</v>
      </c>
      <c r="J2119" s="72">
        <f>+'[3]New Depr Rates'!J2117</f>
        <v>0</v>
      </c>
      <c r="K2119" s="74">
        <f>+'[3]New Depr Rates'!K2117</f>
        <v>40179.5</v>
      </c>
      <c r="L2119" s="73">
        <f>+'[3]New Depr Rates'!L2117</f>
        <v>0</v>
      </c>
      <c r="M2119" s="73">
        <f>+'[3]New Depr Rates'!M2117</f>
        <v>0</v>
      </c>
      <c r="N2119" s="73">
        <f>+'[3]New Depr Rates'!N2117</f>
        <v>0</v>
      </c>
    </row>
    <row r="2120" spans="1:14" x14ac:dyDescent="0.2">
      <c r="A2120" s="72" t="s">
        <v>482</v>
      </c>
      <c r="B2120" s="72" t="str">
        <f>+'[3]New Depr Rates'!B2118</f>
        <v>Lease - Puget Sound Energy</v>
      </c>
      <c r="C2120" s="72">
        <f>+'[3]New Depr Rates'!C2118</f>
        <v>1</v>
      </c>
      <c r="D2120" s="72" t="str">
        <f>+'[3]New Depr Rates'!D2118</f>
        <v>SLE</v>
      </c>
      <c r="E2120" s="72" t="str">
        <f>+'[3]New Depr Rates'!E2118</f>
        <v>No</v>
      </c>
      <c r="F2120" s="72" t="str">
        <f>+'[3]New Depr Rates'!F2118</f>
        <v>No</v>
      </c>
      <c r="G2120" s="75">
        <f>+'[3]New Depr Rates'!G2118</f>
        <v>0</v>
      </c>
      <c r="H2120" s="72">
        <f>+'[3]New Depr Rates'!H2118</f>
        <v>0</v>
      </c>
      <c r="I2120" s="72">
        <f>+'[3]New Depr Rates'!I2118</f>
        <v>0</v>
      </c>
      <c r="J2120" s="72">
        <f>+'[3]New Depr Rates'!J2118</f>
        <v>0</v>
      </c>
      <c r="K2120" s="74">
        <f>+'[3]New Depr Rates'!K2118</f>
        <v>40179.5</v>
      </c>
      <c r="L2120" s="73">
        <f>+'[3]New Depr Rates'!L2118</f>
        <v>0</v>
      </c>
      <c r="M2120" s="73">
        <f>+'[3]New Depr Rates'!M2118</f>
        <v>0</v>
      </c>
      <c r="N2120" s="73">
        <f>+'[3]New Depr Rates'!N2118</f>
        <v>0</v>
      </c>
    </row>
    <row r="2121" spans="1:14" x14ac:dyDescent="0.2">
      <c r="A2121" s="72" t="s">
        <v>481</v>
      </c>
      <c r="B2121" s="72" t="str">
        <f>+'[3]New Depr Rates'!B2119</f>
        <v>Lease - Puget Sound Energy</v>
      </c>
      <c r="C2121" s="72">
        <f>+'[3]New Depr Rates'!C2119</f>
        <v>1</v>
      </c>
      <c r="D2121" s="72" t="str">
        <f>+'[3]New Depr Rates'!D2119</f>
        <v>SLE</v>
      </c>
      <c r="E2121" s="72" t="str">
        <f>+'[3]New Depr Rates'!E2119</f>
        <v>No</v>
      </c>
      <c r="F2121" s="72" t="str">
        <f>+'[3]New Depr Rates'!F2119</f>
        <v>No</v>
      </c>
      <c r="G2121" s="75">
        <f>+'[3]New Depr Rates'!G2119</f>
        <v>0</v>
      </c>
      <c r="H2121" s="72">
        <f>+'[3]New Depr Rates'!H2119</f>
        <v>0</v>
      </c>
      <c r="I2121" s="72">
        <f>+'[3]New Depr Rates'!I2119</f>
        <v>0</v>
      </c>
      <c r="J2121" s="72">
        <f>+'[3]New Depr Rates'!J2119</f>
        <v>0</v>
      </c>
      <c r="K2121" s="74">
        <f>+'[3]New Depr Rates'!K2119</f>
        <v>40179.5</v>
      </c>
      <c r="L2121" s="73">
        <f>+'[3]New Depr Rates'!L2119</f>
        <v>0</v>
      </c>
      <c r="M2121" s="73">
        <f>+'[3]New Depr Rates'!M2119</f>
        <v>0</v>
      </c>
      <c r="N2121" s="73">
        <f>+'[3]New Depr Rates'!N2119</f>
        <v>0</v>
      </c>
    </row>
    <row r="2122" spans="1:14" x14ac:dyDescent="0.2">
      <c r="A2122" s="72" t="s">
        <v>480</v>
      </c>
      <c r="B2122" s="72" t="str">
        <f>+'[3]New Depr Rates'!B2120</f>
        <v>Lease - Puget Sound Energy</v>
      </c>
      <c r="C2122" s="72">
        <f>+'[3]New Depr Rates'!C2120</f>
        <v>1</v>
      </c>
      <c r="D2122" s="72" t="str">
        <f>+'[3]New Depr Rates'!D2120</f>
        <v>SLE</v>
      </c>
      <c r="E2122" s="72" t="str">
        <f>+'[3]New Depr Rates'!E2120</f>
        <v>No</v>
      </c>
      <c r="F2122" s="72" t="str">
        <f>+'[3]New Depr Rates'!F2120</f>
        <v>No</v>
      </c>
      <c r="G2122" s="75">
        <f>+'[3]New Depr Rates'!G2120</f>
        <v>0</v>
      </c>
      <c r="H2122" s="72">
        <f>+'[3]New Depr Rates'!H2120</f>
        <v>0</v>
      </c>
      <c r="I2122" s="72">
        <f>+'[3]New Depr Rates'!I2120</f>
        <v>0</v>
      </c>
      <c r="J2122" s="72">
        <f>+'[3]New Depr Rates'!J2120</f>
        <v>0</v>
      </c>
      <c r="K2122" s="74">
        <f>+'[3]New Depr Rates'!K2120</f>
        <v>40179.5</v>
      </c>
      <c r="L2122" s="73">
        <f>+'[3]New Depr Rates'!L2120</f>
        <v>0</v>
      </c>
      <c r="M2122" s="73">
        <f>+'[3]New Depr Rates'!M2120</f>
        <v>0</v>
      </c>
      <c r="N2122" s="73">
        <f>+'[3]New Depr Rates'!N2120</f>
        <v>0</v>
      </c>
    </row>
    <row r="2123" spans="1:14" x14ac:dyDescent="0.2">
      <c r="A2123" s="72" t="s">
        <v>479</v>
      </c>
      <c r="B2123" s="72" t="str">
        <f>+'[3]New Depr Rates'!B2121</f>
        <v>Lease - Puget Sound Energy</v>
      </c>
      <c r="C2123" s="72">
        <f>+'[3]New Depr Rates'!C2121</f>
        <v>1</v>
      </c>
      <c r="D2123" s="72" t="str">
        <f>+'[3]New Depr Rates'!D2121</f>
        <v>SLE</v>
      </c>
      <c r="E2123" s="72" t="str">
        <f>+'[3]New Depr Rates'!E2121</f>
        <v>No</v>
      </c>
      <c r="F2123" s="72" t="str">
        <f>+'[3]New Depr Rates'!F2121</f>
        <v>No</v>
      </c>
      <c r="G2123" s="75">
        <f>+'[3]New Depr Rates'!G2121</f>
        <v>0</v>
      </c>
      <c r="H2123" s="72">
        <f>+'[3]New Depr Rates'!H2121</f>
        <v>0</v>
      </c>
      <c r="I2123" s="72">
        <f>+'[3]New Depr Rates'!I2121</f>
        <v>0</v>
      </c>
      <c r="J2123" s="72">
        <f>+'[3]New Depr Rates'!J2121</f>
        <v>0</v>
      </c>
      <c r="K2123" s="74">
        <f>+'[3]New Depr Rates'!K2121</f>
        <v>40179.5</v>
      </c>
      <c r="L2123" s="73">
        <f>+'[3]New Depr Rates'!L2121</f>
        <v>0</v>
      </c>
      <c r="M2123" s="73">
        <f>+'[3]New Depr Rates'!M2121</f>
        <v>0</v>
      </c>
      <c r="N2123" s="73">
        <f>+'[3]New Depr Rates'!N2121</f>
        <v>0</v>
      </c>
    </row>
    <row r="2124" spans="1:14" x14ac:dyDescent="0.2">
      <c r="A2124" s="72" t="s">
        <v>478</v>
      </c>
      <c r="B2124" s="72" t="str">
        <f>+'[3]New Depr Rates'!B2122</f>
        <v>Lease - Puget Sound Energy</v>
      </c>
      <c r="C2124" s="72">
        <f>+'[3]New Depr Rates'!C2122</f>
        <v>1</v>
      </c>
      <c r="D2124" s="72" t="str">
        <f>+'[3]New Depr Rates'!D2122</f>
        <v>SLE</v>
      </c>
      <c r="E2124" s="72" t="str">
        <f>+'[3]New Depr Rates'!E2122</f>
        <v>No</v>
      </c>
      <c r="F2124" s="72" t="str">
        <f>+'[3]New Depr Rates'!F2122</f>
        <v>No</v>
      </c>
      <c r="G2124" s="75">
        <f>+'[3]New Depr Rates'!G2122</f>
        <v>0</v>
      </c>
      <c r="H2124" s="72">
        <f>+'[3]New Depr Rates'!H2122</f>
        <v>0</v>
      </c>
      <c r="I2124" s="72">
        <f>+'[3]New Depr Rates'!I2122</f>
        <v>0</v>
      </c>
      <c r="J2124" s="72">
        <f>+'[3]New Depr Rates'!J2122</f>
        <v>0</v>
      </c>
      <c r="K2124" s="74">
        <f>+'[3]New Depr Rates'!K2122</f>
        <v>40179.5</v>
      </c>
      <c r="L2124" s="73">
        <f>+'[3]New Depr Rates'!L2122</f>
        <v>0</v>
      </c>
      <c r="M2124" s="73">
        <f>+'[3]New Depr Rates'!M2122</f>
        <v>0</v>
      </c>
      <c r="N2124" s="73">
        <f>+'[3]New Depr Rates'!N2122</f>
        <v>0</v>
      </c>
    </row>
    <row r="2125" spans="1:14" x14ac:dyDescent="0.2">
      <c r="A2125" s="72" t="s">
        <v>477</v>
      </c>
      <c r="B2125" s="72" t="str">
        <f>+'[3]New Depr Rates'!B2123</f>
        <v>Lease - Puget Sound Energy</v>
      </c>
      <c r="C2125" s="72">
        <f>+'[3]New Depr Rates'!C2123</f>
        <v>1</v>
      </c>
      <c r="D2125" s="72" t="str">
        <f>+'[3]New Depr Rates'!D2123</f>
        <v>SLE</v>
      </c>
      <c r="E2125" s="72" t="str">
        <f>+'[3]New Depr Rates'!E2123</f>
        <v>No</v>
      </c>
      <c r="F2125" s="72" t="str">
        <f>+'[3]New Depr Rates'!F2123</f>
        <v>No</v>
      </c>
      <c r="G2125" s="75">
        <f>+'[3]New Depr Rates'!G2123</f>
        <v>0</v>
      </c>
      <c r="H2125" s="72">
        <f>+'[3]New Depr Rates'!H2123</f>
        <v>0</v>
      </c>
      <c r="I2125" s="72">
        <f>+'[3]New Depr Rates'!I2123</f>
        <v>0</v>
      </c>
      <c r="J2125" s="72">
        <f>+'[3]New Depr Rates'!J2123</f>
        <v>0</v>
      </c>
      <c r="K2125" s="74">
        <f>+'[3]New Depr Rates'!K2123</f>
        <v>40179.5</v>
      </c>
      <c r="L2125" s="73">
        <f>+'[3]New Depr Rates'!L2123</f>
        <v>0</v>
      </c>
      <c r="M2125" s="73">
        <f>+'[3]New Depr Rates'!M2123</f>
        <v>0</v>
      </c>
      <c r="N2125" s="73">
        <f>+'[3]New Depr Rates'!N2123</f>
        <v>0</v>
      </c>
    </row>
    <row r="2126" spans="1:14" x14ac:dyDescent="0.2">
      <c r="A2126" s="72" t="s">
        <v>476</v>
      </c>
      <c r="B2126" s="72" t="str">
        <f>+'[3]New Depr Rates'!B2124</f>
        <v>Lease - Puget Sound Energy</v>
      </c>
      <c r="C2126" s="72">
        <f>+'[3]New Depr Rates'!C2124</f>
        <v>1</v>
      </c>
      <c r="D2126" s="72" t="str">
        <f>+'[3]New Depr Rates'!D2124</f>
        <v>SLE</v>
      </c>
      <c r="E2126" s="72" t="str">
        <f>+'[3]New Depr Rates'!E2124</f>
        <v>No</v>
      </c>
      <c r="F2126" s="72" t="str">
        <f>+'[3]New Depr Rates'!F2124</f>
        <v>No</v>
      </c>
      <c r="G2126" s="75">
        <f>+'[3]New Depr Rates'!G2124</f>
        <v>0</v>
      </c>
      <c r="H2126" s="72">
        <f>+'[3]New Depr Rates'!H2124</f>
        <v>0</v>
      </c>
      <c r="I2126" s="72">
        <f>+'[3]New Depr Rates'!I2124</f>
        <v>0</v>
      </c>
      <c r="J2126" s="72">
        <f>+'[3]New Depr Rates'!J2124</f>
        <v>0</v>
      </c>
      <c r="K2126" s="74">
        <f>+'[3]New Depr Rates'!K2124</f>
        <v>40179.5</v>
      </c>
      <c r="L2126" s="73">
        <f>+'[3]New Depr Rates'!L2124</f>
        <v>0</v>
      </c>
      <c r="M2126" s="73">
        <f>+'[3]New Depr Rates'!M2124</f>
        <v>0</v>
      </c>
      <c r="N2126" s="73">
        <f>+'[3]New Depr Rates'!N2124</f>
        <v>0</v>
      </c>
    </row>
    <row r="2127" spans="1:14" x14ac:dyDescent="0.2">
      <c r="A2127" s="72" t="s">
        <v>475</v>
      </c>
      <c r="B2127" s="72" t="str">
        <f>+'[3]New Depr Rates'!B2125</f>
        <v>Lease - Puget Sound Energy</v>
      </c>
      <c r="C2127" s="72">
        <f>+'[3]New Depr Rates'!C2125</f>
        <v>1</v>
      </c>
      <c r="D2127" s="72" t="str">
        <f>+'[3]New Depr Rates'!D2125</f>
        <v>SLE</v>
      </c>
      <c r="E2127" s="72" t="str">
        <f>+'[3]New Depr Rates'!E2125</f>
        <v>No</v>
      </c>
      <c r="F2127" s="72" t="str">
        <f>+'[3]New Depr Rates'!F2125</f>
        <v>No</v>
      </c>
      <c r="G2127" s="75">
        <f>+'[3]New Depr Rates'!G2125</f>
        <v>0</v>
      </c>
      <c r="H2127" s="72">
        <f>+'[3]New Depr Rates'!H2125</f>
        <v>0</v>
      </c>
      <c r="I2127" s="72">
        <f>+'[3]New Depr Rates'!I2125</f>
        <v>0</v>
      </c>
      <c r="J2127" s="72">
        <f>+'[3]New Depr Rates'!J2125</f>
        <v>0</v>
      </c>
      <c r="K2127" s="74">
        <f>+'[3]New Depr Rates'!K2125</f>
        <v>40179.5</v>
      </c>
      <c r="L2127" s="73">
        <f>+'[3]New Depr Rates'!L2125</f>
        <v>0</v>
      </c>
      <c r="M2127" s="73">
        <f>+'[3]New Depr Rates'!M2125</f>
        <v>0</v>
      </c>
      <c r="N2127" s="73">
        <f>+'[3]New Depr Rates'!N2125</f>
        <v>0</v>
      </c>
    </row>
    <row r="2128" spans="1:14" x14ac:dyDescent="0.2">
      <c r="A2128" s="72" t="s">
        <v>474</v>
      </c>
      <c r="B2128" s="72" t="str">
        <f>+'[3]New Depr Rates'!B2126</f>
        <v>Lease - Puget Sound Energy</v>
      </c>
      <c r="C2128" s="72">
        <f>+'[3]New Depr Rates'!C2126</f>
        <v>1</v>
      </c>
      <c r="D2128" s="72" t="str">
        <f>+'[3]New Depr Rates'!D2126</f>
        <v>SLE</v>
      </c>
      <c r="E2128" s="72" t="str">
        <f>+'[3]New Depr Rates'!E2126</f>
        <v>No</v>
      </c>
      <c r="F2128" s="72" t="str">
        <f>+'[3]New Depr Rates'!F2126</f>
        <v>No</v>
      </c>
      <c r="G2128" s="75">
        <f>+'[3]New Depr Rates'!G2126</f>
        <v>0</v>
      </c>
      <c r="H2128" s="72">
        <f>+'[3]New Depr Rates'!H2126</f>
        <v>0</v>
      </c>
      <c r="I2128" s="72">
        <f>+'[3]New Depr Rates'!I2126</f>
        <v>0</v>
      </c>
      <c r="J2128" s="72">
        <f>+'[3]New Depr Rates'!J2126</f>
        <v>0</v>
      </c>
      <c r="K2128" s="74">
        <f>+'[3]New Depr Rates'!K2126</f>
        <v>40179.5</v>
      </c>
      <c r="L2128" s="73">
        <f>+'[3]New Depr Rates'!L2126</f>
        <v>0</v>
      </c>
      <c r="M2128" s="73">
        <f>+'[3]New Depr Rates'!M2126</f>
        <v>0</v>
      </c>
      <c r="N2128" s="73">
        <f>+'[3]New Depr Rates'!N2126</f>
        <v>0</v>
      </c>
    </row>
    <row r="2129" spans="1:14" x14ac:dyDescent="0.2">
      <c r="A2129" s="72" t="s">
        <v>473</v>
      </c>
      <c r="B2129" s="72" t="str">
        <f>+'[3]New Depr Rates'!B2127</f>
        <v>Lease - Puget Sound Energy</v>
      </c>
      <c r="C2129" s="72">
        <f>+'[3]New Depr Rates'!C2127</f>
        <v>1</v>
      </c>
      <c r="D2129" s="72" t="str">
        <f>+'[3]New Depr Rates'!D2127</f>
        <v>SLE</v>
      </c>
      <c r="E2129" s="72" t="str">
        <f>+'[3]New Depr Rates'!E2127</f>
        <v>No</v>
      </c>
      <c r="F2129" s="72" t="str">
        <f>+'[3]New Depr Rates'!F2127</f>
        <v>No</v>
      </c>
      <c r="G2129" s="75">
        <f>+'[3]New Depr Rates'!G2127</f>
        <v>0</v>
      </c>
      <c r="H2129" s="72">
        <f>+'[3]New Depr Rates'!H2127</f>
        <v>0</v>
      </c>
      <c r="I2129" s="72">
        <f>+'[3]New Depr Rates'!I2127</f>
        <v>0</v>
      </c>
      <c r="J2129" s="72">
        <f>+'[3]New Depr Rates'!J2127</f>
        <v>0</v>
      </c>
      <c r="K2129" s="74">
        <f>+'[3]New Depr Rates'!K2127</f>
        <v>40179.5</v>
      </c>
      <c r="L2129" s="73">
        <f>+'[3]New Depr Rates'!L2127</f>
        <v>0</v>
      </c>
      <c r="M2129" s="73">
        <f>+'[3]New Depr Rates'!M2127</f>
        <v>0</v>
      </c>
      <c r="N2129" s="73">
        <f>+'[3]New Depr Rates'!N2127</f>
        <v>0</v>
      </c>
    </row>
    <row r="2130" spans="1:14" x14ac:dyDescent="0.2">
      <c r="A2130" s="72" t="s">
        <v>472</v>
      </c>
      <c r="B2130" s="72" t="str">
        <f>+'[3]New Depr Rates'!B2128</f>
        <v>Lease - Puget Sound Energy</v>
      </c>
      <c r="C2130" s="72">
        <f>+'[3]New Depr Rates'!C2128</f>
        <v>1</v>
      </c>
      <c r="D2130" s="72" t="str">
        <f>+'[3]New Depr Rates'!D2128</f>
        <v>SLE</v>
      </c>
      <c r="E2130" s="72" t="str">
        <f>+'[3]New Depr Rates'!E2128</f>
        <v>No</v>
      </c>
      <c r="F2130" s="72" t="str">
        <f>+'[3]New Depr Rates'!F2128</f>
        <v>No</v>
      </c>
      <c r="G2130" s="75">
        <f>+'[3]New Depr Rates'!G2128</f>
        <v>0</v>
      </c>
      <c r="H2130" s="72">
        <f>+'[3]New Depr Rates'!H2128</f>
        <v>0</v>
      </c>
      <c r="I2130" s="72">
        <f>+'[3]New Depr Rates'!I2128</f>
        <v>0</v>
      </c>
      <c r="J2130" s="72">
        <f>+'[3]New Depr Rates'!J2128</f>
        <v>0</v>
      </c>
      <c r="K2130" s="74">
        <f>+'[3]New Depr Rates'!K2128</f>
        <v>40179.5</v>
      </c>
      <c r="L2130" s="73">
        <f>+'[3]New Depr Rates'!L2128</f>
        <v>0</v>
      </c>
      <c r="M2130" s="73">
        <f>+'[3]New Depr Rates'!M2128</f>
        <v>0</v>
      </c>
      <c r="N2130" s="73">
        <f>+'[3]New Depr Rates'!N2128</f>
        <v>0</v>
      </c>
    </row>
    <row r="2131" spans="1:14" x14ac:dyDescent="0.2">
      <c r="A2131" s="72" t="s">
        <v>471</v>
      </c>
      <c r="B2131" s="72" t="str">
        <f>+'[3]New Depr Rates'!B2129</f>
        <v>Lease - Puget Sound Energy</v>
      </c>
      <c r="C2131" s="72">
        <f>+'[3]New Depr Rates'!C2129</f>
        <v>1</v>
      </c>
      <c r="D2131" s="72" t="str">
        <f>+'[3]New Depr Rates'!D2129</f>
        <v>SLE</v>
      </c>
      <c r="E2131" s="72" t="str">
        <f>+'[3]New Depr Rates'!E2129</f>
        <v>No</v>
      </c>
      <c r="F2131" s="72" t="str">
        <f>+'[3]New Depr Rates'!F2129</f>
        <v>No</v>
      </c>
      <c r="G2131" s="75">
        <f>+'[3]New Depr Rates'!G2129</f>
        <v>0</v>
      </c>
      <c r="H2131" s="72">
        <f>+'[3]New Depr Rates'!H2129</f>
        <v>0</v>
      </c>
      <c r="I2131" s="72">
        <f>+'[3]New Depr Rates'!I2129</f>
        <v>0</v>
      </c>
      <c r="J2131" s="72">
        <f>+'[3]New Depr Rates'!J2129</f>
        <v>0</v>
      </c>
      <c r="K2131" s="74">
        <f>+'[3]New Depr Rates'!K2129</f>
        <v>40179.5</v>
      </c>
      <c r="L2131" s="73">
        <f>+'[3]New Depr Rates'!L2129</f>
        <v>0</v>
      </c>
      <c r="M2131" s="73">
        <f>+'[3]New Depr Rates'!M2129</f>
        <v>0</v>
      </c>
      <c r="N2131" s="73">
        <f>+'[3]New Depr Rates'!N2129</f>
        <v>0</v>
      </c>
    </row>
    <row r="2132" spans="1:14" x14ac:dyDescent="0.2">
      <c r="A2132" s="72" t="s">
        <v>470</v>
      </c>
      <c r="B2132" s="72" t="str">
        <f>+'[3]New Depr Rates'!B2130</f>
        <v>Lease - Puget Sound Energy</v>
      </c>
      <c r="C2132" s="72">
        <f>+'[3]New Depr Rates'!C2130</f>
        <v>1</v>
      </c>
      <c r="D2132" s="72" t="str">
        <f>+'[3]New Depr Rates'!D2130</f>
        <v>SLE</v>
      </c>
      <c r="E2132" s="72" t="str">
        <f>+'[3]New Depr Rates'!E2130</f>
        <v>No</v>
      </c>
      <c r="F2132" s="72" t="str">
        <f>+'[3]New Depr Rates'!F2130</f>
        <v>No</v>
      </c>
      <c r="G2132" s="75">
        <f>+'[3]New Depr Rates'!G2130</f>
        <v>0</v>
      </c>
      <c r="H2132" s="72">
        <f>+'[3]New Depr Rates'!H2130</f>
        <v>0</v>
      </c>
      <c r="I2132" s="72">
        <f>+'[3]New Depr Rates'!I2130</f>
        <v>0</v>
      </c>
      <c r="J2132" s="72">
        <f>+'[3]New Depr Rates'!J2130</f>
        <v>0</v>
      </c>
      <c r="K2132" s="74">
        <f>+'[3]New Depr Rates'!K2130</f>
        <v>40179.5</v>
      </c>
      <c r="L2132" s="73">
        <f>+'[3]New Depr Rates'!L2130</f>
        <v>0</v>
      </c>
      <c r="M2132" s="73">
        <f>+'[3]New Depr Rates'!M2130</f>
        <v>0</v>
      </c>
      <c r="N2132" s="73">
        <f>+'[3]New Depr Rates'!N2130</f>
        <v>0</v>
      </c>
    </row>
    <row r="2133" spans="1:14" x14ac:dyDescent="0.2">
      <c r="A2133" s="72" t="s">
        <v>469</v>
      </c>
      <c r="B2133" s="72" t="str">
        <f>+'[3]New Depr Rates'!B2131</f>
        <v>Lease - Puget Sound Energy</v>
      </c>
      <c r="C2133" s="72">
        <f>+'[3]New Depr Rates'!C2131</f>
        <v>1</v>
      </c>
      <c r="D2133" s="72" t="str">
        <f>+'[3]New Depr Rates'!D2131</f>
        <v>SLE</v>
      </c>
      <c r="E2133" s="72" t="str">
        <f>+'[3]New Depr Rates'!E2131</f>
        <v>No</v>
      </c>
      <c r="F2133" s="72" t="str">
        <f>+'[3]New Depr Rates'!F2131</f>
        <v>No</v>
      </c>
      <c r="G2133" s="75">
        <f>+'[3]New Depr Rates'!G2131</f>
        <v>0</v>
      </c>
      <c r="H2133" s="72">
        <f>+'[3]New Depr Rates'!H2131</f>
        <v>0</v>
      </c>
      <c r="I2133" s="72">
        <f>+'[3]New Depr Rates'!I2131</f>
        <v>0</v>
      </c>
      <c r="J2133" s="72">
        <f>+'[3]New Depr Rates'!J2131</f>
        <v>0</v>
      </c>
      <c r="K2133" s="74">
        <f>+'[3]New Depr Rates'!K2131</f>
        <v>40179.5</v>
      </c>
      <c r="L2133" s="73">
        <f>+'[3]New Depr Rates'!L2131</f>
        <v>0</v>
      </c>
      <c r="M2133" s="73">
        <f>+'[3]New Depr Rates'!M2131</f>
        <v>0</v>
      </c>
      <c r="N2133" s="73">
        <f>+'[3]New Depr Rates'!N2131</f>
        <v>0</v>
      </c>
    </row>
    <row r="2134" spans="1:14" x14ac:dyDescent="0.2">
      <c r="A2134" s="72" t="s">
        <v>468</v>
      </c>
      <c r="B2134" s="72" t="str">
        <f>+'[3]New Depr Rates'!B2132</f>
        <v>Lease - Puget Sound Energy</v>
      </c>
      <c r="C2134" s="72">
        <f>+'[3]New Depr Rates'!C2132</f>
        <v>1</v>
      </c>
      <c r="D2134" s="72" t="str">
        <f>+'[3]New Depr Rates'!D2132</f>
        <v>SLE</v>
      </c>
      <c r="E2134" s="72" t="str">
        <f>+'[3]New Depr Rates'!E2132</f>
        <v>No</v>
      </c>
      <c r="F2134" s="72" t="str">
        <f>+'[3]New Depr Rates'!F2132</f>
        <v>No</v>
      </c>
      <c r="G2134" s="75">
        <f>+'[3]New Depr Rates'!G2132</f>
        <v>0</v>
      </c>
      <c r="H2134" s="72">
        <f>+'[3]New Depr Rates'!H2132</f>
        <v>0</v>
      </c>
      <c r="I2134" s="72">
        <f>+'[3]New Depr Rates'!I2132</f>
        <v>0</v>
      </c>
      <c r="J2134" s="72">
        <f>+'[3]New Depr Rates'!J2132</f>
        <v>0</v>
      </c>
      <c r="K2134" s="74">
        <f>+'[3]New Depr Rates'!K2132</f>
        <v>40179.5</v>
      </c>
      <c r="L2134" s="73">
        <f>+'[3]New Depr Rates'!L2132</f>
        <v>0</v>
      </c>
      <c r="M2134" s="73">
        <f>+'[3]New Depr Rates'!M2132</f>
        <v>0</v>
      </c>
      <c r="N2134" s="73">
        <f>+'[3]New Depr Rates'!N2132</f>
        <v>0</v>
      </c>
    </row>
    <row r="2135" spans="1:14" x14ac:dyDescent="0.2">
      <c r="A2135" s="72" t="s">
        <v>467</v>
      </c>
      <c r="B2135" s="72" t="str">
        <f>+'[3]New Depr Rates'!B2133</f>
        <v>Lease - Puget Sound Energy</v>
      </c>
      <c r="C2135" s="72">
        <f>+'[3]New Depr Rates'!C2133</f>
        <v>1</v>
      </c>
      <c r="D2135" s="72" t="str">
        <f>+'[3]New Depr Rates'!D2133</f>
        <v>SLE</v>
      </c>
      <c r="E2135" s="72" t="str">
        <f>+'[3]New Depr Rates'!E2133</f>
        <v>No</v>
      </c>
      <c r="F2135" s="72" t="str">
        <f>+'[3]New Depr Rates'!F2133</f>
        <v>No</v>
      </c>
      <c r="G2135" s="75">
        <f>+'[3]New Depr Rates'!G2133</f>
        <v>0</v>
      </c>
      <c r="H2135" s="72">
        <f>+'[3]New Depr Rates'!H2133</f>
        <v>0</v>
      </c>
      <c r="I2135" s="72">
        <f>+'[3]New Depr Rates'!I2133</f>
        <v>0</v>
      </c>
      <c r="J2135" s="72">
        <f>+'[3]New Depr Rates'!J2133</f>
        <v>0</v>
      </c>
      <c r="K2135" s="74">
        <f>+'[3]New Depr Rates'!K2133</f>
        <v>40179.5</v>
      </c>
      <c r="L2135" s="73">
        <f>+'[3]New Depr Rates'!L2133</f>
        <v>0</v>
      </c>
      <c r="M2135" s="73">
        <f>+'[3]New Depr Rates'!M2133</f>
        <v>0</v>
      </c>
      <c r="N2135" s="73">
        <f>+'[3]New Depr Rates'!N2133</f>
        <v>0</v>
      </c>
    </row>
    <row r="2136" spans="1:14" x14ac:dyDescent="0.2">
      <c r="A2136" s="72" t="s">
        <v>466</v>
      </c>
      <c r="B2136" s="72" t="str">
        <f>+'[3]New Depr Rates'!B2134</f>
        <v>Lease - Puget Sound Energy</v>
      </c>
      <c r="C2136" s="72">
        <f>+'[3]New Depr Rates'!C2134</f>
        <v>1</v>
      </c>
      <c r="D2136" s="72" t="str">
        <f>+'[3]New Depr Rates'!D2134</f>
        <v>SLE</v>
      </c>
      <c r="E2136" s="72" t="str">
        <f>+'[3]New Depr Rates'!E2134</f>
        <v>No</v>
      </c>
      <c r="F2136" s="72" t="str">
        <f>+'[3]New Depr Rates'!F2134</f>
        <v>No</v>
      </c>
      <c r="G2136" s="75">
        <f>+'[3]New Depr Rates'!G2134</f>
        <v>0</v>
      </c>
      <c r="H2136" s="72">
        <f>+'[3]New Depr Rates'!H2134</f>
        <v>0</v>
      </c>
      <c r="I2136" s="72">
        <f>+'[3]New Depr Rates'!I2134</f>
        <v>0</v>
      </c>
      <c r="J2136" s="72">
        <f>+'[3]New Depr Rates'!J2134</f>
        <v>0</v>
      </c>
      <c r="K2136" s="74">
        <f>+'[3]New Depr Rates'!K2134</f>
        <v>40179.5</v>
      </c>
      <c r="L2136" s="73">
        <f>+'[3]New Depr Rates'!L2134</f>
        <v>0</v>
      </c>
      <c r="M2136" s="73">
        <f>+'[3]New Depr Rates'!M2134</f>
        <v>0</v>
      </c>
      <c r="N2136" s="73">
        <f>+'[3]New Depr Rates'!N2134</f>
        <v>0</v>
      </c>
    </row>
    <row r="2137" spans="1:14" x14ac:dyDescent="0.2">
      <c r="A2137" s="72" t="s">
        <v>465</v>
      </c>
      <c r="B2137" s="72" t="str">
        <f>+'[3]New Depr Rates'!B2135</f>
        <v>Lease - Puget Sound Energy</v>
      </c>
      <c r="C2137" s="72">
        <f>+'[3]New Depr Rates'!C2135</f>
        <v>1</v>
      </c>
      <c r="D2137" s="72" t="str">
        <f>+'[3]New Depr Rates'!D2135</f>
        <v>SLE</v>
      </c>
      <c r="E2137" s="72" t="str">
        <f>+'[3]New Depr Rates'!E2135</f>
        <v>No</v>
      </c>
      <c r="F2137" s="72" t="str">
        <f>+'[3]New Depr Rates'!F2135</f>
        <v>No</v>
      </c>
      <c r="G2137" s="75">
        <f>+'[3]New Depr Rates'!G2135</f>
        <v>0</v>
      </c>
      <c r="H2137" s="72">
        <f>+'[3]New Depr Rates'!H2135</f>
        <v>0</v>
      </c>
      <c r="I2137" s="72">
        <f>+'[3]New Depr Rates'!I2135</f>
        <v>0</v>
      </c>
      <c r="J2137" s="72">
        <f>+'[3]New Depr Rates'!J2135</f>
        <v>0</v>
      </c>
      <c r="K2137" s="74">
        <f>+'[3]New Depr Rates'!K2135</f>
        <v>40179.5</v>
      </c>
      <c r="L2137" s="73">
        <f>+'[3]New Depr Rates'!L2135</f>
        <v>0</v>
      </c>
      <c r="M2137" s="73">
        <f>+'[3]New Depr Rates'!M2135</f>
        <v>0</v>
      </c>
      <c r="N2137" s="73">
        <f>+'[3]New Depr Rates'!N2135</f>
        <v>0</v>
      </c>
    </row>
    <row r="2138" spans="1:14" x14ac:dyDescent="0.2">
      <c r="A2138" s="72" t="s">
        <v>464</v>
      </c>
      <c r="B2138" s="72" t="str">
        <f>+'[3]New Depr Rates'!B2136</f>
        <v>Lease - Puget Sound Energy</v>
      </c>
      <c r="C2138" s="72">
        <f>+'[3]New Depr Rates'!C2136</f>
        <v>1</v>
      </c>
      <c r="D2138" s="72" t="str">
        <f>+'[3]New Depr Rates'!D2136</f>
        <v>SLE</v>
      </c>
      <c r="E2138" s="72" t="str">
        <f>+'[3]New Depr Rates'!E2136</f>
        <v>No</v>
      </c>
      <c r="F2138" s="72" t="str">
        <f>+'[3]New Depr Rates'!F2136</f>
        <v>No</v>
      </c>
      <c r="G2138" s="75">
        <f>+'[3]New Depr Rates'!G2136</f>
        <v>0</v>
      </c>
      <c r="H2138" s="72">
        <f>+'[3]New Depr Rates'!H2136</f>
        <v>0</v>
      </c>
      <c r="I2138" s="72">
        <f>+'[3]New Depr Rates'!I2136</f>
        <v>0</v>
      </c>
      <c r="J2138" s="72">
        <f>+'[3]New Depr Rates'!J2136</f>
        <v>0</v>
      </c>
      <c r="K2138" s="74">
        <f>+'[3]New Depr Rates'!K2136</f>
        <v>40179.5</v>
      </c>
      <c r="L2138" s="73">
        <f>+'[3]New Depr Rates'!L2136</f>
        <v>0</v>
      </c>
      <c r="M2138" s="73">
        <f>+'[3]New Depr Rates'!M2136</f>
        <v>0</v>
      </c>
      <c r="N2138" s="73">
        <f>+'[3]New Depr Rates'!N2136</f>
        <v>0</v>
      </c>
    </row>
    <row r="2139" spans="1:14" x14ac:dyDescent="0.2">
      <c r="A2139" s="72" t="s">
        <v>463</v>
      </c>
      <c r="B2139" s="72" t="str">
        <f>+'[3]New Depr Rates'!B2137</f>
        <v>Lease - Puget Sound Energy</v>
      </c>
      <c r="C2139" s="72">
        <f>+'[3]New Depr Rates'!C2137</f>
        <v>1</v>
      </c>
      <c r="D2139" s="72" t="str">
        <f>+'[3]New Depr Rates'!D2137</f>
        <v>SLE</v>
      </c>
      <c r="E2139" s="72" t="str">
        <f>+'[3]New Depr Rates'!E2137</f>
        <v>No</v>
      </c>
      <c r="F2139" s="72" t="str">
        <f>+'[3]New Depr Rates'!F2137</f>
        <v>No</v>
      </c>
      <c r="G2139" s="75">
        <f>+'[3]New Depr Rates'!G2137</f>
        <v>0</v>
      </c>
      <c r="H2139" s="72">
        <f>+'[3]New Depr Rates'!H2137</f>
        <v>0</v>
      </c>
      <c r="I2139" s="72">
        <f>+'[3]New Depr Rates'!I2137</f>
        <v>0</v>
      </c>
      <c r="J2139" s="72">
        <f>+'[3]New Depr Rates'!J2137</f>
        <v>0</v>
      </c>
      <c r="K2139" s="74">
        <f>+'[3]New Depr Rates'!K2137</f>
        <v>40179.5</v>
      </c>
      <c r="L2139" s="73">
        <f>+'[3]New Depr Rates'!L2137</f>
        <v>0</v>
      </c>
      <c r="M2139" s="73">
        <f>+'[3]New Depr Rates'!M2137</f>
        <v>0</v>
      </c>
      <c r="N2139" s="73">
        <f>+'[3]New Depr Rates'!N2137</f>
        <v>0</v>
      </c>
    </row>
    <row r="2140" spans="1:14" x14ac:dyDescent="0.2">
      <c r="A2140" s="72" t="s">
        <v>462</v>
      </c>
      <c r="B2140" s="72" t="str">
        <f>+'[3]New Depr Rates'!B2138</f>
        <v>Lease - Puget Sound Energy</v>
      </c>
      <c r="C2140" s="72">
        <f>+'[3]New Depr Rates'!C2138</f>
        <v>1</v>
      </c>
      <c r="D2140" s="72" t="str">
        <f>+'[3]New Depr Rates'!D2138</f>
        <v>SLE</v>
      </c>
      <c r="E2140" s="72" t="str">
        <f>+'[3]New Depr Rates'!E2138</f>
        <v>No</v>
      </c>
      <c r="F2140" s="72" t="str">
        <f>+'[3]New Depr Rates'!F2138</f>
        <v>No</v>
      </c>
      <c r="G2140" s="75">
        <f>+'[3]New Depr Rates'!G2138</f>
        <v>0</v>
      </c>
      <c r="H2140" s="72">
        <f>+'[3]New Depr Rates'!H2138</f>
        <v>0</v>
      </c>
      <c r="I2140" s="72">
        <f>+'[3]New Depr Rates'!I2138</f>
        <v>0</v>
      </c>
      <c r="J2140" s="72">
        <f>+'[3]New Depr Rates'!J2138</f>
        <v>0</v>
      </c>
      <c r="K2140" s="74">
        <f>+'[3]New Depr Rates'!K2138</f>
        <v>40179.5</v>
      </c>
      <c r="L2140" s="73">
        <f>+'[3]New Depr Rates'!L2138</f>
        <v>0</v>
      </c>
      <c r="M2140" s="73">
        <f>+'[3]New Depr Rates'!M2138</f>
        <v>0</v>
      </c>
      <c r="N2140" s="73">
        <f>+'[3]New Depr Rates'!N2138</f>
        <v>0</v>
      </c>
    </row>
    <row r="2141" spans="1:14" x14ac:dyDescent="0.2">
      <c r="A2141" s="72" t="s">
        <v>461</v>
      </c>
      <c r="B2141" s="72" t="str">
        <f>+'[3]New Depr Rates'!B2139</f>
        <v>Lease - Puget Sound Energy</v>
      </c>
      <c r="C2141" s="72">
        <f>+'[3]New Depr Rates'!C2139</f>
        <v>1</v>
      </c>
      <c r="D2141" s="72" t="str">
        <f>+'[3]New Depr Rates'!D2139</f>
        <v>SLE</v>
      </c>
      <c r="E2141" s="72" t="str">
        <f>+'[3]New Depr Rates'!E2139</f>
        <v>No</v>
      </c>
      <c r="F2141" s="72" t="str">
        <f>+'[3]New Depr Rates'!F2139</f>
        <v>No</v>
      </c>
      <c r="G2141" s="75">
        <f>+'[3]New Depr Rates'!G2139</f>
        <v>0</v>
      </c>
      <c r="H2141" s="72">
        <f>+'[3]New Depr Rates'!H2139</f>
        <v>0</v>
      </c>
      <c r="I2141" s="72">
        <f>+'[3]New Depr Rates'!I2139</f>
        <v>0</v>
      </c>
      <c r="J2141" s="72">
        <f>+'[3]New Depr Rates'!J2139</f>
        <v>0</v>
      </c>
      <c r="K2141" s="74">
        <f>+'[3]New Depr Rates'!K2139</f>
        <v>40179.5</v>
      </c>
      <c r="L2141" s="73">
        <f>+'[3]New Depr Rates'!L2139</f>
        <v>0</v>
      </c>
      <c r="M2141" s="73">
        <f>+'[3]New Depr Rates'!M2139</f>
        <v>0</v>
      </c>
      <c r="N2141" s="73">
        <f>+'[3]New Depr Rates'!N2139</f>
        <v>0</v>
      </c>
    </row>
    <row r="2142" spans="1:14" x14ac:dyDescent="0.2">
      <c r="A2142" s="72" t="s">
        <v>460</v>
      </c>
      <c r="B2142" s="72" t="str">
        <f>+'[3]New Depr Rates'!B2140</f>
        <v>Lease - Puget Sound Energy</v>
      </c>
      <c r="C2142" s="72">
        <f>+'[3]New Depr Rates'!C2140</f>
        <v>1</v>
      </c>
      <c r="D2142" s="72" t="str">
        <f>+'[3]New Depr Rates'!D2140</f>
        <v>SLE</v>
      </c>
      <c r="E2142" s="72" t="str">
        <f>+'[3]New Depr Rates'!E2140</f>
        <v>No</v>
      </c>
      <c r="F2142" s="72" t="str">
        <f>+'[3]New Depr Rates'!F2140</f>
        <v>No</v>
      </c>
      <c r="G2142" s="75">
        <f>+'[3]New Depr Rates'!G2140</f>
        <v>0</v>
      </c>
      <c r="H2142" s="72">
        <f>+'[3]New Depr Rates'!H2140</f>
        <v>0</v>
      </c>
      <c r="I2142" s="72">
        <f>+'[3]New Depr Rates'!I2140</f>
        <v>0</v>
      </c>
      <c r="J2142" s="72">
        <f>+'[3]New Depr Rates'!J2140</f>
        <v>0</v>
      </c>
      <c r="K2142" s="74">
        <f>+'[3]New Depr Rates'!K2140</f>
        <v>40179.5</v>
      </c>
      <c r="L2142" s="73">
        <f>+'[3]New Depr Rates'!L2140</f>
        <v>0</v>
      </c>
      <c r="M2142" s="73">
        <f>+'[3]New Depr Rates'!M2140</f>
        <v>0</v>
      </c>
      <c r="N2142" s="73">
        <f>+'[3]New Depr Rates'!N2140</f>
        <v>0</v>
      </c>
    </row>
    <row r="2143" spans="1:14" x14ac:dyDescent="0.2">
      <c r="A2143" s="72" t="s">
        <v>459</v>
      </c>
      <c r="B2143" s="72" t="str">
        <f>+'[3]New Depr Rates'!B2141</f>
        <v>Lease - Puget Sound Energy</v>
      </c>
      <c r="C2143" s="72">
        <f>+'[3]New Depr Rates'!C2141</f>
        <v>1</v>
      </c>
      <c r="D2143" s="72" t="str">
        <f>+'[3]New Depr Rates'!D2141</f>
        <v>SLE</v>
      </c>
      <c r="E2143" s="72" t="str">
        <f>+'[3]New Depr Rates'!E2141</f>
        <v>No</v>
      </c>
      <c r="F2143" s="72" t="str">
        <f>+'[3]New Depr Rates'!F2141</f>
        <v>No</v>
      </c>
      <c r="G2143" s="75">
        <f>+'[3]New Depr Rates'!G2141</f>
        <v>0</v>
      </c>
      <c r="H2143" s="72">
        <f>+'[3]New Depr Rates'!H2141</f>
        <v>0</v>
      </c>
      <c r="I2143" s="72">
        <f>+'[3]New Depr Rates'!I2141</f>
        <v>0</v>
      </c>
      <c r="J2143" s="72">
        <f>+'[3]New Depr Rates'!J2141</f>
        <v>0</v>
      </c>
      <c r="K2143" s="74">
        <f>+'[3]New Depr Rates'!K2141</f>
        <v>40179.5</v>
      </c>
      <c r="L2143" s="73">
        <f>+'[3]New Depr Rates'!L2141</f>
        <v>0</v>
      </c>
      <c r="M2143" s="73">
        <f>+'[3]New Depr Rates'!M2141</f>
        <v>0</v>
      </c>
      <c r="N2143" s="73">
        <f>+'[3]New Depr Rates'!N2141</f>
        <v>0</v>
      </c>
    </row>
    <row r="2144" spans="1:14" x14ac:dyDescent="0.2">
      <c r="A2144" s="72" t="s">
        <v>458</v>
      </c>
      <c r="B2144" s="72" t="str">
        <f>+'[3]New Depr Rates'!B2142</f>
        <v>Lease - Puget Sound Energy</v>
      </c>
      <c r="C2144" s="72">
        <f>+'[3]New Depr Rates'!C2142</f>
        <v>1</v>
      </c>
      <c r="D2144" s="72" t="str">
        <f>+'[3]New Depr Rates'!D2142</f>
        <v>SLE</v>
      </c>
      <c r="E2144" s="72" t="str">
        <f>+'[3]New Depr Rates'!E2142</f>
        <v>No</v>
      </c>
      <c r="F2144" s="72" t="str">
        <f>+'[3]New Depr Rates'!F2142</f>
        <v>No</v>
      </c>
      <c r="G2144" s="75">
        <f>+'[3]New Depr Rates'!G2142</f>
        <v>0</v>
      </c>
      <c r="H2144" s="72">
        <f>+'[3]New Depr Rates'!H2142</f>
        <v>0</v>
      </c>
      <c r="I2144" s="72">
        <f>+'[3]New Depr Rates'!I2142</f>
        <v>0</v>
      </c>
      <c r="J2144" s="72">
        <f>+'[3]New Depr Rates'!J2142</f>
        <v>0</v>
      </c>
      <c r="K2144" s="74">
        <f>+'[3]New Depr Rates'!K2142</f>
        <v>40179.5</v>
      </c>
      <c r="L2144" s="73">
        <f>+'[3]New Depr Rates'!L2142</f>
        <v>0</v>
      </c>
      <c r="M2144" s="73">
        <f>+'[3]New Depr Rates'!M2142</f>
        <v>0</v>
      </c>
      <c r="N2144" s="73">
        <f>+'[3]New Depr Rates'!N2142</f>
        <v>0</v>
      </c>
    </row>
    <row r="2145" spans="1:14" x14ac:dyDescent="0.2">
      <c r="A2145" s="72" t="s">
        <v>457</v>
      </c>
      <c r="B2145" s="72" t="str">
        <f>+'[3]New Depr Rates'!B2143</f>
        <v>Lease - Puget Sound Energy</v>
      </c>
      <c r="C2145" s="72">
        <f>+'[3]New Depr Rates'!C2143</f>
        <v>1</v>
      </c>
      <c r="D2145" s="72" t="str">
        <f>+'[3]New Depr Rates'!D2143</f>
        <v>SLE</v>
      </c>
      <c r="E2145" s="72" t="str">
        <f>+'[3]New Depr Rates'!E2143</f>
        <v>No</v>
      </c>
      <c r="F2145" s="72" t="str">
        <f>+'[3]New Depr Rates'!F2143</f>
        <v>No</v>
      </c>
      <c r="G2145" s="75">
        <f>+'[3]New Depr Rates'!G2143</f>
        <v>0</v>
      </c>
      <c r="H2145" s="72">
        <f>+'[3]New Depr Rates'!H2143</f>
        <v>0</v>
      </c>
      <c r="I2145" s="72">
        <f>+'[3]New Depr Rates'!I2143</f>
        <v>0</v>
      </c>
      <c r="J2145" s="72">
        <f>+'[3]New Depr Rates'!J2143</f>
        <v>0</v>
      </c>
      <c r="K2145" s="74">
        <f>+'[3]New Depr Rates'!K2143</f>
        <v>40179.5</v>
      </c>
      <c r="L2145" s="73">
        <f>+'[3]New Depr Rates'!L2143</f>
        <v>0</v>
      </c>
      <c r="M2145" s="73">
        <f>+'[3]New Depr Rates'!M2143</f>
        <v>0</v>
      </c>
      <c r="N2145" s="73">
        <f>+'[3]New Depr Rates'!N2143</f>
        <v>0</v>
      </c>
    </row>
    <row r="2146" spans="1:14" x14ac:dyDescent="0.2">
      <c r="A2146" s="72" t="s">
        <v>456</v>
      </c>
      <c r="B2146" s="72" t="str">
        <f>+'[3]New Depr Rates'!B2144</f>
        <v>Lease - Puget Sound Energy</v>
      </c>
      <c r="C2146" s="72">
        <f>+'[3]New Depr Rates'!C2144</f>
        <v>1</v>
      </c>
      <c r="D2146" s="72" t="str">
        <f>+'[3]New Depr Rates'!D2144</f>
        <v>SLE</v>
      </c>
      <c r="E2146" s="72" t="str">
        <f>+'[3]New Depr Rates'!E2144</f>
        <v>No</v>
      </c>
      <c r="F2146" s="72" t="str">
        <f>+'[3]New Depr Rates'!F2144</f>
        <v>No</v>
      </c>
      <c r="G2146" s="75">
        <f>+'[3]New Depr Rates'!G2144</f>
        <v>0</v>
      </c>
      <c r="H2146" s="72">
        <f>+'[3]New Depr Rates'!H2144</f>
        <v>0</v>
      </c>
      <c r="I2146" s="72">
        <f>+'[3]New Depr Rates'!I2144</f>
        <v>0</v>
      </c>
      <c r="J2146" s="72">
        <f>+'[3]New Depr Rates'!J2144</f>
        <v>0</v>
      </c>
      <c r="K2146" s="74">
        <f>+'[3]New Depr Rates'!K2144</f>
        <v>40179.5</v>
      </c>
      <c r="L2146" s="73">
        <f>+'[3]New Depr Rates'!L2144</f>
        <v>0</v>
      </c>
      <c r="M2146" s="73">
        <f>+'[3]New Depr Rates'!M2144</f>
        <v>0</v>
      </c>
      <c r="N2146" s="73">
        <f>+'[3]New Depr Rates'!N2144</f>
        <v>0</v>
      </c>
    </row>
    <row r="2147" spans="1:14" x14ac:dyDescent="0.2">
      <c r="A2147" s="72" t="s">
        <v>455</v>
      </c>
      <c r="B2147" s="72" t="str">
        <f>+'[3]New Depr Rates'!B2145</f>
        <v>Lease - Puget Sound Energy</v>
      </c>
      <c r="C2147" s="72">
        <f>+'[3]New Depr Rates'!C2145</f>
        <v>1</v>
      </c>
      <c r="D2147" s="72" t="str">
        <f>+'[3]New Depr Rates'!D2145</f>
        <v>SLE</v>
      </c>
      <c r="E2147" s="72" t="str">
        <f>+'[3]New Depr Rates'!E2145</f>
        <v>No</v>
      </c>
      <c r="F2147" s="72" t="str">
        <f>+'[3]New Depr Rates'!F2145</f>
        <v>No</v>
      </c>
      <c r="G2147" s="75">
        <f>+'[3]New Depr Rates'!G2145</f>
        <v>0</v>
      </c>
      <c r="H2147" s="72">
        <f>+'[3]New Depr Rates'!H2145</f>
        <v>0</v>
      </c>
      <c r="I2147" s="72">
        <f>+'[3]New Depr Rates'!I2145</f>
        <v>0</v>
      </c>
      <c r="J2147" s="72">
        <f>+'[3]New Depr Rates'!J2145</f>
        <v>0</v>
      </c>
      <c r="K2147" s="74">
        <f>+'[3]New Depr Rates'!K2145</f>
        <v>40179.5</v>
      </c>
      <c r="L2147" s="73">
        <f>+'[3]New Depr Rates'!L2145</f>
        <v>0</v>
      </c>
      <c r="M2147" s="73">
        <f>+'[3]New Depr Rates'!M2145</f>
        <v>0</v>
      </c>
      <c r="N2147" s="73">
        <f>+'[3]New Depr Rates'!N2145</f>
        <v>0</v>
      </c>
    </row>
    <row r="2148" spans="1:14" x14ac:dyDescent="0.2">
      <c r="A2148" s="72" t="s">
        <v>454</v>
      </c>
      <c r="B2148" s="72" t="str">
        <f>+'[3]New Depr Rates'!B2146</f>
        <v>Lease - Puget Sound Energy</v>
      </c>
      <c r="C2148" s="72">
        <f>+'[3]New Depr Rates'!C2146</f>
        <v>1</v>
      </c>
      <c r="D2148" s="72" t="str">
        <f>+'[3]New Depr Rates'!D2146</f>
        <v>SLE</v>
      </c>
      <c r="E2148" s="72" t="str">
        <f>+'[3]New Depr Rates'!E2146</f>
        <v>No</v>
      </c>
      <c r="F2148" s="72" t="str">
        <f>+'[3]New Depr Rates'!F2146</f>
        <v>No</v>
      </c>
      <c r="G2148" s="75">
        <f>+'[3]New Depr Rates'!G2146</f>
        <v>0</v>
      </c>
      <c r="H2148" s="72">
        <f>+'[3]New Depr Rates'!H2146</f>
        <v>0</v>
      </c>
      <c r="I2148" s="72">
        <f>+'[3]New Depr Rates'!I2146</f>
        <v>0</v>
      </c>
      <c r="J2148" s="72">
        <f>+'[3]New Depr Rates'!J2146</f>
        <v>0</v>
      </c>
      <c r="K2148" s="74">
        <f>+'[3]New Depr Rates'!K2146</f>
        <v>40179.5</v>
      </c>
      <c r="L2148" s="73">
        <f>+'[3]New Depr Rates'!L2146</f>
        <v>0</v>
      </c>
      <c r="M2148" s="73">
        <f>+'[3]New Depr Rates'!M2146</f>
        <v>0</v>
      </c>
      <c r="N2148" s="73">
        <f>+'[3]New Depr Rates'!N2146</f>
        <v>0</v>
      </c>
    </row>
    <row r="2149" spans="1:14" x14ac:dyDescent="0.2">
      <c r="A2149" s="72" t="s">
        <v>453</v>
      </c>
      <c r="B2149" s="72" t="str">
        <f>+'[3]New Depr Rates'!B2147</f>
        <v>Lease - Puget Sound Energy</v>
      </c>
      <c r="C2149" s="72">
        <f>+'[3]New Depr Rates'!C2147</f>
        <v>1</v>
      </c>
      <c r="D2149" s="72" t="str">
        <f>+'[3]New Depr Rates'!D2147</f>
        <v>SLE</v>
      </c>
      <c r="E2149" s="72" t="str">
        <f>+'[3]New Depr Rates'!E2147</f>
        <v>No</v>
      </c>
      <c r="F2149" s="72" t="str">
        <f>+'[3]New Depr Rates'!F2147</f>
        <v>No</v>
      </c>
      <c r="G2149" s="75">
        <f>+'[3]New Depr Rates'!G2147</f>
        <v>0</v>
      </c>
      <c r="H2149" s="72">
        <f>+'[3]New Depr Rates'!H2147</f>
        <v>0</v>
      </c>
      <c r="I2149" s="72">
        <f>+'[3]New Depr Rates'!I2147</f>
        <v>0</v>
      </c>
      <c r="J2149" s="72">
        <f>+'[3]New Depr Rates'!J2147</f>
        <v>0</v>
      </c>
      <c r="K2149" s="74">
        <f>+'[3]New Depr Rates'!K2147</f>
        <v>40179.5</v>
      </c>
      <c r="L2149" s="73">
        <f>+'[3]New Depr Rates'!L2147</f>
        <v>0</v>
      </c>
      <c r="M2149" s="73">
        <f>+'[3]New Depr Rates'!M2147</f>
        <v>0</v>
      </c>
      <c r="N2149" s="73">
        <f>+'[3]New Depr Rates'!N2147</f>
        <v>0</v>
      </c>
    </row>
    <row r="2150" spans="1:14" x14ac:dyDescent="0.2">
      <c r="A2150" s="72" t="s">
        <v>452</v>
      </c>
      <c r="B2150" s="72" t="str">
        <f>+'[3]New Depr Rates'!B2148</f>
        <v>Lease - Puget Sound Energy</v>
      </c>
      <c r="C2150" s="72">
        <f>+'[3]New Depr Rates'!C2148</f>
        <v>1</v>
      </c>
      <c r="D2150" s="72" t="str">
        <f>+'[3]New Depr Rates'!D2148</f>
        <v>SLE</v>
      </c>
      <c r="E2150" s="72" t="str">
        <f>+'[3]New Depr Rates'!E2148</f>
        <v>No</v>
      </c>
      <c r="F2150" s="72" t="str">
        <f>+'[3]New Depr Rates'!F2148</f>
        <v>No</v>
      </c>
      <c r="G2150" s="75">
        <f>+'[3]New Depr Rates'!G2148</f>
        <v>0</v>
      </c>
      <c r="H2150" s="72">
        <f>+'[3]New Depr Rates'!H2148</f>
        <v>0</v>
      </c>
      <c r="I2150" s="72">
        <f>+'[3]New Depr Rates'!I2148</f>
        <v>0</v>
      </c>
      <c r="J2150" s="72">
        <f>+'[3]New Depr Rates'!J2148</f>
        <v>0</v>
      </c>
      <c r="K2150" s="74">
        <f>+'[3]New Depr Rates'!K2148</f>
        <v>40179.5</v>
      </c>
      <c r="L2150" s="73">
        <f>+'[3]New Depr Rates'!L2148</f>
        <v>0</v>
      </c>
      <c r="M2150" s="73">
        <f>+'[3]New Depr Rates'!M2148</f>
        <v>0</v>
      </c>
      <c r="N2150" s="73">
        <f>+'[3]New Depr Rates'!N2148</f>
        <v>0</v>
      </c>
    </row>
    <row r="2151" spans="1:14" x14ac:dyDescent="0.2">
      <c r="A2151" s="72" t="s">
        <v>451</v>
      </c>
      <c r="B2151" s="72" t="str">
        <f>+'[3]New Depr Rates'!B2149</f>
        <v>Lease - Puget Sound Energy</v>
      </c>
      <c r="C2151" s="72">
        <f>+'[3]New Depr Rates'!C2149</f>
        <v>1</v>
      </c>
      <c r="D2151" s="72" t="str">
        <f>+'[3]New Depr Rates'!D2149</f>
        <v>SLE</v>
      </c>
      <c r="E2151" s="72" t="str">
        <f>+'[3]New Depr Rates'!E2149</f>
        <v>No</v>
      </c>
      <c r="F2151" s="72" t="str">
        <f>+'[3]New Depr Rates'!F2149</f>
        <v>No</v>
      </c>
      <c r="G2151" s="75">
        <f>+'[3]New Depr Rates'!G2149</f>
        <v>0</v>
      </c>
      <c r="H2151" s="72">
        <f>+'[3]New Depr Rates'!H2149</f>
        <v>0</v>
      </c>
      <c r="I2151" s="72">
        <f>+'[3]New Depr Rates'!I2149</f>
        <v>0</v>
      </c>
      <c r="J2151" s="72">
        <f>+'[3]New Depr Rates'!J2149</f>
        <v>0</v>
      </c>
      <c r="K2151" s="74">
        <f>+'[3]New Depr Rates'!K2149</f>
        <v>40179.5</v>
      </c>
      <c r="L2151" s="73">
        <f>+'[3]New Depr Rates'!L2149</f>
        <v>0</v>
      </c>
      <c r="M2151" s="73">
        <f>+'[3]New Depr Rates'!M2149</f>
        <v>0</v>
      </c>
      <c r="N2151" s="73">
        <f>+'[3]New Depr Rates'!N2149</f>
        <v>0</v>
      </c>
    </row>
    <row r="2152" spans="1:14" x14ac:dyDescent="0.2">
      <c r="A2152" s="72" t="s">
        <v>450</v>
      </c>
      <c r="B2152" s="72" t="str">
        <f>+'[3]New Depr Rates'!B2150</f>
        <v>Lease - Puget Sound Energy</v>
      </c>
      <c r="C2152" s="72">
        <f>+'[3]New Depr Rates'!C2150</f>
        <v>1</v>
      </c>
      <c r="D2152" s="72" t="str">
        <f>+'[3]New Depr Rates'!D2150</f>
        <v>SLE</v>
      </c>
      <c r="E2152" s="72" t="str">
        <f>+'[3]New Depr Rates'!E2150</f>
        <v>No</v>
      </c>
      <c r="F2152" s="72" t="str">
        <f>+'[3]New Depr Rates'!F2150</f>
        <v>No</v>
      </c>
      <c r="G2152" s="75">
        <f>+'[3]New Depr Rates'!G2150</f>
        <v>0</v>
      </c>
      <c r="H2152" s="72">
        <f>+'[3]New Depr Rates'!H2150</f>
        <v>0</v>
      </c>
      <c r="I2152" s="72">
        <f>+'[3]New Depr Rates'!I2150</f>
        <v>0</v>
      </c>
      <c r="J2152" s="72">
        <f>+'[3]New Depr Rates'!J2150</f>
        <v>0</v>
      </c>
      <c r="K2152" s="74">
        <f>+'[3]New Depr Rates'!K2150</f>
        <v>40179.5</v>
      </c>
      <c r="L2152" s="73">
        <f>+'[3]New Depr Rates'!L2150</f>
        <v>0</v>
      </c>
      <c r="M2152" s="73">
        <f>+'[3]New Depr Rates'!M2150</f>
        <v>0</v>
      </c>
      <c r="N2152" s="73">
        <f>+'[3]New Depr Rates'!N2150</f>
        <v>0</v>
      </c>
    </row>
    <row r="2153" spans="1:14" x14ac:dyDescent="0.2">
      <c r="A2153" s="72" t="s">
        <v>449</v>
      </c>
      <c r="B2153" s="72" t="str">
        <f>+'[3]New Depr Rates'!B2151</f>
        <v>Lease - Puget Sound Energy</v>
      </c>
      <c r="C2153" s="72">
        <f>+'[3]New Depr Rates'!C2151</f>
        <v>1</v>
      </c>
      <c r="D2153" s="72" t="str">
        <f>+'[3]New Depr Rates'!D2151</f>
        <v>SLE</v>
      </c>
      <c r="E2153" s="72" t="str">
        <f>+'[3]New Depr Rates'!E2151</f>
        <v>No</v>
      </c>
      <c r="F2153" s="72" t="str">
        <f>+'[3]New Depr Rates'!F2151</f>
        <v>No</v>
      </c>
      <c r="G2153" s="75">
        <f>+'[3]New Depr Rates'!G2151</f>
        <v>0</v>
      </c>
      <c r="H2153" s="72">
        <f>+'[3]New Depr Rates'!H2151</f>
        <v>0</v>
      </c>
      <c r="I2153" s="72">
        <f>+'[3]New Depr Rates'!I2151</f>
        <v>0</v>
      </c>
      <c r="J2153" s="72">
        <f>+'[3]New Depr Rates'!J2151</f>
        <v>0</v>
      </c>
      <c r="K2153" s="74">
        <f>+'[3]New Depr Rates'!K2151</f>
        <v>40179.5</v>
      </c>
      <c r="L2153" s="73">
        <f>+'[3]New Depr Rates'!L2151</f>
        <v>0</v>
      </c>
      <c r="M2153" s="73">
        <f>+'[3]New Depr Rates'!M2151</f>
        <v>0</v>
      </c>
      <c r="N2153" s="73">
        <f>+'[3]New Depr Rates'!N2151</f>
        <v>0</v>
      </c>
    </row>
    <row r="2154" spans="1:14" x14ac:dyDescent="0.2">
      <c r="A2154" s="72" t="s">
        <v>448</v>
      </c>
      <c r="B2154" s="72" t="str">
        <f>+'[3]New Depr Rates'!B2152</f>
        <v>Lease - Puget Sound Energy</v>
      </c>
      <c r="C2154" s="72">
        <f>+'[3]New Depr Rates'!C2152</f>
        <v>1</v>
      </c>
      <c r="D2154" s="72" t="str">
        <f>+'[3]New Depr Rates'!D2152</f>
        <v>SLE</v>
      </c>
      <c r="E2154" s="72" t="str">
        <f>+'[3]New Depr Rates'!E2152</f>
        <v>No</v>
      </c>
      <c r="F2154" s="72" t="str">
        <f>+'[3]New Depr Rates'!F2152</f>
        <v>No</v>
      </c>
      <c r="G2154" s="75">
        <f>+'[3]New Depr Rates'!G2152</f>
        <v>0</v>
      </c>
      <c r="H2154" s="72">
        <f>+'[3]New Depr Rates'!H2152</f>
        <v>0</v>
      </c>
      <c r="I2154" s="72">
        <f>+'[3]New Depr Rates'!I2152</f>
        <v>0</v>
      </c>
      <c r="J2154" s="72">
        <f>+'[3]New Depr Rates'!J2152</f>
        <v>0</v>
      </c>
      <c r="K2154" s="74">
        <f>+'[3]New Depr Rates'!K2152</f>
        <v>40179.5</v>
      </c>
      <c r="L2154" s="73">
        <f>+'[3]New Depr Rates'!L2152</f>
        <v>0</v>
      </c>
      <c r="M2154" s="73">
        <f>+'[3]New Depr Rates'!M2152</f>
        <v>0</v>
      </c>
      <c r="N2154" s="73">
        <f>+'[3]New Depr Rates'!N2152</f>
        <v>0</v>
      </c>
    </row>
    <row r="2155" spans="1:14" x14ac:dyDescent="0.2">
      <c r="A2155" s="72" t="s">
        <v>447</v>
      </c>
      <c r="B2155" s="72" t="str">
        <f>+'[3]New Depr Rates'!B2153</f>
        <v>Lease - Puget Sound Energy</v>
      </c>
      <c r="C2155" s="72">
        <f>+'[3]New Depr Rates'!C2153</f>
        <v>1</v>
      </c>
      <c r="D2155" s="72" t="str">
        <f>+'[3]New Depr Rates'!D2153</f>
        <v>SLE</v>
      </c>
      <c r="E2155" s="72" t="str">
        <f>+'[3]New Depr Rates'!E2153</f>
        <v>No</v>
      </c>
      <c r="F2155" s="72" t="str">
        <f>+'[3]New Depr Rates'!F2153</f>
        <v>No</v>
      </c>
      <c r="G2155" s="75">
        <f>+'[3]New Depr Rates'!G2153</f>
        <v>0</v>
      </c>
      <c r="H2155" s="72">
        <f>+'[3]New Depr Rates'!H2153</f>
        <v>0</v>
      </c>
      <c r="I2155" s="72">
        <f>+'[3]New Depr Rates'!I2153</f>
        <v>0</v>
      </c>
      <c r="J2155" s="72">
        <f>+'[3]New Depr Rates'!J2153</f>
        <v>0</v>
      </c>
      <c r="K2155" s="74">
        <f>+'[3]New Depr Rates'!K2153</f>
        <v>40179.5</v>
      </c>
      <c r="L2155" s="73">
        <f>+'[3]New Depr Rates'!L2153</f>
        <v>0</v>
      </c>
      <c r="M2155" s="73">
        <f>+'[3]New Depr Rates'!M2153</f>
        <v>0</v>
      </c>
      <c r="N2155" s="73">
        <f>+'[3]New Depr Rates'!N2153</f>
        <v>0</v>
      </c>
    </row>
    <row r="2156" spans="1:14" x14ac:dyDescent="0.2">
      <c r="A2156" s="72" t="s">
        <v>446</v>
      </c>
      <c r="B2156" s="72" t="str">
        <f>+'[3]New Depr Rates'!B2154</f>
        <v>Lease - Puget Sound Energy</v>
      </c>
      <c r="C2156" s="72">
        <f>+'[3]New Depr Rates'!C2154</f>
        <v>1</v>
      </c>
      <c r="D2156" s="72" t="str">
        <f>+'[3]New Depr Rates'!D2154</f>
        <v>SLE</v>
      </c>
      <c r="E2156" s="72" t="str">
        <f>+'[3]New Depr Rates'!E2154</f>
        <v>No</v>
      </c>
      <c r="F2156" s="72" t="str">
        <f>+'[3]New Depr Rates'!F2154</f>
        <v>No</v>
      </c>
      <c r="G2156" s="75">
        <f>+'[3]New Depr Rates'!G2154</f>
        <v>0</v>
      </c>
      <c r="H2156" s="72">
        <f>+'[3]New Depr Rates'!H2154</f>
        <v>0</v>
      </c>
      <c r="I2156" s="72">
        <f>+'[3]New Depr Rates'!I2154</f>
        <v>0</v>
      </c>
      <c r="J2156" s="72">
        <f>+'[3]New Depr Rates'!J2154</f>
        <v>0</v>
      </c>
      <c r="K2156" s="74">
        <f>+'[3]New Depr Rates'!K2154</f>
        <v>40179.5</v>
      </c>
      <c r="L2156" s="73">
        <f>+'[3]New Depr Rates'!L2154</f>
        <v>0</v>
      </c>
      <c r="M2156" s="73">
        <f>+'[3]New Depr Rates'!M2154</f>
        <v>0</v>
      </c>
      <c r="N2156" s="73">
        <f>+'[3]New Depr Rates'!N2154</f>
        <v>0</v>
      </c>
    </row>
    <row r="2157" spans="1:14" x14ac:dyDescent="0.2">
      <c r="A2157" s="72" t="s">
        <v>445</v>
      </c>
      <c r="B2157" s="72" t="str">
        <f>+'[3]New Depr Rates'!B2155</f>
        <v>Lease - Puget Sound Energy</v>
      </c>
      <c r="C2157" s="72">
        <f>+'[3]New Depr Rates'!C2155</f>
        <v>1</v>
      </c>
      <c r="D2157" s="72" t="str">
        <f>+'[3]New Depr Rates'!D2155</f>
        <v>SLE</v>
      </c>
      <c r="E2157" s="72" t="str">
        <f>+'[3]New Depr Rates'!E2155</f>
        <v>No</v>
      </c>
      <c r="F2157" s="72" t="str">
        <f>+'[3]New Depr Rates'!F2155</f>
        <v>No</v>
      </c>
      <c r="G2157" s="75">
        <f>+'[3]New Depr Rates'!G2155</f>
        <v>0</v>
      </c>
      <c r="H2157" s="72">
        <f>+'[3]New Depr Rates'!H2155</f>
        <v>0</v>
      </c>
      <c r="I2157" s="72">
        <f>+'[3]New Depr Rates'!I2155</f>
        <v>0</v>
      </c>
      <c r="J2157" s="72">
        <f>+'[3]New Depr Rates'!J2155</f>
        <v>0</v>
      </c>
      <c r="K2157" s="74">
        <f>+'[3]New Depr Rates'!K2155</f>
        <v>40179.5</v>
      </c>
      <c r="L2157" s="73">
        <f>+'[3]New Depr Rates'!L2155</f>
        <v>0</v>
      </c>
      <c r="M2157" s="73">
        <f>+'[3]New Depr Rates'!M2155</f>
        <v>0</v>
      </c>
      <c r="N2157" s="73">
        <f>+'[3]New Depr Rates'!N2155</f>
        <v>0</v>
      </c>
    </row>
    <row r="2158" spans="1:14" x14ac:dyDescent="0.2">
      <c r="A2158" s="72" t="s">
        <v>444</v>
      </c>
      <c r="B2158" s="72" t="str">
        <f>+'[3]New Depr Rates'!B2156</f>
        <v>Lease - Puget Sound Energy</v>
      </c>
      <c r="C2158" s="72">
        <f>+'[3]New Depr Rates'!C2156</f>
        <v>1</v>
      </c>
      <c r="D2158" s="72" t="str">
        <f>+'[3]New Depr Rates'!D2156</f>
        <v>SLE</v>
      </c>
      <c r="E2158" s="72" t="str">
        <f>+'[3]New Depr Rates'!E2156</f>
        <v>No</v>
      </c>
      <c r="F2158" s="72" t="str">
        <f>+'[3]New Depr Rates'!F2156</f>
        <v>No</v>
      </c>
      <c r="G2158" s="75">
        <f>+'[3]New Depr Rates'!G2156</f>
        <v>0</v>
      </c>
      <c r="H2158" s="72">
        <f>+'[3]New Depr Rates'!H2156</f>
        <v>0</v>
      </c>
      <c r="I2158" s="72">
        <f>+'[3]New Depr Rates'!I2156</f>
        <v>0</v>
      </c>
      <c r="J2158" s="72">
        <f>+'[3]New Depr Rates'!J2156</f>
        <v>0</v>
      </c>
      <c r="K2158" s="74">
        <f>+'[3]New Depr Rates'!K2156</f>
        <v>40179.5</v>
      </c>
      <c r="L2158" s="73">
        <f>+'[3]New Depr Rates'!L2156</f>
        <v>0</v>
      </c>
      <c r="M2158" s="73">
        <f>+'[3]New Depr Rates'!M2156</f>
        <v>0</v>
      </c>
      <c r="N2158" s="73">
        <f>+'[3]New Depr Rates'!N2156</f>
        <v>0</v>
      </c>
    </row>
    <row r="2159" spans="1:14" x14ac:dyDescent="0.2">
      <c r="A2159" s="72" t="s">
        <v>443</v>
      </c>
      <c r="B2159" s="72" t="str">
        <f>+'[3]New Depr Rates'!B2157</f>
        <v>Lease - Puget Sound Energy</v>
      </c>
      <c r="C2159" s="72">
        <f>+'[3]New Depr Rates'!C2157</f>
        <v>1</v>
      </c>
      <c r="D2159" s="72" t="str">
        <f>+'[3]New Depr Rates'!D2157</f>
        <v>SLE</v>
      </c>
      <c r="E2159" s="72" t="str">
        <f>+'[3]New Depr Rates'!E2157</f>
        <v>No</v>
      </c>
      <c r="F2159" s="72" t="str">
        <f>+'[3]New Depr Rates'!F2157</f>
        <v>No</v>
      </c>
      <c r="G2159" s="75">
        <f>+'[3]New Depr Rates'!G2157</f>
        <v>0</v>
      </c>
      <c r="H2159" s="72">
        <f>+'[3]New Depr Rates'!H2157</f>
        <v>0</v>
      </c>
      <c r="I2159" s="72">
        <f>+'[3]New Depr Rates'!I2157</f>
        <v>0</v>
      </c>
      <c r="J2159" s="72">
        <f>+'[3]New Depr Rates'!J2157</f>
        <v>0</v>
      </c>
      <c r="K2159" s="74">
        <f>+'[3]New Depr Rates'!K2157</f>
        <v>40179.5</v>
      </c>
      <c r="L2159" s="73">
        <f>+'[3]New Depr Rates'!L2157</f>
        <v>0</v>
      </c>
      <c r="M2159" s="73">
        <f>+'[3]New Depr Rates'!M2157</f>
        <v>0</v>
      </c>
      <c r="N2159" s="73">
        <f>+'[3]New Depr Rates'!N2157</f>
        <v>0</v>
      </c>
    </row>
    <row r="2160" spans="1:14" x14ac:dyDescent="0.2">
      <c r="A2160" s="72" t="s">
        <v>442</v>
      </c>
      <c r="B2160" s="72" t="str">
        <f>+'[3]New Depr Rates'!B2158</f>
        <v>Lease - Puget Sound Energy</v>
      </c>
      <c r="C2160" s="72">
        <f>+'[3]New Depr Rates'!C2158</f>
        <v>1</v>
      </c>
      <c r="D2160" s="72" t="str">
        <f>+'[3]New Depr Rates'!D2158</f>
        <v>SLE</v>
      </c>
      <c r="E2160" s="72" t="str">
        <f>+'[3]New Depr Rates'!E2158</f>
        <v>No</v>
      </c>
      <c r="F2160" s="72" t="str">
        <f>+'[3]New Depr Rates'!F2158</f>
        <v>No</v>
      </c>
      <c r="G2160" s="75">
        <f>+'[3]New Depr Rates'!G2158</f>
        <v>0</v>
      </c>
      <c r="H2160" s="72">
        <f>+'[3]New Depr Rates'!H2158</f>
        <v>0</v>
      </c>
      <c r="I2160" s="72">
        <f>+'[3]New Depr Rates'!I2158</f>
        <v>0</v>
      </c>
      <c r="J2160" s="72">
        <f>+'[3]New Depr Rates'!J2158</f>
        <v>0</v>
      </c>
      <c r="K2160" s="74">
        <f>+'[3]New Depr Rates'!K2158</f>
        <v>40179.5</v>
      </c>
      <c r="L2160" s="73">
        <f>+'[3]New Depr Rates'!L2158</f>
        <v>0</v>
      </c>
      <c r="M2160" s="73">
        <f>+'[3]New Depr Rates'!M2158</f>
        <v>0</v>
      </c>
      <c r="N2160" s="73">
        <f>+'[3]New Depr Rates'!N2158</f>
        <v>0</v>
      </c>
    </row>
    <row r="2161" spans="1:14" x14ac:dyDescent="0.2">
      <c r="A2161" s="72" t="s">
        <v>441</v>
      </c>
      <c r="B2161" s="72" t="str">
        <f>+'[3]New Depr Rates'!B2159</f>
        <v>Lease - Puget Sound Energy</v>
      </c>
      <c r="C2161" s="72">
        <f>+'[3]New Depr Rates'!C2159</f>
        <v>1</v>
      </c>
      <c r="D2161" s="72" t="str">
        <f>+'[3]New Depr Rates'!D2159</f>
        <v>SLE</v>
      </c>
      <c r="E2161" s="72" t="str">
        <f>+'[3]New Depr Rates'!E2159</f>
        <v>No</v>
      </c>
      <c r="F2161" s="72" t="str">
        <f>+'[3]New Depr Rates'!F2159</f>
        <v>No</v>
      </c>
      <c r="G2161" s="75">
        <f>+'[3]New Depr Rates'!G2159</f>
        <v>0</v>
      </c>
      <c r="H2161" s="72">
        <f>+'[3]New Depr Rates'!H2159</f>
        <v>0</v>
      </c>
      <c r="I2161" s="72">
        <f>+'[3]New Depr Rates'!I2159</f>
        <v>0</v>
      </c>
      <c r="J2161" s="72">
        <f>+'[3]New Depr Rates'!J2159</f>
        <v>0</v>
      </c>
      <c r="K2161" s="74">
        <f>+'[3]New Depr Rates'!K2159</f>
        <v>40179.5</v>
      </c>
      <c r="L2161" s="73">
        <f>+'[3]New Depr Rates'!L2159</f>
        <v>0</v>
      </c>
      <c r="M2161" s="73">
        <f>+'[3]New Depr Rates'!M2159</f>
        <v>0</v>
      </c>
      <c r="N2161" s="73">
        <f>+'[3]New Depr Rates'!N2159</f>
        <v>0</v>
      </c>
    </row>
    <row r="2162" spans="1:14" x14ac:dyDescent="0.2">
      <c r="A2162" s="72" t="s">
        <v>440</v>
      </c>
      <c r="B2162" s="72" t="str">
        <f>+'[3]New Depr Rates'!B2160</f>
        <v>Lease - Puget Sound Energy</v>
      </c>
      <c r="C2162" s="72">
        <f>+'[3]New Depr Rates'!C2160</f>
        <v>1</v>
      </c>
      <c r="D2162" s="72" t="str">
        <f>+'[3]New Depr Rates'!D2160</f>
        <v>SLE</v>
      </c>
      <c r="E2162" s="72" t="str">
        <f>+'[3]New Depr Rates'!E2160</f>
        <v>No</v>
      </c>
      <c r="F2162" s="72" t="str">
        <f>+'[3]New Depr Rates'!F2160</f>
        <v>No</v>
      </c>
      <c r="G2162" s="75">
        <f>+'[3]New Depr Rates'!G2160</f>
        <v>0</v>
      </c>
      <c r="H2162" s="72">
        <f>+'[3]New Depr Rates'!H2160</f>
        <v>0</v>
      </c>
      <c r="I2162" s="72">
        <f>+'[3]New Depr Rates'!I2160</f>
        <v>0</v>
      </c>
      <c r="J2162" s="72">
        <f>+'[3]New Depr Rates'!J2160</f>
        <v>0</v>
      </c>
      <c r="K2162" s="74">
        <f>+'[3]New Depr Rates'!K2160</f>
        <v>40179.5</v>
      </c>
      <c r="L2162" s="73">
        <f>+'[3]New Depr Rates'!L2160</f>
        <v>0</v>
      </c>
      <c r="M2162" s="73">
        <f>+'[3]New Depr Rates'!M2160</f>
        <v>0</v>
      </c>
      <c r="N2162" s="73">
        <f>+'[3]New Depr Rates'!N2160</f>
        <v>0</v>
      </c>
    </row>
    <row r="2163" spans="1:14" x14ac:dyDescent="0.2">
      <c r="A2163" s="72" t="s">
        <v>439</v>
      </c>
      <c r="B2163" s="72" t="str">
        <f>+'[3]New Depr Rates'!B2161</f>
        <v>Lease - Puget Sound Energy</v>
      </c>
      <c r="C2163" s="72">
        <f>+'[3]New Depr Rates'!C2161</f>
        <v>1</v>
      </c>
      <c r="D2163" s="72" t="str">
        <f>+'[3]New Depr Rates'!D2161</f>
        <v>SLE</v>
      </c>
      <c r="E2163" s="72" t="str">
        <f>+'[3]New Depr Rates'!E2161</f>
        <v>No</v>
      </c>
      <c r="F2163" s="72" t="str">
        <f>+'[3]New Depr Rates'!F2161</f>
        <v>No</v>
      </c>
      <c r="G2163" s="75">
        <f>+'[3]New Depr Rates'!G2161</f>
        <v>0</v>
      </c>
      <c r="H2163" s="72">
        <f>+'[3]New Depr Rates'!H2161</f>
        <v>0</v>
      </c>
      <c r="I2163" s="72">
        <f>+'[3]New Depr Rates'!I2161</f>
        <v>0</v>
      </c>
      <c r="J2163" s="72">
        <f>+'[3]New Depr Rates'!J2161</f>
        <v>0</v>
      </c>
      <c r="K2163" s="74">
        <f>+'[3]New Depr Rates'!K2161</f>
        <v>40179.5</v>
      </c>
      <c r="L2163" s="73">
        <f>+'[3]New Depr Rates'!L2161</f>
        <v>0</v>
      </c>
      <c r="M2163" s="73">
        <f>+'[3]New Depr Rates'!M2161</f>
        <v>0</v>
      </c>
      <c r="N2163" s="73">
        <f>+'[3]New Depr Rates'!N2161</f>
        <v>0</v>
      </c>
    </row>
    <row r="2164" spans="1:14" x14ac:dyDescent="0.2">
      <c r="A2164" s="72" t="s">
        <v>438</v>
      </c>
      <c r="B2164" s="72" t="str">
        <f>+'[3]New Depr Rates'!B2162</f>
        <v>Lease - Puget Sound Energy</v>
      </c>
      <c r="C2164" s="72">
        <f>+'[3]New Depr Rates'!C2162</f>
        <v>1</v>
      </c>
      <c r="D2164" s="72" t="str">
        <f>+'[3]New Depr Rates'!D2162</f>
        <v>SLE</v>
      </c>
      <c r="E2164" s="72" t="str">
        <f>+'[3]New Depr Rates'!E2162</f>
        <v>No</v>
      </c>
      <c r="F2164" s="72" t="str">
        <f>+'[3]New Depr Rates'!F2162</f>
        <v>No</v>
      </c>
      <c r="G2164" s="75">
        <f>+'[3]New Depr Rates'!G2162</f>
        <v>0</v>
      </c>
      <c r="H2164" s="72">
        <f>+'[3]New Depr Rates'!H2162</f>
        <v>0</v>
      </c>
      <c r="I2164" s="72">
        <f>+'[3]New Depr Rates'!I2162</f>
        <v>0</v>
      </c>
      <c r="J2164" s="72">
        <f>+'[3]New Depr Rates'!J2162</f>
        <v>0</v>
      </c>
      <c r="K2164" s="74">
        <f>+'[3]New Depr Rates'!K2162</f>
        <v>40179.5</v>
      </c>
      <c r="L2164" s="73">
        <f>+'[3]New Depr Rates'!L2162</f>
        <v>0</v>
      </c>
      <c r="M2164" s="73">
        <f>+'[3]New Depr Rates'!M2162</f>
        <v>0</v>
      </c>
      <c r="N2164" s="73">
        <f>+'[3]New Depr Rates'!N2162</f>
        <v>0</v>
      </c>
    </row>
    <row r="2165" spans="1:14" x14ac:dyDescent="0.2">
      <c r="A2165" s="72" t="s">
        <v>437</v>
      </c>
      <c r="B2165" s="72" t="str">
        <f>+'[3]New Depr Rates'!B2163</f>
        <v>Lease - Puget Sound Energy</v>
      </c>
      <c r="C2165" s="72">
        <f>+'[3]New Depr Rates'!C2163</f>
        <v>1</v>
      </c>
      <c r="D2165" s="72" t="str">
        <f>+'[3]New Depr Rates'!D2163</f>
        <v>SLE</v>
      </c>
      <c r="E2165" s="72" t="str">
        <f>+'[3]New Depr Rates'!E2163</f>
        <v>No</v>
      </c>
      <c r="F2165" s="72" t="str">
        <f>+'[3]New Depr Rates'!F2163</f>
        <v>No</v>
      </c>
      <c r="G2165" s="75">
        <f>+'[3]New Depr Rates'!G2163</f>
        <v>0</v>
      </c>
      <c r="H2165" s="72">
        <f>+'[3]New Depr Rates'!H2163</f>
        <v>0</v>
      </c>
      <c r="I2165" s="72">
        <f>+'[3]New Depr Rates'!I2163</f>
        <v>0</v>
      </c>
      <c r="J2165" s="72">
        <f>+'[3]New Depr Rates'!J2163</f>
        <v>0</v>
      </c>
      <c r="K2165" s="74">
        <f>+'[3]New Depr Rates'!K2163</f>
        <v>40179.5</v>
      </c>
      <c r="L2165" s="73">
        <f>+'[3]New Depr Rates'!L2163</f>
        <v>0</v>
      </c>
      <c r="M2165" s="73">
        <f>+'[3]New Depr Rates'!M2163</f>
        <v>0</v>
      </c>
      <c r="N2165" s="73">
        <f>+'[3]New Depr Rates'!N2163</f>
        <v>0</v>
      </c>
    </row>
    <row r="2166" spans="1:14" x14ac:dyDescent="0.2">
      <c r="A2166" s="72" t="s">
        <v>436</v>
      </c>
      <c r="B2166" s="72" t="str">
        <f>+'[3]New Depr Rates'!B2164</f>
        <v>Lease - Puget Sound Energy</v>
      </c>
      <c r="C2166" s="72">
        <f>+'[3]New Depr Rates'!C2164</f>
        <v>1</v>
      </c>
      <c r="D2166" s="72" t="str">
        <f>+'[3]New Depr Rates'!D2164</f>
        <v>SLE</v>
      </c>
      <c r="E2166" s="72" t="str">
        <f>+'[3]New Depr Rates'!E2164</f>
        <v>No</v>
      </c>
      <c r="F2166" s="72" t="str">
        <f>+'[3]New Depr Rates'!F2164</f>
        <v>No</v>
      </c>
      <c r="G2166" s="75">
        <f>+'[3]New Depr Rates'!G2164</f>
        <v>0</v>
      </c>
      <c r="H2166" s="72">
        <f>+'[3]New Depr Rates'!H2164</f>
        <v>0</v>
      </c>
      <c r="I2166" s="72">
        <f>+'[3]New Depr Rates'!I2164</f>
        <v>0</v>
      </c>
      <c r="J2166" s="72">
        <f>+'[3]New Depr Rates'!J2164</f>
        <v>0</v>
      </c>
      <c r="K2166" s="74">
        <f>+'[3]New Depr Rates'!K2164</f>
        <v>40179.5</v>
      </c>
      <c r="L2166" s="73">
        <f>+'[3]New Depr Rates'!L2164</f>
        <v>0</v>
      </c>
      <c r="M2166" s="73">
        <f>+'[3]New Depr Rates'!M2164</f>
        <v>0</v>
      </c>
      <c r="N2166" s="73">
        <f>+'[3]New Depr Rates'!N2164</f>
        <v>0</v>
      </c>
    </row>
    <row r="2167" spans="1:14" x14ac:dyDescent="0.2">
      <c r="A2167" s="72" t="s">
        <v>435</v>
      </c>
      <c r="B2167" s="72" t="str">
        <f>+'[3]New Depr Rates'!B2165</f>
        <v>Lease - Puget Sound Energy</v>
      </c>
      <c r="C2167" s="72">
        <f>+'[3]New Depr Rates'!C2165</f>
        <v>1</v>
      </c>
      <c r="D2167" s="72" t="str">
        <f>+'[3]New Depr Rates'!D2165</f>
        <v>SLE</v>
      </c>
      <c r="E2167" s="72" t="str">
        <f>+'[3]New Depr Rates'!E2165</f>
        <v>No</v>
      </c>
      <c r="F2167" s="72" t="str">
        <f>+'[3]New Depr Rates'!F2165</f>
        <v>No</v>
      </c>
      <c r="G2167" s="75">
        <f>+'[3]New Depr Rates'!G2165</f>
        <v>0</v>
      </c>
      <c r="H2167" s="72">
        <f>+'[3]New Depr Rates'!H2165</f>
        <v>0</v>
      </c>
      <c r="I2167" s="72">
        <f>+'[3]New Depr Rates'!I2165</f>
        <v>0</v>
      </c>
      <c r="J2167" s="72">
        <f>+'[3]New Depr Rates'!J2165</f>
        <v>0</v>
      </c>
      <c r="K2167" s="74">
        <f>+'[3]New Depr Rates'!K2165</f>
        <v>40179.5</v>
      </c>
      <c r="L2167" s="73">
        <f>+'[3]New Depr Rates'!L2165</f>
        <v>0</v>
      </c>
      <c r="M2167" s="73">
        <f>+'[3]New Depr Rates'!M2165</f>
        <v>0</v>
      </c>
      <c r="N2167" s="73">
        <f>+'[3]New Depr Rates'!N2165</f>
        <v>0</v>
      </c>
    </row>
    <row r="2168" spans="1:14" x14ac:dyDescent="0.2">
      <c r="A2168" s="72" t="s">
        <v>434</v>
      </c>
      <c r="B2168" s="72" t="str">
        <f>+'[3]New Depr Rates'!B2166</f>
        <v>Lease - Puget Sound Energy</v>
      </c>
      <c r="C2168" s="72">
        <f>+'[3]New Depr Rates'!C2166</f>
        <v>1</v>
      </c>
      <c r="D2168" s="72" t="str">
        <f>+'[3]New Depr Rates'!D2166</f>
        <v>SLE</v>
      </c>
      <c r="E2168" s="72" t="str">
        <f>+'[3]New Depr Rates'!E2166</f>
        <v>No</v>
      </c>
      <c r="F2168" s="72" t="str">
        <f>+'[3]New Depr Rates'!F2166</f>
        <v>No</v>
      </c>
      <c r="G2168" s="75">
        <f>+'[3]New Depr Rates'!G2166</f>
        <v>0</v>
      </c>
      <c r="H2168" s="72">
        <f>+'[3]New Depr Rates'!H2166</f>
        <v>0</v>
      </c>
      <c r="I2168" s="72">
        <f>+'[3]New Depr Rates'!I2166</f>
        <v>0</v>
      </c>
      <c r="J2168" s="72">
        <f>+'[3]New Depr Rates'!J2166</f>
        <v>0</v>
      </c>
      <c r="K2168" s="74">
        <f>+'[3]New Depr Rates'!K2166</f>
        <v>40179.5</v>
      </c>
      <c r="L2168" s="73">
        <f>+'[3]New Depr Rates'!L2166</f>
        <v>0</v>
      </c>
      <c r="M2168" s="73">
        <f>+'[3]New Depr Rates'!M2166</f>
        <v>0</v>
      </c>
      <c r="N2168" s="73">
        <f>+'[3]New Depr Rates'!N2166</f>
        <v>0</v>
      </c>
    </row>
    <row r="2169" spans="1:14" x14ac:dyDescent="0.2">
      <c r="A2169" s="72" t="s">
        <v>433</v>
      </c>
      <c r="B2169" s="72" t="str">
        <f>+'[3]New Depr Rates'!B2167</f>
        <v>Lease - Puget Sound Energy</v>
      </c>
      <c r="C2169" s="72">
        <f>+'[3]New Depr Rates'!C2167</f>
        <v>1</v>
      </c>
      <c r="D2169" s="72" t="str">
        <f>+'[3]New Depr Rates'!D2167</f>
        <v>SLE</v>
      </c>
      <c r="E2169" s="72" t="str">
        <f>+'[3]New Depr Rates'!E2167</f>
        <v>No</v>
      </c>
      <c r="F2169" s="72" t="str">
        <f>+'[3]New Depr Rates'!F2167</f>
        <v>No</v>
      </c>
      <c r="G2169" s="75">
        <f>+'[3]New Depr Rates'!G2167</f>
        <v>0</v>
      </c>
      <c r="H2169" s="72">
        <f>+'[3]New Depr Rates'!H2167</f>
        <v>0</v>
      </c>
      <c r="I2169" s="72">
        <f>+'[3]New Depr Rates'!I2167</f>
        <v>0</v>
      </c>
      <c r="J2169" s="72">
        <f>+'[3]New Depr Rates'!J2167</f>
        <v>0</v>
      </c>
      <c r="K2169" s="74">
        <f>+'[3]New Depr Rates'!K2167</f>
        <v>40179.5</v>
      </c>
      <c r="L2169" s="73">
        <f>+'[3]New Depr Rates'!L2167</f>
        <v>0</v>
      </c>
      <c r="M2169" s="73">
        <f>+'[3]New Depr Rates'!M2167</f>
        <v>0</v>
      </c>
      <c r="N2169" s="73">
        <f>+'[3]New Depr Rates'!N2167</f>
        <v>0</v>
      </c>
    </row>
    <row r="2170" spans="1:14" x14ac:dyDescent="0.2">
      <c r="A2170" s="72" t="s">
        <v>432</v>
      </c>
      <c r="B2170" s="72" t="str">
        <f>+'[3]New Depr Rates'!B2168</f>
        <v>Lease - Puget Sound Energy</v>
      </c>
      <c r="C2170" s="72">
        <f>+'[3]New Depr Rates'!C2168</f>
        <v>1</v>
      </c>
      <c r="D2170" s="72" t="str">
        <f>+'[3]New Depr Rates'!D2168</f>
        <v>SLE</v>
      </c>
      <c r="E2170" s="72" t="str">
        <f>+'[3]New Depr Rates'!E2168</f>
        <v>No</v>
      </c>
      <c r="F2170" s="72" t="str">
        <f>+'[3]New Depr Rates'!F2168</f>
        <v>No</v>
      </c>
      <c r="G2170" s="75">
        <f>+'[3]New Depr Rates'!G2168</f>
        <v>0</v>
      </c>
      <c r="H2170" s="72">
        <f>+'[3]New Depr Rates'!H2168</f>
        <v>0</v>
      </c>
      <c r="I2170" s="72">
        <f>+'[3]New Depr Rates'!I2168</f>
        <v>0</v>
      </c>
      <c r="J2170" s="72">
        <f>+'[3]New Depr Rates'!J2168</f>
        <v>0</v>
      </c>
      <c r="K2170" s="74">
        <f>+'[3]New Depr Rates'!K2168</f>
        <v>40179.5</v>
      </c>
      <c r="L2170" s="73">
        <f>+'[3]New Depr Rates'!L2168</f>
        <v>0</v>
      </c>
      <c r="M2170" s="73">
        <f>+'[3]New Depr Rates'!M2168</f>
        <v>0</v>
      </c>
      <c r="N2170" s="73">
        <f>+'[3]New Depr Rates'!N2168</f>
        <v>0</v>
      </c>
    </row>
    <row r="2171" spans="1:14" x14ac:dyDescent="0.2">
      <c r="A2171" s="72" t="s">
        <v>431</v>
      </c>
      <c r="B2171" s="72" t="str">
        <f>+'[3]New Depr Rates'!B2169</f>
        <v>Lease - Puget Sound Energy</v>
      </c>
      <c r="C2171" s="72">
        <f>+'[3]New Depr Rates'!C2169</f>
        <v>1</v>
      </c>
      <c r="D2171" s="72" t="str">
        <f>+'[3]New Depr Rates'!D2169</f>
        <v>SLE</v>
      </c>
      <c r="E2171" s="72" t="str">
        <f>+'[3]New Depr Rates'!E2169</f>
        <v>No</v>
      </c>
      <c r="F2171" s="72" t="str">
        <f>+'[3]New Depr Rates'!F2169</f>
        <v>No</v>
      </c>
      <c r="G2171" s="75">
        <f>+'[3]New Depr Rates'!G2169</f>
        <v>0</v>
      </c>
      <c r="H2171" s="72">
        <f>+'[3]New Depr Rates'!H2169</f>
        <v>0</v>
      </c>
      <c r="I2171" s="72">
        <f>+'[3]New Depr Rates'!I2169</f>
        <v>0</v>
      </c>
      <c r="J2171" s="72">
        <f>+'[3]New Depr Rates'!J2169</f>
        <v>0</v>
      </c>
      <c r="K2171" s="74">
        <f>+'[3]New Depr Rates'!K2169</f>
        <v>40179.5</v>
      </c>
      <c r="L2171" s="73">
        <f>+'[3]New Depr Rates'!L2169</f>
        <v>0</v>
      </c>
      <c r="M2171" s="73">
        <f>+'[3]New Depr Rates'!M2169</f>
        <v>0</v>
      </c>
      <c r="N2171" s="73">
        <f>+'[3]New Depr Rates'!N2169</f>
        <v>0</v>
      </c>
    </row>
    <row r="2172" spans="1:14" x14ac:dyDescent="0.2">
      <c r="A2172" s="72" t="s">
        <v>430</v>
      </c>
      <c r="B2172" s="72" t="str">
        <f>+'[3]New Depr Rates'!B2170</f>
        <v>Lease - Puget Sound Energy</v>
      </c>
      <c r="C2172" s="72">
        <f>+'[3]New Depr Rates'!C2170</f>
        <v>1</v>
      </c>
      <c r="D2172" s="72" t="str">
        <f>+'[3]New Depr Rates'!D2170</f>
        <v>SLE</v>
      </c>
      <c r="E2172" s="72" t="str">
        <f>+'[3]New Depr Rates'!E2170</f>
        <v>No</v>
      </c>
      <c r="F2172" s="72" t="str">
        <f>+'[3]New Depr Rates'!F2170</f>
        <v>No</v>
      </c>
      <c r="G2172" s="75">
        <f>+'[3]New Depr Rates'!G2170</f>
        <v>0</v>
      </c>
      <c r="H2172" s="72">
        <f>+'[3]New Depr Rates'!H2170</f>
        <v>0</v>
      </c>
      <c r="I2172" s="72">
        <f>+'[3]New Depr Rates'!I2170</f>
        <v>0</v>
      </c>
      <c r="J2172" s="72">
        <f>+'[3]New Depr Rates'!J2170</f>
        <v>0</v>
      </c>
      <c r="K2172" s="74">
        <f>+'[3]New Depr Rates'!K2170</f>
        <v>40179.5</v>
      </c>
      <c r="L2172" s="73">
        <f>+'[3]New Depr Rates'!L2170</f>
        <v>0</v>
      </c>
      <c r="M2172" s="73">
        <f>+'[3]New Depr Rates'!M2170</f>
        <v>0</v>
      </c>
      <c r="N2172" s="73">
        <f>+'[3]New Depr Rates'!N2170</f>
        <v>0</v>
      </c>
    </row>
    <row r="2173" spans="1:14" x14ac:dyDescent="0.2">
      <c r="A2173" s="72" t="s">
        <v>429</v>
      </c>
      <c r="B2173" s="72" t="str">
        <f>+'[3]New Depr Rates'!B2171</f>
        <v>Lease - Puget Sound Energy</v>
      </c>
      <c r="C2173" s="72">
        <f>+'[3]New Depr Rates'!C2171</f>
        <v>1</v>
      </c>
      <c r="D2173" s="72" t="str">
        <f>+'[3]New Depr Rates'!D2171</f>
        <v>SLE</v>
      </c>
      <c r="E2173" s="72" t="str">
        <f>+'[3]New Depr Rates'!E2171</f>
        <v>No</v>
      </c>
      <c r="F2173" s="72" t="str">
        <f>+'[3]New Depr Rates'!F2171</f>
        <v>No</v>
      </c>
      <c r="G2173" s="75">
        <f>+'[3]New Depr Rates'!G2171</f>
        <v>0</v>
      </c>
      <c r="H2173" s="72">
        <f>+'[3]New Depr Rates'!H2171</f>
        <v>0</v>
      </c>
      <c r="I2173" s="72">
        <f>+'[3]New Depr Rates'!I2171</f>
        <v>0</v>
      </c>
      <c r="J2173" s="72">
        <f>+'[3]New Depr Rates'!J2171</f>
        <v>0</v>
      </c>
      <c r="K2173" s="74">
        <f>+'[3]New Depr Rates'!K2171</f>
        <v>40179.5</v>
      </c>
      <c r="L2173" s="73">
        <f>+'[3]New Depr Rates'!L2171</f>
        <v>0</v>
      </c>
      <c r="M2173" s="73">
        <f>+'[3]New Depr Rates'!M2171</f>
        <v>0</v>
      </c>
      <c r="N2173" s="73">
        <f>+'[3]New Depr Rates'!N2171</f>
        <v>0</v>
      </c>
    </row>
    <row r="2174" spans="1:14" x14ac:dyDescent="0.2">
      <c r="A2174" s="72" t="s">
        <v>428</v>
      </c>
      <c r="B2174" s="72" t="str">
        <f>+'[3]New Depr Rates'!B2172</f>
        <v>Lease - Puget Sound Energy</v>
      </c>
      <c r="C2174" s="72">
        <f>+'[3]New Depr Rates'!C2172</f>
        <v>1</v>
      </c>
      <c r="D2174" s="72" t="str">
        <f>+'[3]New Depr Rates'!D2172</f>
        <v>SLE</v>
      </c>
      <c r="E2174" s="72" t="str">
        <f>+'[3]New Depr Rates'!E2172</f>
        <v>No</v>
      </c>
      <c r="F2174" s="72" t="str">
        <f>+'[3]New Depr Rates'!F2172</f>
        <v>No</v>
      </c>
      <c r="G2174" s="75">
        <f>+'[3]New Depr Rates'!G2172</f>
        <v>0</v>
      </c>
      <c r="H2174" s="72">
        <f>+'[3]New Depr Rates'!H2172</f>
        <v>0</v>
      </c>
      <c r="I2174" s="72">
        <f>+'[3]New Depr Rates'!I2172</f>
        <v>0</v>
      </c>
      <c r="J2174" s="72">
        <f>+'[3]New Depr Rates'!J2172</f>
        <v>0</v>
      </c>
      <c r="K2174" s="74">
        <f>+'[3]New Depr Rates'!K2172</f>
        <v>40179.5</v>
      </c>
      <c r="L2174" s="73">
        <f>+'[3]New Depr Rates'!L2172</f>
        <v>0</v>
      </c>
      <c r="M2174" s="73">
        <f>+'[3]New Depr Rates'!M2172</f>
        <v>0</v>
      </c>
      <c r="N2174" s="73">
        <f>+'[3]New Depr Rates'!N2172</f>
        <v>0</v>
      </c>
    </row>
    <row r="2175" spans="1:14" x14ac:dyDescent="0.2">
      <c r="A2175" s="72" t="s">
        <v>427</v>
      </c>
      <c r="B2175" s="72" t="str">
        <f>+'[3]New Depr Rates'!B2173</f>
        <v>Lease - Puget Sound Energy</v>
      </c>
      <c r="C2175" s="72">
        <f>+'[3]New Depr Rates'!C2173</f>
        <v>1</v>
      </c>
      <c r="D2175" s="72" t="str">
        <f>+'[3]New Depr Rates'!D2173</f>
        <v>SLE</v>
      </c>
      <c r="E2175" s="72" t="str">
        <f>+'[3]New Depr Rates'!E2173</f>
        <v>No</v>
      </c>
      <c r="F2175" s="72" t="str">
        <f>+'[3]New Depr Rates'!F2173</f>
        <v>No</v>
      </c>
      <c r="G2175" s="75">
        <f>+'[3]New Depr Rates'!G2173</f>
        <v>0</v>
      </c>
      <c r="H2175" s="72">
        <f>+'[3]New Depr Rates'!H2173</f>
        <v>0</v>
      </c>
      <c r="I2175" s="72">
        <f>+'[3]New Depr Rates'!I2173</f>
        <v>0</v>
      </c>
      <c r="J2175" s="72">
        <f>+'[3]New Depr Rates'!J2173</f>
        <v>0</v>
      </c>
      <c r="K2175" s="74">
        <f>+'[3]New Depr Rates'!K2173</f>
        <v>40179.5</v>
      </c>
      <c r="L2175" s="73">
        <f>+'[3]New Depr Rates'!L2173</f>
        <v>0</v>
      </c>
      <c r="M2175" s="73">
        <f>+'[3]New Depr Rates'!M2173</f>
        <v>0</v>
      </c>
      <c r="N2175" s="73">
        <f>+'[3]New Depr Rates'!N2173</f>
        <v>0</v>
      </c>
    </row>
    <row r="2176" spans="1:14" x14ac:dyDescent="0.2">
      <c r="A2176" s="72" t="s">
        <v>426</v>
      </c>
      <c r="B2176" s="72" t="str">
        <f>+'[3]New Depr Rates'!B2174</f>
        <v>Lease - Puget Sound Energy</v>
      </c>
      <c r="C2176" s="72">
        <f>+'[3]New Depr Rates'!C2174</f>
        <v>1</v>
      </c>
      <c r="D2176" s="72" t="str">
        <f>+'[3]New Depr Rates'!D2174</f>
        <v>SLE</v>
      </c>
      <c r="E2176" s="72" t="str">
        <f>+'[3]New Depr Rates'!E2174</f>
        <v>No</v>
      </c>
      <c r="F2176" s="72" t="str">
        <f>+'[3]New Depr Rates'!F2174</f>
        <v>No</v>
      </c>
      <c r="G2176" s="75">
        <f>+'[3]New Depr Rates'!G2174</f>
        <v>0</v>
      </c>
      <c r="H2176" s="72">
        <f>+'[3]New Depr Rates'!H2174</f>
        <v>0</v>
      </c>
      <c r="I2176" s="72">
        <f>+'[3]New Depr Rates'!I2174</f>
        <v>0</v>
      </c>
      <c r="J2176" s="72">
        <f>+'[3]New Depr Rates'!J2174</f>
        <v>0</v>
      </c>
      <c r="K2176" s="74">
        <f>+'[3]New Depr Rates'!K2174</f>
        <v>40179.5</v>
      </c>
      <c r="L2176" s="73">
        <f>+'[3]New Depr Rates'!L2174</f>
        <v>0</v>
      </c>
      <c r="M2176" s="73">
        <f>+'[3]New Depr Rates'!M2174</f>
        <v>0</v>
      </c>
      <c r="N2176" s="73">
        <f>+'[3]New Depr Rates'!N2174</f>
        <v>0</v>
      </c>
    </row>
    <row r="2177" spans="1:14" x14ac:dyDescent="0.2">
      <c r="A2177" s="72" t="s">
        <v>425</v>
      </c>
      <c r="B2177" s="72" t="str">
        <f>+'[3]New Depr Rates'!B2175</f>
        <v>Lease - Puget Sound Energy</v>
      </c>
      <c r="C2177" s="72">
        <f>+'[3]New Depr Rates'!C2175</f>
        <v>1</v>
      </c>
      <c r="D2177" s="72" t="str">
        <f>+'[3]New Depr Rates'!D2175</f>
        <v>SLE</v>
      </c>
      <c r="E2177" s="72" t="str">
        <f>+'[3]New Depr Rates'!E2175</f>
        <v>No</v>
      </c>
      <c r="F2177" s="72" t="str">
        <f>+'[3]New Depr Rates'!F2175</f>
        <v>No</v>
      </c>
      <c r="G2177" s="75">
        <f>+'[3]New Depr Rates'!G2175</f>
        <v>0</v>
      </c>
      <c r="H2177" s="72">
        <f>+'[3]New Depr Rates'!H2175</f>
        <v>0</v>
      </c>
      <c r="I2177" s="72">
        <f>+'[3]New Depr Rates'!I2175</f>
        <v>0</v>
      </c>
      <c r="J2177" s="72">
        <f>+'[3]New Depr Rates'!J2175</f>
        <v>0</v>
      </c>
      <c r="K2177" s="74">
        <f>+'[3]New Depr Rates'!K2175</f>
        <v>40179.5</v>
      </c>
      <c r="L2177" s="73">
        <f>+'[3]New Depr Rates'!L2175</f>
        <v>0</v>
      </c>
      <c r="M2177" s="73">
        <f>+'[3]New Depr Rates'!M2175</f>
        <v>0</v>
      </c>
      <c r="N2177" s="73">
        <f>+'[3]New Depr Rates'!N2175</f>
        <v>0</v>
      </c>
    </row>
    <row r="2178" spans="1:14" x14ac:dyDescent="0.2">
      <c r="A2178" s="72" t="s">
        <v>424</v>
      </c>
      <c r="B2178" s="72" t="str">
        <f>+'[3]New Depr Rates'!B2176</f>
        <v>Lease - Puget Sound Energy</v>
      </c>
      <c r="C2178" s="72">
        <f>+'[3]New Depr Rates'!C2176</f>
        <v>1</v>
      </c>
      <c r="D2178" s="72" t="str">
        <f>+'[3]New Depr Rates'!D2176</f>
        <v>SLE</v>
      </c>
      <c r="E2178" s="72" t="str">
        <f>+'[3]New Depr Rates'!E2176</f>
        <v>No</v>
      </c>
      <c r="F2178" s="72" t="str">
        <f>+'[3]New Depr Rates'!F2176</f>
        <v>No</v>
      </c>
      <c r="G2178" s="75">
        <f>+'[3]New Depr Rates'!G2176</f>
        <v>0</v>
      </c>
      <c r="H2178" s="72">
        <f>+'[3]New Depr Rates'!H2176</f>
        <v>0</v>
      </c>
      <c r="I2178" s="72">
        <f>+'[3]New Depr Rates'!I2176</f>
        <v>0</v>
      </c>
      <c r="J2178" s="72">
        <f>+'[3]New Depr Rates'!J2176</f>
        <v>0</v>
      </c>
      <c r="K2178" s="74">
        <f>+'[3]New Depr Rates'!K2176</f>
        <v>40179.5</v>
      </c>
      <c r="L2178" s="73">
        <f>+'[3]New Depr Rates'!L2176</f>
        <v>0</v>
      </c>
      <c r="M2178" s="73">
        <f>+'[3]New Depr Rates'!M2176</f>
        <v>0</v>
      </c>
      <c r="N2178" s="73">
        <f>+'[3]New Depr Rates'!N2176</f>
        <v>0</v>
      </c>
    </row>
    <row r="2179" spans="1:14" x14ac:dyDescent="0.2">
      <c r="A2179" s="72" t="s">
        <v>423</v>
      </c>
      <c r="B2179" s="72" t="str">
        <f>+'[3]New Depr Rates'!B2177</f>
        <v>Lease - Puget Sound Energy</v>
      </c>
      <c r="C2179" s="72">
        <f>+'[3]New Depr Rates'!C2177</f>
        <v>1</v>
      </c>
      <c r="D2179" s="72" t="str">
        <f>+'[3]New Depr Rates'!D2177</f>
        <v>SLE</v>
      </c>
      <c r="E2179" s="72" t="str">
        <f>+'[3]New Depr Rates'!E2177</f>
        <v>No</v>
      </c>
      <c r="F2179" s="72" t="str">
        <f>+'[3]New Depr Rates'!F2177</f>
        <v>No</v>
      </c>
      <c r="G2179" s="75">
        <f>+'[3]New Depr Rates'!G2177</f>
        <v>0</v>
      </c>
      <c r="H2179" s="72">
        <f>+'[3]New Depr Rates'!H2177</f>
        <v>0</v>
      </c>
      <c r="I2179" s="72">
        <f>+'[3]New Depr Rates'!I2177</f>
        <v>0</v>
      </c>
      <c r="J2179" s="72">
        <f>+'[3]New Depr Rates'!J2177</f>
        <v>0</v>
      </c>
      <c r="K2179" s="74">
        <f>+'[3]New Depr Rates'!K2177</f>
        <v>40179.5</v>
      </c>
      <c r="L2179" s="73">
        <f>+'[3]New Depr Rates'!L2177</f>
        <v>0</v>
      </c>
      <c r="M2179" s="73">
        <f>+'[3]New Depr Rates'!M2177</f>
        <v>0</v>
      </c>
      <c r="N2179" s="73">
        <f>+'[3]New Depr Rates'!N2177</f>
        <v>0</v>
      </c>
    </row>
    <row r="2180" spans="1:14" x14ac:dyDescent="0.2">
      <c r="A2180" s="72" t="s">
        <v>422</v>
      </c>
      <c r="B2180" s="72" t="str">
        <f>+'[3]New Depr Rates'!B2178</f>
        <v>Lease - Puget Sound Energy</v>
      </c>
      <c r="C2180" s="72">
        <f>+'[3]New Depr Rates'!C2178</f>
        <v>1</v>
      </c>
      <c r="D2180" s="72" t="str">
        <f>+'[3]New Depr Rates'!D2178</f>
        <v>SLE</v>
      </c>
      <c r="E2180" s="72" t="str">
        <f>+'[3]New Depr Rates'!E2178</f>
        <v>No</v>
      </c>
      <c r="F2180" s="72" t="str">
        <f>+'[3]New Depr Rates'!F2178</f>
        <v>No</v>
      </c>
      <c r="G2180" s="75">
        <f>+'[3]New Depr Rates'!G2178</f>
        <v>0</v>
      </c>
      <c r="H2180" s="72">
        <f>+'[3]New Depr Rates'!H2178</f>
        <v>0</v>
      </c>
      <c r="I2180" s="72">
        <f>+'[3]New Depr Rates'!I2178</f>
        <v>0</v>
      </c>
      <c r="J2180" s="72">
        <f>+'[3]New Depr Rates'!J2178</f>
        <v>0</v>
      </c>
      <c r="K2180" s="74">
        <f>+'[3]New Depr Rates'!K2178</f>
        <v>40179.5</v>
      </c>
      <c r="L2180" s="73">
        <f>+'[3]New Depr Rates'!L2178</f>
        <v>0</v>
      </c>
      <c r="M2180" s="73">
        <f>+'[3]New Depr Rates'!M2178</f>
        <v>0</v>
      </c>
      <c r="N2180" s="73">
        <f>+'[3]New Depr Rates'!N2178</f>
        <v>0</v>
      </c>
    </row>
    <row r="2181" spans="1:14" x14ac:dyDescent="0.2">
      <c r="A2181" s="72" t="s">
        <v>421</v>
      </c>
      <c r="B2181" s="72" t="str">
        <f>+'[3]New Depr Rates'!B2179</f>
        <v>Lease - Puget Sound Energy</v>
      </c>
      <c r="C2181" s="72">
        <f>+'[3]New Depr Rates'!C2179</f>
        <v>1</v>
      </c>
      <c r="D2181" s="72" t="str">
        <f>+'[3]New Depr Rates'!D2179</f>
        <v>SLE</v>
      </c>
      <c r="E2181" s="72" t="str">
        <f>+'[3]New Depr Rates'!E2179</f>
        <v>No</v>
      </c>
      <c r="F2181" s="72" t="str">
        <f>+'[3]New Depr Rates'!F2179</f>
        <v>No</v>
      </c>
      <c r="G2181" s="75">
        <f>+'[3]New Depr Rates'!G2179</f>
        <v>0</v>
      </c>
      <c r="H2181" s="72">
        <f>+'[3]New Depr Rates'!H2179</f>
        <v>0</v>
      </c>
      <c r="I2181" s="72">
        <f>+'[3]New Depr Rates'!I2179</f>
        <v>0</v>
      </c>
      <c r="J2181" s="72">
        <f>+'[3]New Depr Rates'!J2179</f>
        <v>0</v>
      </c>
      <c r="K2181" s="74">
        <f>+'[3]New Depr Rates'!K2179</f>
        <v>40179.5</v>
      </c>
      <c r="L2181" s="73">
        <f>+'[3]New Depr Rates'!L2179</f>
        <v>0</v>
      </c>
      <c r="M2181" s="73">
        <f>+'[3]New Depr Rates'!M2179</f>
        <v>0</v>
      </c>
      <c r="N2181" s="73">
        <f>+'[3]New Depr Rates'!N2179</f>
        <v>0</v>
      </c>
    </row>
    <row r="2182" spans="1:14" x14ac:dyDescent="0.2">
      <c r="A2182" s="72" t="s">
        <v>420</v>
      </c>
      <c r="B2182" s="72" t="str">
        <f>+'[3]New Depr Rates'!B2180</f>
        <v>Lease - Puget Sound Energy</v>
      </c>
      <c r="C2182" s="72">
        <f>+'[3]New Depr Rates'!C2180</f>
        <v>1</v>
      </c>
      <c r="D2182" s="72" t="str">
        <f>+'[3]New Depr Rates'!D2180</f>
        <v>SLE</v>
      </c>
      <c r="E2182" s="72" t="str">
        <f>+'[3]New Depr Rates'!E2180</f>
        <v>No</v>
      </c>
      <c r="F2182" s="72" t="str">
        <f>+'[3]New Depr Rates'!F2180</f>
        <v>No</v>
      </c>
      <c r="G2182" s="75">
        <f>+'[3]New Depr Rates'!G2180</f>
        <v>0</v>
      </c>
      <c r="H2182" s="72">
        <f>+'[3]New Depr Rates'!H2180</f>
        <v>0</v>
      </c>
      <c r="I2182" s="72">
        <f>+'[3]New Depr Rates'!I2180</f>
        <v>0</v>
      </c>
      <c r="J2182" s="72">
        <f>+'[3]New Depr Rates'!J2180</f>
        <v>0</v>
      </c>
      <c r="K2182" s="74">
        <f>+'[3]New Depr Rates'!K2180</f>
        <v>40179.5</v>
      </c>
      <c r="L2182" s="73">
        <f>+'[3]New Depr Rates'!L2180</f>
        <v>0</v>
      </c>
      <c r="M2182" s="73">
        <f>+'[3]New Depr Rates'!M2180</f>
        <v>0</v>
      </c>
      <c r="N2182" s="73">
        <f>+'[3]New Depr Rates'!N2180</f>
        <v>0</v>
      </c>
    </row>
    <row r="2183" spans="1:14" x14ac:dyDescent="0.2">
      <c r="A2183" s="72" t="s">
        <v>419</v>
      </c>
      <c r="B2183" s="72" t="str">
        <f>+'[3]New Depr Rates'!B2181</f>
        <v>Lease - Puget Sound Energy</v>
      </c>
      <c r="C2183" s="72">
        <f>+'[3]New Depr Rates'!C2181</f>
        <v>1</v>
      </c>
      <c r="D2183" s="72" t="str">
        <f>+'[3]New Depr Rates'!D2181</f>
        <v>SLE</v>
      </c>
      <c r="E2183" s="72" t="str">
        <f>+'[3]New Depr Rates'!E2181</f>
        <v>No</v>
      </c>
      <c r="F2183" s="72" t="str">
        <f>+'[3]New Depr Rates'!F2181</f>
        <v>No</v>
      </c>
      <c r="G2183" s="75">
        <f>+'[3]New Depr Rates'!G2181</f>
        <v>0</v>
      </c>
      <c r="H2183" s="72">
        <f>+'[3]New Depr Rates'!H2181</f>
        <v>0</v>
      </c>
      <c r="I2183" s="72">
        <f>+'[3]New Depr Rates'!I2181</f>
        <v>0</v>
      </c>
      <c r="J2183" s="72">
        <f>+'[3]New Depr Rates'!J2181</f>
        <v>0</v>
      </c>
      <c r="K2183" s="74">
        <f>+'[3]New Depr Rates'!K2181</f>
        <v>40179.5</v>
      </c>
      <c r="L2183" s="73">
        <f>+'[3]New Depr Rates'!L2181</f>
        <v>0</v>
      </c>
      <c r="M2183" s="73">
        <f>+'[3]New Depr Rates'!M2181</f>
        <v>0</v>
      </c>
      <c r="N2183" s="73">
        <f>+'[3]New Depr Rates'!N2181</f>
        <v>0</v>
      </c>
    </row>
    <row r="2184" spans="1:14" x14ac:dyDescent="0.2">
      <c r="A2184" s="72" t="s">
        <v>418</v>
      </c>
      <c r="B2184" s="72" t="str">
        <f>+'[3]New Depr Rates'!B2182</f>
        <v>Lease - Puget Sound Energy</v>
      </c>
      <c r="C2184" s="72">
        <f>+'[3]New Depr Rates'!C2182</f>
        <v>1</v>
      </c>
      <c r="D2184" s="72" t="str">
        <f>+'[3]New Depr Rates'!D2182</f>
        <v>SLE</v>
      </c>
      <c r="E2184" s="72" t="str">
        <f>+'[3]New Depr Rates'!E2182</f>
        <v>No</v>
      </c>
      <c r="F2184" s="72" t="str">
        <f>+'[3]New Depr Rates'!F2182</f>
        <v>No</v>
      </c>
      <c r="G2184" s="75">
        <f>+'[3]New Depr Rates'!G2182</f>
        <v>0</v>
      </c>
      <c r="H2184" s="72">
        <f>+'[3]New Depr Rates'!H2182</f>
        <v>0</v>
      </c>
      <c r="I2184" s="72">
        <f>+'[3]New Depr Rates'!I2182</f>
        <v>0</v>
      </c>
      <c r="J2184" s="72">
        <f>+'[3]New Depr Rates'!J2182</f>
        <v>0</v>
      </c>
      <c r="K2184" s="74">
        <f>+'[3]New Depr Rates'!K2182</f>
        <v>40179.5</v>
      </c>
      <c r="L2184" s="73">
        <f>+'[3]New Depr Rates'!L2182</f>
        <v>0</v>
      </c>
      <c r="M2184" s="73">
        <f>+'[3]New Depr Rates'!M2182</f>
        <v>0</v>
      </c>
      <c r="N2184" s="73">
        <f>+'[3]New Depr Rates'!N2182</f>
        <v>0</v>
      </c>
    </row>
    <row r="2185" spans="1:14" x14ac:dyDescent="0.2">
      <c r="A2185" s="72" t="s">
        <v>417</v>
      </c>
      <c r="B2185" s="72" t="str">
        <f>+'[3]New Depr Rates'!B2183</f>
        <v>Lease - Puget Sound Energy</v>
      </c>
      <c r="C2185" s="72">
        <f>+'[3]New Depr Rates'!C2183</f>
        <v>1</v>
      </c>
      <c r="D2185" s="72" t="str">
        <f>+'[3]New Depr Rates'!D2183</f>
        <v>SLE</v>
      </c>
      <c r="E2185" s="72" t="str">
        <f>+'[3]New Depr Rates'!E2183</f>
        <v>No</v>
      </c>
      <c r="F2185" s="72" t="str">
        <f>+'[3]New Depr Rates'!F2183</f>
        <v>No</v>
      </c>
      <c r="G2185" s="75">
        <f>+'[3]New Depr Rates'!G2183</f>
        <v>0</v>
      </c>
      <c r="H2185" s="72">
        <f>+'[3]New Depr Rates'!H2183</f>
        <v>0</v>
      </c>
      <c r="I2185" s="72">
        <f>+'[3]New Depr Rates'!I2183</f>
        <v>0</v>
      </c>
      <c r="J2185" s="72">
        <f>+'[3]New Depr Rates'!J2183</f>
        <v>0</v>
      </c>
      <c r="K2185" s="74">
        <f>+'[3]New Depr Rates'!K2183</f>
        <v>40179.5</v>
      </c>
      <c r="L2185" s="73">
        <f>+'[3]New Depr Rates'!L2183</f>
        <v>0</v>
      </c>
      <c r="M2185" s="73">
        <f>+'[3]New Depr Rates'!M2183</f>
        <v>0</v>
      </c>
      <c r="N2185" s="73">
        <f>+'[3]New Depr Rates'!N2183</f>
        <v>0</v>
      </c>
    </row>
    <row r="2186" spans="1:14" x14ac:dyDescent="0.2">
      <c r="A2186" s="72" t="s">
        <v>416</v>
      </c>
      <c r="B2186" s="72" t="str">
        <f>+'[3]New Depr Rates'!B2184</f>
        <v>Lease - Puget Sound Energy</v>
      </c>
      <c r="C2186" s="72">
        <f>+'[3]New Depr Rates'!C2184</f>
        <v>1</v>
      </c>
      <c r="D2186" s="72" t="str">
        <f>+'[3]New Depr Rates'!D2184</f>
        <v>SLE</v>
      </c>
      <c r="E2186" s="72" t="str">
        <f>+'[3]New Depr Rates'!E2184</f>
        <v>No</v>
      </c>
      <c r="F2186" s="72" t="str">
        <f>+'[3]New Depr Rates'!F2184</f>
        <v>No</v>
      </c>
      <c r="G2186" s="75">
        <f>+'[3]New Depr Rates'!G2184</f>
        <v>0</v>
      </c>
      <c r="H2186" s="72">
        <f>+'[3]New Depr Rates'!H2184</f>
        <v>0</v>
      </c>
      <c r="I2186" s="72">
        <f>+'[3]New Depr Rates'!I2184</f>
        <v>0</v>
      </c>
      <c r="J2186" s="72">
        <f>+'[3]New Depr Rates'!J2184</f>
        <v>0</v>
      </c>
      <c r="K2186" s="74">
        <f>+'[3]New Depr Rates'!K2184</f>
        <v>40179.5</v>
      </c>
      <c r="L2186" s="73">
        <f>+'[3]New Depr Rates'!L2184</f>
        <v>0</v>
      </c>
      <c r="M2186" s="73">
        <f>+'[3]New Depr Rates'!M2184</f>
        <v>0</v>
      </c>
      <c r="N2186" s="73">
        <f>+'[3]New Depr Rates'!N2184</f>
        <v>0</v>
      </c>
    </row>
    <row r="2187" spans="1:14" x14ac:dyDescent="0.2">
      <c r="A2187" s="72" t="s">
        <v>415</v>
      </c>
      <c r="B2187" s="72" t="str">
        <f>+'[3]New Depr Rates'!B2185</f>
        <v>Lease - Puget Sound Energy</v>
      </c>
      <c r="C2187" s="72">
        <f>+'[3]New Depr Rates'!C2185</f>
        <v>1</v>
      </c>
      <c r="D2187" s="72" t="str">
        <f>+'[3]New Depr Rates'!D2185</f>
        <v>SLE</v>
      </c>
      <c r="E2187" s="72" t="str">
        <f>+'[3]New Depr Rates'!E2185</f>
        <v>No</v>
      </c>
      <c r="F2187" s="72" t="str">
        <f>+'[3]New Depr Rates'!F2185</f>
        <v>No</v>
      </c>
      <c r="G2187" s="75">
        <f>+'[3]New Depr Rates'!G2185</f>
        <v>0</v>
      </c>
      <c r="H2187" s="72">
        <f>+'[3]New Depr Rates'!H2185</f>
        <v>0</v>
      </c>
      <c r="I2187" s="72">
        <f>+'[3]New Depr Rates'!I2185</f>
        <v>0</v>
      </c>
      <c r="J2187" s="72">
        <f>+'[3]New Depr Rates'!J2185</f>
        <v>0</v>
      </c>
      <c r="K2187" s="74">
        <f>+'[3]New Depr Rates'!K2185</f>
        <v>40179.5</v>
      </c>
      <c r="L2187" s="73">
        <f>+'[3]New Depr Rates'!L2185</f>
        <v>0</v>
      </c>
      <c r="M2187" s="73">
        <f>+'[3]New Depr Rates'!M2185</f>
        <v>0</v>
      </c>
      <c r="N2187" s="73">
        <f>+'[3]New Depr Rates'!N2185</f>
        <v>0</v>
      </c>
    </row>
    <row r="2188" spans="1:14" x14ac:dyDescent="0.2">
      <c r="A2188" s="72" t="s">
        <v>414</v>
      </c>
      <c r="B2188" s="72" t="str">
        <f>+'[3]New Depr Rates'!B2186</f>
        <v>Lease - Puget Sound Energy</v>
      </c>
      <c r="C2188" s="72">
        <f>+'[3]New Depr Rates'!C2186</f>
        <v>1</v>
      </c>
      <c r="D2188" s="72" t="str">
        <f>+'[3]New Depr Rates'!D2186</f>
        <v>SLE</v>
      </c>
      <c r="E2188" s="72" t="str">
        <f>+'[3]New Depr Rates'!E2186</f>
        <v>No</v>
      </c>
      <c r="F2188" s="72" t="str">
        <f>+'[3]New Depr Rates'!F2186</f>
        <v>No</v>
      </c>
      <c r="G2188" s="75">
        <f>+'[3]New Depr Rates'!G2186</f>
        <v>0</v>
      </c>
      <c r="H2188" s="72">
        <f>+'[3]New Depr Rates'!H2186</f>
        <v>0</v>
      </c>
      <c r="I2188" s="72">
        <f>+'[3]New Depr Rates'!I2186</f>
        <v>0</v>
      </c>
      <c r="J2188" s="72">
        <f>+'[3]New Depr Rates'!J2186</f>
        <v>0</v>
      </c>
      <c r="K2188" s="74">
        <f>+'[3]New Depr Rates'!K2186</f>
        <v>40179.5</v>
      </c>
      <c r="L2188" s="73">
        <f>+'[3]New Depr Rates'!L2186</f>
        <v>0</v>
      </c>
      <c r="M2188" s="73">
        <f>+'[3]New Depr Rates'!M2186</f>
        <v>0</v>
      </c>
      <c r="N2188" s="73">
        <f>+'[3]New Depr Rates'!N2186</f>
        <v>0</v>
      </c>
    </row>
    <row r="2189" spans="1:14" x14ac:dyDescent="0.2">
      <c r="A2189" s="72" t="s">
        <v>413</v>
      </c>
      <c r="B2189" s="72" t="str">
        <f>+'[3]New Depr Rates'!B2187</f>
        <v>Lease - Puget Sound Energy</v>
      </c>
      <c r="C2189" s="72">
        <f>+'[3]New Depr Rates'!C2187</f>
        <v>1</v>
      </c>
      <c r="D2189" s="72" t="str">
        <f>+'[3]New Depr Rates'!D2187</f>
        <v>SLE</v>
      </c>
      <c r="E2189" s="72" t="str">
        <f>+'[3]New Depr Rates'!E2187</f>
        <v>No</v>
      </c>
      <c r="F2189" s="72" t="str">
        <f>+'[3]New Depr Rates'!F2187</f>
        <v>No</v>
      </c>
      <c r="G2189" s="75">
        <f>+'[3]New Depr Rates'!G2187</f>
        <v>0</v>
      </c>
      <c r="H2189" s="72">
        <f>+'[3]New Depr Rates'!H2187</f>
        <v>0</v>
      </c>
      <c r="I2189" s="72">
        <f>+'[3]New Depr Rates'!I2187</f>
        <v>0</v>
      </c>
      <c r="J2189" s="72">
        <f>+'[3]New Depr Rates'!J2187</f>
        <v>0</v>
      </c>
      <c r="K2189" s="74">
        <f>+'[3]New Depr Rates'!K2187</f>
        <v>40179.5</v>
      </c>
      <c r="L2189" s="73">
        <f>+'[3]New Depr Rates'!L2187</f>
        <v>0</v>
      </c>
      <c r="M2189" s="73">
        <f>+'[3]New Depr Rates'!M2187</f>
        <v>0</v>
      </c>
      <c r="N2189" s="73">
        <f>+'[3]New Depr Rates'!N2187</f>
        <v>0</v>
      </c>
    </row>
    <row r="2190" spans="1:14" x14ac:dyDescent="0.2">
      <c r="A2190" s="72" t="s">
        <v>412</v>
      </c>
      <c r="B2190" s="72" t="str">
        <f>+'[3]New Depr Rates'!B2188</f>
        <v>Lease - Puget Sound Energy</v>
      </c>
      <c r="C2190" s="72">
        <f>+'[3]New Depr Rates'!C2188</f>
        <v>1</v>
      </c>
      <c r="D2190" s="72" t="str">
        <f>+'[3]New Depr Rates'!D2188</f>
        <v>SLE</v>
      </c>
      <c r="E2190" s="72" t="str">
        <f>+'[3]New Depr Rates'!E2188</f>
        <v>No</v>
      </c>
      <c r="F2190" s="72" t="str">
        <f>+'[3]New Depr Rates'!F2188</f>
        <v>No</v>
      </c>
      <c r="G2190" s="75">
        <f>+'[3]New Depr Rates'!G2188</f>
        <v>0</v>
      </c>
      <c r="H2190" s="72">
        <f>+'[3]New Depr Rates'!H2188</f>
        <v>0</v>
      </c>
      <c r="I2190" s="72">
        <f>+'[3]New Depr Rates'!I2188</f>
        <v>0</v>
      </c>
      <c r="J2190" s="72">
        <f>+'[3]New Depr Rates'!J2188</f>
        <v>0</v>
      </c>
      <c r="K2190" s="74">
        <f>+'[3]New Depr Rates'!K2188</f>
        <v>40179.5</v>
      </c>
      <c r="L2190" s="73">
        <f>+'[3]New Depr Rates'!L2188</f>
        <v>0</v>
      </c>
      <c r="M2190" s="73">
        <f>+'[3]New Depr Rates'!M2188</f>
        <v>0</v>
      </c>
      <c r="N2190" s="73">
        <f>+'[3]New Depr Rates'!N2188</f>
        <v>0</v>
      </c>
    </row>
    <row r="2191" spans="1:14" x14ac:dyDescent="0.2">
      <c r="A2191" s="72" t="s">
        <v>411</v>
      </c>
      <c r="B2191" s="72" t="str">
        <f>+'[3]New Depr Rates'!B2189</f>
        <v>Lease - Puget Sound Energy</v>
      </c>
      <c r="C2191" s="72">
        <f>+'[3]New Depr Rates'!C2189</f>
        <v>1</v>
      </c>
      <c r="D2191" s="72" t="str">
        <f>+'[3]New Depr Rates'!D2189</f>
        <v>SLE</v>
      </c>
      <c r="E2191" s="72" t="str">
        <f>+'[3]New Depr Rates'!E2189</f>
        <v>No</v>
      </c>
      <c r="F2191" s="72" t="str">
        <f>+'[3]New Depr Rates'!F2189</f>
        <v>No</v>
      </c>
      <c r="G2191" s="75">
        <f>+'[3]New Depr Rates'!G2189</f>
        <v>0</v>
      </c>
      <c r="H2191" s="72">
        <f>+'[3]New Depr Rates'!H2189</f>
        <v>0</v>
      </c>
      <c r="I2191" s="72">
        <f>+'[3]New Depr Rates'!I2189</f>
        <v>0</v>
      </c>
      <c r="J2191" s="72">
        <f>+'[3]New Depr Rates'!J2189</f>
        <v>0</v>
      </c>
      <c r="K2191" s="74">
        <f>+'[3]New Depr Rates'!K2189</f>
        <v>40179.5</v>
      </c>
      <c r="L2191" s="73">
        <f>+'[3]New Depr Rates'!L2189</f>
        <v>0</v>
      </c>
      <c r="M2191" s="73">
        <f>+'[3]New Depr Rates'!M2189</f>
        <v>0</v>
      </c>
      <c r="N2191" s="73">
        <f>+'[3]New Depr Rates'!N2189</f>
        <v>0</v>
      </c>
    </row>
    <row r="2192" spans="1:14" x14ac:dyDescent="0.2">
      <c r="A2192" s="72" t="s">
        <v>410</v>
      </c>
      <c r="B2192" s="72" t="str">
        <f>+'[3]New Depr Rates'!B2190</f>
        <v>Lease - Puget Sound Energy</v>
      </c>
      <c r="C2192" s="72">
        <f>+'[3]New Depr Rates'!C2190</f>
        <v>1</v>
      </c>
      <c r="D2192" s="72" t="str">
        <f>+'[3]New Depr Rates'!D2190</f>
        <v>SLE</v>
      </c>
      <c r="E2192" s="72" t="str">
        <f>+'[3]New Depr Rates'!E2190</f>
        <v>No</v>
      </c>
      <c r="F2192" s="72" t="str">
        <f>+'[3]New Depr Rates'!F2190</f>
        <v>No</v>
      </c>
      <c r="G2192" s="75">
        <f>+'[3]New Depr Rates'!G2190</f>
        <v>0</v>
      </c>
      <c r="H2192" s="72">
        <f>+'[3]New Depr Rates'!H2190</f>
        <v>0</v>
      </c>
      <c r="I2192" s="72">
        <f>+'[3]New Depr Rates'!I2190</f>
        <v>0</v>
      </c>
      <c r="J2192" s="72">
        <f>+'[3]New Depr Rates'!J2190</f>
        <v>0</v>
      </c>
      <c r="K2192" s="74">
        <f>+'[3]New Depr Rates'!K2190</f>
        <v>40179.5</v>
      </c>
      <c r="L2192" s="73">
        <f>+'[3]New Depr Rates'!L2190</f>
        <v>0</v>
      </c>
      <c r="M2192" s="73">
        <f>+'[3]New Depr Rates'!M2190</f>
        <v>0</v>
      </c>
      <c r="N2192" s="73">
        <f>+'[3]New Depr Rates'!N2190</f>
        <v>0</v>
      </c>
    </row>
    <row r="2193" spans="1:14" x14ac:dyDescent="0.2">
      <c r="A2193" s="72" t="s">
        <v>409</v>
      </c>
      <c r="B2193" s="72" t="str">
        <f>+'[3]New Depr Rates'!B2191</f>
        <v>Lease - Puget Sound Energy</v>
      </c>
      <c r="C2193" s="72">
        <f>+'[3]New Depr Rates'!C2191</f>
        <v>1</v>
      </c>
      <c r="D2193" s="72" t="str">
        <f>+'[3]New Depr Rates'!D2191</f>
        <v>SLE</v>
      </c>
      <c r="E2193" s="72" t="str">
        <f>+'[3]New Depr Rates'!E2191</f>
        <v>No</v>
      </c>
      <c r="F2193" s="72" t="str">
        <f>+'[3]New Depr Rates'!F2191</f>
        <v>No</v>
      </c>
      <c r="G2193" s="75">
        <f>+'[3]New Depr Rates'!G2191</f>
        <v>0</v>
      </c>
      <c r="H2193" s="72">
        <f>+'[3]New Depr Rates'!H2191</f>
        <v>0</v>
      </c>
      <c r="I2193" s="72">
        <f>+'[3]New Depr Rates'!I2191</f>
        <v>0</v>
      </c>
      <c r="J2193" s="72">
        <f>+'[3]New Depr Rates'!J2191</f>
        <v>0</v>
      </c>
      <c r="K2193" s="74">
        <f>+'[3]New Depr Rates'!K2191</f>
        <v>40179.5</v>
      </c>
      <c r="L2193" s="73">
        <f>+'[3]New Depr Rates'!L2191</f>
        <v>0</v>
      </c>
      <c r="M2193" s="73">
        <f>+'[3]New Depr Rates'!M2191</f>
        <v>0</v>
      </c>
      <c r="N2193" s="73">
        <f>+'[3]New Depr Rates'!N2191</f>
        <v>0</v>
      </c>
    </row>
    <row r="2194" spans="1:14" x14ac:dyDescent="0.2">
      <c r="A2194" s="72" t="s">
        <v>408</v>
      </c>
      <c r="B2194" s="72" t="str">
        <f>+'[3]New Depr Rates'!B2192</f>
        <v>Lease - Puget Sound Energy</v>
      </c>
      <c r="C2194" s="72">
        <f>+'[3]New Depr Rates'!C2192</f>
        <v>1</v>
      </c>
      <c r="D2194" s="72" t="str">
        <f>+'[3]New Depr Rates'!D2192</f>
        <v>SLE</v>
      </c>
      <c r="E2194" s="72" t="str">
        <f>+'[3]New Depr Rates'!E2192</f>
        <v>No</v>
      </c>
      <c r="F2194" s="72" t="str">
        <f>+'[3]New Depr Rates'!F2192</f>
        <v>No</v>
      </c>
      <c r="G2194" s="75">
        <f>+'[3]New Depr Rates'!G2192</f>
        <v>0</v>
      </c>
      <c r="H2194" s="72">
        <f>+'[3]New Depr Rates'!H2192</f>
        <v>0</v>
      </c>
      <c r="I2194" s="72">
        <f>+'[3]New Depr Rates'!I2192</f>
        <v>0</v>
      </c>
      <c r="J2194" s="72">
        <f>+'[3]New Depr Rates'!J2192</f>
        <v>0</v>
      </c>
      <c r="K2194" s="74">
        <f>+'[3]New Depr Rates'!K2192</f>
        <v>40179.5</v>
      </c>
      <c r="L2194" s="73">
        <f>+'[3]New Depr Rates'!L2192</f>
        <v>0</v>
      </c>
      <c r="M2194" s="73">
        <f>+'[3]New Depr Rates'!M2192</f>
        <v>0</v>
      </c>
      <c r="N2194" s="73">
        <f>+'[3]New Depr Rates'!N2192</f>
        <v>0</v>
      </c>
    </row>
    <row r="2195" spans="1:14" x14ac:dyDescent="0.2">
      <c r="A2195" s="72" t="s">
        <v>407</v>
      </c>
      <c r="B2195" s="72" t="str">
        <f>+'[3]New Depr Rates'!B2193</f>
        <v>Lease - Puget Sound Energy</v>
      </c>
      <c r="C2195" s="72">
        <f>+'[3]New Depr Rates'!C2193</f>
        <v>1</v>
      </c>
      <c r="D2195" s="72" t="str">
        <f>+'[3]New Depr Rates'!D2193</f>
        <v>SLE</v>
      </c>
      <c r="E2195" s="72" t="str">
        <f>+'[3]New Depr Rates'!E2193</f>
        <v>No</v>
      </c>
      <c r="F2195" s="72" t="str">
        <f>+'[3]New Depr Rates'!F2193</f>
        <v>No</v>
      </c>
      <c r="G2195" s="75">
        <f>+'[3]New Depr Rates'!G2193</f>
        <v>0</v>
      </c>
      <c r="H2195" s="72">
        <f>+'[3]New Depr Rates'!H2193</f>
        <v>0</v>
      </c>
      <c r="I2195" s="72">
        <f>+'[3]New Depr Rates'!I2193</f>
        <v>0</v>
      </c>
      <c r="J2195" s="72">
        <f>+'[3]New Depr Rates'!J2193</f>
        <v>0</v>
      </c>
      <c r="K2195" s="74">
        <f>+'[3]New Depr Rates'!K2193</f>
        <v>40179.5</v>
      </c>
      <c r="L2195" s="73">
        <f>+'[3]New Depr Rates'!L2193</f>
        <v>0</v>
      </c>
      <c r="M2195" s="73">
        <f>+'[3]New Depr Rates'!M2193</f>
        <v>0</v>
      </c>
      <c r="N2195" s="73">
        <f>+'[3]New Depr Rates'!N2193</f>
        <v>0</v>
      </c>
    </row>
    <row r="2196" spans="1:14" x14ac:dyDescent="0.2">
      <c r="A2196" s="72" t="s">
        <v>406</v>
      </c>
      <c r="B2196" s="72" t="str">
        <f>+'[3]New Depr Rates'!B2194</f>
        <v>Lease - Puget Sound Energy</v>
      </c>
      <c r="C2196" s="72">
        <f>+'[3]New Depr Rates'!C2194</f>
        <v>1</v>
      </c>
      <c r="D2196" s="72" t="str">
        <f>+'[3]New Depr Rates'!D2194</f>
        <v>SLE</v>
      </c>
      <c r="E2196" s="72" t="str">
        <f>+'[3]New Depr Rates'!E2194</f>
        <v>No</v>
      </c>
      <c r="F2196" s="72" t="str">
        <f>+'[3]New Depr Rates'!F2194</f>
        <v>No</v>
      </c>
      <c r="G2196" s="75">
        <f>+'[3]New Depr Rates'!G2194</f>
        <v>0</v>
      </c>
      <c r="H2196" s="72">
        <f>+'[3]New Depr Rates'!H2194</f>
        <v>0</v>
      </c>
      <c r="I2196" s="72">
        <f>+'[3]New Depr Rates'!I2194</f>
        <v>0</v>
      </c>
      <c r="J2196" s="72">
        <f>+'[3]New Depr Rates'!J2194</f>
        <v>0</v>
      </c>
      <c r="K2196" s="74">
        <f>+'[3]New Depr Rates'!K2194</f>
        <v>40179.5</v>
      </c>
      <c r="L2196" s="73">
        <f>+'[3]New Depr Rates'!L2194</f>
        <v>0</v>
      </c>
      <c r="M2196" s="73">
        <f>+'[3]New Depr Rates'!M2194</f>
        <v>0</v>
      </c>
      <c r="N2196" s="73">
        <f>+'[3]New Depr Rates'!N2194</f>
        <v>0</v>
      </c>
    </row>
    <row r="2197" spans="1:14" x14ac:dyDescent="0.2">
      <c r="A2197" s="72" t="s">
        <v>405</v>
      </c>
      <c r="B2197" s="72" t="str">
        <f>+'[3]New Depr Rates'!B2195</f>
        <v>Lease - Puget Sound Energy</v>
      </c>
      <c r="C2197" s="72">
        <f>+'[3]New Depr Rates'!C2195</f>
        <v>1</v>
      </c>
      <c r="D2197" s="72" t="str">
        <f>+'[3]New Depr Rates'!D2195</f>
        <v>SLE</v>
      </c>
      <c r="E2197" s="72" t="str">
        <f>+'[3]New Depr Rates'!E2195</f>
        <v>No</v>
      </c>
      <c r="F2197" s="72" t="str">
        <f>+'[3]New Depr Rates'!F2195</f>
        <v>No</v>
      </c>
      <c r="G2197" s="75">
        <f>+'[3]New Depr Rates'!G2195</f>
        <v>0</v>
      </c>
      <c r="H2197" s="72">
        <f>+'[3]New Depr Rates'!H2195</f>
        <v>0</v>
      </c>
      <c r="I2197" s="72">
        <f>+'[3]New Depr Rates'!I2195</f>
        <v>0</v>
      </c>
      <c r="J2197" s="72">
        <f>+'[3]New Depr Rates'!J2195</f>
        <v>0</v>
      </c>
      <c r="K2197" s="74">
        <f>+'[3]New Depr Rates'!K2195</f>
        <v>40179.5</v>
      </c>
      <c r="L2197" s="73">
        <f>+'[3]New Depr Rates'!L2195</f>
        <v>0</v>
      </c>
      <c r="M2197" s="73">
        <f>+'[3]New Depr Rates'!M2195</f>
        <v>0</v>
      </c>
      <c r="N2197" s="73">
        <f>+'[3]New Depr Rates'!N2195</f>
        <v>0</v>
      </c>
    </row>
    <row r="2198" spans="1:14" x14ac:dyDescent="0.2">
      <c r="A2198" s="72" t="s">
        <v>404</v>
      </c>
      <c r="B2198" s="72" t="str">
        <f>+'[3]New Depr Rates'!B2196</f>
        <v>Lease - Puget Sound Energy</v>
      </c>
      <c r="C2198" s="72">
        <f>+'[3]New Depr Rates'!C2196</f>
        <v>1</v>
      </c>
      <c r="D2198" s="72" t="str">
        <f>+'[3]New Depr Rates'!D2196</f>
        <v>SLE</v>
      </c>
      <c r="E2198" s="72" t="str">
        <f>+'[3]New Depr Rates'!E2196</f>
        <v>No</v>
      </c>
      <c r="F2198" s="72" t="str">
        <f>+'[3]New Depr Rates'!F2196</f>
        <v>No</v>
      </c>
      <c r="G2198" s="75">
        <f>+'[3]New Depr Rates'!G2196</f>
        <v>0</v>
      </c>
      <c r="H2198" s="72">
        <f>+'[3]New Depr Rates'!H2196</f>
        <v>0</v>
      </c>
      <c r="I2198" s="72">
        <f>+'[3]New Depr Rates'!I2196</f>
        <v>0</v>
      </c>
      <c r="J2198" s="72">
        <f>+'[3]New Depr Rates'!J2196</f>
        <v>0</v>
      </c>
      <c r="K2198" s="74">
        <f>+'[3]New Depr Rates'!K2196</f>
        <v>40179.5</v>
      </c>
      <c r="L2198" s="73">
        <f>+'[3]New Depr Rates'!L2196</f>
        <v>0</v>
      </c>
      <c r="M2198" s="73">
        <f>+'[3]New Depr Rates'!M2196</f>
        <v>0</v>
      </c>
      <c r="N2198" s="73">
        <f>+'[3]New Depr Rates'!N2196</f>
        <v>0</v>
      </c>
    </row>
    <row r="2199" spans="1:14" x14ac:dyDescent="0.2">
      <c r="A2199" s="72" t="s">
        <v>403</v>
      </c>
      <c r="B2199" s="72" t="str">
        <f>+'[3]New Depr Rates'!B2197</f>
        <v>Lease - Puget Sound Energy</v>
      </c>
      <c r="C2199" s="72">
        <f>+'[3]New Depr Rates'!C2197</f>
        <v>1</v>
      </c>
      <c r="D2199" s="72" t="str">
        <f>+'[3]New Depr Rates'!D2197</f>
        <v>SLE</v>
      </c>
      <c r="E2199" s="72" t="str">
        <f>+'[3]New Depr Rates'!E2197</f>
        <v>No</v>
      </c>
      <c r="F2199" s="72" t="str">
        <f>+'[3]New Depr Rates'!F2197</f>
        <v>No</v>
      </c>
      <c r="G2199" s="75">
        <f>+'[3]New Depr Rates'!G2197</f>
        <v>0</v>
      </c>
      <c r="H2199" s="72">
        <f>+'[3]New Depr Rates'!H2197</f>
        <v>0</v>
      </c>
      <c r="I2199" s="72">
        <f>+'[3]New Depr Rates'!I2197</f>
        <v>0</v>
      </c>
      <c r="J2199" s="72">
        <f>+'[3]New Depr Rates'!J2197</f>
        <v>0</v>
      </c>
      <c r="K2199" s="74">
        <f>+'[3]New Depr Rates'!K2197</f>
        <v>40179.5</v>
      </c>
      <c r="L2199" s="73">
        <f>+'[3]New Depr Rates'!L2197</f>
        <v>0</v>
      </c>
      <c r="M2199" s="73">
        <f>+'[3]New Depr Rates'!M2197</f>
        <v>0</v>
      </c>
      <c r="N2199" s="73">
        <f>+'[3]New Depr Rates'!N2197</f>
        <v>0</v>
      </c>
    </row>
    <row r="2200" spans="1:14" x14ac:dyDescent="0.2">
      <c r="A2200" s="72" t="s">
        <v>402</v>
      </c>
      <c r="B2200" s="72" t="str">
        <f>+'[3]New Depr Rates'!B2198</f>
        <v>Lease - Puget Sound Energy</v>
      </c>
      <c r="C2200" s="72">
        <f>+'[3]New Depr Rates'!C2198</f>
        <v>1</v>
      </c>
      <c r="D2200" s="72" t="str">
        <f>+'[3]New Depr Rates'!D2198</f>
        <v>SLE</v>
      </c>
      <c r="E2200" s="72" t="str">
        <f>+'[3]New Depr Rates'!E2198</f>
        <v>No</v>
      </c>
      <c r="F2200" s="72" t="str">
        <f>+'[3]New Depr Rates'!F2198</f>
        <v>No</v>
      </c>
      <c r="G2200" s="75">
        <f>+'[3]New Depr Rates'!G2198</f>
        <v>0</v>
      </c>
      <c r="H2200" s="72">
        <f>+'[3]New Depr Rates'!H2198</f>
        <v>0</v>
      </c>
      <c r="I2200" s="72">
        <f>+'[3]New Depr Rates'!I2198</f>
        <v>0</v>
      </c>
      <c r="J2200" s="72">
        <f>+'[3]New Depr Rates'!J2198</f>
        <v>0</v>
      </c>
      <c r="K2200" s="74">
        <f>+'[3]New Depr Rates'!K2198</f>
        <v>40179.5</v>
      </c>
      <c r="L2200" s="73">
        <f>+'[3]New Depr Rates'!L2198</f>
        <v>0</v>
      </c>
      <c r="M2200" s="73">
        <f>+'[3]New Depr Rates'!M2198</f>
        <v>0</v>
      </c>
      <c r="N2200" s="73">
        <f>+'[3]New Depr Rates'!N2198</f>
        <v>0</v>
      </c>
    </row>
    <row r="2201" spans="1:14" x14ac:dyDescent="0.2">
      <c r="A2201" s="72" t="s">
        <v>401</v>
      </c>
      <c r="B2201" s="72" t="str">
        <f>+'[3]New Depr Rates'!B2199</f>
        <v>Lease - Puget Sound Energy</v>
      </c>
      <c r="C2201" s="72">
        <f>+'[3]New Depr Rates'!C2199</f>
        <v>1</v>
      </c>
      <c r="D2201" s="72" t="str">
        <f>+'[3]New Depr Rates'!D2199</f>
        <v>SLE</v>
      </c>
      <c r="E2201" s="72" t="str">
        <f>+'[3]New Depr Rates'!E2199</f>
        <v>No</v>
      </c>
      <c r="F2201" s="72" t="str">
        <f>+'[3]New Depr Rates'!F2199</f>
        <v>No</v>
      </c>
      <c r="G2201" s="75">
        <f>+'[3]New Depr Rates'!G2199</f>
        <v>0</v>
      </c>
      <c r="H2201" s="72">
        <f>+'[3]New Depr Rates'!H2199</f>
        <v>0</v>
      </c>
      <c r="I2201" s="72">
        <f>+'[3]New Depr Rates'!I2199</f>
        <v>0</v>
      </c>
      <c r="J2201" s="72">
        <f>+'[3]New Depr Rates'!J2199</f>
        <v>0</v>
      </c>
      <c r="K2201" s="74">
        <f>+'[3]New Depr Rates'!K2199</f>
        <v>40179.5</v>
      </c>
      <c r="L2201" s="73">
        <f>+'[3]New Depr Rates'!L2199</f>
        <v>0</v>
      </c>
      <c r="M2201" s="73">
        <f>+'[3]New Depr Rates'!M2199</f>
        <v>0</v>
      </c>
      <c r="N2201" s="73">
        <f>+'[3]New Depr Rates'!N2199</f>
        <v>0</v>
      </c>
    </row>
    <row r="2202" spans="1:14" x14ac:dyDescent="0.2">
      <c r="A2202" s="72" t="s">
        <v>400</v>
      </c>
      <c r="B2202" s="72" t="str">
        <f>+'[3]New Depr Rates'!B2200</f>
        <v>Lease - Puget Sound Energy</v>
      </c>
      <c r="C2202" s="72">
        <f>+'[3]New Depr Rates'!C2200</f>
        <v>1</v>
      </c>
      <c r="D2202" s="72" t="str">
        <f>+'[3]New Depr Rates'!D2200</f>
        <v>SLE</v>
      </c>
      <c r="E2202" s="72" t="str">
        <f>+'[3]New Depr Rates'!E2200</f>
        <v>No</v>
      </c>
      <c r="F2202" s="72" t="str">
        <f>+'[3]New Depr Rates'!F2200</f>
        <v>No</v>
      </c>
      <c r="G2202" s="75">
        <f>+'[3]New Depr Rates'!G2200</f>
        <v>0</v>
      </c>
      <c r="H2202" s="72">
        <f>+'[3]New Depr Rates'!H2200</f>
        <v>0</v>
      </c>
      <c r="I2202" s="72">
        <f>+'[3]New Depr Rates'!I2200</f>
        <v>0</v>
      </c>
      <c r="J2202" s="72">
        <f>+'[3]New Depr Rates'!J2200</f>
        <v>0</v>
      </c>
      <c r="K2202" s="74">
        <f>+'[3]New Depr Rates'!K2200</f>
        <v>40179.5</v>
      </c>
      <c r="L2202" s="73">
        <f>+'[3]New Depr Rates'!L2200</f>
        <v>0</v>
      </c>
      <c r="M2202" s="73">
        <f>+'[3]New Depr Rates'!M2200</f>
        <v>0</v>
      </c>
      <c r="N2202" s="73">
        <f>+'[3]New Depr Rates'!N2200</f>
        <v>0</v>
      </c>
    </row>
    <row r="2203" spans="1:14" x14ac:dyDescent="0.2">
      <c r="A2203" s="72" t="s">
        <v>399</v>
      </c>
      <c r="B2203" s="72" t="str">
        <f>+'[3]New Depr Rates'!B2201</f>
        <v>Lease - Puget Sound Energy</v>
      </c>
      <c r="C2203" s="72">
        <f>+'[3]New Depr Rates'!C2201</f>
        <v>1</v>
      </c>
      <c r="D2203" s="72" t="str">
        <f>+'[3]New Depr Rates'!D2201</f>
        <v>SLE</v>
      </c>
      <c r="E2203" s="72" t="str">
        <f>+'[3]New Depr Rates'!E2201</f>
        <v>No</v>
      </c>
      <c r="F2203" s="72" t="str">
        <f>+'[3]New Depr Rates'!F2201</f>
        <v>No</v>
      </c>
      <c r="G2203" s="75">
        <f>+'[3]New Depr Rates'!G2201</f>
        <v>0</v>
      </c>
      <c r="H2203" s="72">
        <f>+'[3]New Depr Rates'!H2201</f>
        <v>0</v>
      </c>
      <c r="I2203" s="72">
        <f>+'[3]New Depr Rates'!I2201</f>
        <v>0</v>
      </c>
      <c r="J2203" s="72">
        <f>+'[3]New Depr Rates'!J2201</f>
        <v>0</v>
      </c>
      <c r="K2203" s="74">
        <f>+'[3]New Depr Rates'!K2201</f>
        <v>40179.5</v>
      </c>
      <c r="L2203" s="73">
        <f>+'[3]New Depr Rates'!L2201</f>
        <v>0</v>
      </c>
      <c r="M2203" s="73">
        <f>+'[3]New Depr Rates'!M2201</f>
        <v>0</v>
      </c>
      <c r="N2203" s="73">
        <f>+'[3]New Depr Rates'!N2201</f>
        <v>0</v>
      </c>
    </row>
    <row r="2204" spans="1:14" x14ac:dyDescent="0.2">
      <c r="A2204" s="72" t="s">
        <v>398</v>
      </c>
      <c r="B2204" s="72" t="str">
        <f>+'[3]New Depr Rates'!B2202</f>
        <v>Lease - Puget Sound Energy</v>
      </c>
      <c r="C2204" s="72">
        <f>+'[3]New Depr Rates'!C2202</f>
        <v>1</v>
      </c>
      <c r="D2204" s="72" t="str">
        <f>+'[3]New Depr Rates'!D2202</f>
        <v>SLE</v>
      </c>
      <c r="E2204" s="72" t="str">
        <f>+'[3]New Depr Rates'!E2202</f>
        <v>No</v>
      </c>
      <c r="F2204" s="72" t="str">
        <f>+'[3]New Depr Rates'!F2202</f>
        <v>No</v>
      </c>
      <c r="G2204" s="75">
        <f>+'[3]New Depr Rates'!G2202</f>
        <v>0</v>
      </c>
      <c r="H2204" s="72">
        <f>+'[3]New Depr Rates'!H2202</f>
        <v>0</v>
      </c>
      <c r="I2204" s="72">
        <f>+'[3]New Depr Rates'!I2202</f>
        <v>0</v>
      </c>
      <c r="J2204" s="72">
        <f>+'[3]New Depr Rates'!J2202</f>
        <v>0</v>
      </c>
      <c r="K2204" s="74">
        <f>+'[3]New Depr Rates'!K2202</f>
        <v>40179.5</v>
      </c>
      <c r="L2204" s="73">
        <f>+'[3]New Depr Rates'!L2202</f>
        <v>0</v>
      </c>
      <c r="M2204" s="73">
        <f>+'[3]New Depr Rates'!M2202</f>
        <v>0</v>
      </c>
      <c r="N2204" s="73">
        <f>+'[3]New Depr Rates'!N2202</f>
        <v>0</v>
      </c>
    </row>
    <row r="2205" spans="1:14" x14ac:dyDescent="0.2">
      <c r="A2205" s="72" t="s">
        <v>397</v>
      </c>
      <c r="B2205" s="72" t="str">
        <f>+'[3]New Depr Rates'!B2203</f>
        <v>Lease - Puget Sound Energy</v>
      </c>
      <c r="C2205" s="72">
        <f>+'[3]New Depr Rates'!C2203</f>
        <v>1</v>
      </c>
      <c r="D2205" s="72" t="str">
        <f>+'[3]New Depr Rates'!D2203</f>
        <v>SLE</v>
      </c>
      <c r="E2205" s="72" t="str">
        <f>+'[3]New Depr Rates'!E2203</f>
        <v>No</v>
      </c>
      <c r="F2205" s="72" t="str">
        <f>+'[3]New Depr Rates'!F2203</f>
        <v>No</v>
      </c>
      <c r="G2205" s="75">
        <f>+'[3]New Depr Rates'!G2203</f>
        <v>0</v>
      </c>
      <c r="H2205" s="72">
        <f>+'[3]New Depr Rates'!H2203</f>
        <v>0</v>
      </c>
      <c r="I2205" s="72">
        <f>+'[3]New Depr Rates'!I2203</f>
        <v>0</v>
      </c>
      <c r="J2205" s="72">
        <f>+'[3]New Depr Rates'!J2203</f>
        <v>0</v>
      </c>
      <c r="K2205" s="74">
        <f>+'[3]New Depr Rates'!K2203</f>
        <v>40179.5</v>
      </c>
      <c r="L2205" s="73">
        <f>+'[3]New Depr Rates'!L2203</f>
        <v>0</v>
      </c>
      <c r="M2205" s="73">
        <f>+'[3]New Depr Rates'!M2203</f>
        <v>0</v>
      </c>
      <c r="N2205" s="73">
        <f>+'[3]New Depr Rates'!N2203</f>
        <v>0</v>
      </c>
    </row>
    <row r="2206" spans="1:14" x14ac:dyDescent="0.2">
      <c r="A2206" s="72" t="s">
        <v>396</v>
      </c>
      <c r="B2206" s="72" t="str">
        <f>+'[3]New Depr Rates'!B2204</f>
        <v>Lease - Puget Sound Energy</v>
      </c>
      <c r="C2206" s="72">
        <f>+'[3]New Depr Rates'!C2204</f>
        <v>1</v>
      </c>
      <c r="D2206" s="72" t="str">
        <f>+'[3]New Depr Rates'!D2204</f>
        <v>SLE</v>
      </c>
      <c r="E2206" s="72" t="str">
        <f>+'[3]New Depr Rates'!E2204</f>
        <v>No</v>
      </c>
      <c r="F2206" s="72" t="str">
        <f>+'[3]New Depr Rates'!F2204</f>
        <v>No</v>
      </c>
      <c r="G2206" s="75">
        <f>+'[3]New Depr Rates'!G2204</f>
        <v>0</v>
      </c>
      <c r="H2206" s="72">
        <f>+'[3]New Depr Rates'!H2204</f>
        <v>0</v>
      </c>
      <c r="I2206" s="72">
        <f>+'[3]New Depr Rates'!I2204</f>
        <v>0</v>
      </c>
      <c r="J2206" s="72">
        <f>+'[3]New Depr Rates'!J2204</f>
        <v>0</v>
      </c>
      <c r="K2206" s="74">
        <f>+'[3]New Depr Rates'!K2204</f>
        <v>40179.5</v>
      </c>
      <c r="L2206" s="73">
        <f>+'[3]New Depr Rates'!L2204</f>
        <v>0</v>
      </c>
      <c r="M2206" s="73">
        <f>+'[3]New Depr Rates'!M2204</f>
        <v>0</v>
      </c>
      <c r="N2206" s="73">
        <f>+'[3]New Depr Rates'!N2204</f>
        <v>0</v>
      </c>
    </row>
    <row r="2207" spans="1:14" x14ac:dyDescent="0.2">
      <c r="A2207" s="72" t="s">
        <v>395</v>
      </c>
      <c r="B2207" s="72" t="str">
        <f>+'[3]New Depr Rates'!B2205</f>
        <v>Lease - Puget Sound Energy</v>
      </c>
      <c r="C2207" s="72">
        <f>+'[3]New Depr Rates'!C2205</f>
        <v>1</v>
      </c>
      <c r="D2207" s="72" t="str">
        <f>+'[3]New Depr Rates'!D2205</f>
        <v>SLE</v>
      </c>
      <c r="E2207" s="72" t="str">
        <f>+'[3]New Depr Rates'!E2205</f>
        <v>No</v>
      </c>
      <c r="F2207" s="72" t="str">
        <f>+'[3]New Depr Rates'!F2205</f>
        <v>No</v>
      </c>
      <c r="G2207" s="75">
        <f>+'[3]New Depr Rates'!G2205</f>
        <v>0</v>
      </c>
      <c r="H2207" s="72">
        <f>+'[3]New Depr Rates'!H2205</f>
        <v>0</v>
      </c>
      <c r="I2207" s="72">
        <f>+'[3]New Depr Rates'!I2205</f>
        <v>0</v>
      </c>
      <c r="J2207" s="72">
        <f>+'[3]New Depr Rates'!J2205</f>
        <v>0</v>
      </c>
      <c r="K2207" s="74">
        <f>+'[3]New Depr Rates'!K2205</f>
        <v>40179.5</v>
      </c>
      <c r="L2207" s="73">
        <f>+'[3]New Depr Rates'!L2205</f>
        <v>0</v>
      </c>
      <c r="M2207" s="73">
        <f>+'[3]New Depr Rates'!M2205</f>
        <v>0</v>
      </c>
      <c r="N2207" s="73">
        <f>+'[3]New Depr Rates'!N2205</f>
        <v>0</v>
      </c>
    </row>
    <row r="2208" spans="1:14" x14ac:dyDescent="0.2">
      <c r="A2208" s="72" t="s">
        <v>394</v>
      </c>
      <c r="B2208" s="72" t="str">
        <f>+'[3]New Depr Rates'!B2206</f>
        <v>Lease - Puget Sound Energy</v>
      </c>
      <c r="C2208" s="72">
        <f>+'[3]New Depr Rates'!C2206</f>
        <v>1</v>
      </c>
      <c r="D2208" s="72" t="str">
        <f>+'[3]New Depr Rates'!D2206</f>
        <v>SLE</v>
      </c>
      <c r="E2208" s="72" t="str">
        <f>+'[3]New Depr Rates'!E2206</f>
        <v>No</v>
      </c>
      <c r="F2208" s="72" t="str">
        <f>+'[3]New Depr Rates'!F2206</f>
        <v>No</v>
      </c>
      <c r="G2208" s="75">
        <f>+'[3]New Depr Rates'!G2206</f>
        <v>0</v>
      </c>
      <c r="H2208" s="72">
        <f>+'[3]New Depr Rates'!H2206</f>
        <v>0</v>
      </c>
      <c r="I2208" s="72">
        <f>+'[3]New Depr Rates'!I2206</f>
        <v>0</v>
      </c>
      <c r="J2208" s="72">
        <f>+'[3]New Depr Rates'!J2206</f>
        <v>0</v>
      </c>
      <c r="K2208" s="74">
        <f>+'[3]New Depr Rates'!K2206</f>
        <v>40179.5</v>
      </c>
      <c r="L2208" s="73">
        <f>+'[3]New Depr Rates'!L2206</f>
        <v>0</v>
      </c>
      <c r="M2208" s="73">
        <f>+'[3]New Depr Rates'!M2206</f>
        <v>0</v>
      </c>
      <c r="N2208" s="73">
        <f>+'[3]New Depr Rates'!N2206</f>
        <v>0</v>
      </c>
    </row>
    <row r="2209" spans="1:14" x14ac:dyDescent="0.2">
      <c r="A2209" s="72" t="s">
        <v>393</v>
      </c>
      <c r="B2209" s="72" t="str">
        <f>+'[3]New Depr Rates'!B2207</f>
        <v>Lease - Puget Sound Energy</v>
      </c>
      <c r="C2209" s="72">
        <f>+'[3]New Depr Rates'!C2207</f>
        <v>1</v>
      </c>
      <c r="D2209" s="72" t="str">
        <f>+'[3]New Depr Rates'!D2207</f>
        <v>SLE</v>
      </c>
      <c r="E2209" s="72" t="str">
        <f>+'[3]New Depr Rates'!E2207</f>
        <v>No</v>
      </c>
      <c r="F2209" s="72" t="str">
        <f>+'[3]New Depr Rates'!F2207</f>
        <v>No</v>
      </c>
      <c r="G2209" s="75">
        <f>+'[3]New Depr Rates'!G2207</f>
        <v>0</v>
      </c>
      <c r="H2209" s="72">
        <f>+'[3]New Depr Rates'!H2207</f>
        <v>0</v>
      </c>
      <c r="I2209" s="72">
        <f>+'[3]New Depr Rates'!I2207</f>
        <v>0</v>
      </c>
      <c r="J2209" s="72">
        <f>+'[3]New Depr Rates'!J2207</f>
        <v>0</v>
      </c>
      <c r="K2209" s="74">
        <f>+'[3]New Depr Rates'!K2207</f>
        <v>40179.5</v>
      </c>
      <c r="L2209" s="73">
        <f>+'[3]New Depr Rates'!L2207</f>
        <v>0</v>
      </c>
      <c r="M2209" s="73">
        <f>+'[3]New Depr Rates'!M2207</f>
        <v>0</v>
      </c>
      <c r="N2209" s="73">
        <f>+'[3]New Depr Rates'!N2207</f>
        <v>0</v>
      </c>
    </row>
    <row r="2210" spans="1:14" x14ac:dyDescent="0.2">
      <c r="A2210" s="72" t="s">
        <v>392</v>
      </c>
      <c r="B2210" s="72" t="str">
        <f>+'[3]New Depr Rates'!B2208</f>
        <v>Lease - Puget Sound Energy</v>
      </c>
      <c r="C2210" s="72">
        <f>+'[3]New Depr Rates'!C2208</f>
        <v>1</v>
      </c>
      <c r="D2210" s="72" t="str">
        <f>+'[3]New Depr Rates'!D2208</f>
        <v>SLE</v>
      </c>
      <c r="E2210" s="72" t="str">
        <f>+'[3]New Depr Rates'!E2208</f>
        <v>No</v>
      </c>
      <c r="F2210" s="72" t="str">
        <f>+'[3]New Depr Rates'!F2208</f>
        <v>No</v>
      </c>
      <c r="G2210" s="75">
        <f>+'[3]New Depr Rates'!G2208</f>
        <v>0</v>
      </c>
      <c r="H2210" s="72">
        <f>+'[3]New Depr Rates'!H2208</f>
        <v>0</v>
      </c>
      <c r="I2210" s="72">
        <f>+'[3]New Depr Rates'!I2208</f>
        <v>0</v>
      </c>
      <c r="J2210" s="72">
        <f>+'[3]New Depr Rates'!J2208</f>
        <v>0</v>
      </c>
      <c r="K2210" s="74">
        <f>+'[3]New Depr Rates'!K2208</f>
        <v>40179.5</v>
      </c>
      <c r="L2210" s="73">
        <f>+'[3]New Depr Rates'!L2208</f>
        <v>0</v>
      </c>
      <c r="M2210" s="73">
        <f>+'[3]New Depr Rates'!M2208</f>
        <v>0</v>
      </c>
      <c r="N2210" s="73">
        <f>+'[3]New Depr Rates'!N2208</f>
        <v>0</v>
      </c>
    </row>
    <row r="2211" spans="1:14" x14ac:dyDescent="0.2">
      <c r="A2211" s="72" t="s">
        <v>391</v>
      </c>
      <c r="B2211" s="72" t="str">
        <f>+'[3]New Depr Rates'!B2209</f>
        <v>Lease - Puget Sound Energy</v>
      </c>
      <c r="C2211" s="72">
        <f>+'[3]New Depr Rates'!C2209</f>
        <v>1</v>
      </c>
      <c r="D2211" s="72" t="str">
        <f>+'[3]New Depr Rates'!D2209</f>
        <v>SLE</v>
      </c>
      <c r="E2211" s="72" t="str">
        <f>+'[3]New Depr Rates'!E2209</f>
        <v>No</v>
      </c>
      <c r="F2211" s="72" t="str">
        <f>+'[3]New Depr Rates'!F2209</f>
        <v>No</v>
      </c>
      <c r="G2211" s="75">
        <f>+'[3]New Depr Rates'!G2209</f>
        <v>0</v>
      </c>
      <c r="H2211" s="72">
        <f>+'[3]New Depr Rates'!H2209</f>
        <v>0</v>
      </c>
      <c r="I2211" s="72">
        <f>+'[3]New Depr Rates'!I2209</f>
        <v>0</v>
      </c>
      <c r="J2211" s="72">
        <f>+'[3]New Depr Rates'!J2209</f>
        <v>0</v>
      </c>
      <c r="K2211" s="74">
        <f>+'[3]New Depr Rates'!K2209</f>
        <v>40179.5</v>
      </c>
      <c r="L2211" s="73">
        <f>+'[3]New Depr Rates'!L2209</f>
        <v>0</v>
      </c>
      <c r="M2211" s="73">
        <f>+'[3]New Depr Rates'!M2209</f>
        <v>0</v>
      </c>
      <c r="N2211" s="73">
        <f>+'[3]New Depr Rates'!N2209</f>
        <v>0</v>
      </c>
    </row>
    <row r="2212" spans="1:14" x14ac:dyDescent="0.2">
      <c r="A2212" s="72" t="s">
        <v>390</v>
      </c>
      <c r="B2212" s="72" t="str">
        <f>+'[3]New Depr Rates'!B2210</f>
        <v>Lease - Puget Sound Energy</v>
      </c>
      <c r="C2212" s="72">
        <f>+'[3]New Depr Rates'!C2210</f>
        <v>1</v>
      </c>
      <c r="D2212" s="72" t="str">
        <f>+'[3]New Depr Rates'!D2210</f>
        <v>SLE</v>
      </c>
      <c r="E2212" s="72" t="str">
        <f>+'[3]New Depr Rates'!E2210</f>
        <v>No</v>
      </c>
      <c r="F2212" s="72" t="str">
        <f>+'[3]New Depr Rates'!F2210</f>
        <v>No</v>
      </c>
      <c r="G2212" s="75">
        <f>+'[3]New Depr Rates'!G2210</f>
        <v>0</v>
      </c>
      <c r="H2212" s="72">
        <f>+'[3]New Depr Rates'!H2210</f>
        <v>0</v>
      </c>
      <c r="I2212" s="72">
        <f>+'[3]New Depr Rates'!I2210</f>
        <v>0</v>
      </c>
      <c r="J2212" s="72">
        <f>+'[3]New Depr Rates'!J2210</f>
        <v>0</v>
      </c>
      <c r="K2212" s="74">
        <f>+'[3]New Depr Rates'!K2210</f>
        <v>40179.5</v>
      </c>
      <c r="L2212" s="73">
        <f>+'[3]New Depr Rates'!L2210</f>
        <v>0</v>
      </c>
      <c r="M2212" s="73">
        <f>+'[3]New Depr Rates'!M2210</f>
        <v>0</v>
      </c>
      <c r="N2212" s="73">
        <f>+'[3]New Depr Rates'!N2210</f>
        <v>0</v>
      </c>
    </row>
    <row r="2213" spans="1:14" x14ac:dyDescent="0.2">
      <c r="A2213" s="72" t="s">
        <v>389</v>
      </c>
      <c r="B2213" s="72" t="str">
        <f>+'[3]New Depr Rates'!B2211</f>
        <v>Lease - Puget Sound Energy</v>
      </c>
      <c r="C2213" s="72">
        <f>+'[3]New Depr Rates'!C2211</f>
        <v>1</v>
      </c>
      <c r="D2213" s="72" t="str">
        <f>+'[3]New Depr Rates'!D2211</f>
        <v>SLE</v>
      </c>
      <c r="E2213" s="72" t="str">
        <f>+'[3]New Depr Rates'!E2211</f>
        <v>No</v>
      </c>
      <c r="F2213" s="72" t="str">
        <f>+'[3]New Depr Rates'!F2211</f>
        <v>No</v>
      </c>
      <c r="G2213" s="75">
        <f>+'[3]New Depr Rates'!G2211</f>
        <v>0</v>
      </c>
      <c r="H2213" s="72">
        <f>+'[3]New Depr Rates'!H2211</f>
        <v>0</v>
      </c>
      <c r="I2213" s="72">
        <f>+'[3]New Depr Rates'!I2211</f>
        <v>0</v>
      </c>
      <c r="J2213" s="72">
        <f>+'[3]New Depr Rates'!J2211</f>
        <v>0</v>
      </c>
      <c r="K2213" s="74">
        <f>+'[3]New Depr Rates'!K2211</f>
        <v>40179.5</v>
      </c>
      <c r="L2213" s="73">
        <f>+'[3]New Depr Rates'!L2211</f>
        <v>0</v>
      </c>
      <c r="M2213" s="73">
        <f>+'[3]New Depr Rates'!M2211</f>
        <v>0</v>
      </c>
      <c r="N2213" s="73">
        <f>+'[3]New Depr Rates'!N2211</f>
        <v>0</v>
      </c>
    </row>
    <row r="2214" spans="1:14" x14ac:dyDescent="0.2">
      <c r="A2214" s="72" t="s">
        <v>388</v>
      </c>
      <c r="B2214" s="72" t="str">
        <f>+'[3]New Depr Rates'!B2212</f>
        <v>Lease - Puget Sound Energy</v>
      </c>
      <c r="C2214" s="72">
        <f>+'[3]New Depr Rates'!C2212</f>
        <v>1</v>
      </c>
      <c r="D2214" s="72" t="str">
        <f>+'[3]New Depr Rates'!D2212</f>
        <v>SLE</v>
      </c>
      <c r="E2214" s="72" t="str">
        <f>+'[3]New Depr Rates'!E2212</f>
        <v>No</v>
      </c>
      <c r="F2214" s="72" t="str">
        <f>+'[3]New Depr Rates'!F2212</f>
        <v>No</v>
      </c>
      <c r="G2214" s="75">
        <f>+'[3]New Depr Rates'!G2212</f>
        <v>0</v>
      </c>
      <c r="H2214" s="72">
        <f>+'[3]New Depr Rates'!H2212</f>
        <v>0</v>
      </c>
      <c r="I2214" s="72">
        <f>+'[3]New Depr Rates'!I2212</f>
        <v>0</v>
      </c>
      <c r="J2214" s="72">
        <f>+'[3]New Depr Rates'!J2212</f>
        <v>0</v>
      </c>
      <c r="K2214" s="74">
        <f>+'[3]New Depr Rates'!K2212</f>
        <v>40179.5</v>
      </c>
      <c r="L2214" s="73">
        <f>+'[3]New Depr Rates'!L2212</f>
        <v>0</v>
      </c>
      <c r="M2214" s="73">
        <f>+'[3]New Depr Rates'!M2212</f>
        <v>0</v>
      </c>
      <c r="N2214" s="73">
        <f>+'[3]New Depr Rates'!N2212</f>
        <v>0</v>
      </c>
    </row>
    <row r="2215" spans="1:14" x14ac:dyDescent="0.2">
      <c r="A2215" s="72" t="s">
        <v>387</v>
      </c>
      <c r="B2215" s="72" t="str">
        <f>+'[3]New Depr Rates'!B2213</f>
        <v>Lease - Puget Sound Energy</v>
      </c>
      <c r="C2215" s="72">
        <f>+'[3]New Depr Rates'!C2213</f>
        <v>1</v>
      </c>
      <c r="D2215" s="72" t="str">
        <f>+'[3]New Depr Rates'!D2213</f>
        <v>SLE</v>
      </c>
      <c r="E2215" s="72" t="str">
        <f>+'[3]New Depr Rates'!E2213</f>
        <v>No</v>
      </c>
      <c r="F2215" s="72" t="str">
        <f>+'[3]New Depr Rates'!F2213</f>
        <v>No</v>
      </c>
      <c r="G2215" s="75">
        <f>+'[3]New Depr Rates'!G2213</f>
        <v>0</v>
      </c>
      <c r="H2215" s="72">
        <f>+'[3]New Depr Rates'!H2213</f>
        <v>0</v>
      </c>
      <c r="I2215" s="72">
        <f>+'[3]New Depr Rates'!I2213</f>
        <v>0</v>
      </c>
      <c r="J2215" s="72">
        <f>+'[3]New Depr Rates'!J2213</f>
        <v>0</v>
      </c>
      <c r="K2215" s="74">
        <f>+'[3]New Depr Rates'!K2213</f>
        <v>40179.5</v>
      </c>
      <c r="L2215" s="73">
        <f>+'[3]New Depr Rates'!L2213</f>
        <v>0</v>
      </c>
      <c r="M2215" s="73">
        <f>+'[3]New Depr Rates'!M2213</f>
        <v>0</v>
      </c>
      <c r="N2215" s="73">
        <f>+'[3]New Depr Rates'!N2213</f>
        <v>0</v>
      </c>
    </row>
    <row r="2216" spans="1:14" x14ac:dyDescent="0.2">
      <c r="A2216" s="72" t="s">
        <v>386</v>
      </c>
      <c r="B2216" s="72" t="str">
        <f>+'[3]New Depr Rates'!B2214</f>
        <v>Lease - Puget Sound Energy</v>
      </c>
      <c r="C2216" s="72">
        <f>+'[3]New Depr Rates'!C2214</f>
        <v>1</v>
      </c>
      <c r="D2216" s="72" t="str">
        <f>+'[3]New Depr Rates'!D2214</f>
        <v>SLE</v>
      </c>
      <c r="E2216" s="72" t="str">
        <f>+'[3]New Depr Rates'!E2214</f>
        <v>No</v>
      </c>
      <c r="F2216" s="72" t="str">
        <f>+'[3]New Depr Rates'!F2214</f>
        <v>No</v>
      </c>
      <c r="G2216" s="75">
        <f>+'[3]New Depr Rates'!G2214</f>
        <v>0</v>
      </c>
      <c r="H2216" s="72">
        <f>+'[3]New Depr Rates'!H2214</f>
        <v>0</v>
      </c>
      <c r="I2216" s="72">
        <f>+'[3]New Depr Rates'!I2214</f>
        <v>0</v>
      </c>
      <c r="J2216" s="72">
        <f>+'[3]New Depr Rates'!J2214</f>
        <v>0</v>
      </c>
      <c r="K2216" s="74">
        <f>+'[3]New Depr Rates'!K2214</f>
        <v>40179.5</v>
      </c>
      <c r="L2216" s="73">
        <f>+'[3]New Depr Rates'!L2214</f>
        <v>0</v>
      </c>
      <c r="M2216" s="73">
        <f>+'[3]New Depr Rates'!M2214</f>
        <v>0</v>
      </c>
      <c r="N2216" s="73">
        <f>+'[3]New Depr Rates'!N2214</f>
        <v>0</v>
      </c>
    </row>
    <row r="2217" spans="1:14" x14ac:dyDescent="0.2">
      <c r="A2217" s="72" t="s">
        <v>385</v>
      </c>
      <c r="B2217" s="72" t="str">
        <f>+'[3]New Depr Rates'!B2215</f>
        <v>Lease - Puget Sound Energy</v>
      </c>
      <c r="C2217" s="72">
        <f>+'[3]New Depr Rates'!C2215</f>
        <v>1</v>
      </c>
      <c r="D2217" s="72" t="str">
        <f>+'[3]New Depr Rates'!D2215</f>
        <v>SLE</v>
      </c>
      <c r="E2217" s="72" t="str">
        <f>+'[3]New Depr Rates'!E2215</f>
        <v>No</v>
      </c>
      <c r="F2217" s="72" t="str">
        <f>+'[3]New Depr Rates'!F2215</f>
        <v>No</v>
      </c>
      <c r="G2217" s="75">
        <f>+'[3]New Depr Rates'!G2215</f>
        <v>0</v>
      </c>
      <c r="H2217" s="72">
        <f>+'[3]New Depr Rates'!H2215</f>
        <v>0</v>
      </c>
      <c r="I2217" s="72">
        <f>+'[3]New Depr Rates'!I2215</f>
        <v>0</v>
      </c>
      <c r="J2217" s="72">
        <f>+'[3]New Depr Rates'!J2215</f>
        <v>0</v>
      </c>
      <c r="K2217" s="74">
        <f>+'[3]New Depr Rates'!K2215</f>
        <v>40179.5</v>
      </c>
      <c r="L2217" s="73">
        <f>+'[3]New Depr Rates'!L2215</f>
        <v>0</v>
      </c>
      <c r="M2217" s="73">
        <f>+'[3]New Depr Rates'!M2215</f>
        <v>0</v>
      </c>
      <c r="N2217" s="73">
        <f>+'[3]New Depr Rates'!N2215</f>
        <v>0</v>
      </c>
    </row>
    <row r="2218" spans="1:14" x14ac:dyDescent="0.2">
      <c r="A2218" s="72" t="s">
        <v>384</v>
      </c>
      <c r="B2218" s="72" t="str">
        <f>+'[3]New Depr Rates'!B2216</f>
        <v>Lease - Puget Sound Energy</v>
      </c>
      <c r="C2218" s="72">
        <f>+'[3]New Depr Rates'!C2216</f>
        <v>1</v>
      </c>
      <c r="D2218" s="72" t="str">
        <f>+'[3]New Depr Rates'!D2216</f>
        <v>SLE</v>
      </c>
      <c r="E2218" s="72" t="str">
        <f>+'[3]New Depr Rates'!E2216</f>
        <v>No</v>
      </c>
      <c r="F2218" s="72" t="str">
        <f>+'[3]New Depr Rates'!F2216</f>
        <v>No</v>
      </c>
      <c r="G2218" s="75">
        <f>+'[3]New Depr Rates'!G2216</f>
        <v>0</v>
      </c>
      <c r="H2218" s="72">
        <f>+'[3]New Depr Rates'!H2216</f>
        <v>0</v>
      </c>
      <c r="I2218" s="72">
        <f>+'[3]New Depr Rates'!I2216</f>
        <v>0</v>
      </c>
      <c r="J2218" s="72">
        <f>+'[3]New Depr Rates'!J2216</f>
        <v>0</v>
      </c>
      <c r="K2218" s="74">
        <f>+'[3]New Depr Rates'!K2216</f>
        <v>40179.5</v>
      </c>
      <c r="L2218" s="73">
        <f>+'[3]New Depr Rates'!L2216</f>
        <v>0</v>
      </c>
      <c r="M2218" s="73">
        <f>+'[3]New Depr Rates'!M2216</f>
        <v>0</v>
      </c>
      <c r="N2218" s="73">
        <f>+'[3]New Depr Rates'!N2216</f>
        <v>0</v>
      </c>
    </row>
    <row r="2219" spans="1:14" x14ac:dyDescent="0.2">
      <c r="A2219" s="72" t="s">
        <v>383</v>
      </c>
      <c r="B2219" s="72" t="str">
        <f>+'[3]New Depr Rates'!B2217</f>
        <v>Lease - Puget Sound Energy</v>
      </c>
      <c r="C2219" s="72">
        <f>+'[3]New Depr Rates'!C2217</f>
        <v>1</v>
      </c>
      <c r="D2219" s="72" t="str">
        <f>+'[3]New Depr Rates'!D2217</f>
        <v>SLE</v>
      </c>
      <c r="E2219" s="72" t="str">
        <f>+'[3]New Depr Rates'!E2217</f>
        <v>No</v>
      </c>
      <c r="F2219" s="72" t="str">
        <f>+'[3]New Depr Rates'!F2217</f>
        <v>No</v>
      </c>
      <c r="G2219" s="75">
        <f>+'[3]New Depr Rates'!G2217</f>
        <v>0</v>
      </c>
      <c r="H2219" s="72">
        <f>+'[3]New Depr Rates'!H2217</f>
        <v>0</v>
      </c>
      <c r="I2219" s="72">
        <f>+'[3]New Depr Rates'!I2217</f>
        <v>0</v>
      </c>
      <c r="J2219" s="72">
        <f>+'[3]New Depr Rates'!J2217</f>
        <v>0</v>
      </c>
      <c r="K2219" s="74">
        <f>+'[3]New Depr Rates'!K2217</f>
        <v>40179.5</v>
      </c>
      <c r="L2219" s="73">
        <f>+'[3]New Depr Rates'!L2217</f>
        <v>0</v>
      </c>
      <c r="M2219" s="73">
        <f>+'[3]New Depr Rates'!M2217</f>
        <v>0</v>
      </c>
      <c r="N2219" s="73">
        <f>+'[3]New Depr Rates'!N2217</f>
        <v>0</v>
      </c>
    </row>
    <row r="2220" spans="1:14" x14ac:dyDescent="0.2">
      <c r="A2220" s="72" t="s">
        <v>382</v>
      </c>
      <c r="B2220" s="72" t="str">
        <f>+'[3]New Depr Rates'!B2218</f>
        <v>Lease - Puget Sound Energy</v>
      </c>
      <c r="C2220" s="72">
        <f>+'[3]New Depr Rates'!C2218</f>
        <v>1</v>
      </c>
      <c r="D2220" s="72" t="str">
        <f>+'[3]New Depr Rates'!D2218</f>
        <v>SLE</v>
      </c>
      <c r="E2220" s="72" t="str">
        <f>+'[3]New Depr Rates'!E2218</f>
        <v>No</v>
      </c>
      <c r="F2220" s="72" t="str">
        <f>+'[3]New Depr Rates'!F2218</f>
        <v>No</v>
      </c>
      <c r="G2220" s="75">
        <f>+'[3]New Depr Rates'!G2218</f>
        <v>0</v>
      </c>
      <c r="H2220" s="72">
        <f>+'[3]New Depr Rates'!H2218</f>
        <v>0</v>
      </c>
      <c r="I2220" s="72">
        <f>+'[3]New Depr Rates'!I2218</f>
        <v>0</v>
      </c>
      <c r="J2220" s="72">
        <f>+'[3]New Depr Rates'!J2218</f>
        <v>0</v>
      </c>
      <c r="K2220" s="74">
        <f>+'[3]New Depr Rates'!K2218</f>
        <v>40179.5</v>
      </c>
      <c r="L2220" s="73">
        <f>+'[3]New Depr Rates'!L2218</f>
        <v>0</v>
      </c>
      <c r="M2220" s="73">
        <f>+'[3]New Depr Rates'!M2218</f>
        <v>0</v>
      </c>
      <c r="N2220" s="73">
        <f>+'[3]New Depr Rates'!N2218</f>
        <v>0</v>
      </c>
    </row>
    <row r="2221" spans="1:14" x14ac:dyDescent="0.2">
      <c r="A2221" s="72" t="s">
        <v>381</v>
      </c>
      <c r="B2221" s="72" t="str">
        <f>+'[3]New Depr Rates'!B2219</f>
        <v>Lease - Puget Sound Energy</v>
      </c>
      <c r="C2221" s="72">
        <f>+'[3]New Depr Rates'!C2219</f>
        <v>1</v>
      </c>
      <c r="D2221" s="72" t="str">
        <f>+'[3]New Depr Rates'!D2219</f>
        <v>SLE</v>
      </c>
      <c r="E2221" s="72" t="str">
        <f>+'[3]New Depr Rates'!E2219</f>
        <v>No</v>
      </c>
      <c r="F2221" s="72" t="str">
        <f>+'[3]New Depr Rates'!F2219</f>
        <v>No</v>
      </c>
      <c r="G2221" s="75">
        <f>+'[3]New Depr Rates'!G2219</f>
        <v>0</v>
      </c>
      <c r="H2221" s="72">
        <f>+'[3]New Depr Rates'!H2219</f>
        <v>0</v>
      </c>
      <c r="I2221" s="72">
        <f>+'[3]New Depr Rates'!I2219</f>
        <v>0</v>
      </c>
      <c r="J2221" s="72">
        <f>+'[3]New Depr Rates'!J2219</f>
        <v>0</v>
      </c>
      <c r="K2221" s="74">
        <f>+'[3]New Depr Rates'!K2219</f>
        <v>40179.5</v>
      </c>
      <c r="L2221" s="73">
        <f>+'[3]New Depr Rates'!L2219</f>
        <v>0</v>
      </c>
      <c r="M2221" s="73">
        <f>+'[3]New Depr Rates'!M2219</f>
        <v>0</v>
      </c>
      <c r="N2221" s="73">
        <f>+'[3]New Depr Rates'!N2219</f>
        <v>0</v>
      </c>
    </row>
    <row r="2222" spans="1:14" x14ac:dyDescent="0.2">
      <c r="A2222" s="72" t="s">
        <v>380</v>
      </c>
      <c r="B2222" s="72" t="str">
        <f>+'[3]New Depr Rates'!B2220</f>
        <v>Lease - Puget Sound Energy</v>
      </c>
      <c r="C2222" s="72">
        <f>+'[3]New Depr Rates'!C2220</f>
        <v>1</v>
      </c>
      <c r="D2222" s="72" t="str">
        <f>+'[3]New Depr Rates'!D2220</f>
        <v>SLE</v>
      </c>
      <c r="E2222" s="72" t="str">
        <f>+'[3]New Depr Rates'!E2220</f>
        <v>No</v>
      </c>
      <c r="F2222" s="72" t="str">
        <f>+'[3]New Depr Rates'!F2220</f>
        <v>No</v>
      </c>
      <c r="G2222" s="75">
        <f>+'[3]New Depr Rates'!G2220</f>
        <v>0</v>
      </c>
      <c r="H2222" s="72">
        <f>+'[3]New Depr Rates'!H2220</f>
        <v>0</v>
      </c>
      <c r="I2222" s="72">
        <f>+'[3]New Depr Rates'!I2220</f>
        <v>0</v>
      </c>
      <c r="J2222" s="72">
        <f>+'[3]New Depr Rates'!J2220</f>
        <v>0</v>
      </c>
      <c r="K2222" s="74">
        <f>+'[3]New Depr Rates'!K2220</f>
        <v>40179.5</v>
      </c>
      <c r="L2222" s="73">
        <f>+'[3]New Depr Rates'!L2220</f>
        <v>0</v>
      </c>
      <c r="M2222" s="73">
        <f>+'[3]New Depr Rates'!M2220</f>
        <v>0</v>
      </c>
      <c r="N2222" s="73">
        <f>+'[3]New Depr Rates'!N2220</f>
        <v>0</v>
      </c>
    </row>
    <row r="2223" spans="1:14" x14ac:dyDescent="0.2">
      <c r="A2223" s="72" t="s">
        <v>379</v>
      </c>
      <c r="B2223" s="72" t="str">
        <f>+'[3]New Depr Rates'!B2221</f>
        <v>Lease - Puget Sound Energy</v>
      </c>
      <c r="C2223" s="72">
        <f>+'[3]New Depr Rates'!C2221</f>
        <v>1</v>
      </c>
      <c r="D2223" s="72" t="str">
        <f>+'[3]New Depr Rates'!D2221</f>
        <v>SLE</v>
      </c>
      <c r="E2223" s="72" t="str">
        <f>+'[3]New Depr Rates'!E2221</f>
        <v>No</v>
      </c>
      <c r="F2223" s="72" t="str">
        <f>+'[3]New Depr Rates'!F2221</f>
        <v>No</v>
      </c>
      <c r="G2223" s="75">
        <f>+'[3]New Depr Rates'!G2221</f>
        <v>0</v>
      </c>
      <c r="H2223" s="72">
        <f>+'[3]New Depr Rates'!H2221</f>
        <v>0</v>
      </c>
      <c r="I2223" s="72">
        <f>+'[3]New Depr Rates'!I2221</f>
        <v>0</v>
      </c>
      <c r="J2223" s="72">
        <f>+'[3]New Depr Rates'!J2221</f>
        <v>0</v>
      </c>
      <c r="K2223" s="74">
        <f>+'[3]New Depr Rates'!K2221</f>
        <v>40179.5</v>
      </c>
      <c r="L2223" s="73">
        <f>+'[3]New Depr Rates'!L2221</f>
        <v>0</v>
      </c>
      <c r="M2223" s="73">
        <f>+'[3]New Depr Rates'!M2221</f>
        <v>0</v>
      </c>
      <c r="N2223" s="73">
        <f>+'[3]New Depr Rates'!N2221</f>
        <v>0</v>
      </c>
    </row>
    <row r="2224" spans="1:14" x14ac:dyDescent="0.2">
      <c r="A2224" s="72" t="s">
        <v>378</v>
      </c>
      <c r="B2224" s="72" t="str">
        <f>+'[3]New Depr Rates'!B2222</f>
        <v>Lease - Puget Sound Energy</v>
      </c>
      <c r="C2224" s="72">
        <f>+'[3]New Depr Rates'!C2222</f>
        <v>1</v>
      </c>
      <c r="D2224" s="72" t="str">
        <f>+'[3]New Depr Rates'!D2222</f>
        <v>SLE</v>
      </c>
      <c r="E2224" s="72" t="str">
        <f>+'[3]New Depr Rates'!E2222</f>
        <v>No</v>
      </c>
      <c r="F2224" s="72" t="str">
        <f>+'[3]New Depr Rates'!F2222</f>
        <v>No</v>
      </c>
      <c r="G2224" s="75">
        <f>+'[3]New Depr Rates'!G2222</f>
        <v>0</v>
      </c>
      <c r="H2224" s="72">
        <f>+'[3]New Depr Rates'!H2222</f>
        <v>0</v>
      </c>
      <c r="I2224" s="72">
        <f>+'[3]New Depr Rates'!I2222</f>
        <v>0</v>
      </c>
      <c r="J2224" s="72">
        <f>+'[3]New Depr Rates'!J2222</f>
        <v>0</v>
      </c>
      <c r="K2224" s="74">
        <f>+'[3]New Depr Rates'!K2222</f>
        <v>40179.5</v>
      </c>
      <c r="L2224" s="73">
        <f>+'[3]New Depr Rates'!L2222</f>
        <v>0</v>
      </c>
      <c r="M2224" s="73">
        <f>+'[3]New Depr Rates'!M2222</f>
        <v>0</v>
      </c>
      <c r="N2224" s="73">
        <f>+'[3]New Depr Rates'!N2222</f>
        <v>0</v>
      </c>
    </row>
    <row r="2225" spans="1:14" x14ac:dyDescent="0.2">
      <c r="A2225" s="72" t="s">
        <v>377</v>
      </c>
      <c r="B2225" s="72" t="str">
        <f>+'[3]New Depr Rates'!B2223</f>
        <v>Lease - Puget Sound Energy</v>
      </c>
      <c r="C2225" s="72">
        <f>+'[3]New Depr Rates'!C2223</f>
        <v>1</v>
      </c>
      <c r="D2225" s="72" t="str">
        <f>+'[3]New Depr Rates'!D2223</f>
        <v>SLE</v>
      </c>
      <c r="E2225" s="72" t="str">
        <f>+'[3]New Depr Rates'!E2223</f>
        <v>No</v>
      </c>
      <c r="F2225" s="72" t="str">
        <f>+'[3]New Depr Rates'!F2223</f>
        <v>No</v>
      </c>
      <c r="G2225" s="75">
        <f>+'[3]New Depr Rates'!G2223</f>
        <v>0</v>
      </c>
      <c r="H2225" s="72">
        <f>+'[3]New Depr Rates'!H2223</f>
        <v>0</v>
      </c>
      <c r="I2225" s="72">
        <f>+'[3]New Depr Rates'!I2223</f>
        <v>0</v>
      </c>
      <c r="J2225" s="72">
        <f>+'[3]New Depr Rates'!J2223</f>
        <v>0</v>
      </c>
      <c r="K2225" s="74">
        <f>+'[3]New Depr Rates'!K2223</f>
        <v>40179.5</v>
      </c>
      <c r="L2225" s="73">
        <f>+'[3]New Depr Rates'!L2223</f>
        <v>0</v>
      </c>
      <c r="M2225" s="73">
        <f>+'[3]New Depr Rates'!M2223</f>
        <v>0</v>
      </c>
      <c r="N2225" s="73">
        <f>+'[3]New Depr Rates'!N2223</f>
        <v>0</v>
      </c>
    </row>
    <row r="2226" spans="1:14" x14ac:dyDescent="0.2">
      <c r="A2226" s="72" t="s">
        <v>376</v>
      </c>
      <c r="B2226" s="72" t="str">
        <f>+'[3]New Depr Rates'!B2224</f>
        <v>Lease - Puget Sound Energy</v>
      </c>
      <c r="C2226" s="72">
        <f>+'[3]New Depr Rates'!C2224</f>
        <v>1</v>
      </c>
      <c r="D2226" s="72" t="str">
        <f>+'[3]New Depr Rates'!D2224</f>
        <v>SLE</v>
      </c>
      <c r="E2226" s="72" t="str">
        <f>+'[3]New Depr Rates'!E2224</f>
        <v>No</v>
      </c>
      <c r="F2226" s="72" t="str">
        <f>+'[3]New Depr Rates'!F2224</f>
        <v>No</v>
      </c>
      <c r="G2226" s="75">
        <f>+'[3]New Depr Rates'!G2224</f>
        <v>0</v>
      </c>
      <c r="H2226" s="72">
        <f>+'[3]New Depr Rates'!H2224</f>
        <v>0</v>
      </c>
      <c r="I2226" s="72">
        <f>+'[3]New Depr Rates'!I2224</f>
        <v>0</v>
      </c>
      <c r="J2226" s="72">
        <f>+'[3]New Depr Rates'!J2224</f>
        <v>0</v>
      </c>
      <c r="K2226" s="74">
        <f>+'[3]New Depr Rates'!K2224</f>
        <v>40179.5</v>
      </c>
      <c r="L2226" s="73">
        <f>+'[3]New Depr Rates'!L2224</f>
        <v>0</v>
      </c>
      <c r="M2226" s="73">
        <f>+'[3]New Depr Rates'!M2224</f>
        <v>0</v>
      </c>
      <c r="N2226" s="73">
        <f>+'[3]New Depr Rates'!N2224</f>
        <v>0</v>
      </c>
    </row>
    <row r="2227" spans="1:14" x14ac:dyDescent="0.2">
      <c r="A2227" s="72" t="s">
        <v>375</v>
      </c>
      <c r="B2227" s="72" t="str">
        <f>+'[3]New Depr Rates'!B2225</f>
        <v>Lease - Puget Sound Energy</v>
      </c>
      <c r="C2227" s="72">
        <f>+'[3]New Depr Rates'!C2225</f>
        <v>1</v>
      </c>
      <c r="D2227" s="72" t="str">
        <f>+'[3]New Depr Rates'!D2225</f>
        <v>SLE</v>
      </c>
      <c r="E2227" s="72" t="str">
        <f>+'[3]New Depr Rates'!E2225</f>
        <v>No</v>
      </c>
      <c r="F2227" s="72" t="str">
        <f>+'[3]New Depr Rates'!F2225</f>
        <v>No</v>
      </c>
      <c r="G2227" s="75">
        <f>+'[3]New Depr Rates'!G2225</f>
        <v>0</v>
      </c>
      <c r="H2227" s="72">
        <f>+'[3]New Depr Rates'!H2225</f>
        <v>0</v>
      </c>
      <c r="I2227" s="72">
        <f>+'[3]New Depr Rates'!I2225</f>
        <v>0</v>
      </c>
      <c r="J2227" s="72">
        <f>+'[3]New Depr Rates'!J2225</f>
        <v>0</v>
      </c>
      <c r="K2227" s="74">
        <f>+'[3]New Depr Rates'!K2225</f>
        <v>40179.5</v>
      </c>
      <c r="L2227" s="73">
        <f>+'[3]New Depr Rates'!L2225</f>
        <v>0</v>
      </c>
      <c r="M2227" s="73">
        <f>+'[3]New Depr Rates'!M2225</f>
        <v>0</v>
      </c>
      <c r="N2227" s="73">
        <f>+'[3]New Depr Rates'!N2225</f>
        <v>0</v>
      </c>
    </row>
    <row r="2228" spans="1:14" x14ac:dyDescent="0.2">
      <c r="A2228" s="72" t="s">
        <v>374</v>
      </c>
      <c r="B2228" s="72" t="str">
        <f>+'[3]New Depr Rates'!B2226</f>
        <v>Lease - Puget Sound Energy</v>
      </c>
      <c r="C2228" s="72">
        <f>+'[3]New Depr Rates'!C2226</f>
        <v>1</v>
      </c>
      <c r="D2228" s="72" t="str">
        <f>+'[3]New Depr Rates'!D2226</f>
        <v>SLE</v>
      </c>
      <c r="E2228" s="72" t="str">
        <f>+'[3]New Depr Rates'!E2226</f>
        <v>No</v>
      </c>
      <c r="F2228" s="72" t="str">
        <f>+'[3]New Depr Rates'!F2226</f>
        <v>No</v>
      </c>
      <c r="G2228" s="75">
        <f>+'[3]New Depr Rates'!G2226</f>
        <v>0</v>
      </c>
      <c r="H2228" s="72">
        <f>+'[3]New Depr Rates'!H2226</f>
        <v>0</v>
      </c>
      <c r="I2228" s="72">
        <f>+'[3]New Depr Rates'!I2226</f>
        <v>0</v>
      </c>
      <c r="J2228" s="72">
        <f>+'[3]New Depr Rates'!J2226</f>
        <v>0</v>
      </c>
      <c r="K2228" s="74">
        <f>+'[3]New Depr Rates'!K2226</f>
        <v>40179.5</v>
      </c>
      <c r="L2228" s="73">
        <f>+'[3]New Depr Rates'!L2226</f>
        <v>0</v>
      </c>
      <c r="M2228" s="73">
        <f>+'[3]New Depr Rates'!M2226</f>
        <v>0</v>
      </c>
      <c r="N2228" s="73">
        <f>+'[3]New Depr Rates'!N2226</f>
        <v>0</v>
      </c>
    </row>
    <row r="2229" spans="1:14" x14ac:dyDescent="0.2">
      <c r="A2229" s="72" t="s">
        <v>373</v>
      </c>
      <c r="B2229" s="72" t="str">
        <f>+'[3]New Depr Rates'!B2227</f>
        <v>Lease - Puget Sound Energy</v>
      </c>
      <c r="C2229" s="72">
        <f>+'[3]New Depr Rates'!C2227</f>
        <v>1</v>
      </c>
      <c r="D2229" s="72" t="str">
        <f>+'[3]New Depr Rates'!D2227</f>
        <v>SLE</v>
      </c>
      <c r="E2229" s="72" t="str">
        <f>+'[3]New Depr Rates'!E2227</f>
        <v>No</v>
      </c>
      <c r="F2229" s="72" t="str">
        <f>+'[3]New Depr Rates'!F2227</f>
        <v>No</v>
      </c>
      <c r="G2229" s="75">
        <f>+'[3]New Depr Rates'!G2227</f>
        <v>0</v>
      </c>
      <c r="H2229" s="72">
        <f>+'[3]New Depr Rates'!H2227</f>
        <v>0</v>
      </c>
      <c r="I2229" s="72">
        <f>+'[3]New Depr Rates'!I2227</f>
        <v>0</v>
      </c>
      <c r="J2229" s="72">
        <f>+'[3]New Depr Rates'!J2227</f>
        <v>0</v>
      </c>
      <c r="K2229" s="74">
        <f>+'[3]New Depr Rates'!K2227</f>
        <v>40179.5</v>
      </c>
      <c r="L2229" s="73">
        <f>+'[3]New Depr Rates'!L2227</f>
        <v>0</v>
      </c>
      <c r="M2229" s="73">
        <f>+'[3]New Depr Rates'!M2227</f>
        <v>0</v>
      </c>
      <c r="N2229" s="73">
        <f>+'[3]New Depr Rates'!N2227</f>
        <v>0</v>
      </c>
    </row>
    <row r="2230" spans="1:14" x14ac:dyDescent="0.2">
      <c r="A2230" s="72" t="s">
        <v>372</v>
      </c>
      <c r="B2230" s="72" t="str">
        <f>+'[3]New Depr Rates'!B2228</f>
        <v>Lease - Puget Sound Energy</v>
      </c>
      <c r="C2230" s="72">
        <f>+'[3]New Depr Rates'!C2228</f>
        <v>1</v>
      </c>
      <c r="D2230" s="72" t="str">
        <f>+'[3]New Depr Rates'!D2228</f>
        <v>SLE</v>
      </c>
      <c r="E2230" s="72" t="str">
        <f>+'[3]New Depr Rates'!E2228</f>
        <v>No</v>
      </c>
      <c r="F2230" s="72" t="str">
        <f>+'[3]New Depr Rates'!F2228</f>
        <v>No</v>
      </c>
      <c r="G2230" s="75">
        <f>+'[3]New Depr Rates'!G2228</f>
        <v>0</v>
      </c>
      <c r="H2230" s="72">
        <f>+'[3]New Depr Rates'!H2228</f>
        <v>0</v>
      </c>
      <c r="I2230" s="72">
        <f>+'[3]New Depr Rates'!I2228</f>
        <v>0</v>
      </c>
      <c r="J2230" s="72">
        <f>+'[3]New Depr Rates'!J2228</f>
        <v>0</v>
      </c>
      <c r="K2230" s="74">
        <f>+'[3]New Depr Rates'!K2228</f>
        <v>40179.5</v>
      </c>
      <c r="L2230" s="73">
        <f>+'[3]New Depr Rates'!L2228</f>
        <v>0</v>
      </c>
      <c r="M2230" s="73">
        <f>+'[3]New Depr Rates'!M2228</f>
        <v>0</v>
      </c>
      <c r="N2230" s="73">
        <f>+'[3]New Depr Rates'!N2228</f>
        <v>0</v>
      </c>
    </row>
    <row r="2231" spans="1:14" x14ac:dyDescent="0.2">
      <c r="A2231" s="72" t="s">
        <v>371</v>
      </c>
      <c r="B2231" s="72" t="str">
        <f>+'[3]New Depr Rates'!B2229</f>
        <v>Lease - Puget Sound Energy</v>
      </c>
      <c r="C2231" s="72">
        <f>+'[3]New Depr Rates'!C2229</f>
        <v>1</v>
      </c>
      <c r="D2231" s="72" t="str">
        <f>+'[3]New Depr Rates'!D2229</f>
        <v>SLE</v>
      </c>
      <c r="E2231" s="72" t="str">
        <f>+'[3]New Depr Rates'!E2229</f>
        <v>No</v>
      </c>
      <c r="F2231" s="72" t="str">
        <f>+'[3]New Depr Rates'!F2229</f>
        <v>No</v>
      </c>
      <c r="G2231" s="75">
        <f>+'[3]New Depr Rates'!G2229</f>
        <v>0</v>
      </c>
      <c r="H2231" s="72">
        <f>+'[3]New Depr Rates'!H2229</f>
        <v>0</v>
      </c>
      <c r="I2231" s="72">
        <f>+'[3]New Depr Rates'!I2229</f>
        <v>0</v>
      </c>
      <c r="J2231" s="72">
        <f>+'[3]New Depr Rates'!J2229</f>
        <v>0</v>
      </c>
      <c r="K2231" s="74">
        <f>+'[3]New Depr Rates'!K2229</f>
        <v>40179.5</v>
      </c>
      <c r="L2231" s="73">
        <f>+'[3]New Depr Rates'!L2229</f>
        <v>0</v>
      </c>
      <c r="M2231" s="73">
        <f>+'[3]New Depr Rates'!M2229</f>
        <v>0</v>
      </c>
      <c r="N2231" s="73">
        <f>+'[3]New Depr Rates'!N2229</f>
        <v>0</v>
      </c>
    </row>
    <row r="2232" spans="1:14" x14ac:dyDescent="0.2">
      <c r="A2232" s="72" t="s">
        <v>370</v>
      </c>
      <c r="B2232" s="72" t="str">
        <f>+'[3]New Depr Rates'!B2230</f>
        <v>Lease - Puget Sound Energy</v>
      </c>
      <c r="C2232" s="72">
        <f>+'[3]New Depr Rates'!C2230</f>
        <v>1</v>
      </c>
      <c r="D2232" s="72" t="str">
        <f>+'[3]New Depr Rates'!D2230</f>
        <v>SLE</v>
      </c>
      <c r="E2232" s="72" t="str">
        <f>+'[3]New Depr Rates'!E2230</f>
        <v>No</v>
      </c>
      <c r="F2232" s="72" t="str">
        <f>+'[3]New Depr Rates'!F2230</f>
        <v>No</v>
      </c>
      <c r="G2232" s="75">
        <f>+'[3]New Depr Rates'!G2230</f>
        <v>0</v>
      </c>
      <c r="H2232" s="72">
        <f>+'[3]New Depr Rates'!H2230</f>
        <v>0</v>
      </c>
      <c r="I2232" s="72">
        <f>+'[3]New Depr Rates'!I2230</f>
        <v>0</v>
      </c>
      <c r="J2232" s="72">
        <f>+'[3]New Depr Rates'!J2230</f>
        <v>0</v>
      </c>
      <c r="K2232" s="74">
        <f>+'[3]New Depr Rates'!K2230</f>
        <v>40179.5</v>
      </c>
      <c r="L2232" s="73">
        <f>+'[3]New Depr Rates'!L2230</f>
        <v>0</v>
      </c>
      <c r="M2232" s="73">
        <f>+'[3]New Depr Rates'!M2230</f>
        <v>0</v>
      </c>
      <c r="N2232" s="73">
        <f>+'[3]New Depr Rates'!N2230</f>
        <v>0</v>
      </c>
    </row>
    <row r="2233" spans="1:14" x14ac:dyDescent="0.2">
      <c r="A2233" s="72" t="s">
        <v>369</v>
      </c>
      <c r="B2233" s="72" t="str">
        <f>+'[3]New Depr Rates'!B2231</f>
        <v>Lease - Puget Sound Energy</v>
      </c>
      <c r="C2233" s="72">
        <f>+'[3]New Depr Rates'!C2231</f>
        <v>1</v>
      </c>
      <c r="D2233" s="72" t="str">
        <f>+'[3]New Depr Rates'!D2231</f>
        <v>SLE</v>
      </c>
      <c r="E2233" s="72" t="str">
        <f>+'[3]New Depr Rates'!E2231</f>
        <v>No</v>
      </c>
      <c r="F2233" s="72" t="str">
        <f>+'[3]New Depr Rates'!F2231</f>
        <v>No</v>
      </c>
      <c r="G2233" s="75">
        <f>+'[3]New Depr Rates'!G2231</f>
        <v>0</v>
      </c>
      <c r="H2233" s="72">
        <f>+'[3]New Depr Rates'!H2231</f>
        <v>0</v>
      </c>
      <c r="I2233" s="72">
        <f>+'[3]New Depr Rates'!I2231</f>
        <v>0</v>
      </c>
      <c r="J2233" s="72">
        <f>+'[3]New Depr Rates'!J2231</f>
        <v>0</v>
      </c>
      <c r="K2233" s="74">
        <f>+'[3]New Depr Rates'!K2231</f>
        <v>40179.5</v>
      </c>
      <c r="L2233" s="73">
        <f>+'[3]New Depr Rates'!L2231</f>
        <v>0</v>
      </c>
      <c r="M2233" s="73">
        <f>+'[3]New Depr Rates'!M2231</f>
        <v>0</v>
      </c>
      <c r="N2233" s="73">
        <f>+'[3]New Depr Rates'!N2231</f>
        <v>0</v>
      </c>
    </row>
    <row r="2234" spans="1:14" x14ac:dyDescent="0.2">
      <c r="A2234" s="72" t="s">
        <v>368</v>
      </c>
      <c r="B2234" s="72" t="str">
        <f>+'[3]New Depr Rates'!B2232</f>
        <v>Lease - Puget Sound Energy</v>
      </c>
      <c r="C2234" s="72">
        <f>+'[3]New Depr Rates'!C2232</f>
        <v>1</v>
      </c>
      <c r="D2234" s="72" t="str">
        <f>+'[3]New Depr Rates'!D2232</f>
        <v>SLE</v>
      </c>
      <c r="E2234" s="72" t="str">
        <f>+'[3]New Depr Rates'!E2232</f>
        <v>No</v>
      </c>
      <c r="F2234" s="72" t="str">
        <f>+'[3]New Depr Rates'!F2232</f>
        <v>No</v>
      </c>
      <c r="G2234" s="75">
        <f>+'[3]New Depr Rates'!G2232</f>
        <v>0</v>
      </c>
      <c r="H2234" s="72">
        <f>+'[3]New Depr Rates'!H2232</f>
        <v>0</v>
      </c>
      <c r="I2234" s="72">
        <f>+'[3]New Depr Rates'!I2232</f>
        <v>0</v>
      </c>
      <c r="J2234" s="72">
        <f>+'[3]New Depr Rates'!J2232</f>
        <v>0</v>
      </c>
      <c r="K2234" s="74">
        <f>+'[3]New Depr Rates'!K2232</f>
        <v>40179.5</v>
      </c>
      <c r="L2234" s="73">
        <f>+'[3]New Depr Rates'!L2232</f>
        <v>0</v>
      </c>
      <c r="M2234" s="73">
        <f>+'[3]New Depr Rates'!M2232</f>
        <v>0</v>
      </c>
      <c r="N2234" s="73">
        <f>+'[3]New Depr Rates'!N2232</f>
        <v>0</v>
      </c>
    </row>
    <row r="2235" spans="1:14" x14ac:dyDescent="0.2">
      <c r="A2235" s="72" t="s">
        <v>367</v>
      </c>
      <c r="B2235" s="72" t="str">
        <f>+'[3]New Depr Rates'!B2233</f>
        <v>Lease - Puget Sound Energy</v>
      </c>
      <c r="C2235" s="72">
        <f>+'[3]New Depr Rates'!C2233</f>
        <v>1</v>
      </c>
      <c r="D2235" s="72" t="str">
        <f>+'[3]New Depr Rates'!D2233</f>
        <v>SLE</v>
      </c>
      <c r="E2235" s="72" t="str">
        <f>+'[3]New Depr Rates'!E2233</f>
        <v>No</v>
      </c>
      <c r="F2235" s="72" t="str">
        <f>+'[3]New Depr Rates'!F2233</f>
        <v>No</v>
      </c>
      <c r="G2235" s="75">
        <f>+'[3]New Depr Rates'!G2233</f>
        <v>0</v>
      </c>
      <c r="H2235" s="72">
        <f>+'[3]New Depr Rates'!H2233</f>
        <v>0</v>
      </c>
      <c r="I2235" s="72">
        <f>+'[3]New Depr Rates'!I2233</f>
        <v>0</v>
      </c>
      <c r="J2235" s="72">
        <f>+'[3]New Depr Rates'!J2233</f>
        <v>0</v>
      </c>
      <c r="K2235" s="74">
        <f>+'[3]New Depr Rates'!K2233</f>
        <v>40179.5</v>
      </c>
      <c r="L2235" s="73">
        <f>+'[3]New Depr Rates'!L2233</f>
        <v>0</v>
      </c>
      <c r="M2235" s="73">
        <f>+'[3]New Depr Rates'!M2233</f>
        <v>0</v>
      </c>
      <c r="N2235" s="73">
        <f>+'[3]New Depr Rates'!N2233</f>
        <v>0</v>
      </c>
    </row>
    <row r="2236" spans="1:14" x14ac:dyDescent="0.2">
      <c r="A2236" s="72" t="s">
        <v>366</v>
      </c>
      <c r="B2236" s="72" t="str">
        <f>+'[3]New Depr Rates'!B2234</f>
        <v>Lease - Puget Sound Energy</v>
      </c>
      <c r="C2236" s="72">
        <f>+'[3]New Depr Rates'!C2234</f>
        <v>1</v>
      </c>
      <c r="D2236" s="72" t="str">
        <f>+'[3]New Depr Rates'!D2234</f>
        <v>SLE</v>
      </c>
      <c r="E2236" s="72" t="str">
        <f>+'[3]New Depr Rates'!E2234</f>
        <v>No</v>
      </c>
      <c r="F2236" s="72" t="str">
        <f>+'[3]New Depr Rates'!F2234</f>
        <v>No</v>
      </c>
      <c r="G2236" s="75">
        <f>+'[3]New Depr Rates'!G2234</f>
        <v>0</v>
      </c>
      <c r="H2236" s="72">
        <f>+'[3]New Depr Rates'!H2234</f>
        <v>0</v>
      </c>
      <c r="I2236" s="72">
        <f>+'[3]New Depr Rates'!I2234</f>
        <v>0</v>
      </c>
      <c r="J2236" s="72">
        <f>+'[3]New Depr Rates'!J2234</f>
        <v>0</v>
      </c>
      <c r="K2236" s="74">
        <f>+'[3]New Depr Rates'!K2234</f>
        <v>40179.5</v>
      </c>
      <c r="L2236" s="73">
        <f>+'[3]New Depr Rates'!L2234</f>
        <v>0</v>
      </c>
      <c r="M2236" s="73">
        <f>+'[3]New Depr Rates'!M2234</f>
        <v>0</v>
      </c>
      <c r="N2236" s="73">
        <f>+'[3]New Depr Rates'!N2234</f>
        <v>0</v>
      </c>
    </row>
    <row r="2237" spans="1:14" x14ac:dyDescent="0.2">
      <c r="A2237" s="72" t="s">
        <v>365</v>
      </c>
      <c r="B2237" s="72" t="str">
        <f>+'[3]New Depr Rates'!B2235</f>
        <v>Lease - Puget Sound Energy</v>
      </c>
      <c r="C2237" s="72">
        <f>+'[3]New Depr Rates'!C2235</f>
        <v>1</v>
      </c>
      <c r="D2237" s="72" t="str">
        <f>+'[3]New Depr Rates'!D2235</f>
        <v>SLE</v>
      </c>
      <c r="E2237" s="72" t="str">
        <f>+'[3]New Depr Rates'!E2235</f>
        <v>No</v>
      </c>
      <c r="F2237" s="72" t="str">
        <f>+'[3]New Depr Rates'!F2235</f>
        <v>No</v>
      </c>
      <c r="G2237" s="75">
        <f>+'[3]New Depr Rates'!G2235</f>
        <v>0</v>
      </c>
      <c r="H2237" s="72">
        <f>+'[3]New Depr Rates'!H2235</f>
        <v>0</v>
      </c>
      <c r="I2237" s="72">
        <f>+'[3]New Depr Rates'!I2235</f>
        <v>0</v>
      </c>
      <c r="J2237" s="72">
        <f>+'[3]New Depr Rates'!J2235</f>
        <v>0</v>
      </c>
      <c r="K2237" s="74">
        <f>+'[3]New Depr Rates'!K2235</f>
        <v>40179.5</v>
      </c>
      <c r="L2237" s="73">
        <f>+'[3]New Depr Rates'!L2235</f>
        <v>0</v>
      </c>
      <c r="M2237" s="73">
        <f>+'[3]New Depr Rates'!M2235</f>
        <v>0</v>
      </c>
      <c r="N2237" s="73">
        <f>+'[3]New Depr Rates'!N2235</f>
        <v>0</v>
      </c>
    </row>
    <row r="2238" spans="1:14" x14ac:dyDescent="0.2">
      <c r="A2238" s="72" t="s">
        <v>364</v>
      </c>
      <c r="B2238" s="72" t="str">
        <f>+'[3]New Depr Rates'!B2236</f>
        <v>Lease - Puget Sound Energy</v>
      </c>
      <c r="C2238" s="72">
        <f>+'[3]New Depr Rates'!C2236</f>
        <v>1</v>
      </c>
      <c r="D2238" s="72" t="str">
        <f>+'[3]New Depr Rates'!D2236</f>
        <v>SLE</v>
      </c>
      <c r="E2238" s="72" t="str">
        <f>+'[3]New Depr Rates'!E2236</f>
        <v>No</v>
      </c>
      <c r="F2238" s="72" t="str">
        <f>+'[3]New Depr Rates'!F2236</f>
        <v>No</v>
      </c>
      <c r="G2238" s="75">
        <f>+'[3]New Depr Rates'!G2236</f>
        <v>0</v>
      </c>
      <c r="H2238" s="72">
        <f>+'[3]New Depr Rates'!H2236</f>
        <v>0</v>
      </c>
      <c r="I2238" s="72">
        <f>+'[3]New Depr Rates'!I2236</f>
        <v>0</v>
      </c>
      <c r="J2238" s="72">
        <f>+'[3]New Depr Rates'!J2236</f>
        <v>0</v>
      </c>
      <c r="K2238" s="74">
        <f>+'[3]New Depr Rates'!K2236</f>
        <v>40179.5</v>
      </c>
      <c r="L2238" s="73">
        <f>+'[3]New Depr Rates'!L2236</f>
        <v>0</v>
      </c>
      <c r="M2238" s="73">
        <f>+'[3]New Depr Rates'!M2236</f>
        <v>0</v>
      </c>
      <c r="N2238" s="73">
        <f>+'[3]New Depr Rates'!N2236</f>
        <v>0</v>
      </c>
    </row>
    <row r="2239" spans="1:14" x14ac:dyDescent="0.2">
      <c r="A2239" s="72" t="s">
        <v>363</v>
      </c>
      <c r="B2239" s="72" t="str">
        <f>+'[3]New Depr Rates'!B2237</f>
        <v>Lease - Puget Sound Energy</v>
      </c>
      <c r="C2239" s="72">
        <f>+'[3]New Depr Rates'!C2237</f>
        <v>1</v>
      </c>
      <c r="D2239" s="72" t="str">
        <f>+'[3]New Depr Rates'!D2237</f>
        <v>SLE</v>
      </c>
      <c r="E2239" s="72" t="str">
        <f>+'[3]New Depr Rates'!E2237</f>
        <v>No</v>
      </c>
      <c r="F2239" s="72" t="str">
        <f>+'[3]New Depr Rates'!F2237</f>
        <v>No</v>
      </c>
      <c r="G2239" s="75">
        <f>+'[3]New Depr Rates'!G2237</f>
        <v>0</v>
      </c>
      <c r="H2239" s="72">
        <f>+'[3]New Depr Rates'!H2237</f>
        <v>0</v>
      </c>
      <c r="I2239" s="72">
        <f>+'[3]New Depr Rates'!I2237</f>
        <v>0</v>
      </c>
      <c r="J2239" s="72">
        <f>+'[3]New Depr Rates'!J2237</f>
        <v>0</v>
      </c>
      <c r="K2239" s="74">
        <f>+'[3]New Depr Rates'!K2237</f>
        <v>40179.5</v>
      </c>
      <c r="L2239" s="73">
        <f>+'[3]New Depr Rates'!L2237</f>
        <v>0</v>
      </c>
      <c r="M2239" s="73">
        <f>+'[3]New Depr Rates'!M2237</f>
        <v>0</v>
      </c>
      <c r="N2239" s="73">
        <f>+'[3]New Depr Rates'!N2237</f>
        <v>0</v>
      </c>
    </row>
    <row r="2240" spans="1:14" x14ac:dyDescent="0.2">
      <c r="A2240" s="72" t="s">
        <v>362</v>
      </c>
      <c r="B2240" s="72" t="str">
        <f>+'[3]New Depr Rates'!B2238</f>
        <v>Lease - Puget Sound Energy</v>
      </c>
      <c r="C2240" s="72">
        <f>+'[3]New Depr Rates'!C2238</f>
        <v>1</v>
      </c>
      <c r="D2240" s="72" t="str">
        <f>+'[3]New Depr Rates'!D2238</f>
        <v>SLE</v>
      </c>
      <c r="E2240" s="72" t="str">
        <f>+'[3]New Depr Rates'!E2238</f>
        <v>No</v>
      </c>
      <c r="F2240" s="72" t="str">
        <f>+'[3]New Depr Rates'!F2238</f>
        <v>No</v>
      </c>
      <c r="G2240" s="75">
        <f>+'[3]New Depr Rates'!G2238</f>
        <v>0</v>
      </c>
      <c r="H2240" s="72">
        <f>+'[3]New Depr Rates'!H2238</f>
        <v>0</v>
      </c>
      <c r="I2240" s="72">
        <f>+'[3]New Depr Rates'!I2238</f>
        <v>0</v>
      </c>
      <c r="J2240" s="72">
        <f>+'[3]New Depr Rates'!J2238</f>
        <v>0</v>
      </c>
      <c r="K2240" s="74">
        <f>+'[3]New Depr Rates'!K2238</f>
        <v>40179.5</v>
      </c>
      <c r="L2240" s="73">
        <f>+'[3]New Depr Rates'!L2238</f>
        <v>0</v>
      </c>
      <c r="M2240" s="73">
        <f>+'[3]New Depr Rates'!M2238</f>
        <v>0</v>
      </c>
      <c r="N2240" s="73">
        <f>+'[3]New Depr Rates'!N2238</f>
        <v>0</v>
      </c>
    </row>
    <row r="2241" spans="1:14" x14ac:dyDescent="0.2">
      <c r="A2241" s="72" t="s">
        <v>361</v>
      </c>
      <c r="B2241" s="72" t="str">
        <f>+'[3]New Depr Rates'!B2239</f>
        <v>Lease - Puget Sound Energy</v>
      </c>
      <c r="C2241" s="72">
        <f>+'[3]New Depr Rates'!C2239</f>
        <v>1</v>
      </c>
      <c r="D2241" s="72" t="str">
        <f>+'[3]New Depr Rates'!D2239</f>
        <v>SLE</v>
      </c>
      <c r="E2241" s="72" t="str">
        <f>+'[3]New Depr Rates'!E2239</f>
        <v>No</v>
      </c>
      <c r="F2241" s="72" t="str">
        <f>+'[3]New Depr Rates'!F2239</f>
        <v>No</v>
      </c>
      <c r="G2241" s="75">
        <f>+'[3]New Depr Rates'!G2239</f>
        <v>0</v>
      </c>
      <c r="H2241" s="72">
        <f>+'[3]New Depr Rates'!H2239</f>
        <v>0</v>
      </c>
      <c r="I2241" s="72">
        <f>+'[3]New Depr Rates'!I2239</f>
        <v>0</v>
      </c>
      <c r="J2241" s="72">
        <f>+'[3]New Depr Rates'!J2239</f>
        <v>0</v>
      </c>
      <c r="K2241" s="74">
        <f>+'[3]New Depr Rates'!K2239</f>
        <v>40179.5</v>
      </c>
      <c r="L2241" s="73">
        <f>+'[3]New Depr Rates'!L2239</f>
        <v>0</v>
      </c>
      <c r="M2241" s="73">
        <f>+'[3]New Depr Rates'!M2239</f>
        <v>0</v>
      </c>
      <c r="N2241" s="73">
        <f>+'[3]New Depr Rates'!N2239</f>
        <v>0</v>
      </c>
    </row>
    <row r="2242" spans="1:14" x14ac:dyDescent="0.2">
      <c r="A2242" s="72" t="s">
        <v>360</v>
      </c>
      <c r="B2242" s="72" t="str">
        <f>+'[3]New Depr Rates'!B2240</f>
        <v>Lease - Puget Sound Energy</v>
      </c>
      <c r="C2242" s="72">
        <f>+'[3]New Depr Rates'!C2240</f>
        <v>1</v>
      </c>
      <c r="D2242" s="72" t="str">
        <f>+'[3]New Depr Rates'!D2240</f>
        <v>SLE</v>
      </c>
      <c r="E2242" s="72" t="str">
        <f>+'[3]New Depr Rates'!E2240</f>
        <v>No</v>
      </c>
      <c r="F2242" s="72" t="str">
        <f>+'[3]New Depr Rates'!F2240</f>
        <v>No</v>
      </c>
      <c r="G2242" s="75">
        <f>+'[3]New Depr Rates'!G2240</f>
        <v>0</v>
      </c>
      <c r="H2242" s="72">
        <f>+'[3]New Depr Rates'!H2240</f>
        <v>0</v>
      </c>
      <c r="I2242" s="72">
        <f>+'[3]New Depr Rates'!I2240</f>
        <v>0</v>
      </c>
      <c r="J2242" s="72">
        <f>+'[3]New Depr Rates'!J2240</f>
        <v>0</v>
      </c>
      <c r="K2242" s="74">
        <f>+'[3]New Depr Rates'!K2240</f>
        <v>40179.5</v>
      </c>
      <c r="L2242" s="73">
        <f>+'[3]New Depr Rates'!L2240</f>
        <v>0</v>
      </c>
      <c r="M2242" s="73">
        <f>+'[3]New Depr Rates'!M2240</f>
        <v>0</v>
      </c>
      <c r="N2242" s="73">
        <f>+'[3]New Depr Rates'!N2240</f>
        <v>0</v>
      </c>
    </row>
    <row r="2243" spans="1:14" x14ac:dyDescent="0.2">
      <c r="A2243" s="72" t="s">
        <v>359</v>
      </c>
      <c r="B2243" s="72" t="str">
        <f>+'[3]New Depr Rates'!B2241</f>
        <v>Lease - Puget Sound Energy</v>
      </c>
      <c r="C2243" s="72">
        <f>+'[3]New Depr Rates'!C2241</f>
        <v>1</v>
      </c>
      <c r="D2243" s="72" t="str">
        <f>+'[3]New Depr Rates'!D2241</f>
        <v>SLE</v>
      </c>
      <c r="E2243" s="72" t="str">
        <f>+'[3]New Depr Rates'!E2241</f>
        <v>No</v>
      </c>
      <c r="F2243" s="72" t="str">
        <f>+'[3]New Depr Rates'!F2241</f>
        <v>No</v>
      </c>
      <c r="G2243" s="75">
        <f>+'[3]New Depr Rates'!G2241</f>
        <v>0</v>
      </c>
      <c r="H2243" s="72">
        <f>+'[3]New Depr Rates'!H2241</f>
        <v>0</v>
      </c>
      <c r="I2243" s="72">
        <f>+'[3]New Depr Rates'!I2241</f>
        <v>0</v>
      </c>
      <c r="J2243" s="72">
        <f>+'[3]New Depr Rates'!J2241</f>
        <v>0</v>
      </c>
      <c r="K2243" s="74">
        <f>+'[3]New Depr Rates'!K2241</f>
        <v>40179.5</v>
      </c>
      <c r="L2243" s="73">
        <f>+'[3]New Depr Rates'!L2241</f>
        <v>0</v>
      </c>
      <c r="M2243" s="73">
        <f>+'[3]New Depr Rates'!M2241</f>
        <v>0</v>
      </c>
      <c r="N2243" s="73">
        <f>+'[3]New Depr Rates'!N2241</f>
        <v>0</v>
      </c>
    </row>
    <row r="2244" spans="1:14" x14ac:dyDescent="0.2">
      <c r="A2244" s="72" t="s">
        <v>358</v>
      </c>
      <c r="B2244" s="72" t="str">
        <f>+'[3]New Depr Rates'!B2242</f>
        <v>Lease - Puget Sound Energy</v>
      </c>
      <c r="C2244" s="72">
        <f>+'[3]New Depr Rates'!C2242</f>
        <v>1</v>
      </c>
      <c r="D2244" s="72" t="str">
        <f>+'[3]New Depr Rates'!D2242</f>
        <v>SLE</v>
      </c>
      <c r="E2244" s="72" t="str">
        <f>+'[3]New Depr Rates'!E2242</f>
        <v>No</v>
      </c>
      <c r="F2244" s="72" t="str">
        <f>+'[3]New Depr Rates'!F2242</f>
        <v>No</v>
      </c>
      <c r="G2244" s="75">
        <f>+'[3]New Depr Rates'!G2242</f>
        <v>0</v>
      </c>
      <c r="H2244" s="72">
        <f>+'[3]New Depr Rates'!H2242</f>
        <v>0</v>
      </c>
      <c r="I2244" s="72">
        <f>+'[3]New Depr Rates'!I2242</f>
        <v>0</v>
      </c>
      <c r="J2244" s="72">
        <f>+'[3]New Depr Rates'!J2242</f>
        <v>0</v>
      </c>
      <c r="K2244" s="74">
        <f>+'[3]New Depr Rates'!K2242</f>
        <v>40179.5</v>
      </c>
      <c r="L2244" s="73">
        <f>+'[3]New Depr Rates'!L2242</f>
        <v>0</v>
      </c>
      <c r="M2244" s="73">
        <f>+'[3]New Depr Rates'!M2242</f>
        <v>0</v>
      </c>
      <c r="N2244" s="73">
        <f>+'[3]New Depr Rates'!N2242</f>
        <v>0</v>
      </c>
    </row>
    <row r="2245" spans="1:14" x14ac:dyDescent="0.2">
      <c r="A2245" s="72" t="s">
        <v>357</v>
      </c>
      <c r="B2245" s="72" t="str">
        <f>+'[3]New Depr Rates'!B2243</f>
        <v>Lease - Puget Sound Energy</v>
      </c>
      <c r="C2245" s="72">
        <f>+'[3]New Depr Rates'!C2243</f>
        <v>1</v>
      </c>
      <c r="D2245" s="72" t="str">
        <f>+'[3]New Depr Rates'!D2243</f>
        <v>SLE</v>
      </c>
      <c r="E2245" s="72" t="str">
        <f>+'[3]New Depr Rates'!E2243</f>
        <v>No</v>
      </c>
      <c r="F2245" s="72" t="str">
        <f>+'[3]New Depr Rates'!F2243</f>
        <v>No</v>
      </c>
      <c r="G2245" s="75">
        <f>+'[3]New Depr Rates'!G2243</f>
        <v>0</v>
      </c>
      <c r="H2245" s="72">
        <f>+'[3]New Depr Rates'!H2243</f>
        <v>0</v>
      </c>
      <c r="I2245" s="72">
        <f>+'[3]New Depr Rates'!I2243</f>
        <v>0</v>
      </c>
      <c r="J2245" s="72">
        <f>+'[3]New Depr Rates'!J2243</f>
        <v>0</v>
      </c>
      <c r="K2245" s="74">
        <f>+'[3]New Depr Rates'!K2243</f>
        <v>40179.5</v>
      </c>
      <c r="L2245" s="73">
        <f>+'[3]New Depr Rates'!L2243</f>
        <v>0</v>
      </c>
      <c r="M2245" s="73">
        <f>+'[3]New Depr Rates'!M2243</f>
        <v>0</v>
      </c>
      <c r="N2245" s="73">
        <f>+'[3]New Depr Rates'!N2243</f>
        <v>0</v>
      </c>
    </row>
    <row r="2246" spans="1:14" x14ac:dyDescent="0.2">
      <c r="A2246" s="72" t="s">
        <v>356</v>
      </c>
      <c r="B2246" s="72" t="str">
        <f>+'[3]New Depr Rates'!B2244</f>
        <v>Lease - Puget Sound Energy</v>
      </c>
      <c r="C2246" s="72">
        <f>+'[3]New Depr Rates'!C2244</f>
        <v>1</v>
      </c>
      <c r="D2246" s="72" t="str">
        <f>+'[3]New Depr Rates'!D2244</f>
        <v>SLE</v>
      </c>
      <c r="E2246" s="72" t="str">
        <f>+'[3]New Depr Rates'!E2244</f>
        <v>No</v>
      </c>
      <c r="F2246" s="72" t="str">
        <f>+'[3]New Depr Rates'!F2244</f>
        <v>No</v>
      </c>
      <c r="G2246" s="75">
        <f>+'[3]New Depr Rates'!G2244</f>
        <v>0</v>
      </c>
      <c r="H2246" s="72">
        <f>+'[3]New Depr Rates'!H2244</f>
        <v>0</v>
      </c>
      <c r="I2246" s="72">
        <f>+'[3]New Depr Rates'!I2244</f>
        <v>0</v>
      </c>
      <c r="J2246" s="72">
        <f>+'[3]New Depr Rates'!J2244</f>
        <v>0</v>
      </c>
      <c r="K2246" s="74">
        <f>+'[3]New Depr Rates'!K2244</f>
        <v>40179.5</v>
      </c>
      <c r="L2246" s="73">
        <f>+'[3]New Depr Rates'!L2244</f>
        <v>0</v>
      </c>
      <c r="M2246" s="73">
        <f>+'[3]New Depr Rates'!M2244</f>
        <v>0</v>
      </c>
      <c r="N2246" s="73">
        <f>+'[3]New Depr Rates'!N2244</f>
        <v>0</v>
      </c>
    </row>
    <row r="2247" spans="1:14" x14ac:dyDescent="0.2">
      <c r="A2247" s="72" t="s">
        <v>355</v>
      </c>
      <c r="B2247" s="72" t="str">
        <f>+'[3]New Depr Rates'!B2245</f>
        <v>Lease - Puget Sound Energy</v>
      </c>
      <c r="C2247" s="72">
        <f>+'[3]New Depr Rates'!C2245</f>
        <v>1</v>
      </c>
      <c r="D2247" s="72" t="str">
        <f>+'[3]New Depr Rates'!D2245</f>
        <v>SLE</v>
      </c>
      <c r="E2247" s="72" t="str">
        <f>+'[3]New Depr Rates'!E2245</f>
        <v>No</v>
      </c>
      <c r="F2247" s="72" t="str">
        <f>+'[3]New Depr Rates'!F2245</f>
        <v>No</v>
      </c>
      <c r="G2247" s="75">
        <f>+'[3]New Depr Rates'!G2245</f>
        <v>0</v>
      </c>
      <c r="H2247" s="72">
        <f>+'[3]New Depr Rates'!H2245</f>
        <v>0</v>
      </c>
      <c r="I2247" s="72">
        <f>+'[3]New Depr Rates'!I2245</f>
        <v>0</v>
      </c>
      <c r="J2247" s="72">
        <f>+'[3]New Depr Rates'!J2245</f>
        <v>0</v>
      </c>
      <c r="K2247" s="74">
        <f>+'[3]New Depr Rates'!K2245</f>
        <v>40179.5</v>
      </c>
      <c r="L2247" s="73">
        <f>+'[3]New Depr Rates'!L2245</f>
        <v>0</v>
      </c>
      <c r="M2247" s="73">
        <f>+'[3]New Depr Rates'!M2245</f>
        <v>0</v>
      </c>
      <c r="N2247" s="73">
        <f>+'[3]New Depr Rates'!N2245</f>
        <v>0</v>
      </c>
    </row>
    <row r="2248" spans="1:14" x14ac:dyDescent="0.2">
      <c r="A2248" s="72" t="s">
        <v>354</v>
      </c>
      <c r="B2248" s="72" t="str">
        <f>+'[3]New Depr Rates'!B2246</f>
        <v>Lease - Puget Sound Energy</v>
      </c>
      <c r="C2248" s="72">
        <f>+'[3]New Depr Rates'!C2246</f>
        <v>1</v>
      </c>
      <c r="D2248" s="72" t="str">
        <f>+'[3]New Depr Rates'!D2246</f>
        <v>SLE</v>
      </c>
      <c r="E2248" s="72" t="str">
        <f>+'[3]New Depr Rates'!E2246</f>
        <v>No</v>
      </c>
      <c r="F2248" s="72" t="str">
        <f>+'[3]New Depr Rates'!F2246</f>
        <v>No</v>
      </c>
      <c r="G2248" s="75">
        <f>+'[3]New Depr Rates'!G2246</f>
        <v>0</v>
      </c>
      <c r="H2248" s="72">
        <f>+'[3]New Depr Rates'!H2246</f>
        <v>0</v>
      </c>
      <c r="I2248" s="72">
        <f>+'[3]New Depr Rates'!I2246</f>
        <v>0</v>
      </c>
      <c r="J2248" s="72">
        <f>+'[3]New Depr Rates'!J2246</f>
        <v>0</v>
      </c>
      <c r="K2248" s="74">
        <f>+'[3]New Depr Rates'!K2246</f>
        <v>40179.5</v>
      </c>
      <c r="L2248" s="73">
        <f>+'[3]New Depr Rates'!L2246</f>
        <v>0</v>
      </c>
      <c r="M2248" s="73">
        <f>+'[3]New Depr Rates'!M2246</f>
        <v>0</v>
      </c>
      <c r="N2248" s="73">
        <f>+'[3]New Depr Rates'!N2246</f>
        <v>0</v>
      </c>
    </row>
    <row r="2249" spans="1:14" x14ac:dyDescent="0.2">
      <c r="A2249" s="72" t="s">
        <v>353</v>
      </c>
      <c r="B2249" s="72" t="str">
        <f>+'[3]New Depr Rates'!B2247</f>
        <v>Lease - Puget Sound Energy</v>
      </c>
      <c r="C2249" s="72">
        <f>+'[3]New Depr Rates'!C2247</f>
        <v>1</v>
      </c>
      <c r="D2249" s="72" t="str">
        <f>+'[3]New Depr Rates'!D2247</f>
        <v>SLE</v>
      </c>
      <c r="E2249" s="72" t="str">
        <f>+'[3]New Depr Rates'!E2247</f>
        <v>No</v>
      </c>
      <c r="F2249" s="72" t="str">
        <f>+'[3]New Depr Rates'!F2247</f>
        <v>No</v>
      </c>
      <c r="G2249" s="75">
        <f>+'[3]New Depr Rates'!G2247</f>
        <v>0</v>
      </c>
      <c r="H2249" s="72">
        <f>+'[3]New Depr Rates'!H2247</f>
        <v>0</v>
      </c>
      <c r="I2249" s="72">
        <f>+'[3]New Depr Rates'!I2247</f>
        <v>0</v>
      </c>
      <c r="J2249" s="72">
        <f>+'[3]New Depr Rates'!J2247</f>
        <v>0</v>
      </c>
      <c r="K2249" s="74">
        <f>+'[3]New Depr Rates'!K2247</f>
        <v>40179.5</v>
      </c>
      <c r="L2249" s="73">
        <f>+'[3]New Depr Rates'!L2247</f>
        <v>0</v>
      </c>
      <c r="M2249" s="73">
        <f>+'[3]New Depr Rates'!M2247</f>
        <v>0</v>
      </c>
      <c r="N2249" s="73">
        <f>+'[3]New Depr Rates'!N2247</f>
        <v>0</v>
      </c>
    </row>
    <row r="2250" spans="1:14" x14ac:dyDescent="0.2">
      <c r="A2250" s="72" t="s">
        <v>352</v>
      </c>
      <c r="B2250" s="72" t="str">
        <f>+'[3]New Depr Rates'!B2248</f>
        <v>Lease - Puget Sound Energy</v>
      </c>
      <c r="C2250" s="72">
        <f>+'[3]New Depr Rates'!C2248</f>
        <v>1</v>
      </c>
      <c r="D2250" s="72" t="str">
        <f>+'[3]New Depr Rates'!D2248</f>
        <v>SLE</v>
      </c>
      <c r="E2250" s="72" t="str">
        <f>+'[3]New Depr Rates'!E2248</f>
        <v>No</v>
      </c>
      <c r="F2250" s="72" t="str">
        <f>+'[3]New Depr Rates'!F2248</f>
        <v>No</v>
      </c>
      <c r="G2250" s="75">
        <f>+'[3]New Depr Rates'!G2248</f>
        <v>0</v>
      </c>
      <c r="H2250" s="72">
        <f>+'[3]New Depr Rates'!H2248</f>
        <v>0</v>
      </c>
      <c r="I2250" s="72">
        <f>+'[3]New Depr Rates'!I2248</f>
        <v>0</v>
      </c>
      <c r="J2250" s="72">
        <f>+'[3]New Depr Rates'!J2248</f>
        <v>0</v>
      </c>
      <c r="K2250" s="74">
        <f>+'[3]New Depr Rates'!K2248</f>
        <v>40179.5</v>
      </c>
      <c r="L2250" s="73">
        <f>+'[3]New Depr Rates'!L2248</f>
        <v>0</v>
      </c>
      <c r="M2250" s="73">
        <f>+'[3]New Depr Rates'!M2248</f>
        <v>0</v>
      </c>
      <c r="N2250" s="73">
        <f>+'[3]New Depr Rates'!N2248</f>
        <v>0</v>
      </c>
    </row>
    <row r="2251" spans="1:14" x14ac:dyDescent="0.2">
      <c r="A2251" s="72" t="s">
        <v>351</v>
      </c>
      <c r="B2251" s="72" t="str">
        <f>+'[3]New Depr Rates'!B2249</f>
        <v>Lease - Puget Sound Energy</v>
      </c>
      <c r="C2251" s="72">
        <f>+'[3]New Depr Rates'!C2249</f>
        <v>1</v>
      </c>
      <c r="D2251" s="72" t="str">
        <f>+'[3]New Depr Rates'!D2249</f>
        <v>SLE</v>
      </c>
      <c r="E2251" s="72" t="str">
        <f>+'[3]New Depr Rates'!E2249</f>
        <v>No</v>
      </c>
      <c r="F2251" s="72" t="str">
        <f>+'[3]New Depr Rates'!F2249</f>
        <v>No</v>
      </c>
      <c r="G2251" s="75">
        <f>+'[3]New Depr Rates'!G2249</f>
        <v>0</v>
      </c>
      <c r="H2251" s="72">
        <f>+'[3]New Depr Rates'!H2249</f>
        <v>0</v>
      </c>
      <c r="I2251" s="72">
        <f>+'[3]New Depr Rates'!I2249</f>
        <v>0</v>
      </c>
      <c r="J2251" s="72">
        <f>+'[3]New Depr Rates'!J2249</f>
        <v>0</v>
      </c>
      <c r="K2251" s="74">
        <f>+'[3]New Depr Rates'!K2249</f>
        <v>40179.5</v>
      </c>
      <c r="L2251" s="73">
        <f>+'[3]New Depr Rates'!L2249</f>
        <v>0</v>
      </c>
      <c r="M2251" s="73">
        <f>+'[3]New Depr Rates'!M2249</f>
        <v>0</v>
      </c>
      <c r="N2251" s="73">
        <f>+'[3]New Depr Rates'!N2249</f>
        <v>0</v>
      </c>
    </row>
    <row r="2252" spans="1:14" x14ac:dyDescent="0.2">
      <c r="A2252" s="72" t="s">
        <v>350</v>
      </c>
      <c r="B2252" s="72" t="str">
        <f>+'[3]New Depr Rates'!B2250</f>
        <v>Lease - Puget Sound Energy</v>
      </c>
      <c r="C2252" s="72">
        <f>+'[3]New Depr Rates'!C2250</f>
        <v>1</v>
      </c>
      <c r="D2252" s="72" t="str">
        <f>+'[3]New Depr Rates'!D2250</f>
        <v>SLE</v>
      </c>
      <c r="E2252" s="72" t="str">
        <f>+'[3]New Depr Rates'!E2250</f>
        <v>No</v>
      </c>
      <c r="F2252" s="72" t="str">
        <f>+'[3]New Depr Rates'!F2250</f>
        <v>No</v>
      </c>
      <c r="G2252" s="75">
        <f>+'[3]New Depr Rates'!G2250</f>
        <v>0</v>
      </c>
      <c r="H2252" s="72">
        <f>+'[3]New Depr Rates'!H2250</f>
        <v>0</v>
      </c>
      <c r="I2252" s="72">
        <f>+'[3]New Depr Rates'!I2250</f>
        <v>0</v>
      </c>
      <c r="J2252" s="72">
        <f>+'[3]New Depr Rates'!J2250</f>
        <v>0</v>
      </c>
      <c r="K2252" s="74">
        <f>+'[3]New Depr Rates'!K2250</f>
        <v>40179.5</v>
      </c>
      <c r="L2252" s="73">
        <f>+'[3]New Depr Rates'!L2250</f>
        <v>0</v>
      </c>
      <c r="M2252" s="73">
        <f>+'[3]New Depr Rates'!M2250</f>
        <v>0</v>
      </c>
      <c r="N2252" s="73">
        <f>+'[3]New Depr Rates'!N2250</f>
        <v>0</v>
      </c>
    </row>
    <row r="2253" spans="1:14" x14ac:dyDescent="0.2">
      <c r="A2253" s="72" t="s">
        <v>349</v>
      </c>
      <c r="B2253" s="72" t="str">
        <f>+'[3]New Depr Rates'!B2251</f>
        <v>Lease - Puget Sound Energy</v>
      </c>
      <c r="C2253" s="72">
        <f>+'[3]New Depr Rates'!C2251</f>
        <v>1</v>
      </c>
      <c r="D2253" s="72" t="str">
        <f>+'[3]New Depr Rates'!D2251</f>
        <v>SLE</v>
      </c>
      <c r="E2253" s="72" t="str">
        <f>+'[3]New Depr Rates'!E2251</f>
        <v>No</v>
      </c>
      <c r="F2253" s="72" t="str">
        <f>+'[3]New Depr Rates'!F2251</f>
        <v>No</v>
      </c>
      <c r="G2253" s="75">
        <f>+'[3]New Depr Rates'!G2251</f>
        <v>0</v>
      </c>
      <c r="H2253" s="72">
        <f>+'[3]New Depr Rates'!H2251</f>
        <v>0</v>
      </c>
      <c r="I2253" s="72">
        <f>+'[3]New Depr Rates'!I2251</f>
        <v>0</v>
      </c>
      <c r="J2253" s="72">
        <f>+'[3]New Depr Rates'!J2251</f>
        <v>0</v>
      </c>
      <c r="K2253" s="74">
        <f>+'[3]New Depr Rates'!K2251</f>
        <v>40179.5</v>
      </c>
      <c r="L2253" s="73">
        <f>+'[3]New Depr Rates'!L2251</f>
        <v>0</v>
      </c>
      <c r="M2253" s="73">
        <f>+'[3]New Depr Rates'!M2251</f>
        <v>0</v>
      </c>
      <c r="N2253" s="73">
        <f>+'[3]New Depr Rates'!N2251</f>
        <v>0</v>
      </c>
    </row>
    <row r="2254" spans="1:14" x14ac:dyDescent="0.2">
      <c r="A2254" s="72" t="s">
        <v>348</v>
      </c>
      <c r="B2254" s="72" t="str">
        <f>+'[3]New Depr Rates'!B2252</f>
        <v>Lease - Puget Sound Energy</v>
      </c>
      <c r="C2254" s="72">
        <f>+'[3]New Depr Rates'!C2252</f>
        <v>1</v>
      </c>
      <c r="D2254" s="72" t="str">
        <f>+'[3]New Depr Rates'!D2252</f>
        <v>SLE</v>
      </c>
      <c r="E2254" s="72" t="str">
        <f>+'[3]New Depr Rates'!E2252</f>
        <v>No</v>
      </c>
      <c r="F2254" s="72" t="str">
        <f>+'[3]New Depr Rates'!F2252</f>
        <v>No</v>
      </c>
      <c r="G2254" s="75">
        <f>+'[3]New Depr Rates'!G2252</f>
        <v>0</v>
      </c>
      <c r="H2254" s="72">
        <f>+'[3]New Depr Rates'!H2252</f>
        <v>0</v>
      </c>
      <c r="I2254" s="72">
        <f>+'[3]New Depr Rates'!I2252</f>
        <v>0</v>
      </c>
      <c r="J2254" s="72">
        <f>+'[3]New Depr Rates'!J2252</f>
        <v>0</v>
      </c>
      <c r="K2254" s="74">
        <f>+'[3]New Depr Rates'!K2252</f>
        <v>40179.5</v>
      </c>
      <c r="L2254" s="73">
        <f>+'[3]New Depr Rates'!L2252</f>
        <v>0</v>
      </c>
      <c r="M2254" s="73">
        <f>+'[3]New Depr Rates'!M2252</f>
        <v>0</v>
      </c>
      <c r="N2254" s="73">
        <f>+'[3]New Depr Rates'!N2252</f>
        <v>0</v>
      </c>
    </row>
    <row r="2255" spans="1:14" x14ac:dyDescent="0.2">
      <c r="A2255" s="72" t="s">
        <v>347</v>
      </c>
      <c r="B2255" s="72" t="str">
        <f>+'[3]New Depr Rates'!B2253</f>
        <v>Lease - Puget Sound Energy</v>
      </c>
      <c r="C2255" s="72">
        <f>+'[3]New Depr Rates'!C2253</f>
        <v>1</v>
      </c>
      <c r="D2255" s="72" t="str">
        <f>+'[3]New Depr Rates'!D2253</f>
        <v>SLE</v>
      </c>
      <c r="E2255" s="72" t="str">
        <f>+'[3]New Depr Rates'!E2253</f>
        <v>No</v>
      </c>
      <c r="F2255" s="72" t="str">
        <f>+'[3]New Depr Rates'!F2253</f>
        <v>No</v>
      </c>
      <c r="G2255" s="75">
        <f>+'[3]New Depr Rates'!G2253</f>
        <v>0</v>
      </c>
      <c r="H2255" s="72">
        <f>+'[3]New Depr Rates'!H2253</f>
        <v>0</v>
      </c>
      <c r="I2255" s="72">
        <f>+'[3]New Depr Rates'!I2253</f>
        <v>0</v>
      </c>
      <c r="J2255" s="72">
        <f>+'[3]New Depr Rates'!J2253</f>
        <v>0</v>
      </c>
      <c r="K2255" s="74">
        <f>+'[3]New Depr Rates'!K2253</f>
        <v>40179.5</v>
      </c>
      <c r="L2255" s="73">
        <f>+'[3]New Depr Rates'!L2253</f>
        <v>0</v>
      </c>
      <c r="M2255" s="73">
        <f>+'[3]New Depr Rates'!M2253</f>
        <v>0</v>
      </c>
      <c r="N2255" s="73">
        <f>+'[3]New Depr Rates'!N2253</f>
        <v>0</v>
      </c>
    </row>
    <row r="2256" spans="1:14" x14ac:dyDescent="0.2">
      <c r="A2256" s="72" t="s">
        <v>346</v>
      </c>
      <c r="B2256" s="72" t="str">
        <f>+'[3]New Depr Rates'!B2254</f>
        <v>Lease - Puget Sound Energy</v>
      </c>
      <c r="C2256" s="72">
        <f>+'[3]New Depr Rates'!C2254</f>
        <v>1</v>
      </c>
      <c r="D2256" s="72" t="str">
        <f>+'[3]New Depr Rates'!D2254</f>
        <v>SLE</v>
      </c>
      <c r="E2256" s="72" t="str">
        <f>+'[3]New Depr Rates'!E2254</f>
        <v>No</v>
      </c>
      <c r="F2256" s="72" t="str">
        <f>+'[3]New Depr Rates'!F2254</f>
        <v>No</v>
      </c>
      <c r="G2256" s="75">
        <f>+'[3]New Depr Rates'!G2254</f>
        <v>0</v>
      </c>
      <c r="H2256" s="72">
        <f>+'[3]New Depr Rates'!H2254</f>
        <v>0</v>
      </c>
      <c r="I2256" s="72">
        <f>+'[3]New Depr Rates'!I2254</f>
        <v>0</v>
      </c>
      <c r="J2256" s="72">
        <f>+'[3]New Depr Rates'!J2254</f>
        <v>0</v>
      </c>
      <c r="K2256" s="74">
        <f>+'[3]New Depr Rates'!K2254</f>
        <v>40179.5</v>
      </c>
      <c r="L2256" s="73">
        <f>+'[3]New Depr Rates'!L2254</f>
        <v>0</v>
      </c>
      <c r="M2256" s="73">
        <f>+'[3]New Depr Rates'!M2254</f>
        <v>0</v>
      </c>
      <c r="N2256" s="73">
        <f>+'[3]New Depr Rates'!N2254</f>
        <v>0</v>
      </c>
    </row>
    <row r="2257" spans="1:14" x14ac:dyDescent="0.2">
      <c r="A2257" s="72" t="s">
        <v>345</v>
      </c>
      <c r="B2257" s="72" t="str">
        <f>+'[3]New Depr Rates'!B2255</f>
        <v>Lease - Puget Sound Energy</v>
      </c>
      <c r="C2257" s="72">
        <f>+'[3]New Depr Rates'!C2255</f>
        <v>1</v>
      </c>
      <c r="D2257" s="72" t="str">
        <f>+'[3]New Depr Rates'!D2255</f>
        <v>SLE</v>
      </c>
      <c r="E2257" s="72" t="str">
        <f>+'[3]New Depr Rates'!E2255</f>
        <v>No</v>
      </c>
      <c r="F2257" s="72" t="str">
        <f>+'[3]New Depr Rates'!F2255</f>
        <v>No</v>
      </c>
      <c r="G2257" s="75">
        <f>+'[3]New Depr Rates'!G2255</f>
        <v>0</v>
      </c>
      <c r="H2257" s="72">
        <f>+'[3]New Depr Rates'!H2255</f>
        <v>0</v>
      </c>
      <c r="I2257" s="72">
        <f>+'[3]New Depr Rates'!I2255</f>
        <v>0</v>
      </c>
      <c r="J2257" s="72">
        <f>+'[3]New Depr Rates'!J2255</f>
        <v>0</v>
      </c>
      <c r="K2257" s="74">
        <f>+'[3]New Depr Rates'!K2255</f>
        <v>40179.5</v>
      </c>
      <c r="L2257" s="73">
        <f>+'[3]New Depr Rates'!L2255</f>
        <v>0</v>
      </c>
      <c r="M2257" s="73">
        <f>+'[3]New Depr Rates'!M2255</f>
        <v>0</v>
      </c>
      <c r="N2257" s="73">
        <f>+'[3]New Depr Rates'!N2255</f>
        <v>0</v>
      </c>
    </row>
    <row r="2258" spans="1:14" x14ac:dyDescent="0.2">
      <c r="A2258" s="72" t="s">
        <v>344</v>
      </c>
      <c r="B2258" s="72" t="str">
        <f>+'[3]New Depr Rates'!B2256</f>
        <v>Lease - Puget Sound Energy</v>
      </c>
      <c r="C2258" s="72">
        <f>+'[3]New Depr Rates'!C2256</f>
        <v>1</v>
      </c>
      <c r="D2258" s="72" t="str">
        <f>+'[3]New Depr Rates'!D2256</f>
        <v>SLE</v>
      </c>
      <c r="E2258" s="72" t="str">
        <f>+'[3]New Depr Rates'!E2256</f>
        <v>No</v>
      </c>
      <c r="F2258" s="72" t="str">
        <f>+'[3]New Depr Rates'!F2256</f>
        <v>No</v>
      </c>
      <c r="G2258" s="75">
        <f>+'[3]New Depr Rates'!G2256</f>
        <v>0</v>
      </c>
      <c r="H2258" s="72">
        <f>+'[3]New Depr Rates'!H2256</f>
        <v>0</v>
      </c>
      <c r="I2258" s="72">
        <f>+'[3]New Depr Rates'!I2256</f>
        <v>0</v>
      </c>
      <c r="J2258" s="72">
        <f>+'[3]New Depr Rates'!J2256</f>
        <v>0</v>
      </c>
      <c r="K2258" s="74">
        <f>+'[3]New Depr Rates'!K2256</f>
        <v>40179.5</v>
      </c>
      <c r="L2258" s="73">
        <f>+'[3]New Depr Rates'!L2256</f>
        <v>0</v>
      </c>
      <c r="M2258" s="73">
        <f>+'[3]New Depr Rates'!M2256</f>
        <v>0</v>
      </c>
      <c r="N2258" s="73">
        <f>+'[3]New Depr Rates'!N2256</f>
        <v>0</v>
      </c>
    </row>
    <row r="2259" spans="1:14" x14ac:dyDescent="0.2">
      <c r="A2259" s="72" t="s">
        <v>343</v>
      </c>
      <c r="B2259" s="72" t="str">
        <f>+'[3]New Depr Rates'!B2257</f>
        <v>Lease - Puget Sound Energy</v>
      </c>
      <c r="C2259" s="72">
        <f>+'[3]New Depr Rates'!C2257</f>
        <v>1</v>
      </c>
      <c r="D2259" s="72" t="str">
        <f>+'[3]New Depr Rates'!D2257</f>
        <v>SLE</v>
      </c>
      <c r="E2259" s="72" t="str">
        <f>+'[3]New Depr Rates'!E2257</f>
        <v>No</v>
      </c>
      <c r="F2259" s="72" t="str">
        <f>+'[3]New Depr Rates'!F2257</f>
        <v>No</v>
      </c>
      <c r="G2259" s="75">
        <f>+'[3]New Depr Rates'!G2257</f>
        <v>0</v>
      </c>
      <c r="H2259" s="72">
        <f>+'[3]New Depr Rates'!H2257</f>
        <v>0</v>
      </c>
      <c r="I2259" s="72">
        <f>+'[3]New Depr Rates'!I2257</f>
        <v>0</v>
      </c>
      <c r="J2259" s="72">
        <f>+'[3]New Depr Rates'!J2257</f>
        <v>0</v>
      </c>
      <c r="K2259" s="74">
        <f>+'[3]New Depr Rates'!K2257</f>
        <v>40179.5</v>
      </c>
      <c r="L2259" s="73">
        <f>+'[3]New Depr Rates'!L2257</f>
        <v>0</v>
      </c>
      <c r="M2259" s="73">
        <f>+'[3]New Depr Rates'!M2257</f>
        <v>0</v>
      </c>
      <c r="N2259" s="73">
        <f>+'[3]New Depr Rates'!N2257</f>
        <v>0</v>
      </c>
    </row>
    <row r="2260" spans="1:14" x14ac:dyDescent="0.2">
      <c r="A2260" s="72" t="s">
        <v>342</v>
      </c>
      <c r="B2260" s="72" t="str">
        <f>+'[3]New Depr Rates'!B2258</f>
        <v>Lease - Puget Sound Energy</v>
      </c>
      <c r="C2260" s="72">
        <f>+'[3]New Depr Rates'!C2258</f>
        <v>1</v>
      </c>
      <c r="D2260" s="72" t="str">
        <f>+'[3]New Depr Rates'!D2258</f>
        <v>SLE</v>
      </c>
      <c r="E2260" s="72" t="str">
        <f>+'[3]New Depr Rates'!E2258</f>
        <v>No</v>
      </c>
      <c r="F2260" s="72" t="str">
        <f>+'[3]New Depr Rates'!F2258</f>
        <v>No</v>
      </c>
      <c r="G2260" s="75">
        <f>+'[3]New Depr Rates'!G2258</f>
        <v>0</v>
      </c>
      <c r="H2260" s="72">
        <f>+'[3]New Depr Rates'!H2258</f>
        <v>0</v>
      </c>
      <c r="I2260" s="72">
        <f>+'[3]New Depr Rates'!I2258</f>
        <v>0</v>
      </c>
      <c r="J2260" s="72">
        <f>+'[3]New Depr Rates'!J2258</f>
        <v>0</v>
      </c>
      <c r="K2260" s="74">
        <f>+'[3]New Depr Rates'!K2258</f>
        <v>40179.5</v>
      </c>
      <c r="L2260" s="73">
        <f>+'[3]New Depr Rates'!L2258</f>
        <v>0</v>
      </c>
      <c r="M2260" s="73">
        <f>+'[3]New Depr Rates'!M2258</f>
        <v>0</v>
      </c>
      <c r="N2260" s="73">
        <f>+'[3]New Depr Rates'!N2258</f>
        <v>0</v>
      </c>
    </row>
    <row r="2261" spans="1:14" x14ac:dyDescent="0.2">
      <c r="A2261" s="72" t="s">
        <v>341</v>
      </c>
      <c r="B2261" s="72" t="str">
        <f>+'[3]New Depr Rates'!B2259</f>
        <v>Lease - Puget Sound Energy</v>
      </c>
      <c r="C2261" s="72">
        <f>+'[3]New Depr Rates'!C2259</f>
        <v>1</v>
      </c>
      <c r="D2261" s="72" t="str">
        <f>+'[3]New Depr Rates'!D2259</f>
        <v>SLE</v>
      </c>
      <c r="E2261" s="72" t="str">
        <f>+'[3]New Depr Rates'!E2259</f>
        <v>No</v>
      </c>
      <c r="F2261" s="72" t="str">
        <f>+'[3]New Depr Rates'!F2259</f>
        <v>No</v>
      </c>
      <c r="G2261" s="75">
        <f>+'[3]New Depr Rates'!G2259</f>
        <v>0</v>
      </c>
      <c r="H2261" s="72">
        <f>+'[3]New Depr Rates'!H2259</f>
        <v>0</v>
      </c>
      <c r="I2261" s="72">
        <f>+'[3]New Depr Rates'!I2259</f>
        <v>0</v>
      </c>
      <c r="J2261" s="72">
        <f>+'[3]New Depr Rates'!J2259</f>
        <v>0</v>
      </c>
      <c r="K2261" s="74">
        <f>+'[3]New Depr Rates'!K2259</f>
        <v>40179.5</v>
      </c>
      <c r="L2261" s="73">
        <f>+'[3]New Depr Rates'!L2259</f>
        <v>0</v>
      </c>
      <c r="M2261" s="73">
        <f>+'[3]New Depr Rates'!M2259</f>
        <v>0</v>
      </c>
      <c r="N2261" s="73">
        <f>+'[3]New Depr Rates'!N2259</f>
        <v>0</v>
      </c>
    </row>
    <row r="2262" spans="1:14" x14ac:dyDescent="0.2">
      <c r="A2262" s="72" t="s">
        <v>340</v>
      </c>
      <c r="B2262" s="72" t="str">
        <f>+'[3]New Depr Rates'!B2260</f>
        <v>Lease - Puget Sound Energy</v>
      </c>
      <c r="C2262" s="72">
        <f>+'[3]New Depr Rates'!C2260</f>
        <v>1</v>
      </c>
      <c r="D2262" s="72" t="str">
        <f>+'[3]New Depr Rates'!D2260</f>
        <v>SLE</v>
      </c>
      <c r="E2262" s="72" t="str">
        <f>+'[3]New Depr Rates'!E2260</f>
        <v>No</v>
      </c>
      <c r="F2262" s="72" t="str">
        <f>+'[3]New Depr Rates'!F2260</f>
        <v>No</v>
      </c>
      <c r="G2262" s="75">
        <f>+'[3]New Depr Rates'!G2260</f>
        <v>0</v>
      </c>
      <c r="H2262" s="72">
        <f>+'[3]New Depr Rates'!H2260</f>
        <v>0</v>
      </c>
      <c r="I2262" s="72">
        <f>+'[3]New Depr Rates'!I2260</f>
        <v>0</v>
      </c>
      <c r="J2262" s="72">
        <f>+'[3]New Depr Rates'!J2260</f>
        <v>0</v>
      </c>
      <c r="K2262" s="74">
        <f>+'[3]New Depr Rates'!K2260</f>
        <v>40179.5</v>
      </c>
      <c r="L2262" s="73">
        <f>+'[3]New Depr Rates'!L2260</f>
        <v>0</v>
      </c>
      <c r="M2262" s="73">
        <f>+'[3]New Depr Rates'!M2260</f>
        <v>0</v>
      </c>
      <c r="N2262" s="73">
        <f>+'[3]New Depr Rates'!N2260</f>
        <v>0</v>
      </c>
    </row>
    <row r="2263" spans="1:14" x14ac:dyDescent="0.2">
      <c r="A2263" s="72" t="s">
        <v>339</v>
      </c>
      <c r="B2263" s="72" t="str">
        <f>+'[3]New Depr Rates'!B2261</f>
        <v>Lease - Puget Sound Energy</v>
      </c>
      <c r="C2263" s="72">
        <f>+'[3]New Depr Rates'!C2261</f>
        <v>1</v>
      </c>
      <c r="D2263" s="72" t="str">
        <f>+'[3]New Depr Rates'!D2261</f>
        <v>SLE</v>
      </c>
      <c r="E2263" s="72" t="str">
        <f>+'[3]New Depr Rates'!E2261</f>
        <v>No</v>
      </c>
      <c r="F2263" s="72" t="str">
        <f>+'[3]New Depr Rates'!F2261</f>
        <v>No</v>
      </c>
      <c r="G2263" s="75">
        <f>+'[3]New Depr Rates'!G2261</f>
        <v>0</v>
      </c>
      <c r="H2263" s="72">
        <f>+'[3]New Depr Rates'!H2261</f>
        <v>0</v>
      </c>
      <c r="I2263" s="72">
        <f>+'[3]New Depr Rates'!I2261</f>
        <v>0</v>
      </c>
      <c r="J2263" s="72">
        <f>+'[3]New Depr Rates'!J2261</f>
        <v>0</v>
      </c>
      <c r="K2263" s="74">
        <f>+'[3]New Depr Rates'!K2261</f>
        <v>40179.5</v>
      </c>
      <c r="L2263" s="73">
        <f>+'[3]New Depr Rates'!L2261</f>
        <v>0</v>
      </c>
      <c r="M2263" s="73">
        <f>+'[3]New Depr Rates'!M2261</f>
        <v>0</v>
      </c>
      <c r="N2263" s="73">
        <f>+'[3]New Depr Rates'!N2261</f>
        <v>0</v>
      </c>
    </row>
    <row r="2264" spans="1:14" x14ac:dyDescent="0.2">
      <c r="A2264" s="72" t="s">
        <v>338</v>
      </c>
      <c r="B2264" s="72" t="str">
        <f>+'[3]New Depr Rates'!B2262</f>
        <v>Lease - Puget Sound Energy</v>
      </c>
      <c r="C2264" s="72">
        <f>+'[3]New Depr Rates'!C2262</f>
        <v>1</v>
      </c>
      <c r="D2264" s="72" t="str">
        <f>+'[3]New Depr Rates'!D2262</f>
        <v>SLE</v>
      </c>
      <c r="E2264" s="72" t="str">
        <f>+'[3]New Depr Rates'!E2262</f>
        <v>No</v>
      </c>
      <c r="F2264" s="72" t="str">
        <f>+'[3]New Depr Rates'!F2262</f>
        <v>No</v>
      </c>
      <c r="G2264" s="75">
        <f>+'[3]New Depr Rates'!G2262</f>
        <v>0</v>
      </c>
      <c r="H2264" s="72">
        <f>+'[3]New Depr Rates'!H2262</f>
        <v>0</v>
      </c>
      <c r="I2264" s="72">
        <f>+'[3]New Depr Rates'!I2262</f>
        <v>0</v>
      </c>
      <c r="J2264" s="72">
        <f>+'[3]New Depr Rates'!J2262</f>
        <v>0</v>
      </c>
      <c r="K2264" s="74">
        <f>+'[3]New Depr Rates'!K2262</f>
        <v>40179.5</v>
      </c>
      <c r="L2264" s="73">
        <f>+'[3]New Depr Rates'!L2262</f>
        <v>0</v>
      </c>
      <c r="M2264" s="73">
        <f>+'[3]New Depr Rates'!M2262</f>
        <v>0</v>
      </c>
      <c r="N2264" s="73">
        <f>+'[3]New Depr Rates'!N2262</f>
        <v>0</v>
      </c>
    </row>
    <row r="2265" spans="1:14" x14ac:dyDescent="0.2">
      <c r="A2265" s="72" t="s">
        <v>337</v>
      </c>
      <c r="B2265" s="72" t="str">
        <f>+'[3]New Depr Rates'!B2263</f>
        <v>Lease - Puget Sound Energy</v>
      </c>
      <c r="C2265" s="72">
        <f>+'[3]New Depr Rates'!C2263</f>
        <v>1</v>
      </c>
      <c r="D2265" s="72" t="str">
        <f>+'[3]New Depr Rates'!D2263</f>
        <v>SLE</v>
      </c>
      <c r="E2265" s="72" t="str">
        <f>+'[3]New Depr Rates'!E2263</f>
        <v>No</v>
      </c>
      <c r="F2265" s="72" t="str">
        <f>+'[3]New Depr Rates'!F2263</f>
        <v>No</v>
      </c>
      <c r="G2265" s="75">
        <f>+'[3]New Depr Rates'!G2263</f>
        <v>0</v>
      </c>
      <c r="H2265" s="72">
        <f>+'[3]New Depr Rates'!H2263</f>
        <v>0</v>
      </c>
      <c r="I2265" s="72">
        <f>+'[3]New Depr Rates'!I2263</f>
        <v>0</v>
      </c>
      <c r="J2265" s="72">
        <f>+'[3]New Depr Rates'!J2263</f>
        <v>0</v>
      </c>
      <c r="K2265" s="74">
        <f>+'[3]New Depr Rates'!K2263</f>
        <v>40179.5</v>
      </c>
      <c r="L2265" s="73">
        <f>+'[3]New Depr Rates'!L2263</f>
        <v>0</v>
      </c>
      <c r="M2265" s="73">
        <f>+'[3]New Depr Rates'!M2263</f>
        <v>0</v>
      </c>
      <c r="N2265" s="73">
        <f>+'[3]New Depr Rates'!N2263</f>
        <v>0</v>
      </c>
    </row>
    <row r="2266" spans="1:14" x14ac:dyDescent="0.2">
      <c r="A2266" s="72" t="s">
        <v>336</v>
      </c>
      <c r="B2266" s="72" t="str">
        <f>+'[3]New Depr Rates'!B2264</f>
        <v>Lease - Puget Sound Energy</v>
      </c>
      <c r="C2266" s="72">
        <f>+'[3]New Depr Rates'!C2264</f>
        <v>1</v>
      </c>
      <c r="D2266" s="72" t="str">
        <f>+'[3]New Depr Rates'!D2264</f>
        <v>SLE</v>
      </c>
      <c r="E2266" s="72" t="str">
        <f>+'[3]New Depr Rates'!E2264</f>
        <v>No</v>
      </c>
      <c r="F2266" s="72" t="str">
        <f>+'[3]New Depr Rates'!F2264</f>
        <v>No</v>
      </c>
      <c r="G2266" s="75">
        <f>+'[3]New Depr Rates'!G2264</f>
        <v>0</v>
      </c>
      <c r="H2266" s="72">
        <f>+'[3]New Depr Rates'!H2264</f>
        <v>0</v>
      </c>
      <c r="I2266" s="72">
        <f>+'[3]New Depr Rates'!I2264</f>
        <v>0</v>
      </c>
      <c r="J2266" s="72">
        <f>+'[3]New Depr Rates'!J2264</f>
        <v>0</v>
      </c>
      <c r="K2266" s="74">
        <f>+'[3]New Depr Rates'!K2264</f>
        <v>40179.5</v>
      </c>
      <c r="L2266" s="73">
        <f>+'[3]New Depr Rates'!L2264</f>
        <v>0</v>
      </c>
      <c r="M2266" s="73">
        <f>+'[3]New Depr Rates'!M2264</f>
        <v>0</v>
      </c>
      <c r="N2266" s="73">
        <f>+'[3]New Depr Rates'!N2264</f>
        <v>0</v>
      </c>
    </row>
    <row r="2267" spans="1:14" x14ac:dyDescent="0.2">
      <c r="A2267" s="72" t="s">
        <v>335</v>
      </c>
      <c r="B2267" s="72" t="str">
        <f>+'[3]New Depr Rates'!B2265</f>
        <v>Lease - Puget Sound Energy</v>
      </c>
      <c r="C2267" s="72">
        <f>+'[3]New Depr Rates'!C2265</f>
        <v>1</v>
      </c>
      <c r="D2267" s="72" t="str">
        <f>+'[3]New Depr Rates'!D2265</f>
        <v>SLE</v>
      </c>
      <c r="E2267" s="72" t="str">
        <f>+'[3]New Depr Rates'!E2265</f>
        <v>No</v>
      </c>
      <c r="F2267" s="72" t="str">
        <f>+'[3]New Depr Rates'!F2265</f>
        <v>No</v>
      </c>
      <c r="G2267" s="75">
        <f>+'[3]New Depr Rates'!G2265</f>
        <v>0</v>
      </c>
      <c r="H2267" s="72">
        <f>+'[3]New Depr Rates'!H2265</f>
        <v>0</v>
      </c>
      <c r="I2267" s="72">
        <f>+'[3]New Depr Rates'!I2265</f>
        <v>0</v>
      </c>
      <c r="J2267" s="72">
        <f>+'[3]New Depr Rates'!J2265</f>
        <v>0</v>
      </c>
      <c r="K2267" s="74">
        <f>+'[3]New Depr Rates'!K2265</f>
        <v>40179.5</v>
      </c>
      <c r="L2267" s="73">
        <f>+'[3]New Depr Rates'!L2265</f>
        <v>0</v>
      </c>
      <c r="M2267" s="73">
        <f>+'[3]New Depr Rates'!M2265</f>
        <v>0</v>
      </c>
      <c r="N2267" s="73">
        <f>+'[3]New Depr Rates'!N2265</f>
        <v>0</v>
      </c>
    </row>
    <row r="2268" spans="1:14" x14ac:dyDescent="0.2">
      <c r="A2268" s="72" t="s">
        <v>334</v>
      </c>
      <c r="B2268" s="72" t="str">
        <f>+'[3]New Depr Rates'!B2266</f>
        <v>Lease - Puget Sound Energy</v>
      </c>
      <c r="C2268" s="72">
        <f>+'[3]New Depr Rates'!C2266</f>
        <v>1</v>
      </c>
      <c r="D2268" s="72" t="str">
        <f>+'[3]New Depr Rates'!D2266</f>
        <v>SLE</v>
      </c>
      <c r="E2268" s="72" t="str">
        <f>+'[3]New Depr Rates'!E2266</f>
        <v>No</v>
      </c>
      <c r="F2268" s="72" t="str">
        <f>+'[3]New Depr Rates'!F2266</f>
        <v>No</v>
      </c>
      <c r="G2268" s="75">
        <f>+'[3]New Depr Rates'!G2266</f>
        <v>0</v>
      </c>
      <c r="H2268" s="72">
        <f>+'[3]New Depr Rates'!H2266</f>
        <v>0</v>
      </c>
      <c r="I2268" s="72">
        <f>+'[3]New Depr Rates'!I2266</f>
        <v>0</v>
      </c>
      <c r="J2268" s="72">
        <f>+'[3]New Depr Rates'!J2266</f>
        <v>0</v>
      </c>
      <c r="K2268" s="74">
        <f>+'[3]New Depr Rates'!K2266</f>
        <v>40179.5</v>
      </c>
      <c r="L2268" s="73">
        <f>+'[3]New Depr Rates'!L2266</f>
        <v>0</v>
      </c>
      <c r="M2268" s="73">
        <f>+'[3]New Depr Rates'!M2266</f>
        <v>0</v>
      </c>
      <c r="N2268" s="73">
        <f>+'[3]New Depr Rates'!N2266</f>
        <v>0</v>
      </c>
    </row>
    <row r="2269" spans="1:14" x14ac:dyDescent="0.2">
      <c r="A2269" s="72" t="s">
        <v>333</v>
      </c>
      <c r="B2269" s="72" t="str">
        <f>+'[3]New Depr Rates'!B2267</f>
        <v>Lease - Puget Sound Energy</v>
      </c>
      <c r="C2269" s="72">
        <f>+'[3]New Depr Rates'!C2267</f>
        <v>1</v>
      </c>
      <c r="D2269" s="72" t="str">
        <f>+'[3]New Depr Rates'!D2267</f>
        <v>SLE</v>
      </c>
      <c r="E2269" s="72" t="str">
        <f>+'[3]New Depr Rates'!E2267</f>
        <v>No</v>
      </c>
      <c r="F2269" s="72" t="str">
        <f>+'[3]New Depr Rates'!F2267</f>
        <v>No</v>
      </c>
      <c r="G2269" s="75">
        <f>+'[3]New Depr Rates'!G2267</f>
        <v>0</v>
      </c>
      <c r="H2269" s="72">
        <f>+'[3]New Depr Rates'!H2267</f>
        <v>0</v>
      </c>
      <c r="I2269" s="72">
        <f>+'[3]New Depr Rates'!I2267</f>
        <v>0</v>
      </c>
      <c r="J2269" s="72">
        <f>+'[3]New Depr Rates'!J2267</f>
        <v>0</v>
      </c>
      <c r="K2269" s="74">
        <f>+'[3]New Depr Rates'!K2267</f>
        <v>40179.5</v>
      </c>
      <c r="L2269" s="73">
        <f>+'[3]New Depr Rates'!L2267</f>
        <v>0</v>
      </c>
      <c r="M2269" s="73">
        <f>+'[3]New Depr Rates'!M2267</f>
        <v>0</v>
      </c>
      <c r="N2269" s="73">
        <f>+'[3]New Depr Rates'!N2267</f>
        <v>0</v>
      </c>
    </row>
    <row r="2270" spans="1:14" x14ac:dyDescent="0.2">
      <c r="A2270" s="72" t="s">
        <v>332</v>
      </c>
      <c r="B2270" s="72" t="str">
        <f>+'[3]New Depr Rates'!B2268</f>
        <v>Lease - Puget Sound Energy</v>
      </c>
      <c r="C2270" s="72">
        <f>+'[3]New Depr Rates'!C2268</f>
        <v>1</v>
      </c>
      <c r="D2270" s="72" t="str">
        <f>+'[3]New Depr Rates'!D2268</f>
        <v>SLE</v>
      </c>
      <c r="E2270" s="72" t="str">
        <f>+'[3]New Depr Rates'!E2268</f>
        <v>No</v>
      </c>
      <c r="F2270" s="72" t="str">
        <f>+'[3]New Depr Rates'!F2268</f>
        <v>No</v>
      </c>
      <c r="G2270" s="75">
        <f>+'[3]New Depr Rates'!G2268</f>
        <v>0</v>
      </c>
      <c r="H2270" s="72">
        <f>+'[3]New Depr Rates'!H2268</f>
        <v>0</v>
      </c>
      <c r="I2270" s="72">
        <f>+'[3]New Depr Rates'!I2268</f>
        <v>0</v>
      </c>
      <c r="J2270" s="72">
        <f>+'[3]New Depr Rates'!J2268</f>
        <v>0</v>
      </c>
      <c r="K2270" s="74">
        <f>+'[3]New Depr Rates'!K2268</f>
        <v>40179.5</v>
      </c>
      <c r="L2270" s="73">
        <f>+'[3]New Depr Rates'!L2268</f>
        <v>0</v>
      </c>
      <c r="M2270" s="73">
        <f>+'[3]New Depr Rates'!M2268</f>
        <v>0</v>
      </c>
      <c r="N2270" s="73">
        <f>+'[3]New Depr Rates'!N2268</f>
        <v>0</v>
      </c>
    </row>
    <row r="2271" spans="1:14" x14ac:dyDescent="0.2">
      <c r="A2271" s="72" t="s">
        <v>331</v>
      </c>
      <c r="B2271" s="72" t="str">
        <f>+'[3]New Depr Rates'!B2269</f>
        <v>Lease - Puget Sound Energy</v>
      </c>
      <c r="C2271" s="72">
        <f>+'[3]New Depr Rates'!C2269</f>
        <v>1</v>
      </c>
      <c r="D2271" s="72" t="str">
        <f>+'[3]New Depr Rates'!D2269</f>
        <v>SLE</v>
      </c>
      <c r="E2271" s="72" t="str">
        <f>+'[3]New Depr Rates'!E2269</f>
        <v>No</v>
      </c>
      <c r="F2271" s="72" t="str">
        <f>+'[3]New Depr Rates'!F2269</f>
        <v>No</v>
      </c>
      <c r="G2271" s="75">
        <f>+'[3]New Depr Rates'!G2269</f>
        <v>0</v>
      </c>
      <c r="H2271" s="72">
        <f>+'[3]New Depr Rates'!H2269</f>
        <v>0</v>
      </c>
      <c r="I2271" s="72">
        <f>+'[3]New Depr Rates'!I2269</f>
        <v>0</v>
      </c>
      <c r="J2271" s="72">
        <f>+'[3]New Depr Rates'!J2269</f>
        <v>0</v>
      </c>
      <c r="K2271" s="74">
        <f>+'[3]New Depr Rates'!K2269</f>
        <v>40179.5</v>
      </c>
      <c r="L2271" s="73">
        <f>+'[3]New Depr Rates'!L2269</f>
        <v>0</v>
      </c>
      <c r="M2271" s="73">
        <f>+'[3]New Depr Rates'!M2269</f>
        <v>0</v>
      </c>
      <c r="N2271" s="73">
        <f>+'[3]New Depr Rates'!N2269</f>
        <v>0</v>
      </c>
    </row>
    <row r="2272" spans="1:14" x14ac:dyDescent="0.2">
      <c r="A2272" s="72" t="s">
        <v>330</v>
      </c>
      <c r="B2272" s="72" t="str">
        <f>+'[3]New Depr Rates'!B2270</f>
        <v>Lease - Puget Sound Energy</v>
      </c>
      <c r="C2272" s="72">
        <f>+'[3]New Depr Rates'!C2270</f>
        <v>1</v>
      </c>
      <c r="D2272" s="72" t="str">
        <f>+'[3]New Depr Rates'!D2270</f>
        <v>SLE</v>
      </c>
      <c r="E2272" s="72" t="str">
        <f>+'[3]New Depr Rates'!E2270</f>
        <v>No</v>
      </c>
      <c r="F2272" s="72" t="str">
        <f>+'[3]New Depr Rates'!F2270</f>
        <v>No</v>
      </c>
      <c r="G2272" s="75">
        <f>+'[3]New Depr Rates'!G2270</f>
        <v>0</v>
      </c>
      <c r="H2272" s="72">
        <f>+'[3]New Depr Rates'!H2270</f>
        <v>0</v>
      </c>
      <c r="I2272" s="72">
        <f>+'[3]New Depr Rates'!I2270</f>
        <v>0</v>
      </c>
      <c r="J2272" s="72">
        <f>+'[3]New Depr Rates'!J2270</f>
        <v>0</v>
      </c>
      <c r="K2272" s="74">
        <f>+'[3]New Depr Rates'!K2270</f>
        <v>40179.5</v>
      </c>
      <c r="L2272" s="73">
        <f>+'[3]New Depr Rates'!L2270</f>
        <v>0</v>
      </c>
      <c r="M2272" s="73">
        <f>+'[3]New Depr Rates'!M2270</f>
        <v>0</v>
      </c>
      <c r="N2272" s="73">
        <f>+'[3]New Depr Rates'!N2270</f>
        <v>0</v>
      </c>
    </row>
    <row r="2273" spans="1:14" x14ac:dyDescent="0.2">
      <c r="A2273" s="72" t="s">
        <v>329</v>
      </c>
      <c r="B2273" s="72" t="str">
        <f>+'[3]New Depr Rates'!B2271</f>
        <v>Lease - Puget Sound Energy</v>
      </c>
      <c r="C2273" s="72">
        <f>+'[3]New Depr Rates'!C2271</f>
        <v>1</v>
      </c>
      <c r="D2273" s="72" t="str">
        <f>+'[3]New Depr Rates'!D2271</f>
        <v>SLE</v>
      </c>
      <c r="E2273" s="72" t="str">
        <f>+'[3]New Depr Rates'!E2271</f>
        <v>No</v>
      </c>
      <c r="F2273" s="72" t="str">
        <f>+'[3]New Depr Rates'!F2271</f>
        <v>No</v>
      </c>
      <c r="G2273" s="75">
        <f>+'[3]New Depr Rates'!G2271</f>
        <v>0</v>
      </c>
      <c r="H2273" s="72">
        <f>+'[3]New Depr Rates'!H2271</f>
        <v>0</v>
      </c>
      <c r="I2273" s="72">
        <f>+'[3]New Depr Rates'!I2271</f>
        <v>0</v>
      </c>
      <c r="J2273" s="72">
        <f>+'[3]New Depr Rates'!J2271</f>
        <v>0</v>
      </c>
      <c r="K2273" s="74">
        <f>+'[3]New Depr Rates'!K2271</f>
        <v>40179.5</v>
      </c>
      <c r="L2273" s="73">
        <f>+'[3]New Depr Rates'!L2271</f>
        <v>0</v>
      </c>
      <c r="M2273" s="73">
        <f>+'[3]New Depr Rates'!M2271</f>
        <v>0</v>
      </c>
      <c r="N2273" s="73">
        <f>+'[3]New Depr Rates'!N2271</f>
        <v>0</v>
      </c>
    </row>
    <row r="2274" spans="1:14" x14ac:dyDescent="0.2">
      <c r="A2274" s="72" t="s">
        <v>328</v>
      </c>
      <c r="B2274" s="72" t="str">
        <f>+'[3]New Depr Rates'!B2272</f>
        <v>Lease - Puget Sound Energy</v>
      </c>
      <c r="C2274" s="72">
        <f>+'[3]New Depr Rates'!C2272</f>
        <v>1</v>
      </c>
      <c r="D2274" s="72" t="str">
        <f>+'[3]New Depr Rates'!D2272</f>
        <v>SLE</v>
      </c>
      <c r="E2274" s="72" t="str">
        <f>+'[3]New Depr Rates'!E2272</f>
        <v>No</v>
      </c>
      <c r="F2274" s="72" t="str">
        <f>+'[3]New Depr Rates'!F2272</f>
        <v>No</v>
      </c>
      <c r="G2274" s="75">
        <f>+'[3]New Depr Rates'!G2272</f>
        <v>0</v>
      </c>
      <c r="H2274" s="72">
        <f>+'[3]New Depr Rates'!H2272</f>
        <v>0</v>
      </c>
      <c r="I2274" s="72">
        <f>+'[3]New Depr Rates'!I2272</f>
        <v>0</v>
      </c>
      <c r="J2274" s="72">
        <f>+'[3]New Depr Rates'!J2272</f>
        <v>0</v>
      </c>
      <c r="K2274" s="74">
        <f>+'[3]New Depr Rates'!K2272</f>
        <v>40179.5</v>
      </c>
      <c r="L2274" s="73">
        <f>+'[3]New Depr Rates'!L2272</f>
        <v>0</v>
      </c>
      <c r="M2274" s="73">
        <f>+'[3]New Depr Rates'!M2272</f>
        <v>0</v>
      </c>
      <c r="N2274" s="73">
        <f>+'[3]New Depr Rates'!N2272</f>
        <v>0</v>
      </c>
    </row>
    <row r="2275" spans="1:14" x14ac:dyDescent="0.2">
      <c r="A2275" s="72" t="s">
        <v>327</v>
      </c>
      <c r="B2275" s="72" t="str">
        <f>+'[3]New Depr Rates'!B2273</f>
        <v>Lease - Puget Sound Energy</v>
      </c>
      <c r="C2275" s="72">
        <f>+'[3]New Depr Rates'!C2273</f>
        <v>1</v>
      </c>
      <c r="D2275" s="72" t="str">
        <f>+'[3]New Depr Rates'!D2273</f>
        <v>SLE</v>
      </c>
      <c r="E2275" s="72" t="str">
        <f>+'[3]New Depr Rates'!E2273</f>
        <v>No</v>
      </c>
      <c r="F2275" s="72" t="str">
        <f>+'[3]New Depr Rates'!F2273</f>
        <v>No</v>
      </c>
      <c r="G2275" s="75">
        <f>+'[3]New Depr Rates'!G2273</f>
        <v>0</v>
      </c>
      <c r="H2275" s="72">
        <f>+'[3]New Depr Rates'!H2273</f>
        <v>0</v>
      </c>
      <c r="I2275" s="72">
        <f>+'[3]New Depr Rates'!I2273</f>
        <v>0</v>
      </c>
      <c r="J2275" s="72">
        <f>+'[3]New Depr Rates'!J2273</f>
        <v>0</v>
      </c>
      <c r="K2275" s="74">
        <f>+'[3]New Depr Rates'!K2273</f>
        <v>40179.5</v>
      </c>
      <c r="L2275" s="73">
        <f>+'[3]New Depr Rates'!L2273</f>
        <v>0</v>
      </c>
      <c r="M2275" s="73">
        <f>+'[3]New Depr Rates'!M2273</f>
        <v>0</v>
      </c>
      <c r="N2275" s="73">
        <f>+'[3]New Depr Rates'!N2273</f>
        <v>0</v>
      </c>
    </row>
    <row r="2276" spans="1:14" x14ac:dyDescent="0.2">
      <c r="A2276" s="72" t="s">
        <v>326</v>
      </c>
      <c r="B2276" s="72" t="str">
        <f>+'[3]New Depr Rates'!B2274</f>
        <v>Lease - Puget Sound Energy</v>
      </c>
      <c r="C2276" s="72">
        <f>+'[3]New Depr Rates'!C2274</f>
        <v>1</v>
      </c>
      <c r="D2276" s="72" t="str">
        <f>+'[3]New Depr Rates'!D2274</f>
        <v>SLE</v>
      </c>
      <c r="E2276" s="72" t="str">
        <f>+'[3]New Depr Rates'!E2274</f>
        <v>No</v>
      </c>
      <c r="F2276" s="72" t="str">
        <f>+'[3]New Depr Rates'!F2274</f>
        <v>No</v>
      </c>
      <c r="G2276" s="75">
        <f>+'[3]New Depr Rates'!G2274</f>
        <v>0</v>
      </c>
      <c r="H2276" s="72">
        <f>+'[3]New Depr Rates'!H2274</f>
        <v>0</v>
      </c>
      <c r="I2276" s="72">
        <f>+'[3]New Depr Rates'!I2274</f>
        <v>0</v>
      </c>
      <c r="J2276" s="72">
        <f>+'[3]New Depr Rates'!J2274</f>
        <v>0</v>
      </c>
      <c r="K2276" s="74">
        <f>+'[3]New Depr Rates'!K2274</f>
        <v>40179.5</v>
      </c>
      <c r="L2276" s="73">
        <f>+'[3]New Depr Rates'!L2274</f>
        <v>0</v>
      </c>
      <c r="M2276" s="73">
        <f>+'[3]New Depr Rates'!M2274</f>
        <v>0</v>
      </c>
      <c r="N2276" s="73">
        <f>+'[3]New Depr Rates'!N2274</f>
        <v>0</v>
      </c>
    </row>
    <row r="2277" spans="1:14" x14ac:dyDescent="0.2">
      <c r="A2277" s="72" t="s">
        <v>325</v>
      </c>
      <c r="B2277" s="72" t="str">
        <f>+'[3]New Depr Rates'!B2275</f>
        <v>Lease - Puget Sound Energy</v>
      </c>
      <c r="C2277" s="72">
        <f>+'[3]New Depr Rates'!C2275</f>
        <v>1</v>
      </c>
      <c r="D2277" s="72" t="str">
        <f>+'[3]New Depr Rates'!D2275</f>
        <v>SLE</v>
      </c>
      <c r="E2277" s="72" t="str">
        <f>+'[3]New Depr Rates'!E2275</f>
        <v>No</v>
      </c>
      <c r="F2277" s="72" t="str">
        <f>+'[3]New Depr Rates'!F2275</f>
        <v>No</v>
      </c>
      <c r="G2277" s="75">
        <f>+'[3]New Depr Rates'!G2275</f>
        <v>0</v>
      </c>
      <c r="H2277" s="72">
        <f>+'[3]New Depr Rates'!H2275</f>
        <v>0</v>
      </c>
      <c r="I2277" s="72">
        <f>+'[3]New Depr Rates'!I2275</f>
        <v>0</v>
      </c>
      <c r="J2277" s="72">
        <f>+'[3]New Depr Rates'!J2275</f>
        <v>0</v>
      </c>
      <c r="K2277" s="74">
        <f>+'[3]New Depr Rates'!K2275</f>
        <v>40179.5</v>
      </c>
      <c r="L2277" s="73">
        <f>+'[3]New Depr Rates'!L2275</f>
        <v>0</v>
      </c>
      <c r="M2277" s="73">
        <f>+'[3]New Depr Rates'!M2275</f>
        <v>0</v>
      </c>
      <c r="N2277" s="73">
        <f>+'[3]New Depr Rates'!N2275</f>
        <v>0</v>
      </c>
    </row>
    <row r="2278" spans="1:14" x14ac:dyDescent="0.2">
      <c r="A2278" s="72" t="s">
        <v>324</v>
      </c>
      <c r="B2278" s="72" t="str">
        <f>+'[3]New Depr Rates'!B2276</f>
        <v>Lease - Puget Sound Energy</v>
      </c>
      <c r="C2278" s="72">
        <f>+'[3]New Depr Rates'!C2276</f>
        <v>1</v>
      </c>
      <c r="D2278" s="72" t="str">
        <f>+'[3]New Depr Rates'!D2276</f>
        <v>SLE</v>
      </c>
      <c r="E2278" s="72" t="str">
        <f>+'[3]New Depr Rates'!E2276</f>
        <v>No</v>
      </c>
      <c r="F2278" s="72" t="str">
        <f>+'[3]New Depr Rates'!F2276</f>
        <v>No</v>
      </c>
      <c r="G2278" s="75">
        <f>+'[3]New Depr Rates'!G2276</f>
        <v>0</v>
      </c>
      <c r="H2278" s="72">
        <f>+'[3]New Depr Rates'!H2276</f>
        <v>0</v>
      </c>
      <c r="I2278" s="72">
        <f>+'[3]New Depr Rates'!I2276</f>
        <v>0</v>
      </c>
      <c r="J2278" s="72">
        <f>+'[3]New Depr Rates'!J2276</f>
        <v>0</v>
      </c>
      <c r="K2278" s="74">
        <f>+'[3]New Depr Rates'!K2276</f>
        <v>40179.5</v>
      </c>
      <c r="L2278" s="73">
        <f>+'[3]New Depr Rates'!L2276</f>
        <v>0</v>
      </c>
      <c r="M2278" s="73">
        <f>+'[3]New Depr Rates'!M2276</f>
        <v>0</v>
      </c>
      <c r="N2278" s="73">
        <f>+'[3]New Depr Rates'!N2276</f>
        <v>0</v>
      </c>
    </row>
    <row r="2279" spans="1:14" x14ac:dyDescent="0.2">
      <c r="A2279" s="72" t="s">
        <v>323</v>
      </c>
      <c r="B2279" s="72" t="str">
        <f>+'[3]New Depr Rates'!B2277</f>
        <v>Lease - Puget Sound Energy</v>
      </c>
      <c r="C2279" s="72">
        <f>+'[3]New Depr Rates'!C2277</f>
        <v>1</v>
      </c>
      <c r="D2279" s="72" t="str">
        <f>+'[3]New Depr Rates'!D2277</f>
        <v>SLE</v>
      </c>
      <c r="E2279" s="72" t="str">
        <f>+'[3]New Depr Rates'!E2277</f>
        <v>No</v>
      </c>
      <c r="F2279" s="72" t="str">
        <f>+'[3]New Depr Rates'!F2277</f>
        <v>No</v>
      </c>
      <c r="G2279" s="75">
        <f>+'[3]New Depr Rates'!G2277</f>
        <v>0</v>
      </c>
      <c r="H2279" s="72">
        <f>+'[3]New Depr Rates'!H2277</f>
        <v>0</v>
      </c>
      <c r="I2279" s="72">
        <f>+'[3]New Depr Rates'!I2277</f>
        <v>0</v>
      </c>
      <c r="J2279" s="72">
        <f>+'[3]New Depr Rates'!J2277</f>
        <v>0</v>
      </c>
      <c r="K2279" s="74">
        <f>+'[3]New Depr Rates'!K2277</f>
        <v>40179.5</v>
      </c>
      <c r="L2279" s="73">
        <f>+'[3]New Depr Rates'!L2277</f>
        <v>0</v>
      </c>
      <c r="M2279" s="73">
        <f>+'[3]New Depr Rates'!M2277</f>
        <v>0</v>
      </c>
      <c r="N2279" s="73">
        <f>+'[3]New Depr Rates'!N2277</f>
        <v>0</v>
      </c>
    </row>
    <row r="2280" spans="1:14" x14ac:dyDescent="0.2">
      <c r="A2280" s="72" t="s">
        <v>322</v>
      </c>
      <c r="B2280" s="72" t="str">
        <f>+'[3]New Depr Rates'!B2278</f>
        <v>Lease - Puget Sound Energy</v>
      </c>
      <c r="C2280" s="72">
        <f>+'[3]New Depr Rates'!C2278</f>
        <v>1</v>
      </c>
      <c r="D2280" s="72" t="str">
        <f>+'[3]New Depr Rates'!D2278</f>
        <v>SLE</v>
      </c>
      <c r="E2280" s="72" t="str">
        <f>+'[3]New Depr Rates'!E2278</f>
        <v>No</v>
      </c>
      <c r="F2280" s="72" t="str">
        <f>+'[3]New Depr Rates'!F2278</f>
        <v>No</v>
      </c>
      <c r="G2280" s="75">
        <f>+'[3]New Depr Rates'!G2278</f>
        <v>0</v>
      </c>
      <c r="H2280" s="72">
        <f>+'[3]New Depr Rates'!H2278</f>
        <v>0</v>
      </c>
      <c r="I2280" s="72">
        <f>+'[3]New Depr Rates'!I2278</f>
        <v>0</v>
      </c>
      <c r="J2280" s="72">
        <f>+'[3]New Depr Rates'!J2278</f>
        <v>0</v>
      </c>
      <c r="K2280" s="74">
        <f>+'[3]New Depr Rates'!K2278</f>
        <v>40179.5</v>
      </c>
      <c r="L2280" s="73">
        <f>+'[3]New Depr Rates'!L2278</f>
        <v>0</v>
      </c>
      <c r="M2280" s="73">
        <f>+'[3]New Depr Rates'!M2278</f>
        <v>0</v>
      </c>
      <c r="N2280" s="73">
        <f>+'[3]New Depr Rates'!N2278</f>
        <v>0</v>
      </c>
    </row>
    <row r="2281" spans="1:14" x14ac:dyDescent="0.2">
      <c r="A2281" s="72" t="s">
        <v>321</v>
      </c>
      <c r="B2281" s="72" t="str">
        <f>+'[3]New Depr Rates'!B2279</f>
        <v>Lease - Puget Sound Energy</v>
      </c>
      <c r="C2281" s="72">
        <f>+'[3]New Depr Rates'!C2279</f>
        <v>1</v>
      </c>
      <c r="D2281" s="72" t="str">
        <f>+'[3]New Depr Rates'!D2279</f>
        <v>SLE</v>
      </c>
      <c r="E2281" s="72" t="str">
        <f>+'[3]New Depr Rates'!E2279</f>
        <v>No</v>
      </c>
      <c r="F2281" s="72" t="str">
        <f>+'[3]New Depr Rates'!F2279</f>
        <v>No</v>
      </c>
      <c r="G2281" s="75">
        <f>+'[3]New Depr Rates'!G2279</f>
        <v>0</v>
      </c>
      <c r="H2281" s="72">
        <f>+'[3]New Depr Rates'!H2279</f>
        <v>0</v>
      </c>
      <c r="I2281" s="72">
        <f>+'[3]New Depr Rates'!I2279</f>
        <v>0</v>
      </c>
      <c r="J2281" s="72">
        <f>+'[3]New Depr Rates'!J2279</f>
        <v>0</v>
      </c>
      <c r="K2281" s="74">
        <f>+'[3]New Depr Rates'!K2279</f>
        <v>40179.5</v>
      </c>
      <c r="L2281" s="73">
        <f>+'[3]New Depr Rates'!L2279</f>
        <v>0</v>
      </c>
      <c r="M2281" s="73">
        <f>+'[3]New Depr Rates'!M2279</f>
        <v>0</v>
      </c>
      <c r="N2281" s="73">
        <f>+'[3]New Depr Rates'!N2279</f>
        <v>0</v>
      </c>
    </row>
    <row r="2282" spans="1:14" x14ac:dyDescent="0.2">
      <c r="A2282" s="72" t="s">
        <v>320</v>
      </c>
      <c r="B2282" s="72" t="str">
        <f>+'[3]New Depr Rates'!B2280</f>
        <v>Lease - Puget Sound Energy</v>
      </c>
      <c r="C2282" s="72">
        <f>+'[3]New Depr Rates'!C2280</f>
        <v>1</v>
      </c>
      <c r="D2282" s="72" t="str">
        <f>+'[3]New Depr Rates'!D2280</f>
        <v>SLE</v>
      </c>
      <c r="E2282" s="72" t="str">
        <f>+'[3]New Depr Rates'!E2280</f>
        <v>No</v>
      </c>
      <c r="F2282" s="72" t="str">
        <f>+'[3]New Depr Rates'!F2280</f>
        <v>No</v>
      </c>
      <c r="G2282" s="75">
        <f>+'[3]New Depr Rates'!G2280</f>
        <v>0</v>
      </c>
      <c r="H2282" s="72">
        <f>+'[3]New Depr Rates'!H2280</f>
        <v>0</v>
      </c>
      <c r="I2282" s="72">
        <f>+'[3]New Depr Rates'!I2280</f>
        <v>0</v>
      </c>
      <c r="J2282" s="72">
        <f>+'[3]New Depr Rates'!J2280</f>
        <v>0</v>
      </c>
      <c r="K2282" s="74">
        <f>+'[3]New Depr Rates'!K2280</f>
        <v>40179.5</v>
      </c>
      <c r="L2282" s="73">
        <f>+'[3]New Depr Rates'!L2280</f>
        <v>0</v>
      </c>
      <c r="M2282" s="73">
        <f>+'[3]New Depr Rates'!M2280</f>
        <v>0</v>
      </c>
      <c r="N2282" s="73">
        <f>+'[3]New Depr Rates'!N2280</f>
        <v>0</v>
      </c>
    </row>
    <row r="2283" spans="1:14" x14ac:dyDescent="0.2">
      <c r="A2283" s="72" t="s">
        <v>319</v>
      </c>
      <c r="B2283" s="72" t="str">
        <f>+'[3]New Depr Rates'!B2281</f>
        <v>Lease - Puget Sound Energy</v>
      </c>
      <c r="C2283" s="72">
        <f>+'[3]New Depr Rates'!C2281</f>
        <v>1</v>
      </c>
      <c r="D2283" s="72" t="str">
        <f>+'[3]New Depr Rates'!D2281</f>
        <v>SLE</v>
      </c>
      <c r="E2283" s="72" t="str">
        <f>+'[3]New Depr Rates'!E2281</f>
        <v>No</v>
      </c>
      <c r="F2283" s="72" t="str">
        <f>+'[3]New Depr Rates'!F2281</f>
        <v>No</v>
      </c>
      <c r="G2283" s="75">
        <f>+'[3]New Depr Rates'!G2281</f>
        <v>0</v>
      </c>
      <c r="H2283" s="72">
        <f>+'[3]New Depr Rates'!H2281</f>
        <v>0</v>
      </c>
      <c r="I2283" s="72">
        <f>+'[3]New Depr Rates'!I2281</f>
        <v>0</v>
      </c>
      <c r="J2283" s="72">
        <f>+'[3]New Depr Rates'!J2281</f>
        <v>0</v>
      </c>
      <c r="K2283" s="74">
        <f>+'[3]New Depr Rates'!K2281</f>
        <v>40179.5</v>
      </c>
      <c r="L2283" s="73">
        <f>+'[3]New Depr Rates'!L2281</f>
        <v>0</v>
      </c>
      <c r="M2283" s="73">
        <f>+'[3]New Depr Rates'!M2281</f>
        <v>0</v>
      </c>
      <c r="N2283" s="73">
        <f>+'[3]New Depr Rates'!N2281</f>
        <v>0</v>
      </c>
    </row>
    <row r="2284" spans="1:14" x14ac:dyDescent="0.2">
      <c r="A2284" s="72" t="s">
        <v>318</v>
      </c>
      <c r="B2284" s="72" t="str">
        <f>+'[3]New Depr Rates'!B2282</f>
        <v>Lease - Puget Sound Energy</v>
      </c>
      <c r="C2284" s="72">
        <f>+'[3]New Depr Rates'!C2282</f>
        <v>1</v>
      </c>
      <c r="D2284" s="72" t="str">
        <f>+'[3]New Depr Rates'!D2282</f>
        <v>SLE</v>
      </c>
      <c r="E2284" s="72" t="str">
        <f>+'[3]New Depr Rates'!E2282</f>
        <v>No</v>
      </c>
      <c r="F2284" s="72" t="str">
        <f>+'[3]New Depr Rates'!F2282</f>
        <v>No</v>
      </c>
      <c r="G2284" s="75">
        <f>+'[3]New Depr Rates'!G2282</f>
        <v>0</v>
      </c>
      <c r="H2284" s="72">
        <f>+'[3]New Depr Rates'!H2282</f>
        <v>0</v>
      </c>
      <c r="I2284" s="72">
        <f>+'[3]New Depr Rates'!I2282</f>
        <v>0</v>
      </c>
      <c r="J2284" s="72">
        <f>+'[3]New Depr Rates'!J2282</f>
        <v>0</v>
      </c>
      <c r="K2284" s="74">
        <f>+'[3]New Depr Rates'!K2282</f>
        <v>40179.5</v>
      </c>
      <c r="L2284" s="73">
        <f>+'[3]New Depr Rates'!L2282</f>
        <v>0</v>
      </c>
      <c r="M2284" s="73">
        <f>+'[3]New Depr Rates'!M2282</f>
        <v>0</v>
      </c>
      <c r="N2284" s="73">
        <f>+'[3]New Depr Rates'!N2282</f>
        <v>0</v>
      </c>
    </row>
    <row r="2285" spans="1:14" x14ac:dyDescent="0.2">
      <c r="A2285" s="72" t="s">
        <v>317</v>
      </c>
      <c r="B2285" s="72" t="str">
        <f>+'[3]New Depr Rates'!B2283</f>
        <v>Lease - Puget Sound Energy</v>
      </c>
      <c r="C2285" s="72">
        <f>+'[3]New Depr Rates'!C2283</f>
        <v>1</v>
      </c>
      <c r="D2285" s="72" t="str">
        <f>+'[3]New Depr Rates'!D2283</f>
        <v>SLE</v>
      </c>
      <c r="E2285" s="72" t="str">
        <f>+'[3]New Depr Rates'!E2283</f>
        <v>No</v>
      </c>
      <c r="F2285" s="72" t="str">
        <f>+'[3]New Depr Rates'!F2283</f>
        <v>No</v>
      </c>
      <c r="G2285" s="75">
        <f>+'[3]New Depr Rates'!G2283</f>
        <v>0</v>
      </c>
      <c r="H2285" s="72">
        <f>+'[3]New Depr Rates'!H2283</f>
        <v>0</v>
      </c>
      <c r="I2285" s="72">
        <f>+'[3]New Depr Rates'!I2283</f>
        <v>0</v>
      </c>
      <c r="J2285" s="72">
        <f>+'[3]New Depr Rates'!J2283</f>
        <v>0</v>
      </c>
      <c r="K2285" s="74">
        <f>+'[3]New Depr Rates'!K2283</f>
        <v>40179.5</v>
      </c>
      <c r="L2285" s="73">
        <f>+'[3]New Depr Rates'!L2283</f>
        <v>0</v>
      </c>
      <c r="M2285" s="73">
        <f>+'[3]New Depr Rates'!M2283</f>
        <v>0</v>
      </c>
      <c r="N2285" s="73">
        <f>+'[3]New Depr Rates'!N2283</f>
        <v>0</v>
      </c>
    </row>
    <row r="2286" spans="1:14" x14ac:dyDescent="0.2">
      <c r="A2286" s="72" t="s">
        <v>316</v>
      </c>
      <c r="B2286" s="72" t="str">
        <f>+'[3]New Depr Rates'!B2284</f>
        <v>Lease - Puget Sound Energy</v>
      </c>
      <c r="C2286" s="72">
        <f>+'[3]New Depr Rates'!C2284</f>
        <v>1</v>
      </c>
      <c r="D2286" s="72" t="str">
        <f>+'[3]New Depr Rates'!D2284</f>
        <v>SLE</v>
      </c>
      <c r="E2286" s="72" t="str">
        <f>+'[3]New Depr Rates'!E2284</f>
        <v>No</v>
      </c>
      <c r="F2286" s="72" t="str">
        <f>+'[3]New Depr Rates'!F2284</f>
        <v>No</v>
      </c>
      <c r="G2286" s="75">
        <f>+'[3]New Depr Rates'!G2284</f>
        <v>0</v>
      </c>
      <c r="H2286" s="72">
        <f>+'[3]New Depr Rates'!H2284</f>
        <v>0</v>
      </c>
      <c r="I2286" s="72">
        <f>+'[3]New Depr Rates'!I2284</f>
        <v>0</v>
      </c>
      <c r="J2286" s="72">
        <f>+'[3]New Depr Rates'!J2284</f>
        <v>0</v>
      </c>
      <c r="K2286" s="74">
        <f>+'[3]New Depr Rates'!K2284</f>
        <v>40179.5</v>
      </c>
      <c r="L2286" s="73">
        <f>+'[3]New Depr Rates'!L2284</f>
        <v>0</v>
      </c>
      <c r="M2286" s="73">
        <f>+'[3]New Depr Rates'!M2284</f>
        <v>0</v>
      </c>
      <c r="N2286" s="73">
        <f>+'[3]New Depr Rates'!N2284</f>
        <v>0</v>
      </c>
    </row>
    <row r="2287" spans="1:14" x14ac:dyDescent="0.2">
      <c r="A2287" s="72" t="s">
        <v>315</v>
      </c>
      <c r="B2287" s="72" t="str">
        <f>+'[3]New Depr Rates'!B2285</f>
        <v>Lease - Puget Sound Energy</v>
      </c>
      <c r="C2287" s="72">
        <f>+'[3]New Depr Rates'!C2285</f>
        <v>1</v>
      </c>
      <c r="D2287" s="72" t="str">
        <f>+'[3]New Depr Rates'!D2285</f>
        <v>SLE</v>
      </c>
      <c r="E2287" s="72" t="str">
        <f>+'[3]New Depr Rates'!E2285</f>
        <v>No</v>
      </c>
      <c r="F2287" s="72" t="str">
        <f>+'[3]New Depr Rates'!F2285</f>
        <v>No</v>
      </c>
      <c r="G2287" s="75">
        <f>+'[3]New Depr Rates'!G2285</f>
        <v>0</v>
      </c>
      <c r="H2287" s="72">
        <f>+'[3]New Depr Rates'!H2285</f>
        <v>0</v>
      </c>
      <c r="I2287" s="72">
        <f>+'[3]New Depr Rates'!I2285</f>
        <v>0</v>
      </c>
      <c r="J2287" s="72">
        <f>+'[3]New Depr Rates'!J2285</f>
        <v>0</v>
      </c>
      <c r="K2287" s="74">
        <f>+'[3]New Depr Rates'!K2285</f>
        <v>40179.5</v>
      </c>
      <c r="L2287" s="73">
        <f>+'[3]New Depr Rates'!L2285</f>
        <v>0</v>
      </c>
      <c r="M2287" s="73">
        <f>+'[3]New Depr Rates'!M2285</f>
        <v>0</v>
      </c>
      <c r="N2287" s="73">
        <f>+'[3]New Depr Rates'!N2285</f>
        <v>0</v>
      </c>
    </row>
    <row r="2288" spans="1:14" x14ac:dyDescent="0.2">
      <c r="A2288" s="72" t="s">
        <v>314</v>
      </c>
      <c r="B2288" s="72" t="str">
        <f>+'[3]New Depr Rates'!B2286</f>
        <v>Lease - Puget Sound Energy</v>
      </c>
      <c r="C2288" s="72">
        <f>+'[3]New Depr Rates'!C2286</f>
        <v>1</v>
      </c>
      <c r="D2288" s="72" t="str">
        <f>+'[3]New Depr Rates'!D2286</f>
        <v>SLE</v>
      </c>
      <c r="E2288" s="72" t="str">
        <f>+'[3]New Depr Rates'!E2286</f>
        <v>No</v>
      </c>
      <c r="F2288" s="72" t="str">
        <f>+'[3]New Depr Rates'!F2286</f>
        <v>No</v>
      </c>
      <c r="G2288" s="75">
        <f>+'[3]New Depr Rates'!G2286</f>
        <v>0</v>
      </c>
      <c r="H2288" s="72">
        <f>+'[3]New Depr Rates'!H2286</f>
        <v>0</v>
      </c>
      <c r="I2288" s="72">
        <f>+'[3]New Depr Rates'!I2286</f>
        <v>0</v>
      </c>
      <c r="J2288" s="72">
        <f>+'[3]New Depr Rates'!J2286</f>
        <v>0</v>
      </c>
      <c r="K2288" s="74">
        <f>+'[3]New Depr Rates'!K2286</f>
        <v>40179.5</v>
      </c>
      <c r="L2288" s="73">
        <f>+'[3]New Depr Rates'!L2286</f>
        <v>0</v>
      </c>
      <c r="M2288" s="73">
        <f>+'[3]New Depr Rates'!M2286</f>
        <v>0</v>
      </c>
      <c r="N2288" s="73">
        <f>+'[3]New Depr Rates'!N2286</f>
        <v>0</v>
      </c>
    </row>
    <row r="2289" spans="1:14" x14ac:dyDescent="0.2">
      <c r="A2289" s="72" t="s">
        <v>313</v>
      </c>
      <c r="B2289" s="72" t="str">
        <f>+'[3]New Depr Rates'!B2287</f>
        <v>Lease - Puget Sound Energy</v>
      </c>
      <c r="C2289" s="72">
        <f>+'[3]New Depr Rates'!C2287</f>
        <v>1</v>
      </c>
      <c r="D2289" s="72" t="str">
        <f>+'[3]New Depr Rates'!D2287</f>
        <v>SLE</v>
      </c>
      <c r="E2289" s="72" t="str">
        <f>+'[3]New Depr Rates'!E2287</f>
        <v>No</v>
      </c>
      <c r="F2289" s="72" t="str">
        <f>+'[3]New Depr Rates'!F2287</f>
        <v>No</v>
      </c>
      <c r="G2289" s="75">
        <f>+'[3]New Depr Rates'!G2287</f>
        <v>0</v>
      </c>
      <c r="H2289" s="72">
        <f>+'[3]New Depr Rates'!H2287</f>
        <v>0</v>
      </c>
      <c r="I2289" s="72">
        <f>+'[3]New Depr Rates'!I2287</f>
        <v>0</v>
      </c>
      <c r="J2289" s="72">
        <f>+'[3]New Depr Rates'!J2287</f>
        <v>0</v>
      </c>
      <c r="K2289" s="74">
        <f>+'[3]New Depr Rates'!K2287</f>
        <v>40179.5</v>
      </c>
      <c r="L2289" s="73">
        <f>+'[3]New Depr Rates'!L2287</f>
        <v>0</v>
      </c>
      <c r="M2289" s="73">
        <f>+'[3]New Depr Rates'!M2287</f>
        <v>0</v>
      </c>
      <c r="N2289" s="73">
        <f>+'[3]New Depr Rates'!N2287</f>
        <v>0</v>
      </c>
    </row>
    <row r="2290" spans="1:14" x14ac:dyDescent="0.2">
      <c r="A2290" s="72" t="s">
        <v>312</v>
      </c>
      <c r="B2290" s="72" t="str">
        <f>+'[3]New Depr Rates'!B2288</f>
        <v>Lease - Puget Sound Energy</v>
      </c>
      <c r="C2290" s="72">
        <f>+'[3]New Depr Rates'!C2288</f>
        <v>1</v>
      </c>
      <c r="D2290" s="72" t="str">
        <f>+'[3]New Depr Rates'!D2288</f>
        <v>SLE</v>
      </c>
      <c r="E2290" s="72" t="str">
        <f>+'[3]New Depr Rates'!E2288</f>
        <v>No</v>
      </c>
      <c r="F2290" s="72" t="str">
        <f>+'[3]New Depr Rates'!F2288</f>
        <v>No</v>
      </c>
      <c r="G2290" s="75">
        <f>+'[3]New Depr Rates'!G2288</f>
        <v>0</v>
      </c>
      <c r="H2290" s="72">
        <f>+'[3]New Depr Rates'!H2288</f>
        <v>0</v>
      </c>
      <c r="I2290" s="72">
        <f>+'[3]New Depr Rates'!I2288</f>
        <v>0</v>
      </c>
      <c r="J2290" s="72">
        <f>+'[3]New Depr Rates'!J2288</f>
        <v>0</v>
      </c>
      <c r="K2290" s="74">
        <f>+'[3]New Depr Rates'!K2288</f>
        <v>40179.5</v>
      </c>
      <c r="L2290" s="73">
        <f>+'[3]New Depr Rates'!L2288</f>
        <v>0</v>
      </c>
      <c r="M2290" s="73">
        <f>+'[3]New Depr Rates'!M2288</f>
        <v>0</v>
      </c>
      <c r="N2290" s="73">
        <f>+'[3]New Depr Rates'!N2288</f>
        <v>0</v>
      </c>
    </row>
    <row r="2291" spans="1:14" x14ac:dyDescent="0.2">
      <c r="A2291" s="72" t="s">
        <v>311</v>
      </c>
      <c r="B2291" s="72" t="str">
        <f>+'[3]New Depr Rates'!B2289</f>
        <v>Lease - Puget Sound Energy</v>
      </c>
      <c r="C2291" s="72">
        <f>+'[3]New Depr Rates'!C2289</f>
        <v>1</v>
      </c>
      <c r="D2291" s="72" t="str">
        <f>+'[3]New Depr Rates'!D2289</f>
        <v>SLE</v>
      </c>
      <c r="E2291" s="72" t="str">
        <f>+'[3]New Depr Rates'!E2289</f>
        <v>No</v>
      </c>
      <c r="F2291" s="72" t="str">
        <f>+'[3]New Depr Rates'!F2289</f>
        <v>No</v>
      </c>
      <c r="G2291" s="75">
        <f>+'[3]New Depr Rates'!G2289</f>
        <v>0</v>
      </c>
      <c r="H2291" s="72">
        <f>+'[3]New Depr Rates'!H2289</f>
        <v>0</v>
      </c>
      <c r="I2291" s="72">
        <f>+'[3]New Depr Rates'!I2289</f>
        <v>0</v>
      </c>
      <c r="J2291" s="72">
        <f>+'[3]New Depr Rates'!J2289</f>
        <v>0</v>
      </c>
      <c r="K2291" s="74">
        <f>+'[3]New Depr Rates'!K2289</f>
        <v>40179.5</v>
      </c>
      <c r="L2291" s="73">
        <f>+'[3]New Depr Rates'!L2289</f>
        <v>0</v>
      </c>
      <c r="M2291" s="73">
        <f>+'[3]New Depr Rates'!M2289</f>
        <v>0</v>
      </c>
      <c r="N2291" s="73">
        <f>+'[3]New Depr Rates'!N2289</f>
        <v>0</v>
      </c>
    </row>
    <row r="2292" spans="1:14" x14ac:dyDescent="0.2">
      <c r="A2292" s="72" t="s">
        <v>310</v>
      </c>
      <c r="B2292" s="72" t="str">
        <f>+'[3]New Depr Rates'!B2290</f>
        <v>Lease - Puget Sound Energy</v>
      </c>
      <c r="C2292" s="72">
        <f>+'[3]New Depr Rates'!C2290</f>
        <v>1</v>
      </c>
      <c r="D2292" s="72" t="str">
        <f>+'[3]New Depr Rates'!D2290</f>
        <v>SLE</v>
      </c>
      <c r="E2292" s="72" t="str">
        <f>+'[3]New Depr Rates'!E2290</f>
        <v>No</v>
      </c>
      <c r="F2292" s="72" t="str">
        <f>+'[3]New Depr Rates'!F2290</f>
        <v>No</v>
      </c>
      <c r="G2292" s="75">
        <f>+'[3]New Depr Rates'!G2290</f>
        <v>0</v>
      </c>
      <c r="H2292" s="72">
        <f>+'[3]New Depr Rates'!H2290</f>
        <v>0</v>
      </c>
      <c r="I2292" s="72">
        <f>+'[3]New Depr Rates'!I2290</f>
        <v>0</v>
      </c>
      <c r="J2292" s="72">
        <f>+'[3]New Depr Rates'!J2290</f>
        <v>0</v>
      </c>
      <c r="K2292" s="74">
        <f>+'[3]New Depr Rates'!K2290</f>
        <v>40179.5</v>
      </c>
      <c r="L2292" s="73">
        <f>+'[3]New Depr Rates'!L2290</f>
        <v>0</v>
      </c>
      <c r="M2292" s="73">
        <f>+'[3]New Depr Rates'!M2290</f>
        <v>0</v>
      </c>
      <c r="N2292" s="73">
        <f>+'[3]New Depr Rates'!N2290</f>
        <v>0</v>
      </c>
    </row>
    <row r="2293" spans="1:14" x14ac:dyDescent="0.2">
      <c r="A2293" s="72" t="s">
        <v>309</v>
      </c>
      <c r="B2293" s="72" t="str">
        <f>+'[3]New Depr Rates'!B2291</f>
        <v>Lease - Puget Sound Energy</v>
      </c>
      <c r="C2293" s="72">
        <f>+'[3]New Depr Rates'!C2291</f>
        <v>1</v>
      </c>
      <c r="D2293" s="72" t="str">
        <f>+'[3]New Depr Rates'!D2291</f>
        <v>SLE</v>
      </c>
      <c r="E2293" s="72" t="str">
        <f>+'[3]New Depr Rates'!E2291</f>
        <v>No</v>
      </c>
      <c r="F2293" s="72" t="str">
        <f>+'[3]New Depr Rates'!F2291</f>
        <v>No</v>
      </c>
      <c r="G2293" s="75">
        <f>+'[3]New Depr Rates'!G2291</f>
        <v>0</v>
      </c>
      <c r="H2293" s="72">
        <f>+'[3]New Depr Rates'!H2291</f>
        <v>0</v>
      </c>
      <c r="I2293" s="72">
        <f>+'[3]New Depr Rates'!I2291</f>
        <v>0</v>
      </c>
      <c r="J2293" s="72">
        <f>+'[3]New Depr Rates'!J2291</f>
        <v>0</v>
      </c>
      <c r="K2293" s="74">
        <f>+'[3]New Depr Rates'!K2291</f>
        <v>40179.5</v>
      </c>
      <c r="L2293" s="73">
        <f>+'[3]New Depr Rates'!L2291</f>
        <v>0</v>
      </c>
      <c r="M2293" s="73">
        <f>+'[3]New Depr Rates'!M2291</f>
        <v>0</v>
      </c>
      <c r="N2293" s="73">
        <f>+'[3]New Depr Rates'!N2291</f>
        <v>0</v>
      </c>
    </row>
    <row r="2294" spans="1:14" x14ac:dyDescent="0.2">
      <c r="A2294" s="72" t="s">
        <v>308</v>
      </c>
      <c r="B2294" s="72" t="str">
        <f>+'[3]New Depr Rates'!B2292</f>
        <v>Lease - Puget Sound Energy</v>
      </c>
      <c r="C2294" s="72">
        <f>+'[3]New Depr Rates'!C2292</f>
        <v>1</v>
      </c>
      <c r="D2294" s="72" t="str">
        <f>+'[3]New Depr Rates'!D2292</f>
        <v>SLE</v>
      </c>
      <c r="E2294" s="72" t="str">
        <f>+'[3]New Depr Rates'!E2292</f>
        <v>No</v>
      </c>
      <c r="F2294" s="72" t="str">
        <f>+'[3]New Depr Rates'!F2292</f>
        <v>No</v>
      </c>
      <c r="G2294" s="75">
        <f>+'[3]New Depr Rates'!G2292</f>
        <v>0</v>
      </c>
      <c r="H2294" s="72">
        <f>+'[3]New Depr Rates'!H2292</f>
        <v>0</v>
      </c>
      <c r="I2294" s="72">
        <f>+'[3]New Depr Rates'!I2292</f>
        <v>0</v>
      </c>
      <c r="J2294" s="72">
        <f>+'[3]New Depr Rates'!J2292</f>
        <v>0</v>
      </c>
      <c r="K2294" s="74">
        <f>+'[3]New Depr Rates'!K2292</f>
        <v>40179.5</v>
      </c>
      <c r="L2294" s="73">
        <f>+'[3]New Depr Rates'!L2292</f>
        <v>0</v>
      </c>
      <c r="M2294" s="73">
        <f>+'[3]New Depr Rates'!M2292</f>
        <v>0</v>
      </c>
      <c r="N2294" s="73">
        <f>+'[3]New Depr Rates'!N2292</f>
        <v>0</v>
      </c>
    </row>
    <row r="2295" spans="1:14" x14ac:dyDescent="0.2">
      <c r="A2295" s="72" t="s">
        <v>307</v>
      </c>
      <c r="B2295" s="72" t="str">
        <f>+'[3]New Depr Rates'!B2293</f>
        <v>Lease - Puget Sound Energy</v>
      </c>
      <c r="C2295" s="72">
        <f>+'[3]New Depr Rates'!C2293</f>
        <v>1</v>
      </c>
      <c r="D2295" s="72" t="str">
        <f>+'[3]New Depr Rates'!D2293</f>
        <v>SLE</v>
      </c>
      <c r="E2295" s="72" t="str">
        <f>+'[3]New Depr Rates'!E2293</f>
        <v>No</v>
      </c>
      <c r="F2295" s="72" t="str">
        <f>+'[3]New Depr Rates'!F2293</f>
        <v>No</v>
      </c>
      <c r="G2295" s="75">
        <f>+'[3]New Depr Rates'!G2293</f>
        <v>0</v>
      </c>
      <c r="H2295" s="72">
        <f>+'[3]New Depr Rates'!H2293</f>
        <v>0</v>
      </c>
      <c r="I2295" s="72">
        <f>+'[3]New Depr Rates'!I2293</f>
        <v>0</v>
      </c>
      <c r="J2295" s="72">
        <f>+'[3]New Depr Rates'!J2293</f>
        <v>0</v>
      </c>
      <c r="K2295" s="74">
        <f>+'[3]New Depr Rates'!K2293</f>
        <v>40179.5</v>
      </c>
      <c r="L2295" s="73">
        <f>+'[3]New Depr Rates'!L2293</f>
        <v>0</v>
      </c>
      <c r="M2295" s="73">
        <f>+'[3]New Depr Rates'!M2293</f>
        <v>0</v>
      </c>
      <c r="N2295" s="73">
        <f>+'[3]New Depr Rates'!N2293</f>
        <v>0</v>
      </c>
    </row>
    <row r="2296" spans="1:14" x14ac:dyDescent="0.2">
      <c r="A2296" s="72" t="s">
        <v>306</v>
      </c>
      <c r="B2296" s="72" t="str">
        <f>+'[3]New Depr Rates'!B2294</f>
        <v>Lease - Puget Sound Energy</v>
      </c>
      <c r="C2296" s="72">
        <f>+'[3]New Depr Rates'!C2294</f>
        <v>1</v>
      </c>
      <c r="D2296" s="72" t="str">
        <f>+'[3]New Depr Rates'!D2294</f>
        <v>SLE</v>
      </c>
      <c r="E2296" s="72" t="str">
        <f>+'[3]New Depr Rates'!E2294</f>
        <v>No</v>
      </c>
      <c r="F2296" s="72" t="str">
        <f>+'[3]New Depr Rates'!F2294</f>
        <v>No</v>
      </c>
      <c r="G2296" s="75">
        <f>+'[3]New Depr Rates'!G2294</f>
        <v>0</v>
      </c>
      <c r="H2296" s="72">
        <f>+'[3]New Depr Rates'!H2294</f>
        <v>0</v>
      </c>
      <c r="I2296" s="72">
        <f>+'[3]New Depr Rates'!I2294</f>
        <v>0</v>
      </c>
      <c r="J2296" s="72">
        <f>+'[3]New Depr Rates'!J2294</f>
        <v>0</v>
      </c>
      <c r="K2296" s="74">
        <f>+'[3]New Depr Rates'!K2294</f>
        <v>40179.5</v>
      </c>
      <c r="L2296" s="73">
        <f>+'[3]New Depr Rates'!L2294</f>
        <v>0</v>
      </c>
      <c r="M2296" s="73">
        <f>+'[3]New Depr Rates'!M2294</f>
        <v>0</v>
      </c>
      <c r="N2296" s="73">
        <f>+'[3]New Depr Rates'!N2294</f>
        <v>0</v>
      </c>
    </row>
    <row r="2297" spans="1:14" x14ac:dyDescent="0.2">
      <c r="A2297" s="72" t="s">
        <v>305</v>
      </c>
      <c r="B2297" s="72" t="str">
        <f>+'[3]New Depr Rates'!B2295</f>
        <v>Lease - Puget Sound Energy</v>
      </c>
      <c r="C2297" s="72">
        <f>+'[3]New Depr Rates'!C2295</f>
        <v>1</v>
      </c>
      <c r="D2297" s="72" t="str">
        <f>+'[3]New Depr Rates'!D2295</f>
        <v>SLE</v>
      </c>
      <c r="E2297" s="72" t="str">
        <f>+'[3]New Depr Rates'!E2295</f>
        <v>No</v>
      </c>
      <c r="F2297" s="72" t="str">
        <f>+'[3]New Depr Rates'!F2295</f>
        <v>No</v>
      </c>
      <c r="G2297" s="75">
        <f>+'[3]New Depr Rates'!G2295</f>
        <v>0</v>
      </c>
      <c r="H2297" s="72">
        <f>+'[3]New Depr Rates'!H2295</f>
        <v>0</v>
      </c>
      <c r="I2297" s="72">
        <f>+'[3]New Depr Rates'!I2295</f>
        <v>0</v>
      </c>
      <c r="J2297" s="72">
        <f>+'[3]New Depr Rates'!J2295</f>
        <v>0</v>
      </c>
      <c r="K2297" s="74">
        <f>+'[3]New Depr Rates'!K2295</f>
        <v>40179.5</v>
      </c>
      <c r="L2297" s="73">
        <f>+'[3]New Depr Rates'!L2295</f>
        <v>0</v>
      </c>
      <c r="M2297" s="73">
        <f>+'[3]New Depr Rates'!M2295</f>
        <v>0</v>
      </c>
      <c r="N2297" s="73">
        <f>+'[3]New Depr Rates'!N2295</f>
        <v>0</v>
      </c>
    </row>
    <row r="2298" spans="1:14" x14ac:dyDescent="0.2">
      <c r="A2298" s="72" t="s">
        <v>304</v>
      </c>
      <c r="B2298" s="72" t="str">
        <f>+'[3]New Depr Rates'!B2296</f>
        <v>Lease - Puget Sound Energy</v>
      </c>
      <c r="C2298" s="72">
        <f>+'[3]New Depr Rates'!C2296</f>
        <v>1</v>
      </c>
      <c r="D2298" s="72" t="str">
        <f>+'[3]New Depr Rates'!D2296</f>
        <v>SLE</v>
      </c>
      <c r="E2298" s="72" t="str">
        <f>+'[3]New Depr Rates'!E2296</f>
        <v>No</v>
      </c>
      <c r="F2298" s="72" t="str">
        <f>+'[3]New Depr Rates'!F2296</f>
        <v>No</v>
      </c>
      <c r="G2298" s="75">
        <f>+'[3]New Depr Rates'!G2296</f>
        <v>0</v>
      </c>
      <c r="H2298" s="72">
        <f>+'[3]New Depr Rates'!H2296</f>
        <v>0</v>
      </c>
      <c r="I2298" s="72">
        <f>+'[3]New Depr Rates'!I2296</f>
        <v>0</v>
      </c>
      <c r="J2298" s="72">
        <f>+'[3]New Depr Rates'!J2296</f>
        <v>0</v>
      </c>
      <c r="K2298" s="74">
        <f>+'[3]New Depr Rates'!K2296</f>
        <v>40179.5</v>
      </c>
      <c r="L2298" s="73">
        <f>+'[3]New Depr Rates'!L2296</f>
        <v>0</v>
      </c>
      <c r="M2298" s="73">
        <f>+'[3]New Depr Rates'!M2296</f>
        <v>0</v>
      </c>
      <c r="N2298" s="73">
        <f>+'[3]New Depr Rates'!N2296</f>
        <v>0</v>
      </c>
    </row>
    <row r="2299" spans="1:14" x14ac:dyDescent="0.2">
      <c r="A2299" s="72" t="s">
        <v>303</v>
      </c>
      <c r="B2299" s="72" t="str">
        <f>+'[3]New Depr Rates'!B2297</f>
        <v>Lease - Puget Sound Energy</v>
      </c>
      <c r="C2299" s="72">
        <f>+'[3]New Depr Rates'!C2297</f>
        <v>1</v>
      </c>
      <c r="D2299" s="72" t="str">
        <f>+'[3]New Depr Rates'!D2297</f>
        <v>SLE</v>
      </c>
      <c r="E2299" s="72" t="str">
        <f>+'[3]New Depr Rates'!E2297</f>
        <v>No</v>
      </c>
      <c r="F2299" s="72" t="str">
        <f>+'[3]New Depr Rates'!F2297</f>
        <v>No</v>
      </c>
      <c r="G2299" s="75">
        <f>+'[3]New Depr Rates'!G2297</f>
        <v>0</v>
      </c>
      <c r="H2299" s="72">
        <f>+'[3]New Depr Rates'!H2297</f>
        <v>0</v>
      </c>
      <c r="I2299" s="72">
        <f>+'[3]New Depr Rates'!I2297</f>
        <v>0</v>
      </c>
      <c r="J2299" s="72">
        <f>+'[3]New Depr Rates'!J2297</f>
        <v>0</v>
      </c>
      <c r="K2299" s="74">
        <f>+'[3]New Depr Rates'!K2297</f>
        <v>40179.5</v>
      </c>
      <c r="L2299" s="73">
        <f>+'[3]New Depr Rates'!L2297</f>
        <v>0</v>
      </c>
      <c r="M2299" s="73">
        <f>+'[3]New Depr Rates'!M2297</f>
        <v>0</v>
      </c>
      <c r="N2299" s="73">
        <f>+'[3]New Depr Rates'!N2297</f>
        <v>0</v>
      </c>
    </row>
    <row r="2300" spans="1:14" x14ac:dyDescent="0.2">
      <c r="A2300" s="72" t="s">
        <v>302</v>
      </c>
      <c r="B2300" s="72" t="str">
        <f>+'[3]New Depr Rates'!B2298</f>
        <v>Non-Depreciable - Land</v>
      </c>
      <c r="C2300" s="72">
        <f>+'[3]New Depr Rates'!C2298</f>
        <v>0.5</v>
      </c>
      <c r="D2300" s="72" t="str">
        <f>+'[3]New Depr Rates'!D2298</f>
        <v>Monthly</v>
      </c>
      <c r="E2300" s="72" t="str">
        <f>+'[3]New Depr Rates'!E2298</f>
        <v>No</v>
      </c>
      <c r="F2300" s="72" t="str">
        <f>+'[3]New Depr Rates'!F2298</f>
        <v>No</v>
      </c>
      <c r="G2300" s="75">
        <f>+'[3]New Depr Rates'!G2298</f>
        <v>0</v>
      </c>
      <c r="H2300" s="72">
        <f>+'[3]New Depr Rates'!H2298</f>
        <v>0</v>
      </c>
      <c r="I2300" s="72">
        <f>+'[3]New Depr Rates'!I2298</f>
        <v>0</v>
      </c>
      <c r="J2300" s="72">
        <f>+'[3]New Depr Rates'!J2298</f>
        <v>0</v>
      </c>
      <c r="K2300" s="74">
        <f>+'[3]New Depr Rates'!K2298</f>
        <v>40391</v>
      </c>
      <c r="L2300" s="73">
        <f>+'[3]New Depr Rates'!L2298</f>
        <v>0</v>
      </c>
      <c r="M2300" s="73">
        <f>+'[3]New Depr Rates'!M2298</f>
        <v>0</v>
      </c>
      <c r="N2300" s="73">
        <f>+'[3]New Depr Rates'!N2298</f>
        <v>0</v>
      </c>
    </row>
    <row r="2301" spans="1:14" x14ac:dyDescent="0.2">
      <c r="A2301" s="72" t="s">
        <v>301</v>
      </c>
      <c r="B2301" s="72" t="str">
        <f>+'[3]New Depr Rates'!B2299</f>
        <v>Non-Depreciable - Other than land</v>
      </c>
      <c r="C2301" s="72">
        <f>+'[3]New Depr Rates'!C2299</f>
        <v>0.5</v>
      </c>
      <c r="D2301" s="72" t="str">
        <f>+'[3]New Depr Rates'!D2299</f>
        <v>Monthly</v>
      </c>
      <c r="E2301" s="72" t="str">
        <f>+'[3]New Depr Rates'!E2299</f>
        <v>No</v>
      </c>
      <c r="F2301" s="72" t="str">
        <f>+'[3]New Depr Rates'!F2299</f>
        <v>No</v>
      </c>
      <c r="G2301" s="75">
        <f>+'[3]New Depr Rates'!G2299</f>
        <v>0</v>
      </c>
      <c r="H2301" s="72">
        <f>+'[3]New Depr Rates'!H2299</f>
        <v>0</v>
      </c>
      <c r="I2301" s="72">
        <f>+'[3]New Depr Rates'!I2299</f>
        <v>0</v>
      </c>
      <c r="J2301" s="72">
        <f>+'[3]New Depr Rates'!J2299</f>
        <v>0</v>
      </c>
      <c r="K2301" s="74">
        <f>+'[3]New Depr Rates'!K2299</f>
        <v>41730</v>
      </c>
      <c r="L2301" s="73">
        <f>+'[3]New Depr Rates'!L2299</f>
        <v>0</v>
      </c>
      <c r="M2301" s="73">
        <f>+'[3]New Depr Rates'!M2299</f>
        <v>0</v>
      </c>
      <c r="N2301" s="73">
        <f>+'[3]New Depr Rates'!N2299</f>
        <v>0</v>
      </c>
    </row>
    <row r="2302" spans="1:14" x14ac:dyDescent="0.2">
      <c r="A2302" s="72" t="s">
        <v>300</v>
      </c>
      <c r="B2302" s="72" t="str">
        <f>+'[3]New Depr Rates'!B2300</f>
        <v>Non-Depreciable - Land</v>
      </c>
      <c r="C2302" s="72">
        <f>+'[3]New Depr Rates'!C2300</f>
        <v>0.5</v>
      </c>
      <c r="D2302" s="72" t="str">
        <f>+'[3]New Depr Rates'!D2300</f>
        <v>Monthly</v>
      </c>
      <c r="E2302" s="72" t="str">
        <f>+'[3]New Depr Rates'!E2300</f>
        <v>No</v>
      </c>
      <c r="F2302" s="72" t="str">
        <f>+'[3]New Depr Rates'!F2300</f>
        <v>No</v>
      </c>
      <c r="G2302" s="75">
        <f>+'[3]New Depr Rates'!G2300</f>
        <v>0</v>
      </c>
      <c r="H2302" s="72">
        <f>+'[3]New Depr Rates'!H2300</f>
        <v>0</v>
      </c>
      <c r="I2302" s="72">
        <f>+'[3]New Depr Rates'!I2300</f>
        <v>0</v>
      </c>
      <c r="J2302" s="72">
        <f>+'[3]New Depr Rates'!J2300</f>
        <v>0</v>
      </c>
      <c r="K2302" s="74">
        <f>+'[3]New Depr Rates'!K2300</f>
        <v>40391</v>
      </c>
      <c r="L2302" s="73">
        <f>+'[3]New Depr Rates'!L2300</f>
        <v>0</v>
      </c>
      <c r="M2302" s="73">
        <f>+'[3]New Depr Rates'!M2300</f>
        <v>0</v>
      </c>
      <c r="N2302" s="73">
        <f>+'[3]New Depr Rates'!N2300</f>
        <v>0</v>
      </c>
    </row>
    <row r="2303" spans="1:14" x14ac:dyDescent="0.2">
      <c r="A2303" s="72" t="s">
        <v>298</v>
      </c>
      <c r="B2303" s="72" t="str">
        <f>+'[3]New Depr Rates'!B2301</f>
        <v>Non-Depreciable - Other than land</v>
      </c>
      <c r="C2303" s="72">
        <f>+'[3]New Depr Rates'!C2301</f>
        <v>0.5</v>
      </c>
      <c r="D2303" s="72" t="str">
        <f>+'[3]New Depr Rates'!D2301</f>
        <v>Monthly</v>
      </c>
      <c r="E2303" s="72" t="str">
        <f>+'[3]New Depr Rates'!E2301</f>
        <v>No</v>
      </c>
      <c r="F2303" s="72" t="str">
        <f>+'[3]New Depr Rates'!F2301</f>
        <v>No</v>
      </c>
      <c r="G2303" s="75">
        <f>+'[3]New Depr Rates'!G2301</f>
        <v>0</v>
      </c>
      <c r="H2303" s="72">
        <f>+'[3]New Depr Rates'!H2301</f>
        <v>0</v>
      </c>
      <c r="I2303" s="72">
        <f>+'[3]New Depr Rates'!I2301</f>
        <v>0</v>
      </c>
      <c r="J2303" s="72">
        <f>+'[3]New Depr Rates'!J2301</f>
        <v>0</v>
      </c>
      <c r="K2303" s="74">
        <f>+'[3]New Depr Rates'!K2301</f>
        <v>41730</v>
      </c>
      <c r="L2303" s="73">
        <f>+'[3]New Depr Rates'!L2301</f>
        <v>0</v>
      </c>
      <c r="M2303" s="73">
        <f>+'[3]New Depr Rates'!M2301</f>
        <v>0</v>
      </c>
      <c r="N2303" s="73">
        <f>+'[3]New Depr Rates'!N2301</f>
        <v>0</v>
      </c>
    </row>
    <row r="2304" spans="1:14" x14ac:dyDescent="0.2">
      <c r="A2304" s="72" t="s">
        <v>297</v>
      </c>
      <c r="B2304" s="72" t="str">
        <f>+'[3]New Depr Rates'!B2302</f>
        <v>Non-Depreciable - Other than land</v>
      </c>
      <c r="C2304" s="72">
        <f>+'[3]New Depr Rates'!C2302</f>
        <v>0.5</v>
      </c>
      <c r="D2304" s="72" t="str">
        <f>+'[3]New Depr Rates'!D2302</f>
        <v>Monthly</v>
      </c>
      <c r="E2304" s="72" t="str">
        <f>+'[3]New Depr Rates'!E2302</f>
        <v>No</v>
      </c>
      <c r="F2304" s="72" t="str">
        <f>+'[3]New Depr Rates'!F2302</f>
        <v>No</v>
      </c>
      <c r="G2304" s="75">
        <f>+'[3]New Depr Rates'!G2302</f>
        <v>0</v>
      </c>
      <c r="H2304" s="72">
        <f>+'[3]New Depr Rates'!H2302</f>
        <v>0</v>
      </c>
      <c r="I2304" s="72">
        <f>+'[3]New Depr Rates'!I2302</f>
        <v>0</v>
      </c>
      <c r="J2304" s="72">
        <f>+'[3]New Depr Rates'!J2302</f>
        <v>0</v>
      </c>
      <c r="K2304" s="74">
        <f>+'[3]New Depr Rates'!K2302</f>
        <v>41730</v>
      </c>
      <c r="L2304" s="73">
        <f>+'[3]New Depr Rates'!L2302</f>
        <v>0</v>
      </c>
      <c r="M2304" s="73">
        <f>+'[3]New Depr Rates'!M2302</f>
        <v>0</v>
      </c>
      <c r="N2304" s="73">
        <f>+'[3]New Depr Rates'!N2302</f>
        <v>0</v>
      </c>
    </row>
    <row r="2305" spans="1:17" x14ac:dyDescent="0.2">
      <c r="A2305" s="72" t="s">
        <v>296</v>
      </c>
      <c r="B2305" s="72" t="str">
        <f>+'[3]New Depr Rates'!B2303</f>
        <v>Non-Depreciable - Other than land</v>
      </c>
      <c r="C2305" s="72">
        <f>+'[3]New Depr Rates'!C2303</f>
        <v>0.5</v>
      </c>
      <c r="D2305" s="72" t="str">
        <f>+'[3]New Depr Rates'!D2303</f>
        <v>Monthly</v>
      </c>
      <c r="E2305" s="72" t="str">
        <f>+'[3]New Depr Rates'!E2303</f>
        <v>No</v>
      </c>
      <c r="F2305" s="72" t="str">
        <f>+'[3]New Depr Rates'!F2303</f>
        <v>No</v>
      </c>
      <c r="G2305" s="75">
        <f>+'[3]New Depr Rates'!G2303</f>
        <v>0</v>
      </c>
      <c r="H2305" s="72">
        <f>+'[3]New Depr Rates'!H2303</f>
        <v>0</v>
      </c>
      <c r="I2305" s="72">
        <f>+'[3]New Depr Rates'!I2303</f>
        <v>0</v>
      </c>
      <c r="J2305" s="72">
        <f>+'[3]New Depr Rates'!J2303</f>
        <v>0</v>
      </c>
      <c r="K2305" s="74">
        <f>+'[3]New Depr Rates'!K2303</f>
        <v>41730</v>
      </c>
      <c r="L2305" s="73">
        <f>+'[3]New Depr Rates'!L2303</f>
        <v>0</v>
      </c>
      <c r="M2305" s="73">
        <f>+'[3]New Depr Rates'!M2303</f>
        <v>0</v>
      </c>
      <c r="N2305" s="73">
        <f>+'[3]New Depr Rates'!N2303</f>
        <v>0</v>
      </c>
    </row>
    <row r="2306" spans="1:17" x14ac:dyDescent="0.2">
      <c r="A2306" s="72" t="s">
        <v>295</v>
      </c>
      <c r="B2306" s="72" t="str">
        <f>+'[3]New Depr Rates'!B2304</f>
        <v>Non-Depreciable - Other than land</v>
      </c>
      <c r="C2306" s="72">
        <f>+'[3]New Depr Rates'!C2304</f>
        <v>0.5</v>
      </c>
      <c r="D2306" s="72" t="str">
        <f>+'[3]New Depr Rates'!D2304</f>
        <v>Monthly</v>
      </c>
      <c r="E2306" s="72" t="str">
        <f>+'[3]New Depr Rates'!E2304</f>
        <v>No</v>
      </c>
      <c r="F2306" s="72" t="str">
        <f>+'[3]New Depr Rates'!F2304</f>
        <v>No</v>
      </c>
      <c r="G2306" s="75">
        <f>+'[3]New Depr Rates'!G2304</f>
        <v>0</v>
      </c>
      <c r="H2306" s="72">
        <f>+'[3]New Depr Rates'!H2304</f>
        <v>0</v>
      </c>
      <c r="I2306" s="72">
        <f>+'[3]New Depr Rates'!I2304</f>
        <v>0</v>
      </c>
      <c r="J2306" s="72">
        <f>+'[3]New Depr Rates'!J2304</f>
        <v>0</v>
      </c>
      <c r="K2306" s="74">
        <f>+'[3]New Depr Rates'!K2304</f>
        <v>41730</v>
      </c>
      <c r="L2306" s="73">
        <f>+'[3]New Depr Rates'!L2304</f>
        <v>0</v>
      </c>
      <c r="M2306" s="73">
        <f>+'[3]New Depr Rates'!M2304</f>
        <v>0</v>
      </c>
      <c r="N2306" s="73">
        <f>+'[3]New Depr Rates'!N2304</f>
        <v>0</v>
      </c>
    </row>
    <row r="2307" spans="1:17" x14ac:dyDescent="0.2">
      <c r="A2307" s="72" t="s">
        <v>294</v>
      </c>
      <c r="B2307" s="72" t="str">
        <f>+'[3]New Depr Rates'!B2305</f>
        <v>Non-Depreciable - Other than land</v>
      </c>
      <c r="C2307" s="72">
        <f>+'[3]New Depr Rates'!C2305</f>
        <v>0.5</v>
      </c>
      <c r="D2307" s="72" t="str">
        <f>+'[3]New Depr Rates'!D2305</f>
        <v>Monthly</v>
      </c>
      <c r="E2307" s="72" t="str">
        <f>+'[3]New Depr Rates'!E2305</f>
        <v>No</v>
      </c>
      <c r="F2307" s="72" t="str">
        <f>+'[3]New Depr Rates'!F2305</f>
        <v>No</v>
      </c>
      <c r="G2307" s="75">
        <f>+'[3]New Depr Rates'!G2305</f>
        <v>0</v>
      </c>
      <c r="H2307" s="72">
        <f>+'[3]New Depr Rates'!H2305</f>
        <v>0</v>
      </c>
      <c r="I2307" s="72">
        <f>+'[3]New Depr Rates'!I2305</f>
        <v>0</v>
      </c>
      <c r="J2307" s="72">
        <f>+'[3]New Depr Rates'!J2305</f>
        <v>0</v>
      </c>
      <c r="K2307" s="74">
        <f>+'[3]New Depr Rates'!K2305</f>
        <v>41730</v>
      </c>
      <c r="L2307" s="73">
        <f>+'[3]New Depr Rates'!L2305</f>
        <v>0</v>
      </c>
      <c r="M2307" s="73">
        <f>+'[3]New Depr Rates'!M2305</f>
        <v>0</v>
      </c>
      <c r="N2307" s="73">
        <f>+'[3]New Depr Rates'!N2305</f>
        <v>0</v>
      </c>
    </row>
    <row r="2308" spans="1:17" x14ac:dyDescent="0.2">
      <c r="A2308" s="72" t="s">
        <v>293</v>
      </c>
      <c r="B2308" s="72" t="str">
        <f>+'[3]New Depr Rates'!B2306</f>
        <v>Non-Depreciable - Other than land</v>
      </c>
      <c r="C2308" s="72">
        <f>+'[3]New Depr Rates'!C2306</f>
        <v>0.5</v>
      </c>
      <c r="D2308" s="72" t="str">
        <f>+'[3]New Depr Rates'!D2306</f>
        <v>Monthly</v>
      </c>
      <c r="E2308" s="72" t="str">
        <f>+'[3]New Depr Rates'!E2306</f>
        <v>No</v>
      </c>
      <c r="F2308" s="72" t="str">
        <f>+'[3]New Depr Rates'!F2306</f>
        <v>No</v>
      </c>
      <c r="G2308" s="75">
        <f>+'[3]New Depr Rates'!G2306</f>
        <v>0</v>
      </c>
      <c r="H2308" s="72">
        <f>+'[3]New Depr Rates'!H2306</f>
        <v>0</v>
      </c>
      <c r="I2308" s="72">
        <f>+'[3]New Depr Rates'!I2306</f>
        <v>0</v>
      </c>
      <c r="J2308" s="72">
        <f>+'[3]New Depr Rates'!J2306</f>
        <v>0</v>
      </c>
      <c r="K2308" s="74">
        <f>+'[3]New Depr Rates'!K2306</f>
        <v>41730</v>
      </c>
      <c r="L2308" s="73">
        <f>+'[3]New Depr Rates'!L2306</f>
        <v>0</v>
      </c>
      <c r="M2308" s="73">
        <f>+'[3]New Depr Rates'!M2306</f>
        <v>0</v>
      </c>
      <c r="N2308" s="73">
        <f>+'[3]New Depr Rates'!N2306</f>
        <v>0</v>
      </c>
    </row>
    <row r="2309" spans="1:17" x14ac:dyDescent="0.2">
      <c r="A2309" s="72" t="s">
        <v>292</v>
      </c>
      <c r="B2309" s="72" t="str">
        <f>+'[3]New Depr Rates'!B2307</f>
        <v>Non-Depreciable - Other than land</v>
      </c>
      <c r="C2309" s="72">
        <f>+'[3]New Depr Rates'!C2307</f>
        <v>0.5</v>
      </c>
      <c r="D2309" s="72" t="str">
        <f>+'[3]New Depr Rates'!D2307</f>
        <v>Monthly</v>
      </c>
      <c r="E2309" s="72" t="str">
        <f>+'[3]New Depr Rates'!E2307</f>
        <v>No</v>
      </c>
      <c r="F2309" s="72" t="str">
        <f>+'[3]New Depr Rates'!F2307</f>
        <v>No</v>
      </c>
      <c r="G2309" s="75">
        <f>+'[3]New Depr Rates'!G2307</f>
        <v>0</v>
      </c>
      <c r="H2309" s="72">
        <f>+'[3]New Depr Rates'!H2307</f>
        <v>0</v>
      </c>
      <c r="I2309" s="72">
        <f>+'[3]New Depr Rates'!I2307</f>
        <v>0</v>
      </c>
      <c r="J2309" s="72">
        <f>+'[3]New Depr Rates'!J2307</f>
        <v>0</v>
      </c>
      <c r="K2309" s="74">
        <f>+'[3]New Depr Rates'!K2307</f>
        <v>41730</v>
      </c>
      <c r="L2309" s="73">
        <f>+'[3]New Depr Rates'!L2307</f>
        <v>0</v>
      </c>
      <c r="M2309" s="73">
        <f>+'[3]New Depr Rates'!M2307</f>
        <v>0</v>
      </c>
      <c r="N2309" s="73">
        <f>+'[3]New Depr Rates'!N2307</f>
        <v>0</v>
      </c>
    </row>
    <row r="2310" spans="1:17" x14ac:dyDescent="0.2">
      <c r="A2310" s="72" t="s">
        <v>291</v>
      </c>
      <c r="B2310" s="72" t="str">
        <f>+'[3]New Depr Rates'!B2308</f>
        <v>Lease - Puget Sound Energy</v>
      </c>
      <c r="C2310" s="72">
        <f>+'[3]New Depr Rates'!C2308</f>
        <v>1</v>
      </c>
      <c r="D2310" s="72" t="str">
        <f>+'[3]New Depr Rates'!D2308</f>
        <v>SLE</v>
      </c>
      <c r="E2310" s="72" t="str">
        <f>+'[3]New Depr Rates'!E2308</f>
        <v>No</v>
      </c>
      <c r="F2310" s="72" t="str">
        <f>+'[3]New Depr Rates'!F2308</f>
        <v>No</v>
      </c>
      <c r="G2310" s="75">
        <f>+'[3]New Depr Rates'!G2308</f>
        <v>0</v>
      </c>
      <c r="H2310" s="72">
        <f>+'[3]New Depr Rates'!H2308</f>
        <v>0</v>
      </c>
      <c r="I2310" s="72">
        <f>+'[3]New Depr Rates'!I2308</f>
        <v>0</v>
      </c>
      <c r="J2310" s="72">
        <f>+'[3]New Depr Rates'!J2308</f>
        <v>0</v>
      </c>
      <c r="K2310" s="74">
        <f>+'[3]New Depr Rates'!K2308</f>
        <v>40179.5</v>
      </c>
      <c r="L2310" s="73">
        <f>+'[3]New Depr Rates'!L2308</f>
        <v>0</v>
      </c>
      <c r="M2310" s="73">
        <f>+'[3]New Depr Rates'!M2308</f>
        <v>0</v>
      </c>
      <c r="N2310" s="73">
        <f>+'[3]New Depr Rates'!N2308</f>
        <v>0</v>
      </c>
    </row>
    <row r="2311" spans="1:17" x14ac:dyDescent="0.2">
      <c r="A2311" s="72" t="s">
        <v>290</v>
      </c>
      <c r="B2311" s="72" t="str">
        <f>+'[3]New Depr Rates'!B2309</f>
        <v>Lease - Puget Sound Energy</v>
      </c>
      <c r="C2311" s="72">
        <f>+'[3]New Depr Rates'!C2309</f>
        <v>1</v>
      </c>
      <c r="D2311" s="72" t="str">
        <f>+'[3]New Depr Rates'!D2309</f>
        <v>SLE</v>
      </c>
      <c r="E2311" s="72" t="str">
        <f>+'[3]New Depr Rates'!E2309</f>
        <v>No</v>
      </c>
      <c r="F2311" s="72" t="str">
        <f>+'[3]New Depr Rates'!F2309</f>
        <v>No</v>
      </c>
      <c r="G2311" s="75">
        <f>+'[3]New Depr Rates'!G2309</f>
        <v>0</v>
      </c>
      <c r="H2311" s="72">
        <f>+'[3]New Depr Rates'!H2309</f>
        <v>0</v>
      </c>
      <c r="I2311" s="72">
        <f>+'[3]New Depr Rates'!I2309</f>
        <v>0</v>
      </c>
      <c r="J2311" s="72">
        <f>+'[3]New Depr Rates'!J2309</f>
        <v>0</v>
      </c>
      <c r="K2311" s="74">
        <f>+'[3]New Depr Rates'!K2309</f>
        <v>40179.5</v>
      </c>
      <c r="L2311" s="73">
        <f>+'[3]New Depr Rates'!L2309</f>
        <v>0</v>
      </c>
      <c r="M2311" s="73">
        <f>+'[3]New Depr Rates'!M2309</f>
        <v>0</v>
      </c>
      <c r="N2311" s="73">
        <f>+'[3]New Depr Rates'!N2309</f>
        <v>0</v>
      </c>
    </row>
    <row r="2312" spans="1:17" x14ac:dyDescent="0.2">
      <c r="A2312" s="72" t="s">
        <v>289</v>
      </c>
      <c r="B2312" s="72" t="str">
        <f>+'[3]New Depr Rates'!B2310</f>
        <v>Lease - Puget Sound Energy</v>
      </c>
      <c r="C2312" s="72">
        <f>+'[3]New Depr Rates'!C2310</f>
        <v>1</v>
      </c>
      <c r="D2312" s="72" t="str">
        <f>+'[3]New Depr Rates'!D2310</f>
        <v>SLE</v>
      </c>
      <c r="E2312" s="72" t="str">
        <f>+'[3]New Depr Rates'!E2310</f>
        <v>No</v>
      </c>
      <c r="F2312" s="72" t="str">
        <f>+'[3]New Depr Rates'!F2310</f>
        <v>No</v>
      </c>
      <c r="G2312" s="75">
        <f>+'[3]New Depr Rates'!G2310</f>
        <v>0</v>
      </c>
      <c r="H2312" s="72">
        <f>+'[3]New Depr Rates'!H2310</f>
        <v>0</v>
      </c>
      <c r="I2312" s="72">
        <f>+'[3]New Depr Rates'!I2310</f>
        <v>0</v>
      </c>
      <c r="J2312" s="72">
        <f>+'[3]New Depr Rates'!J2310</f>
        <v>0</v>
      </c>
      <c r="K2312" s="74">
        <f>+'[3]New Depr Rates'!K2310</f>
        <v>40179.5</v>
      </c>
      <c r="L2312" s="73">
        <f>+'[3]New Depr Rates'!L2310</f>
        <v>0</v>
      </c>
      <c r="M2312" s="73">
        <f>+'[3]New Depr Rates'!M2310</f>
        <v>0</v>
      </c>
      <c r="N2312" s="73">
        <f>+'[3]New Depr Rates'!N2310</f>
        <v>0</v>
      </c>
    </row>
    <row r="2313" spans="1:17" x14ac:dyDescent="0.2">
      <c r="A2313" s="72" t="s">
        <v>288</v>
      </c>
      <c r="B2313" s="72" t="str">
        <f>+'[3]New Depr Rates'!B2311</f>
        <v>Lease - Puget Sound Energy</v>
      </c>
      <c r="C2313" s="72">
        <f>+'[3]New Depr Rates'!C2311</f>
        <v>1</v>
      </c>
      <c r="D2313" s="72" t="str">
        <f>+'[3]New Depr Rates'!D2311</f>
        <v>SLE</v>
      </c>
      <c r="E2313" s="72" t="str">
        <f>+'[3]New Depr Rates'!E2311</f>
        <v>No</v>
      </c>
      <c r="F2313" s="72" t="str">
        <f>+'[3]New Depr Rates'!F2311</f>
        <v>No</v>
      </c>
      <c r="G2313" s="75">
        <f>+'[3]New Depr Rates'!G2311</f>
        <v>0</v>
      </c>
      <c r="H2313" s="72">
        <f>+'[3]New Depr Rates'!H2311</f>
        <v>0</v>
      </c>
      <c r="I2313" s="72">
        <f>+'[3]New Depr Rates'!I2311</f>
        <v>0</v>
      </c>
      <c r="J2313" s="72">
        <f>+'[3]New Depr Rates'!J2311</f>
        <v>0</v>
      </c>
      <c r="K2313" s="74">
        <f>+'[3]New Depr Rates'!K2311</f>
        <v>40179.5</v>
      </c>
      <c r="L2313" s="73">
        <f>+'[3]New Depr Rates'!L2311</f>
        <v>0</v>
      </c>
      <c r="M2313" s="73">
        <f>+'[3]New Depr Rates'!M2311</f>
        <v>0</v>
      </c>
      <c r="N2313" s="73">
        <f>+'[3]New Depr Rates'!N2311</f>
        <v>0</v>
      </c>
    </row>
    <row r="2314" spans="1:17" x14ac:dyDescent="0.2">
      <c r="A2314" s="72" t="s">
        <v>285</v>
      </c>
      <c r="B2314" s="72" t="str">
        <f>+'[3]New Depr Rates'!B2312</f>
        <v>Non-Depreciable - Other than land</v>
      </c>
      <c r="C2314" s="72">
        <f>+'[3]New Depr Rates'!C2312</f>
        <v>0.5</v>
      </c>
      <c r="D2314" s="72" t="str">
        <f>+'[3]New Depr Rates'!D2312</f>
        <v>Monthly</v>
      </c>
      <c r="E2314" s="72" t="str">
        <f>+'[3]New Depr Rates'!E2312</f>
        <v>No</v>
      </c>
      <c r="F2314" s="72" t="str">
        <f>+'[3]New Depr Rates'!F2312</f>
        <v>No</v>
      </c>
      <c r="G2314" s="75">
        <f>+'[3]New Depr Rates'!G2312</f>
        <v>0</v>
      </c>
      <c r="H2314" s="72">
        <f>+'[3]New Depr Rates'!H2312</f>
        <v>0</v>
      </c>
      <c r="I2314" s="72">
        <f>+'[3]New Depr Rates'!I2312</f>
        <v>0</v>
      </c>
      <c r="J2314" s="72">
        <f>+'[3]New Depr Rates'!J2312</f>
        <v>0</v>
      </c>
      <c r="K2314" s="74">
        <f>+'[3]New Depr Rates'!K2312</f>
        <v>41730</v>
      </c>
      <c r="L2314" s="73">
        <f>+'[3]New Depr Rates'!L2312</f>
        <v>0</v>
      </c>
      <c r="M2314" s="73">
        <f>+'[3]New Depr Rates'!M2312</f>
        <v>0</v>
      </c>
      <c r="N2314" s="73">
        <f>+'[3]New Depr Rates'!N2312</f>
        <v>0</v>
      </c>
    </row>
    <row r="2315" spans="1:17" x14ac:dyDescent="0.2">
      <c r="A2315" s="72" t="s">
        <v>284</v>
      </c>
      <c r="B2315" s="72" t="str">
        <f>+'[3]New Depr Rates'!B2313</f>
        <v>Non-Depreciable - Other than land</v>
      </c>
      <c r="C2315" s="72">
        <f>+'[3]New Depr Rates'!C2313</f>
        <v>0.5</v>
      </c>
      <c r="D2315" s="72" t="str">
        <f>+'[3]New Depr Rates'!D2313</f>
        <v>Monthly</v>
      </c>
      <c r="E2315" s="72" t="str">
        <f>+'[3]New Depr Rates'!E2313</f>
        <v>No</v>
      </c>
      <c r="F2315" s="72" t="str">
        <f>+'[3]New Depr Rates'!F2313</f>
        <v>No</v>
      </c>
      <c r="G2315" s="75">
        <f>+'[3]New Depr Rates'!G2313</f>
        <v>0</v>
      </c>
      <c r="H2315" s="72">
        <f>+'[3]New Depr Rates'!H2313</f>
        <v>0</v>
      </c>
      <c r="I2315" s="72">
        <f>+'[3]New Depr Rates'!I2313</f>
        <v>0</v>
      </c>
      <c r="J2315" s="72">
        <f>+'[3]New Depr Rates'!J2313</f>
        <v>0</v>
      </c>
      <c r="K2315" s="74">
        <f>+'[3]New Depr Rates'!K2313</f>
        <v>41730</v>
      </c>
      <c r="L2315" s="73">
        <f>+'[3]New Depr Rates'!L2313</f>
        <v>0</v>
      </c>
      <c r="M2315" s="73">
        <f>+'[3]New Depr Rates'!M2313</f>
        <v>0</v>
      </c>
      <c r="N2315" s="73">
        <f>+'[3]New Depr Rates'!N2313</f>
        <v>0</v>
      </c>
    </row>
    <row r="2316" spans="1:17" x14ac:dyDescent="0.2">
      <c r="A2316" s="72" t="s">
        <v>283</v>
      </c>
      <c r="B2316" s="72" t="str">
        <f>+'[3]New Depr Rates'!B2314</f>
        <v>Non-Depreciable - Other than land</v>
      </c>
      <c r="C2316" s="72">
        <f>+'[3]New Depr Rates'!C2314</f>
        <v>0.5</v>
      </c>
      <c r="D2316" s="72" t="str">
        <f>+'[3]New Depr Rates'!D2314</f>
        <v>Monthly</v>
      </c>
      <c r="E2316" s="72" t="str">
        <f>+'[3]New Depr Rates'!E2314</f>
        <v>No</v>
      </c>
      <c r="F2316" s="72" t="str">
        <f>+'[3]New Depr Rates'!F2314</f>
        <v>No</v>
      </c>
      <c r="G2316" s="75">
        <f>+'[3]New Depr Rates'!G2314</f>
        <v>0</v>
      </c>
      <c r="H2316" s="72">
        <f>+'[3]New Depr Rates'!H2314</f>
        <v>0</v>
      </c>
      <c r="I2316" s="72">
        <f>+'[3]New Depr Rates'!I2314</f>
        <v>0</v>
      </c>
      <c r="J2316" s="72">
        <f>+'[3]New Depr Rates'!J2314</f>
        <v>0</v>
      </c>
      <c r="K2316" s="74">
        <f>+'[3]New Depr Rates'!K2314</f>
        <v>41730</v>
      </c>
      <c r="L2316" s="73">
        <f>+'[3]New Depr Rates'!L2314</f>
        <v>0</v>
      </c>
      <c r="M2316" s="73">
        <f>+'[3]New Depr Rates'!M2314</f>
        <v>0</v>
      </c>
      <c r="N2316" s="73">
        <f>+'[3]New Depr Rates'!N2314</f>
        <v>0</v>
      </c>
    </row>
    <row r="2317" spans="1:17" x14ac:dyDescent="0.2">
      <c r="A2317" s="72" t="s">
        <v>282</v>
      </c>
      <c r="B2317" s="72" t="str">
        <f>+'[3]New Depr Rates'!B2315</f>
        <v>Non-Depreciable - Other than land</v>
      </c>
      <c r="C2317" s="72">
        <f>+'[3]New Depr Rates'!C2315</f>
        <v>0.5</v>
      </c>
      <c r="D2317" s="72" t="str">
        <f>+'[3]New Depr Rates'!D2315</f>
        <v>Monthly</v>
      </c>
      <c r="E2317" s="72" t="str">
        <f>+'[3]New Depr Rates'!E2315</f>
        <v>No</v>
      </c>
      <c r="F2317" s="72" t="str">
        <f>+'[3]New Depr Rates'!F2315</f>
        <v>No</v>
      </c>
      <c r="G2317" s="75">
        <f>+'[3]New Depr Rates'!G2315</f>
        <v>0</v>
      </c>
      <c r="H2317" s="72">
        <f>+'[3]New Depr Rates'!H2315</f>
        <v>0</v>
      </c>
      <c r="I2317" s="72">
        <f>+'[3]New Depr Rates'!I2315</f>
        <v>0</v>
      </c>
      <c r="J2317" s="72">
        <f>+'[3]New Depr Rates'!J2315</f>
        <v>0</v>
      </c>
      <c r="K2317" s="74">
        <f>+'[3]New Depr Rates'!K2315</f>
        <v>41730</v>
      </c>
      <c r="L2317" s="73">
        <f>+'[3]New Depr Rates'!L2315</f>
        <v>0</v>
      </c>
      <c r="M2317" s="73">
        <f>+'[3]New Depr Rates'!M2315</f>
        <v>0</v>
      </c>
      <c r="N2317" s="73">
        <f>+'[3]New Depr Rates'!N2315</f>
        <v>0</v>
      </c>
    </row>
    <row r="2318" spans="1:17" ht="15" x14ac:dyDescent="0.25">
      <c r="A2318" s="72" t="s">
        <v>123</v>
      </c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</row>
    <row r="2319" spans="1:17" ht="15" x14ac:dyDescent="0.25">
      <c r="A2319" s="72" t="s">
        <v>123</v>
      </c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</row>
    <row r="2320" spans="1:17" ht="15" x14ac:dyDescent="0.25">
      <c r="A2320" s="72" t="s">
        <v>123</v>
      </c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</row>
    <row r="2321" spans="1:17" ht="15" x14ac:dyDescent="0.25">
      <c r="A2321" s="72" t="s">
        <v>256</v>
      </c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</row>
    <row r="2322" spans="1:17" ht="15" x14ac:dyDescent="0.25">
      <c r="A2322" s="72" t="s">
        <v>279</v>
      </c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</row>
    <row r="2323" spans="1:17" ht="15" x14ac:dyDescent="0.25">
      <c r="A2323" s="72" t="s">
        <v>101</v>
      </c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</row>
    <row r="2324" spans="1:17" ht="15" x14ac:dyDescent="0.25">
      <c r="A2324" s="72" t="s">
        <v>101</v>
      </c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</row>
    <row r="2325" spans="1:17" ht="15" x14ac:dyDescent="0.25">
      <c r="A2325" s="72" t="s">
        <v>101</v>
      </c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</row>
    <row r="2326" spans="1:17" ht="15" x14ac:dyDescent="0.25">
      <c r="A2326" s="72" t="s">
        <v>95</v>
      </c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</row>
    <row r="2327" spans="1:17" ht="15" x14ac:dyDescent="0.25">
      <c r="A2327" s="72" t="s">
        <v>101</v>
      </c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</row>
    <row r="2328" spans="1:17" ht="15" x14ac:dyDescent="0.25">
      <c r="A2328" s="72" t="s">
        <v>113</v>
      </c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</row>
    <row r="2329" spans="1:17" ht="15" x14ac:dyDescent="0.25">
      <c r="A2329" s="72" t="s">
        <v>101</v>
      </c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</row>
    <row r="2330" spans="1:17" ht="15" x14ac:dyDescent="0.25">
      <c r="A2330" s="72" t="s">
        <v>95</v>
      </c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</row>
    <row r="2331" spans="1:17" ht="15" x14ac:dyDescent="0.25">
      <c r="A2331" s="72" t="s">
        <v>123</v>
      </c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</row>
    <row r="2332" spans="1:17" ht="15" x14ac:dyDescent="0.25">
      <c r="A2332" s="72" t="s">
        <v>123</v>
      </c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</row>
    <row r="2333" spans="1:17" ht="15" x14ac:dyDescent="0.25">
      <c r="A2333" s="72" t="s">
        <v>123</v>
      </c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</row>
    <row r="2334" spans="1:17" ht="15" x14ac:dyDescent="0.25">
      <c r="A2334" s="72" t="s">
        <v>123</v>
      </c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</row>
    <row r="2335" spans="1:17" ht="15" x14ac:dyDescent="0.25">
      <c r="A2335" s="72" t="s">
        <v>123</v>
      </c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</row>
    <row r="2336" spans="1:17" ht="15" x14ac:dyDescent="0.25">
      <c r="A2336" s="72" t="s">
        <v>123</v>
      </c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</row>
    <row r="2337" spans="1:17" ht="15" x14ac:dyDescent="0.25">
      <c r="A2337" s="72" t="s">
        <v>95</v>
      </c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</row>
    <row r="2338" spans="1:17" ht="15" x14ac:dyDescent="0.25">
      <c r="A2338" s="72" t="s">
        <v>95</v>
      </c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</row>
    <row r="2339" spans="1:17" ht="15" x14ac:dyDescent="0.25">
      <c r="A2339" s="72" t="s">
        <v>95</v>
      </c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</row>
    <row r="2340" spans="1:17" ht="15" x14ac:dyDescent="0.25">
      <c r="A2340" s="72" t="s">
        <v>95</v>
      </c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</row>
    <row r="2341" spans="1:17" ht="15" x14ac:dyDescent="0.25">
      <c r="A2341" s="72" t="s">
        <v>123</v>
      </c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</row>
    <row r="2342" spans="1:17" ht="15" x14ac:dyDescent="0.25">
      <c r="A2342" s="72" t="s">
        <v>123</v>
      </c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</row>
    <row r="2343" spans="1:17" ht="15" x14ac:dyDescent="0.25">
      <c r="A2343" s="72" t="s">
        <v>101</v>
      </c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</row>
    <row r="2344" spans="1:17" ht="15" x14ac:dyDescent="0.25">
      <c r="A2344" s="72" t="s">
        <v>101</v>
      </c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</row>
    <row r="2345" spans="1:17" ht="15" x14ac:dyDescent="0.25">
      <c r="A2345" s="72" t="s">
        <v>117</v>
      </c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</row>
    <row r="2346" spans="1:17" ht="15" x14ac:dyDescent="0.25">
      <c r="A2346" s="72" t="s">
        <v>113</v>
      </c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</row>
    <row r="2347" spans="1:17" ht="15" x14ac:dyDescent="0.25">
      <c r="A2347" s="72" t="s">
        <v>103</v>
      </c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</row>
    <row r="2348" spans="1:17" ht="15" x14ac:dyDescent="0.25">
      <c r="A2348" s="72" t="s">
        <v>123</v>
      </c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</row>
    <row r="2349" spans="1:17" ht="15" x14ac:dyDescent="0.25">
      <c r="A2349" s="72" t="s">
        <v>123</v>
      </c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</row>
    <row r="2350" spans="1:17" ht="15" x14ac:dyDescent="0.25">
      <c r="A2350" s="72" t="s">
        <v>117</v>
      </c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</row>
    <row r="2351" spans="1:17" ht="15" x14ac:dyDescent="0.25">
      <c r="A2351" s="72" t="s">
        <v>117</v>
      </c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</row>
    <row r="2352" spans="1:17" ht="15" x14ac:dyDescent="0.25">
      <c r="A2352" s="72" t="s">
        <v>101</v>
      </c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</row>
    <row r="2353" spans="1:17" ht="15" x14ac:dyDescent="0.25">
      <c r="A2353" s="72" t="s">
        <v>117</v>
      </c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</row>
    <row r="2354" spans="1:17" ht="15" x14ac:dyDescent="0.25">
      <c r="A2354" s="72" t="s">
        <v>118</v>
      </c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</row>
    <row r="2355" spans="1:17" ht="15" x14ac:dyDescent="0.25">
      <c r="A2355" s="72" t="s">
        <v>123</v>
      </c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</row>
    <row r="2356" spans="1:17" ht="15" x14ac:dyDescent="0.25">
      <c r="A2356" s="72" t="s">
        <v>123</v>
      </c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</row>
    <row r="2357" spans="1:17" ht="15" x14ac:dyDescent="0.25">
      <c r="A2357" s="72" t="s">
        <v>123</v>
      </c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</row>
    <row r="2358" spans="1:17" ht="15" x14ac:dyDescent="0.25">
      <c r="A2358" s="72" t="s">
        <v>123</v>
      </c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</row>
    <row r="2359" spans="1:17" ht="15" x14ac:dyDescent="0.25">
      <c r="A2359" s="72" t="s">
        <v>123</v>
      </c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</row>
    <row r="2360" spans="1:17" ht="15" x14ac:dyDescent="0.25">
      <c r="A2360" s="72" t="s">
        <v>123</v>
      </c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</row>
    <row r="2361" spans="1:17" ht="15" x14ac:dyDescent="0.25">
      <c r="A2361" s="72" t="s">
        <v>123</v>
      </c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</row>
    <row r="2362" spans="1:17" ht="15" x14ac:dyDescent="0.25">
      <c r="A2362" s="72" t="s">
        <v>123</v>
      </c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</row>
    <row r="2363" spans="1:17" ht="15" x14ac:dyDescent="0.25">
      <c r="A2363" s="72" t="s">
        <v>101</v>
      </c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</row>
    <row r="2364" spans="1:17" ht="15" x14ac:dyDescent="0.25">
      <c r="A2364" s="72" t="s">
        <v>123</v>
      </c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</row>
    <row r="2365" spans="1:17" ht="15" x14ac:dyDescent="0.25">
      <c r="A2365" s="72" t="s">
        <v>136</v>
      </c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</row>
    <row r="2366" spans="1:17" ht="15" x14ac:dyDescent="0.25">
      <c r="A2366" s="72" t="s">
        <v>123</v>
      </c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</row>
    <row r="2367" spans="1:17" ht="15" x14ac:dyDescent="0.25">
      <c r="A2367" s="72" t="s">
        <v>101</v>
      </c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</row>
    <row r="2368" spans="1:17" ht="15" x14ac:dyDescent="0.25">
      <c r="A2368" s="72" t="s">
        <v>101</v>
      </c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</row>
    <row r="2369" spans="1:17" ht="15" x14ac:dyDescent="0.25">
      <c r="A2369" s="72" t="s">
        <v>123</v>
      </c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</row>
    <row r="2370" spans="1:17" ht="15" x14ac:dyDescent="0.25">
      <c r="A2370" s="72" t="s">
        <v>123</v>
      </c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</row>
    <row r="2371" spans="1:17" ht="15" x14ac:dyDescent="0.25">
      <c r="A2371" s="72" t="s">
        <v>101</v>
      </c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</row>
    <row r="2372" spans="1:17" ht="15" x14ac:dyDescent="0.25">
      <c r="A2372" s="72" t="s">
        <v>123</v>
      </c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</row>
    <row r="2373" spans="1:17" ht="15" x14ac:dyDescent="0.25">
      <c r="A2373" s="72" t="s">
        <v>123</v>
      </c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</row>
    <row r="2374" spans="1:17" ht="15" x14ac:dyDescent="0.25">
      <c r="A2374" s="72" t="s">
        <v>278</v>
      </c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</row>
    <row r="2375" spans="1:17" ht="15" x14ac:dyDescent="0.25">
      <c r="A2375" s="72" t="s">
        <v>101</v>
      </c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</row>
    <row r="2376" spans="1:17" ht="15" x14ac:dyDescent="0.25">
      <c r="A2376" s="72" t="s">
        <v>123</v>
      </c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</row>
    <row r="2377" spans="1:17" ht="15" x14ac:dyDescent="0.25">
      <c r="A2377" s="72" t="s">
        <v>123</v>
      </c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</row>
    <row r="2378" spans="1:17" ht="15" x14ac:dyDescent="0.25">
      <c r="A2378" s="72" t="s">
        <v>101</v>
      </c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</row>
    <row r="2379" spans="1:17" ht="15" x14ac:dyDescent="0.25">
      <c r="A2379" s="72" t="s">
        <v>123</v>
      </c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</row>
    <row r="2380" spans="1:17" ht="15" x14ac:dyDescent="0.25">
      <c r="A2380" s="72" t="s">
        <v>123</v>
      </c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</row>
    <row r="2381" spans="1:17" ht="15" x14ac:dyDescent="0.25">
      <c r="A2381" s="72" t="s">
        <v>123</v>
      </c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</row>
    <row r="2382" spans="1:17" ht="15" x14ac:dyDescent="0.25">
      <c r="A2382" s="72" t="s">
        <v>123</v>
      </c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</row>
    <row r="2383" spans="1:17" ht="15" x14ac:dyDescent="0.25">
      <c r="A2383" s="72" t="s">
        <v>123</v>
      </c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</row>
    <row r="2384" spans="1:17" ht="15" x14ac:dyDescent="0.25">
      <c r="A2384" s="72" t="s">
        <v>123</v>
      </c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</row>
    <row r="2385" spans="1:17" ht="15" x14ac:dyDescent="0.25">
      <c r="A2385" s="72" t="s">
        <v>123</v>
      </c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</row>
    <row r="2386" spans="1:17" ht="15" x14ac:dyDescent="0.25">
      <c r="A2386" s="72" t="s">
        <v>101</v>
      </c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</row>
    <row r="2387" spans="1:17" ht="15" x14ac:dyDescent="0.25">
      <c r="A2387" s="72" t="s">
        <v>117</v>
      </c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</row>
    <row r="2388" spans="1:17" ht="15" x14ac:dyDescent="0.25">
      <c r="A2388" s="72" t="s">
        <v>101</v>
      </c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</row>
    <row r="2389" spans="1:17" ht="15" x14ac:dyDescent="0.25">
      <c r="A2389" s="72" t="s">
        <v>123</v>
      </c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</row>
    <row r="2390" spans="1:17" ht="15" x14ac:dyDescent="0.25">
      <c r="A2390" s="72" t="s">
        <v>123</v>
      </c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</row>
    <row r="2391" spans="1:17" ht="15" x14ac:dyDescent="0.25">
      <c r="A2391" s="72" t="s">
        <v>123</v>
      </c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</row>
    <row r="2392" spans="1:17" ht="15" x14ac:dyDescent="0.25">
      <c r="A2392" s="72" t="s">
        <v>123</v>
      </c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</row>
    <row r="2393" spans="1:17" ht="15" x14ac:dyDescent="0.25">
      <c r="A2393" s="72" t="s">
        <v>123</v>
      </c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</row>
    <row r="2394" spans="1:17" ht="15" x14ac:dyDescent="0.25">
      <c r="A2394" s="72" t="s">
        <v>277</v>
      </c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</row>
    <row r="2395" spans="1:17" ht="15" x14ac:dyDescent="0.25">
      <c r="A2395" s="72" t="s">
        <v>123</v>
      </c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</row>
    <row r="2396" spans="1:17" ht="15" x14ac:dyDescent="0.25">
      <c r="A2396" s="72" t="s">
        <v>123</v>
      </c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</row>
    <row r="2397" spans="1:17" ht="15" x14ac:dyDescent="0.25">
      <c r="A2397" s="72" t="s">
        <v>101</v>
      </c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</row>
    <row r="2398" spans="1:17" ht="15" x14ac:dyDescent="0.25">
      <c r="A2398" s="72" t="s">
        <v>145</v>
      </c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</row>
    <row r="2399" spans="1:17" ht="15" x14ac:dyDescent="0.25">
      <c r="A2399" s="72" t="s">
        <v>123</v>
      </c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</row>
    <row r="2400" spans="1:17" ht="15" x14ac:dyDescent="0.25">
      <c r="A2400" s="72" t="s">
        <v>101</v>
      </c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</row>
    <row r="2401" spans="1:17" ht="15" x14ac:dyDescent="0.25">
      <c r="A2401" s="72" t="s">
        <v>117</v>
      </c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</row>
    <row r="2402" spans="1:17" ht="15" x14ac:dyDescent="0.25">
      <c r="A2402" s="72" t="s">
        <v>123</v>
      </c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</row>
    <row r="2403" spans="1:17" ht="15" x14ac:dyDescent="0.25">
      <c r="A2403" s="72" t="s">
        <v>101</v>
      </c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</row>
    <row r="2404" spans="1:17" ht="15" x14ac:dyDescent="0.25">
      <c r="A2404" s="72" t="s">
        <v>123</v>
      </c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</row>
    <row r="2405" spans="1:17" ht="15" x14ac:dyDescent="0.25">
      <c r="A2405" s="72" t="s">
        <v>123</v>
      </c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</row>
    <row r="2406" spans="1:17" ht="15" x14ac:dyDescent="0.25">
      <c r="A2406" s="72" t="s">
        <v>123</v>
      </c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</row>
    <row r="2407" spans="1:17" ht="15" x14ac:dyDescent="0.25">
      <c r="A2407" s="72" t="s">
        <v>123</v>
      </c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</row>
    <row r="2408" spans="1:17" ht="15" x14ac:dyDescent="0.25">
      <c r="A2408" s="72" t="s">
        <v>123</v>
      </c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</row>
    <row r="2409" spans="1:17" ht="15" x14ac:dyDescent="0.25">
      <c r="A2409" s="72" t="s">
        <v>123</v>
      </c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</row>
    <row r="2410" spans="1:17" ht="15" x14ac:dyDescent="0.25">
      <c r="A2410" s="72" t="s">
        <v>101</v>
      </c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</row>
    <row r="2411" spans="1:17" ht="15" x14ac:dyDescent="0.25">
      <c r="A2411" s="72" t="s">
        <v>123</v>
      </c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</row>
    <row r="2412" spans="1:17" ht="15" x14ac:dyDescent="0.25">
      <c r="A2412" s="72" t="s">
        <v>123</v>
      </c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</row>
    <row r="2413" spans="1:17" ht="15" x14ac:dyDescent="0.25">
      <c r="A2413" s="72" t="s">
        <v>101</v>
      </c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</row>
    <row r="2414" spans="1:17" ht="15" x14ac:dyDescent="0.25">
      <c r="A2414" s="72" t="s">
        <v>123</v>
      </c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</row>
    <row r="2415" spans="1:17" ht="15" x14ac:dyDescent="0.25">
      <c r="A2415" s="72" t="s">
        <v>101</v>
      </c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</row>
    <row r="2416" spans="1:17" ht="15" x14ac:dyDescent="0.25">
      <c r="A2416" s="72" t="s">
        <v>123</v>
      </c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</row>
    <row r="2417" spans="1:17" ht="15" x14ac:dyDescent="0.25">
      <c r="A2417" s="72" t="s">
        <v>123</v>
      </c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</row>
    <row r="2418" spans="1:17" ht="15" x14ac:dyDescent="0.25">
      <c r="A2418" s="72" t="s">
        <v>123</v>
      </c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</row>
    <row r="2419" spans="1:17" ht="15" x14ac:dyDescent="0.25">
      <c r="A2419" s="72" t="s">
        <v>101</v>
      </c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</row>
    <row r="2420" spans="1:17" ht="15" x14ac:dyDescent="0.25">
      <c r="A2420" s="72" t="s">
        <v>123</v>
      </c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</row>
    <row r="2421" spans="1:17" ht="15" x14ac:dyDescent="0.25">
      <c r="A2421" s="72" t="s">
        <v>123</v>
      </c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</row>
    <row r="2422" spans="1:17" ht="15" x14ac:dyDescent="0.25">
      <c r="A2422" s="72" t="s">
        <v>123</v>
      </c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</row>
    <row r="2423" spans="1:17" ht="15" x14ac:dyDescent="0.25">
      <c r="A2423" s="72" t="s">
        <v>123</v>
      </c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</row>
    <row r="2424" spans="1:17" ht="15" x14ac:dyDescent="0.25">
      <c r="A2424" s="72" t="s">
        <v>101</v>
      </c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</row>
    <row r="2425" spans="1:17" ht="15" x14ac:dyDescent="0.25">
      <c r="A2425" s="72" t="s">
        <v>123</v>
      </c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</row>
    <row r="2426" spans="1:17" ht="15" x14ac:dyDescent="0.25">
      <c r="A2426" s="72" t="s">
        <v>123</v>
      </c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</row>
    <row r="2427" spans="1:17" ht="15" x14ac:dyDescent="0.25">
      <c r="A2427" s="72" t="s">
        <v>123</v>
      </c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</row>
    <row r="2428" spans="1:17" ht="15" x14ac:dyDescent="0.25">
      <c r="A2428" s="72" t="s">
        <v>101</v>
      </c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</row>
    <row r="2429" spans="1:17" ht="15" x14ac:dyDescent="0.25">
      <c r="A2429" s="72" t="s">
        <v>123</v>
      </c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</row>
    <row r="2430" spans="1:17" ht="15" x14ac:dyDescent="0.25">
      <c r="A2430" s="72" t="s">
        <v>123</v>
      </c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</row>
    <row r="2431" spans="1:17" ht="15" x14ac:dyDescent="0.25">
      <c r="A2431" s="72" t="s">
        <v>123</v>
      </c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</row>
    <row r="2432" spans="1:17" ht="15" x14ac:dyDescent="0.25">
      <c r="A2432" s="72" t="s">
        <v>101</v>
      </c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</row>
    <row r="2433" spans="1:17" ht="15" x14ac:dyDescent="0.25">
      <c r="A2433" s="72" t="s">
        <v>118</v>
      </c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</row>
    <row r="2434" spans="1:17" ht="15" x14ac:dyDescent="0.25">
      <c r="A2434" s="72" t="s">
        <v>123</v>
      </c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</row>
    <row r="2435" spans="1:17" ht="15" x14ac:dyDescent="0.25">
      <c r="A2435" s="72" t="s">
        <v>123</v>
      </c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</row>
    <row r="2436" spans="1:17" ht="15" x14ac:dyDescent="0.25">
      <c r="A2436" s="72" t="s">
        <v>123</v>
      </c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</row>
    <row r="2437" spans="1:17" ht="15" x14ac:dyDescent="0.25">
      <c r="A2437" s="72" t="s">
        <v>123</v>
      </c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</row>
    <row r="2438" spans="1:17" ht="15" x14ac:dyDescent="0.25">
      <c r="A2438" s="72" t="s">
        <v>123</v>
      </c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</row>
    <row r="2439" spans="1:17" ht="15" x14ac:dyDescent="0.25">
      <c r="A2439" s="72" t="s">
        <v>123</v>
      </c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</row>
    <row r="2440" spans="1:17" ht="15" x14ac:dyDescent="0.25">
      <c r="A2440" s="72" t="s">
        <v>101</v>
      </c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</row>
    <row r="2441" spans="1:17" ht="15" x14ac:dyDescent="0.25">
      <c r="A2441" s="72" t="s">
        <v>101</v>
      </c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</row>
    <row r="2442" spans="1:17" ht="15" x14ac:dyDescent="0.25">
      <c r="A2442" s="72" t="s">
        <v>123</v>
      </c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</row>
    <row r="2443" spans="1:17" ht="15" x14ac:dyDescent="0.25">
      <c r="A2443" s="72" t="s">
        <v>135</v>
      </c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</row>
    <row r="2444" spans="1:17" ht="15" x14ac:dyDescent="0.25">
      <c r="A2444" s="72" t="s">
        <v>135</v>
      </c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</row>
    <row r="2445" spans="1:17" ht="15" x14ac:dyDescent="0.25">
      <c r="A2445" s="72" t="s">
        <v>123</v>
      </c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</row>
    <row r="2446" spans="1:17" ht="15" x14ac:dyDescent="0.25">
      <c r="A2446" s="72" t="s">
        <v>135</v>
      </c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</row>
    <row r="2447" spans="1:17" ht="15" x14ac:dyDescent="0.25">
      <c r="A2447" s="72" t="s">
        <v>135</v>
      </c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</row>
    <row r="2448" spans="1:17" ht="15" x14ac:dyDescent="0.25">
      <c r="A2448" s="72" t="s">
        <v>123</v>
      </c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</row>
    <row r="2449" spans="1:17" ht="15" x14ac:dyDescent="0.25">
      <c r="A2449" s="72" t="s">
        <v>135</v>
      </c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</row>
    <row r="2450" spans="1:17" ht="15" x14ac:dyDescent="0.25">
      <c r="A2450" s="72" t="s">
        <v>123</v>
      </c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</row>
    <row r="2451" spans="1:17" ht="15" x14ac:dyDescent="0.25">
      <c r="A2451" s="72" t="s">
        <v>135</v>
      </c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</row>
    <row r="2452" spans="1:17" ht="15" x14ac:dyDescent="0.25">
      <c r="A2452" s="72" t="s">
        <v>123</v>
      </c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</row>
    <row r="2453" spans="1:17" ht="15" x14ac:dyDescent="0.25">
      <c r="A2453" s="72" t="s">
        <v>123</v>
      </c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</row>
    <row r="2454" spans="1:17" ht="15" x14ac:dyDescent="0.25">
      <c r="A2454" s="72" t="s">
        <v>101</v>
      </c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</row>
    <row r="2455" spans="1:17" ht="15" x14ac:dyDescent="0.25">
      <c r="A2455" s="72" t="s">
        <v>136</v>
      </c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</row>
    <row r="2456" spans="1:17" ht="15" x14ac:dyDescent="0.25">
      <c r="A2456" s="72" t="s">
        <v>95</v>
      </c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</row>
    <row r="2457" spans="1:17" ht="15" x14ac:dyDescent="0.25">
      <c r="A2457" s="72" t="s">
        <v>95</v>
      </c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</row>
    <row r="2458" spans="1:17" ht="15" x14ac:dyDescent="0.25">
      <c r="A2458" s="72" t="s">
        <v>256</v>
      </c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</row>
    <row r="2459" spans="1:17" ht="15" x14ac:dyDescent="0.25">
      <c r="A2459" s="72" t="s">
        <v>95</v>
      </c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</row>
    <row r="2460" spans="1:17" ht="15" x14ac:dyDescent="0.25">
      <c r="A2460" s="72" t="s">
        <v>118</v>
      </c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</row>
    <row r="2461" spans="1:17" ht="15" x14ac:dyDescent="0.25">
      <c r="A2461" s="72" t="s">
        <v>118</v>
      </c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</row>
    <row r="2462" spans="1:17" ht="15" x14ac:dyDescent="0.25">
      <c r="A2462" s="72" t="s">
        <v>118</v>
      </c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</row>
    <row r="2463" spans="1:17" ht="15" x14ac:dyDescent="0.25">
      <c r="A2463" s="72" t="s">
        <v>113</v>
      </c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</row>
    <row r="2464" spans="1:17" ht="15" x14ac:dyDescent="0.25">
      <c r="A2464" s="72" t="s">
        <v>117</v>
      </c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</row>
    <row r="2465" spans="1:17" ht="15" x14ac:dyDescent="0.25">
      <c r="A2465" s="72" t="s">
        <v>118</v>
      </c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</row>
    <row r="2466" spans="1:17" ht="15" x14ac:dyDescent="0.25">
      <c r="A2466" s="72" t="s">
        <v>95</v>
      </c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</row>
    <row r="2467" spans="1:17" ht="15" x14ac:dyDescent="0.25">
      <c r="A2467" s="72" t="s">
        <v>123</v>
      </c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</row>
    <row r="2468" spans="1:17" ht="15" x14ac:dyDescent="0.25">
      <c r="A2468" s="72" t="s">
        <v>118</v>
      </c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</row>
    <row r="2469" spans="1:17" ht="15" x14ac:dyDescent="0.25">
      <c r="A2469" s="72" t="s">
        <v>113</v>
      </c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</row>
    <row r="2470" spans="1:17" ht="15" x14ac:dyDescent="0.25">
      <c r="A2470" s="72" t="s">
        <v>113</v>
      </c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</row>
    <row r="2471" spans="1:17" ht="15" x14ac:dyDescent="0.25">
      <c r="A2471" s="72" t="s">
        <v>145</v>
      </c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</row>
    <row r="2472" spans="1:17" ht="15" x14ac:dyDescent="0.25">
      <c r="A2472" s="72" t="s">
        <v>118</v>
      </c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</row>
    <row r="2473" spans="1:17" ht="15" x14ac:dyDescent="0.25">
      <c r="A2473" s="72" t="s">
        <v>118</v>
      </c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</row>
    <row r="2474" spans="1:17" ht="15" x14ac:dyDescent="0.25">
      <c r="A2474" s="72" t="s">
        <v>118</v>
      </c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</row>
    <row r="2475" spans="1:17" ht="15" x14ac:dyDescent="0.25">
      <c r="A2475" s="80" t="s">
        <v>2756</v>
      </c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</row>
    <row r="2476" spans="1:17" ht="15" x14ac:dyDescent="0.25"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</row>
    <row r="2477" spans="1:17" ht="15" x14ac:dyDescent="0.25"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</row>
    <row r="2478" spans="1:17" ht="15" x14ac:dyDescent="0.25"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</row>
    <row r="2479" spans="1:17" ht="15" x14ac:dyDescent="0.25"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</row>
    <row r="2480" spans="1:17" ht="15" x14ac:dyDescent="0.25"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</row>
    <row r="2481" spans="2:17" ht="15" x14ac:dyDescent="0.25"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</row>
    <row r="2482" spans="2:17" ht="15" x14ac:dyDescent="0.25"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</row>
    <row r="2483" spans="2:17" ht="15" x14ac:dyDescent="0.25"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</row>
    <row r="2484" spans="2:17" ht="15" x14ac:dyDescent="0.25"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</row>
    <row r="2485" spans="2:17" ht="15" x14ac:dyDescent="0.25"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</row>
    <row r="2486" spans="2:17" ht="15" x14ac:dyDescent="0.25"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</row>
    <row r="2487" spans="2:17" ht="15" x14ac:dyDescent="0.25"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</row>
    <row r="2488" spans="2:17" ht="15" x14ac:dyDescent="0.25"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</row>
    <row r="2489" spans="2:17" ht="15" x14ac:dyDescent="0.25"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</row>
    <row r="2490" spans="2:17" ht="15" x14ac:dyDescent="0.25"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</row>
    <row r="2491" spans="2:17" ht="15" x14ac:dyDescent="0.25"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</row>
    <row r="2492" spans="2:17" ht="15" x14ac:dyDescent="0.25"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</row>
    <row r="2493" spans="2:17" ht="15" x14ac:dyDescent="0.25"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</row>
    <row r="2494" spans="2:17" ht="15" x14ac:dyDescent="0.25"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</row>
    <row r="2495" spans="2:17" ht="15" x14ac:dyDescent="0.25"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</row>
    <row r="2496" spans="2:17" ht="15" x14ac:dyDescent="0.25"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</row>
    <row r="2497" spans="2:17" ht="15" x14ac:dyDescent="0.25"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</row>
    <row r="2498" spans="2:17" ht="15" x14ac:dyDescent="0.25"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</row>
    <row r="2499" spans="2:17" ht="15" x14ac:dyDescent="0.25"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</row>
    <row r="2500" spans="2:17" ht="15" x14ac:dyDescent="0.25"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</row>
    <row r="2501" spans="2:17" ht="15" x14ac:dyDescent="0.25"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</row>
    <row r="2502" spans="2:17" ht="15" x14ac:dyDescent="0.25"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</row>
    <row r="2503" spans="2:17" ht="15" x14ac:dyDescent="0.25"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</row>
    <row r="2504" spans="2:17" ht="15" x14ac:dyDescent="0.25"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</row>
    <row r="2505" spans="2:17" ht="15" x14ac:dyDescent="0.25"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</row>
    <row r="2506" spans="2:17" ht="15" x14ac:dyDescent="0.25"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</row>
    <row r="2507" spans="2:17" ht="15" x14ac:dyDescent="0.25"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</row>
    <row r="2508" spans="2:17" ht="15" x14ac:dyDescent="0.25"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</row>
    <row r="2509" spans="2:17" ht="15" x14ac:dyDescent="0.25"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</row>
    <row r="2510" spans="2:17" ht="15" x14ac:dyDescent="0.25"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</row>
    <row r="2511" spans="2:17" ht="15" x14ac:dyDescent="0.25"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</row>
    <row r="2512" spans="2:17" ht="15" x14ac:dyDescent="0.25"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</row>
    <row r="2513" spans="2:17" ht="15" x14ac:dyDescent="0.25"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</row>
    <row r="2514" spans="2:17" ht="15" x14ac:dyDescent="0.25"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</row>
    <row r="2515" spans="2:17" ht="15" x14ac:dyDescent="0.25"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</row>
    <row r="2516" spans="2:17" ht="15" x14ac:dyDescent="0.25"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</row>
    <row r="2517" spans="2:17" ht="15" x14ac:dyDescent="0.25"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</row>
    <row r="2518" spans="2:17" ht="15" x14ac:dyDescent="0.25"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</row>
    <row r="2519" spans="2:17" ht="15" x14ac:dyDescent="0.25"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</row>
    <row r="2520" spans="2:17" ht="15" x14ac:dyDescent="0.25"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</row>
    <row r="2521" spans="2:17" ht="15" x14ac:dyDescent="0.25"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</row>
    <row r="2522" spans="2:17" ht="15" x14ac:dyDescent="0.25"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</row>
    <row r="2523" spans="2:17" ht="15" x14ac:dyDescent="0.25"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</row>
    <row r="2524" spans="2:17" ht="15" x14ac:dyDescent="0.25"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</row>
    <row r="2525" spans="2:17" ht="15" x14ac:dyDescent="0.25"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</row>
    <row r="2526" spans="2:17" ht="15" x14ac:dyDescent="0.25"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</row>
    <row r="2527" spans="2:17" ht="15" x14ac:dyDescent="0.25"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</row>
    <row r="2528" spans="2:17" ht="15" x14ac:dyDescent="0.25"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</row>
    <row r="2529" spans="2:17" ht="15" x14ac:dyDescent="0.25"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</row>
    <row r="2530" spans="2:17" ht="15" x14ac:dyDescent="0.25"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</row>
    <row r="2531" spans="2:17" ht="15" x14ac:dyDescent="0.25"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</row>
    <row r="2532" spans="2:17" ht="15" x14ac:dyDescent="0.25"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</row>
    <row r="2533" spans="2:17" ht="15" x14ac:dyDescent="0.25"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</row>
    <row r="2534" spans="2:17" ht="15" x14ac:dyDescent="0.25"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</row>
    <row r="2535" spans="2:17" ht="15" x14ac:dyDescent="0.25"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</row>
    <row r="2536" spans="2:17" ht="15" x14ac:dyDescent="0.25"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</row>
    <row r="2537" spans="2:17" ht="15" x14ac:dyDescent="0.25"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</row>
    <row r="2538" spans="2:17" ht="15" x14ac:dyDescent="0.25"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</row>
    <row r="2539" spans="2:17" ht="15" x14ac:dyDescent="0.25"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</row>
    <row r="2540" spans="2:17" ht="15" x14ac:dyDescent="0.25"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</row>
    <row r="2541" spans="2:17" ht="15" x14ac:dyDescent="0.25"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</row>
    <row r="2542" spans="2:17" ht="15" x14ac:dyDescent="0.25"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</row>
    <row r="2543" spans="2:17" ht="15" x14ac:dyDescent="0.25"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</row>
    <row r="2544" spans="2:17" ht="15" x14ac:dyDescent="0.25"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</row>
    <row r="2545" spans="2:17" ht="15" x14ac:dyDescent="0.25"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</row>
    <row r="2546" spans="2:17" ht="15" x14ac:dyDescent="0.25"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</row>
    <row r="2547" spans="2:17" ht="15" x14ac:dyDescent="0.25"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</row>
    <row r="2548" spans="2:17" ht="15" x14ac:dyDescent="0.25"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</row>
    <row r="2549" spans="2:17" ht="15" x14ac:dyDescent="0.25"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</row>
    <row r="2550" spans="2:17" ht="15" x14ac:dyDescent="0.25"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</row>
    <row r="2551" spans="2:17" ht="15" x14ac:dyDescent="0.25"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</row>
    <row r="2552" spans="2:17" ht="15" x14ac:dyDescent="0.25"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</row>
    <row r="2553" spans="2:17" ht="15" x14ac:dyDescent="0.25"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</row>
    <row r="2554" spans="2:17" ht="15" x14ac:dyDescent="0.25"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</row>
    <row r="2555" spans="2:17" ht="15" x14ac:dyDescent="0.25"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</row>
    <row r="2556" spans="2:17" ht="15" x14ac:dyDescent="0.25"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</row>
    <row r="2557" spans="2:17" ht="15" x14ac:dyDescent="0.25"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</row>
    <row r="2558" spans="2:17" ht="15" x14ac:dyDescent="0.25"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</row>
    <row r="2559" spans="2:17" ht="15" x14ac:dyDescent="0.25"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</row>
    <row r="2560" spans="2:17" ht="15" x14ac:dyDescent="0.25"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</row>
    <row r="2561" spans="2:17" ht="15" x14ac:dyDescent="0.25"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</row>
    <row r="2562" spans="2:17" ht="15" x14ac:dyDescent="0.25"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</row>
    <row r="2563" spans="2:17" ht="15" x14ac:dyDescent="0.25"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</row>
    <row r="2564" spans="2:17" ht="15" x14ac:dyDescent="0.25"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</row>
    <row r="2565" spans="2:17" ht="15" x14ac:dyDescent="0.25"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</row>
    <row r="2566" spans="2:17" ht="15" x14ac:dyDescent="0.25"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</row>
    <row r="2567" spans="2:17" ht="15" x14ac:dyDescent="0.25"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</row>
    <row r="2568" spans="2:17" ht="15" x14ac:dyDescent="0.25"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</row>
    <row r="2569" spans="2:17" ht="15" x14ac:dyDescent="0.25"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</row>
    <row r="2570" spans="2:17" ht="15" x14ac:dyDescent="0.25"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</row>
    <row r="2571" spans="2:17" ht="15" x14ac:dyDescent="0.25"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</row>
    <row r="2572" spans="2:17" ht="15" x14ac:dyDescent="0.25"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</row>
    <row r="2573" spans="2:17" ht="15" x14ac:dyDescent="0.25"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</row>
    <row r="2574" spans="2:17" ht="15" x14ac:dyDescent="0.25"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</row>
    <row r="2575" spans="2:17" ht="15" x14ac:dyDescent="0.25"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</row>
    <row r="2576" spans="2:17" ht="15" x14ac:dyDescent="0.25"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</row>
    <row r="2577" spans="2:17" ht="15" x14ac:dyDescent="0.25"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</row>
    <row r="2578" spans="2:17" ht="15" x14ac:dyDescent="0.25"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</row>
    <row r="2579" spans="2:17" ht="15" x14ac:dyDescent="0.25"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</row>
    <row r="2580" spans="2:17" ht="15" x14ac:dyDescent="0.25"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</row>
    <row r="2581" spans="2:17" ht="15" x14ac:dyDescent="0.25"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</row>
    <row r="2582" spans="2:17" ht="15" x14ac:dyDescent="0.25"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</row>
    <row r="2583" spans="2:17" ht="15" x14ac:dyDescent="0.25"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</row>
    <row r="2584" spans="2:17" ht="15" x14ac:dyDescent="0.25"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</row>
    <row r="2585" spans="2:17" ht="15" x14ac:dyDescent="0.25"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</row>
    <row r="2586" spans="2:17" ht="15" x14ac:dyDescent="0.25"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</row>
    <row r="2587" spans="2:17" ht="15" x14ac:dyDescent="0.25"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</row>
    <row r="2588" spans="2:17" ht="15" x14ac:dyDescent="0.25"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</row>
    <row r="2589" spans="2:17" ht="15" x14ac:dyDescent="0.25"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</row>
    <row r="2590" spans="2:17" ht="15" x14ac:dyDescent="0.25"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</row>
    <row r="2591" spans="2:17" ht="15" x14ac:dyDescent="0.25"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</row>
    <row r="2592" spans="2:17" ht="15" x14ac:dyDescent="0.25"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</row>
    <row r="2593" spans="2:17" ht="15" x14ac:dyDescent="0.25"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</row>
    <row r="2594" spans="2:17" ht="15" x14ac:dyDescent="0.25"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</row>
    <row r="2595" spans="2:17" ht="15" x14ac:dyDescent="0.25"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</row>
    <row r="2596" spans="2:17" ht="15" x14ac:dyDescent="0.25"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</row>
    <row r="2597" spans="2:17" ht="15" x14ac:dyDescent="0.25"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</row>
    <row r="2598" spans="2:17" ht="15" x14ac:dyDescent="0.25"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</row>
    <row r="2599" spans="2:17" ht="15" x14ac:dyDescent="0.25"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</row>
  </sheetData>
  <autoFilter ref="A3:N2475">
    <filterColumn colId="0">
      <filters>
        <filter val="E311 STM Str/Impv, Colstrip 1"/>
        <filter val="E311 STM Str/Impv, Colstrip 1-2 Com"/>
        <filter val="E311 STM Str/Impv, Colstrip 1-NSC"/>
        <filter val="E311 STM Str/Impv, Colstrip 2"/>
        <filter val="E311 STM Str/Impv, Colstrip 2-NSC"/>
        <filter val="E311 STM Str/Impv, Colstrip 3"/>
        <filter val="E311 STM Str/Impv, Colstrip 3-4 Com"/>
        <filter val="E311 STM Str/Impv, Colstrip 3-NSC"/>
        <filter val="E311 STM Str/Impv, Colstrip 4"/>
        <filter val="E311 STM Str/Impv, Colstrip 4-NSC"/>
        <filter val="E311 STM Str/Impv, Colstrip1-2 -NSC"/>
        <filter val="E311 STM Str/Impv, Colstrip3-4 -NSC"/>
        <filter val="E311 STM Str/Impv, ColstripCMM-RET"/>
        <filter val="E312 STM Boiler, Colstrip 1"/>
        <filter val="E312 STM Boiler, Colstrip 1-2 Com"/>
        <filter val="E312 STM Boiler, Colstrip 1-NSC"/>
        <filter val="E312 STM Boiler, Colstrip 2"/>
        <filter val="E312 STM Boiler, Colstrip 2-NSC"/>
        <filter val="E312 STM Boiler, Colstrip 3"/>
        <filter val="E312 STM Boiler, Colstrip 3-4 Com"/>
        <filter val="E312 STM Boiler, Colstrip 3-NSC"/>
        <filter val="E312 STM Boiler, Colstrip 4"/>
        <filter val="E312 STM Boiler, Colstrip 4-NSC"/>
        <filter val="E312 STM Boiler, Colstrip1-2 Co-NSC"/>
        <filter val="E312 STM Boiler, Colstrip3-4 Co-NSC"/>
        <filter val="E314 STM Turbogen, Colstrip 1"/>
        <filter val="E314 STM Turbogen, Colstrip 1-2 Com"/>
        <filter val="E314 STM Turbogen, Colstrip 1-NSC"/>
        <filter val="E314 STM Turbogen, Colstrip 2"/>
        <filter val="E314 STM Turbogen, Colstrip 2-NSC"/>
        <filter val="E314 STM Turbogen, Colstrip 3"/>
        <filter val="E314 STM Turbogen, Colstrip 3-4-RET"/>
        <filter val="E314 STM Turbogen, Colstrip 3-NSC"/>
        <filter val="E314 STM Turbogen, Colstrip 4"/>
        <filter val="E314 STM Turbogen, Colstrip 4-NSC"/>
        <filter val="E314 STM Turbogen, Colstrip1-2 -NSC"/>
        <filter val="E315 STM Accessory, Colstrip 1"/>
        <filter val="E315 STM Accessory, Colstrip 1-2 Cm"/>
        <filter val="E315 STM Accessory, Colstrip 1-NSC"/>
        <filter val="E315 STM Accessory, Colstrip 2"/>
        <filter val="E315 STM Accessory, Colstrip 2-NSC"/>
        <filter val="E315 STM Accessory, Colstrip 3"/>
        <filter val="E315 STM Accessory, Colstrip 3-4 Cm"/>
        <filter val="E315 STM Accessory, Colstrip 3-NSC"/>
        <filter val="E315 STM Accessory, Colstrip 4"/>
        <filter val="E315 STM Accessory, Colstrip 4-NSC"/>
        <filter val="E315 STM Accessory, Colstrip1-2-NSC"/>
        <filter val="E315 STM Accessory, Colstrip3-4-NSC"/>
        <filter val="E316 STM Misc, Colstrip 1"/>
        <filter val="E316 STM Misc, Colstrip 1-2 Com"/>
        <filter val="E316 STM Misc, Colstrip 1-2 Com-NSC"/>
        <filter val="E316 STM Misc, Colstrip 1-4 Com"/>
        <filter val="E316 STM Misc, Colstrip 1-4 Com-NSC"/>
        <filter val="E316 STM Misc, Colstrip 1-NSC"/>
        <filter val="E316 STM Misc, Colstrip 2"/>
        <filter val="E316 STM Misc, Colstrip 2-NSC"/>
        <filter val="E316 STM Misc, Colstrip 3"/>
        <filter val="E316 STM Misc, Colstrip 3-4 Com"/>
        <filter val="E316 STM Misc, Colstrip 3-4 Com-NSC"/>
        <filter val="E316 STM Misc, Colstrip 3-NSC"/>
        <filter val="E316 STM Misc, Colstrip 4"/>
        <filter val="E316 STM Misc, Colstrip 4-NSC"/>
      </filters>
    </filterColumn>
  </autoFilter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2188F19-ABFE-409F-898B-9F47062D6F64}"/>
</file>

<file path=customXml/itemProps2.xml><?xml version="1.0" encoding="utf-8"?>
<ds:datastoreItem xmlns:ds="http://schemas.openxmlformats.org/officeDocument/2006/customXml" ds:itemID="{87E07129-0448-4F5E-8AD7-2B59389F2261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6071939-D4F1-4984-93C5-562E0DFD96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Summary Feed x Depr Grp</vt:lpstr>
      <vt:lpstr>The Tests=&gt;</vt:lpstr>
      <vt:lpstr>E311 3</vt:lpstr>
      <vt:lpstr>E311 3-4</vt:lpstr>
      <vt:lpstr>E311 4</vt:lpstr>
      <vt:lpstr>E312 3</vt:lpstr>
      <vt:lpstr>E312 3-4</vt:lpstr>
      <vt:lpstr>E312 4</vt:lpstr>
      <vt:lpstr>E314 3</vt:lpstr>
      <vt:lpstr>E314 4</vt:lpstr>
      <vt:lpstr>E315 3</vt:lpstr>
      <vt:lpstr>E315 3-4</vt:lpstr>
      <vt:lpstr>E315 4</vt:lpstr>
      <vt:lpstr>E316 3</vt:lpstr>
      <vt:lpstr>E316 4</vt:lpstr>
      <vt:lpstr>Support=&gt;</vt:lpstr>
      <vt:lpstr>Reduce Depr Exp Detail</vt:lpstr>
      <vt:lpstr>Average- Retirements</vt:lpstr>
      <vt:lpstr>Retirements AMA</vt:lpstr>
      <vt:lpstr>Current Rates</vt:lpstr>
      <vt:lpstr>New Depr Rates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NC</cp:lastModifiedBy>
  <cp:lastPrinted>2019-04-20T14:54:53Z</cp:lastPrinted>
  <dcterms:created xsi:type="dcterms:W3CDTF">2013-03-08T01:16:38Z</dcterms:created>
  <dcterms:modified xsi:type="dcterms:W3CDTF">2022-01-23T16:14:19Z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