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2\9. September 2022 - prep\"/>
    </mc:Choice>
  </mc:AlternateContent>
  <bookViews>
    <workbookView xWindow="90" yWindow="210" windowWidth="15170" windowHeight="8390"/>
  </bookViews>
  <sheets>
    <sheet name="191" sheetId="2" r:id="rId1"/>
  </sheets>
  <calcPr calcId="162913" iterate="1" calcOnSave="0"/>
</workbook>
</file>

<file path=xl/calcChain.xml><?xml version="1.0" encoding="utf-8"?>
<calcChain xmlns="http://schemas.openxmlformats.org/spreadsheetml/2006/main">
  <c r="D59" i="2" l="1"/>
  <c r="D73" i="2" l="1"/>
  <c r="D17" i="2"/>
  <c r="D66" i="2" l="1"/>
  <c r="D51" i="2"/>
  <c r="D77" i="2" l="1"/>
  <c r="D44" i="2"/>
  <c r="D18" i="2"/>
  <c r="D35" i="2" l="1"/>
  <c r="D26" i="2" l="1"/>
  <c r="D78" i="2" l="1"/>
  <c r="D52" i="2"/>
  <c r="D45" i="2" l="1"/>
  <c r="D27" i="2" l="1"/>
  <c r="D36" i="2"/>
  <c r="D60" i="2"/>
  <c r="D67" i="2"/>
  <c r="D74" i="2"/>
  <c r="D79" i="2" l="1"/>
  <c r="D81" i="2"/>
  <c r="D80" i="2"/>
</calcChain>
</file>

<file path=xl/sharedStrings.xml><?xml version="1.0" encoding="utf-8"?>
<sst xmlns="http://schemas.openxmlformats.org/spreadsheetml/2006/main" count="68" uniqueCount="26">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</sst>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" fontId="7" fillId="0" borderId="0" xfId="0" applyNumberFormat="1" applyFont="1" applyFill="1"/>
    <xf numFmtId="44" fontId="4" fillId="0" borderId="0" xfId="4" applyFont="1" applyFill="1"/>
    <xf numFmtId="166" fontId="4" fillId="0" borderId="0" xfId="0" applyNumberFormat="1" applyFont="1" applyFill="1" applyAlignment="1">
      <alignment horizontal="center"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12</xdr:col>
      <xdr:colOff>541545</xdr:colOff>
      <xdr:row>119</xdr:row>
      <xdr:rowOff>27971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0534650"/>
          <a:ext cx="11038095" cy="4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Normal="100" workbookViewId="0">
      <selection activeCell="A3" sqref="A3:D3"/>
    </sheetView>
  </sheetViews>
  <sheetFormatPr defaultColWidth="9.1796875" defaultRowHeight="10" x14ac:dyDescent="0.2"/>
  <cols>
    <col min="1" max="1" width="5.7265625" style="2" customWidth="1"/>
    <col min="2" max="2" width="41.7265625" style="2" bestFit="1" customWidth="1"/>
    <col min="3" max="3" width="7.54296875" style="2" customWidth="1"/>
    <col min="4" max="4" width="13.81640625" style="2" bestFit="1" customWidth="1"/>
    <col min="5" max="5" width="13.90625" style="2" customWidth="1"/>
    <col min="6" max="6" width="13.26953125" style="2" bestFit="1" customWidth="1"/>
    <col min="7" max="7" width="11" style="2" bestFit="1" customWidth="1"/>
    <col min="8" max="8" width="12.26953125" style="2" bestFit="1" customWidth="1"/>
    <col min="9" max="16384" width="9.1796875" style="2"/>
  </cols>
  <sheetData>
    <row r="1" spans="1:8" ht="10.5" x14ac:dyDescent="0.25">
      <c r="A1" s="35" t="s">
        <v>17</v>
      </c>
      <c r="B1" s="36"/>
      <c r="C1" s="36"/>
      <c r="D1" s="36"/>
    </row>
    <row r="2" spans="1:8" ht="10.5" x14ac:dyDescent="0.25">
      <c r="A2" s="35" t="s">
        <v>18</v>
      </c>
      <c r="B2" s="36"/>
      <c r="C2" s="36"/>
      <c r="D2" s="36"/>
    </row>
    <row r="3" spans="1:8" ht="10.5" customHeight="1" x14ac:dyDescent="0.2">
      <c r="A3" s="41" t="s">
        <v>25</v>
      </c>
      <c r="B3" s="41"/>
      <c r="C3" s="41"/>
      <c r="D3" s="41"/>
    </row>
    <row r="4" spans="1:8" x14ac:dyDescent="0.2">
      <c r="A4" s="37">
        <v>2022</v>
      </c>
      <c r="B4" s="38"/>
      <c r="C4" s="38"/>
      <c r="D4" s="38"/>
    </row>
    <row r="5" spans="1:8" ht="10.5" x14ac:dyDescent="0.25">
      <c r="C5" s="1"/>
    </row>
    <row r="6" spans="1:8" ht="10.5" x14ac:dyDescent="0.25">
      <c r="B6" s="1"/>
    </row>
    <row r="8" spans="1:8" x14ac:dyDescent="0.2">
      <c r="A8" s="4"/>
      <c r="B8" s="4"/>
      <c r="C8" s="6" t="s">
        <v>16</v>
      </c>
      <c r="D8" s="34">
        <v>44834</v>
      </c>
    </row>
    <row r="9" spans="1:8" x14ac:dyDescent="0.2">
      <c r="A9" s="4"/>
      <c r="B9" s="4"/>
      <c r="C9" s="6"/>
      <c r="D9" s="3"/>
    </row>
    <row r="10" spans="1:8" ht="10.5" x14ac:dyDescent="0.25">
      <c r="A10" s="7" t="s">
        <v>0</v>
      </c>
      <c r="B10" s="4"/>
      <c r="C10" s="4"/>
      <c r="D10" s="8"/>
    </row>
    <row r="11" spans="1:8" ht="10.5" x14ac:dyDescent="0.25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-6509.9699999999793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-12564</v>
      </c>
    </row>
    <row r="15" spans="1:8" x14ac:dyDescent="0.2">
      <c r="A15" s="4"/>
      <c r="B15" s="4" t="s">
        <v>5</v>
      </c>
      <c r="C15" s="4"/>
      <c r="D15" s="12">
        <v>-231.29</v>
      </c>
    </row>
    <row r="16" spans="1:8" x14ac:dyDescent="0.2">
      <c r="A16" s="4"/>
      <c r="B16" s="4" t="s">
        <v>6</v>
      </c>
      <c r="C16" s="4"/>
      <c r="D16" s="12">
        <v>-3956.06</v>
      </c>
    </row>
    <row r="17" spans="1:9" x14ac:dyDescent="0.2">
      <c r="A17" s="4"/>
      <c r="B17" s="4" t="s">
        <v>7</v>
      </c>
      <c r="C17" s="4"/>
      <c r="D17" s="15">
        <f>SUM(D13:D16)</f>
        <v>-16751.350000000002</v>
      </c>
      <c r="E17" s="11"/>
    </row>
    <row r="18" spans="1:9" x14ac:dyDescent="0.2">
      <c r="A18" s="4"/>
      <c r="B18" s="4" t="s">
        <v>8</v>
      </c>
      <c r="C18" s="4"/>
      <c r="D18" s="14">
        <f>+D17+D12</f>
        <v>-23261.319999999982</v>
      </c>
      <c r="E18" s="11"/>
      <c r="F18" s="14"/>
    </row>
    <row r="19" spans="1:9" x14ac:dyDescent="0.2">
      <c r="A19" s="4"/>
      <c r="B19" s="4"/>
      <c r="C19" s="4"/>
      <c r="D19" s="8"/>
    </row>
    <row r="20" spans="1:9" ht="10.5" x14ac:dyDescent="0.25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152683.06999999998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-19019</v>
      </c>
    </row>
    <row r="24" spans="1:9" x14ac:dyDescent="0.2">
      <c r="A24" s="4"/>
      <c r="B24" s="4" t="s">
        <v>5</v>
      </c>
      <c r="C24" s="4"/>
      <c r="D24" s="12">
        <v>7151.97</v>
      </c>
    </row>
    <row r="25" spans="1:9" x14ac:dyDescent="0.2">
      <c r="A25" s="4"/>
      <c r="B25" s="4" t="s">
        <v>6</v>
      </c>
      <c r="C25" s="4"/>
      <c r="D25" s="12">
        <v>12568.2</v>
      </c>
    </row>
    <row r="26" spans="1:9" x14ac:dyDescent="0.2">
      <c r="A26" s="4"/>
      <c r="B26" s="4" t="s">
        <v>7</v>
      </c>
      <c r="C26" s="4"/>
      <c r="D26" s="15">
        <f>SUM(D22:D25)</f>
        <v>701.17000000000189</v>
      </c>
      <c r="E26" s="11"/>
    </row>
    <row r="27" spans="1:9" x14ac:dyDescent="0.2">
      <c r="A27" s="4"/>
      <c r="B27" s="4" t="s">
        <v>8</v>
      </c>
      <c r="C27" s="4"/>
      <c r="D27" s="14">
        <f>+D26+D21</f>
        <v>153384.24</v>
      </c>
      <c r="E27" s="14"/>
    </row>
    <row r="28" spans="1:9" x14ac:dyDescent="0.2">
      <c r="A28" s="4"/>
      <c r="B28" s="4"/>
      <c r="C28" s="4"/>
      <c r="D28" s="5"/>
    </row>
    <row r="29" spans="1:9" ht="10.5" x14ac:dyDescent="0.25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7"/>
      <c r="G35" s="17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ht="10.5" x14ac:dyDescent="0.25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25410987.510000017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-666277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56308.83</v>
      </c>
    </row>
    <row r="44" spans="1:8" s="16" customFormat="1" x14ac:dyDescent="0.2">
      <c r="A44" s="4"/>
      <c r="B44" s="4" t="s">
        <v>7</v>
      </c>
      <c r="C44" s="4"/>
      <c r="D44" s="15">
        <f>SUM(D40:D43)</f>
        <v>-609968.17000000004</v>
      </c>
      <c r="E44" s="11"/>
    </row>
    <row r="45" spans="1:8" s="17" customFormat="1" x14ac:dyDescent="0.2">
      <c r="A45" s="4"/>
      <c r="B45" s="4" t="s">
        <v>8</v>
      </c>
      <c r="C45" s="4"/>
      <c r="D45" s="5">
        <f>+D44+D39</f>
        <v>24801019.340000015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ht="10.5" x14ac:dyDescent="0.25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40">
        <v>8370456.3800000018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/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6724923.8899999997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6724923.8899999997</v>
      </c>
      <c r="E51" s="11"/>
    </row>
    <row r="52" spans="1:9" x14ac:dyDescent="0.2">
      <c r="A52" s="4"/>
      <c r="B52" s="4" t="s">
        <v>8</v>
      </c>
      <c r="C52" s="4"/>
      <c r="D52" s="23">
        <f>+D51+D48</f>
        <v>15095380.270000001</v>
      </c>
      <c r="E52" s="19"/>
    </row>
    <row r="53" spans="1:9" x14ac:dyDescent="0.2">
      <c r="A53" s="4"/>
      <c r="B53" s="4"/>
      <c r="C53" s="4"/>
      <c r="D53" s="8"/>
    </row>
    <row r="54" spans="1:9" ht="10.5" x14ac:dyDescent="0.25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40">
        <v>16558723.91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/>
      <c r="E56" s="2"/>
      <c r="F56" s="2"/>
      <c r="G56" s="2"/>
      <c r="H56" s="2"/>
      <c r="I56" s="14"/>
    </row>
    <row r="57" spans="1:9" s="16" customFormat="1" x14ac:dyDescent="0.2">
      <c r="A57" s="20"/>
      <c r="B57" s="4" t="s">
        <v>24</v>
      </c>
      <c r="C57" s="20"/>
      <c r="D57" s="12"/>
      <c r="E57" s="2"/>
      <c r="F57" s="2"/>
      <c r="G57" s="2"/>
      <c r="H57" s="2"/>
      <c r="I57" s="14"/>
    </row>
    <row r="58" spans="1:9" s="25" customFormat="1" x14ac:dyDescent="0.2">
      <c r="A58" s="21"/>
      <c r="B58" s="4" t="s">
        <v>23</v>
      </c>
      <c r="C58" s="21"/>
      <c r="D58" s="12">
        <v>-7835483.46</v>
      </c>
      <c r="E58" s="24"/>
    </row>
    <row r="59" spans="1:9" s="26" customFormat="1" x14ac:dyDescent="0.2">
      <c r="A59" s="4"/>
      <c r="B59" s="4" t="s">
        <v>7</v>
      </c>
      <c r="C59" s="4"/>
      <c r="D59" s="22">
        <f>SUM(D56:D58)</f>
        <v>-7835483.46</v>
      </c>
      <c r="E59" s="11"/>
      <c r="F59" s="25"/>
      <c r="G59" s="25"/>
    </row>
    <row r="60" spans="1:9" x14ac:dyDescent="0.2">
      <c r="A60" s="4"/>
      <c r="B60" s="4" t="s">
        <v>8</v>
      </c>
      <c r="C60" s="4"/>
      <c r="D60" s="23">
        <f>+D59+D55</f>
        <v>8723240.4499999993</v>
      </c>
      <c r="E60" s="19"/>
    </row>
    <row r="61" spans="1:9" x14ac:dyDescent="0.2">
      <c r="A61" s="4"/>
      <c r="B61" s="4"/>
      <c r="C61" s="4"/>
      <c r="D61" s="8"/>
    </row>
    <row r="62" spans="1:9" ht="10.5" x14ac:dyDescent="0.25">
      <c r="A62" s="7" t="s">
        <v>11</v>
      </c>
      <c r="B62" s="4"/>
      <c r="C62" s="4">
        <v>19100142</v>
      </c>
      <c r="D62" s="8"/>
    </row>
    <row r="63" spans="1:9" x14ac:dyDescent="0.2">
      <c r="A63" s="4"/>
      <c r="B63" s="4" t="s">
        <v>2</v>
      </c>
      <c r="C63" s="4"/>
      <c r="D63" s="40">
        <v>96222.84000000004</v>
      </c>
    </row>
    <row r="64" spans="1:9" x14ac:dyDescent="0.2">
      <c r="A64" s="20"/>
      <c r="B64" s="4" t="s">
        <v>22</v>
      </c>
      <c r="C64" s="20"/>
      <c r="D64" s="12"/>
      <c r="G64" s="11"/>
      <c r="I64" s="11"/>
    </row>
    <row r="65" spans="1:9" s="16" customFormat="1" x14ac:dyDescent="0.2">
      <c r="A65" s="21"/>
      <c r="B65" s="4" t="s">
        <v>6</v>
      </c>
      <c r="C65" s="21"/>
      <c r="D65" s="12">
        <v>25430.66</v>
      </c>
      <c r="E65" s="2"/>
      <c r="F65" s="2"/>
      <c r="G65" s="11"/>
      <c r="H65" s="2"/>
      <c r="I65" s="11"/>
    </row>
    <row r="66" spans="1:9" s="16" customFormat="1" x14ac:dyDescent="0.2">
      <c r="A66" s="4"/>
      <c r="B66" s="4" t="s">
        <v>7</v>
      </c>
      <c r="C66" s="4"/>
      <c r="D66" s="22">
        <f>SUM(D64:D65)</f>
        <v>25430.66</v>
      </c>
      <c r="E66" s="11"/>
      <c r="F66" s="2"/>
      <c r="G66" s="11"/>
      <c r="H66" s="2"/>
      <c r="I66" s="14"/>
    </row>
    <row r="67" spans="1:9" s="16" customFormat="1" x14ac:dyDescent="0.2">
      <c r="A67" s="4"/>
      <c r="B67" s="4" t="s">
        <v>8</v>
      </c>
      <c r="C67" s="4"/>
      <c r="D67" s="23">
        <f>+D66+D63</f>
        <v>121653.50000000004</v>
      </c>
      <c r="E67" s="19"/>
    </row>
    <row r="68" spans="1:9" s="16" customFormat="1" x14ac:dyDescent="0.2">
      <c r="A68" s="4"/>
      <c r="B68" s="4"/>
      <c r="C68" s="4"/>
      <c r="D68" s="8"/>
    </row>
    <row r="69" spans="1:9" s="17" customFormat="1" ht="10.5" x14ac:dyDescent="0.25">
      <c r="A69" s="7" t="s">
        <v>12</v>
      </c>
      <c r="B69" s="4"/>
      <c r="C69" s="4">
        <v>19100132</v>
      </c>
      <c r="D69" s="8"/>
    </row>
    <row r="70" spans="1:9" s="26" customFormat="1" x14ac:dyDescent="0.2">
      <c r="A70" s="4"/>
      <c r="B70" s="4" t="s">
        <v>2</v>
      </c>
      <c r="C70" s="4"/>
      <c r="D70" s="40">
        <v>506735.31</v>
      </c>
    </row>
    <row r="71" spans="1:9" x14ac:dyDescent="0.2">
      <c r="A71" s="20"/>
      <c r="B71" s="4" t="s">
        <v>22</v>
      </c>
      <c r="C71" s="20"/>
      <c r="D71" s="12"/>
      <c r="F71" s="11"/>
      <c r="H71" s="11"/>
    </row>
    <row r="72" spans="1:9" x14ac:dyDescent="0.2">
      <c r="A72" s="21"/>
      <c r="B72" s="4" t="s">
        <v>6</v>
      </c>
      <c r="C72" s="21"/>
      <c r="D72" s="12">
        <v>48222.86</v>
      </c>
      <c r="H72" s="11"/>
    </row>
    <row r="73" spans="1:9" x14ac:dyDescent="0.2">
      <c r="A73" s="4"/>
      <c r="B73" s="4" t="s">
        <v>7</v>
      </c>
      <c r="C73" s="4"/>
      <c r="D73" s="22">
        <f>SUM(D71:D72)</f>
        <v>48222.86</v>
      </c>
      <c r="E73" s="11"/>
      <c r="H73" s="14"/>
    </row>
    <row r="74" spans="1:9" x14ac:dyDescent="0.2">
      <c r="A74" s="4"/>
      <c r="B74" s="4" t="s">
        <v>8</v>
      </c>
      <c r="C74" s="4"/>
      <c r="D74" s="23">
        <f>+D73+D70</f>
        <v>554958.17000000004</v>
      </c>
      <c r="E74" s="19"/>
    </row>
    <row r="75" spans="1:9" x14ac:dyDescent="0.2">
      <c r="A75" s="4"/>
      <c r="B75" s="4"/>
      <c r="C75" s="4"/>
      <c r="D75" s="8"/>
    </row>
    <row r="76" spans="1:9" s="16" customFormat="1" ht="10.5" x14ac:dyDescent="0.25">
      <c r="A76" s="7" t="s">
        <v>13</v>
      </c>
      <c r="B76" s="4"/>
      <c r="C76" s="4"/>
      <c r="D76" s="8"/>
    </row>
    <row r="77" spans="1:9" s="16" customFormat="1" x14ac:dyDescent="0.2">
      <c r="A77" s="4"/>
      <c r="B77" s="4" t="s">
        <v>2</v>
      </c>
      <c r="C77" s="4"/>
      <c r="D77" s="27">
        <f>SUMIF($B$1:$B$74,B77,$D$1:$D$74)</f>
        <v>51089299.050000027</v>
      </c>
      <c r="E77" s="19"/>
      <c r="F77" s="33"/>
    </row>
    <row r="78" spans="1:9" s="17" customFormat="1" x14ac:dyDescent="0.2">
      <c r="A78" s="4"/>
      <c r="B78" s="4" t="s">
        <v>7</v>
      </c>
      <c r="C78" s="4"/>
      <c r="D78" s="28">
        <f>SUMIF($B$1:$B$74,B78,$D$1:$D$74)</f>
        <v>-1662924.4000000008</v>
      </c>
      <c r="F78" s="33"/>
    </row>
    <row r="79" spans="1:9" ht="10.5" thickBot="1" x14ac:dyDescent="0.25">
      <c r="A79" s="4"/>
      <c r="B79" s="4" t="s">
        <v>8</v>
      </c>
      <c r="C79" s="4"/>
      <c r="D79" s="29">
        <f>SUMIF($B$1:$B$74,B79,$D$1:$D$74)</f>
        <v>49426374.650000021</v>
      </c>
      <c r="E79" s="39"/>
      <c r="F79" s="33"/>
    </row>
    <row r="80" spans="1:9" ht="10.5" thickTop="1" x14ac:dyDescent="0.2">
      <c r="A80" s="4" t="s">
        <v>14</v>
      </c>
      <c r="B80" s="4"/>
      <c r="C80" s="4"/>
      <c r="D80" s="13">
        <f>+D18+D27+D36+D45</f>
        <v>24931142.260000017</v>
      </c>
    </row>
    <row r="81" spans="1:4" ht="10.5" thickBot="1" x14ac:dyDescent="0.25">
      <c r="A81" s="4" t="s">
        <v>15</v>
      </c>
      <c r="B81" s="4"/>
      <c r="C81" s="4"/>
      <c r="D81" s="30">
        <f>+D74+D67+D60+D52</f>
        <v>24495232.390000001</v>
      </c>
    </row>
    <row r="82" spans="1:4" ht="10.5" thickTop="1" x14ac:dyDescent="0.2">
      <c r="A82" s="4"/>
      <c r="B82" s="4"/>
      <c r="C82" s="4"/>
    </row>
    <row r="83" spans="1:4" x14ac:dyDescent="0.2">
      <c r="A83" s="4"/>
      <c r="B83" s="4"/>
      <c r="C83" s="4"/>
    </row>
    <row r="84" spans="1:4" s="16" customFormat="1" x14ac:dyDescent="0.2">
      <c r="A84" s="4"/>
      <c r="B84" s="4"/>
      <c r="C84" s="4"/>
      <c r="D84" s="2"/>
    </row>
    <row r="85" spans="1:4" s="17" customFormat="1" x14ac:dyDescent="0.2">
      <c r="A85" s="4"/>
      <c r="B85" s="4"/>
      <c r="C85" s="4"/>
      <c r="D85" s="2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x14ac:dyDescent="0.2">
      <c r="A92" s="4"/>
      <c r="B92" s="4"/>
      <c r="C92" s="4"/>
    </row>
    <row r="93" spans="1:4" ht="18" customHeight="1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24" spans="2:2" x14ac:dyDescent="0.2">
      <c r="B124" s="31"/>
    </row>
    <row r="125" spans="2:2" x14ac:dyDescent="0.2">
      <c r="B125" s="32"/>
    </row>
    <row r="126" spans="2:2" x14ac:dyDescent="0.2">
      <c r="B126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9651BA-7115-4C9F-A2E8-C33B9371913B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AFB822B-F27F-43A0-B151-0F5FBA8006B0}"/>
</file>

<file path=customXml/itemProps3.xml><?xml version="1.0" encoding="utf-8"?>
<ds:datastoreItem xmlns:ds="http://schemas.openxmlformats.org/officeDocument/2006/customXml" ds:itemID="{10B0CA7D-6246-4886-9C33-7B148A0A5561}"/>
</file>

<file path=customXml/itemProps4.xml><?xml version="1.0" encoding="utf-8"?>
<ds:datastoreItem xmlns:ds="http://schemas.openxmlformats.org/officeDocument/2006/customXml" ds:itemID="{DF68DCC7-7216-4734-A7FE-0216C977B281}"/>
</file>

<file path=customXml/itemProps5.xml><?xml version="1.0" encoding="utf-8"?>
<ds:datastoreItem xmlns:ds="http://schemas.openxmlformats.org/officeDocument/2006/customXml" ds:itemID="{F70704AA-B0F6-436F-BEAB-BCADF671E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Yakupova, Kelima</cp:lastModifiedBy>
  <cp:lastPrinted>2019-10-30T16:59:02Z</cp:lastPrinted>
  <dcterms:created xsi:type="dcterms:W3CDTF">2005-03-16T23:33:46Z</dcterms:created>
  <dcterms:modified xsi:type="dcterms:W3CDTF">2022-10-06T01:57:27Z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