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Original Filing\RevReq-COS-Rate Years Exh\"/>
    </mc:Choice>
  </mc:AlternateContent>
  <bookViews>
    <workbookView xWindow="0" yWindow="0" windowWidth="23040" windowHeight="9210"/>
  </bookViews>
  <sheets>
    <sheet name="SEF-22" sheetId="1" r:id="rId1"/>
  </sheets>
  <definedNames>
    <definedName name="_xlnm.Print_Area" localSheetId="0">'SEF-22'!$A$1:$G$42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E35" i="1"/>
  <c r="D35" i="1"/>
  <c r="C35" i="1"/>
  <c r="G27" i="1"/>
  <c r="F27" i="1"/>
  <c r="E27" i="1"/>
  <c r="D27" i="1"/>
  <c r="C27" i="1"/>
</calcChain>
</file>

<file path=xl/sharedStrings.xml><?xml version="1.0" encoding="utf-8"?>
<sst xmlns="http://schemas.openxmlformats.org/spreadsheetml/2006/main" count="76" uniqueCount="44">
  <si>
    <t>Actual CWIP Closings</t>
  </si>
  <si>
    <t>Program</t>
  </si>
  <si>
    <t>Programmatic</t>
  </si>
  <si>
    <t>Capacity Electric</t>
  </si>
  <si>
    <t>Capacity Gas</t>
  </si>
  <si>
    <t>Colstrip 3&amp;4</t>
  </si>
  <si>
    <t>Customer Sited Energy Storage</t>
  </si>
  <si>
    <t>Emergent Electric</t>
  </si>
  <si>
    <t>Emergent Gas</t>
  </si>
  <si>
    <t>Gas Modernization</t>
  </si>
  <si>
    <t>Grid Modernization</t>
  </si>
  <si>
    <t>GTZ</t>
  </si>
  <si>
    <t>Pipe Replacement</t>
  </si>
  <si>
    <t>DER</t>
  </si>
  <si>
    <t>EV Circuit</t>
  </si>
  <si>
    <t>TEP</t>
  </si>
  <si>
    <t>RNG</t>
  </si>
  <si>
    <t>Resilience Enhancement</t>
  </si>
  <si>
    <t>UG Feeders</t>
  </si>
  <si>
    <t>Projected- Customer Driven</t>
  </si>
  <si>
    <t>CIAC - Electric</t>
  </si>
  <si>
    <t>CIAC - Gas</t>
  </si>
  <si>
    <t>Customer Construction Electric</t>
  </si>
  <si>
    <t>Customer Construction Gas</t>
  </si>
  <si>
    <t>PI Electric</t>
  </si>
  <si>
    <t>PI Gas</t>
  </si>
  <si>
    <t>Used and Useful Category</t>
  </si>
  <si>
    <t>Total Programmatic</t>
  </si>
  <si>
    <t>Total Projected - Cust Driven</t>
  </si>
  <si>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New programs with no prior history</t>
    </r>
  </si>
  <si>
    <r>
      <t>Data Center Hardware Refresh</t>
    </r>
    <r>
      <rPr>
        <vertAlign val="superscript"/>
        <sz val="11"/>
        <color theme="1"/>
        <rFont val="Calibri"/>
        <family val="2"/>
      </rPr>
      <t>2</t>
    </r>
  </si>
  <si>
    <r>
      <t>new</t>
    </r>
    <r>
      <rPr>
        <vertAlign val="superscript"/>
        <sz val="11"/>
        <color theme="1"/>
        <rFont val="Calibri"/>
        <family val="2"/>
      </rPr>
      <t>3</t>
    </r>
  </si>
  <si>
    <t>Exhibit No. SEF-22</t>
  </si>
  <si>
    <t>Programmatic and Projected Customer Driven Programs</t>
  </si>
  <si>
    <r>
      <t>IT Operational Program</t>
    </r>
    <r>
      <rPr>
        <vertAlign val="superscript"/>
        <sz val="11"/>
        <color theme="1"/>
        <rFont val="Calibri"/>
        <family val="2"/>
      </rPr>
      <t>4</t>
    </r>
  </si>
  <si>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Data Center Refresh in 2023 will be the first refresh without a historical comparison in previous 5 years</t>
    </r>
  </si>
  <si>
    <r>
      <t>AMI Meters and Modules Deployment - Common</t>
    </r>
    <r>
      <rPr>
        <vertAlign val="superscript"/>
        <sz val="11"/>
        <color theme="1"/>
        <rFont val="Calibri"/>
        <family val="2"/>
      </rPr>
      <t>1, 4</t>
    </r>
  </si>
  <si>
    <r>
      <t>AMI Meters and Modules Deployment - Electric</t>
    </r>
    <r>
      <rPr>
        <vertAlign val="superscript"/>
        <sz val="11"/>
        <color theme="1"/>
        <rFont val="Calibri"/>
        <family val="2"/>
      </rPr>
      <t>1, 4</t>
    </r>
  </si>
  <si>
    <r>
      <t>AMI Meters and Modules Deployment - Gas</t>
    </r>
    <r>
      <rPr>
        <vertAlign val="superscript"/>
        <sz val="11"/>
        <color theme="1"/>
        <rFont val="Calibri"/>
        <family val="2"/>
      </rPr>
      <t>1, 4</t>
    </r>
  </si>
  <si>
    <t>5 Year History</t>
  </si>
  <si>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AMI Meter and Module Deployment costs are related specifically to the AMI conversion program and do not include AMI installations </t>
    </r>
  </si>
  <si>
    <t xml:space="preserve"> related to other programs, such as New Customer Construction</t>
  </si>
  <si>
    <r>
      <rPr>
        <vertAlign val="superscript"/>
        <sz val="11"/>
        <color theme="1"/>
        <rFont val="Calibri"/>
        <family val="2"/>
      </rPr>
      <t>4</t>
    </r>
    <r>
      <rPr>
        <sz val="11"/>
        <color theme="1"/>
        <rFont val="Calibri"/>
        <family val="2"/>
      </rPr>
      <t xml:space="preserve">Due to nature of the master data underlying AMI and IT Operational Programs, PSE has presented actual Capex expenditures and </t>
    </r>
  </si>
  <si>
    <t xml:space="preserve"> not CWIP closings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</si>
</sst>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0" xfId="0" applyFont="1" applyFill="1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4" xfId="0" applyFont="1" applyFill="1" applyBorder="1"/>
    <xf numFmtId="0" fontId="1" fillId="2" borderId="5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164" fontId="0" fillId="2" borderId="1" xfId="0" applyNumberFormat="1" applyFill="1" applyBorder="1"/>
    <xf numFmtId="164" fontId="0" fillId="2" borderId="0" xfId="0" applyNumberFormat="1" applyFill="1" applyBorder="1"/>
    <xf numFmtId="164" fontId="0" fillId="2" borderId="2" xfId="0" applyNumberFormat="1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3" xfId="0" applyFill="1" applyBorder="1"/>
    <xf numFmtId="164" fontId="0" fillId="2" borderId="5" xfId="0" applyNumberFormat="1" applyFill="1" applyBorder="1"/>
    <xf numFmtId="164" fontId="0" fillId="2" borderId="4" xfId="0" applyNumberFormat="1" applyFill="1" applyBorder="1"/>
    <xf numFmtId="164" fontId="0" fillId="2" borderId="3" xfId="0" applyNumberFormat="1" applyFill="1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F17" sqref="F17"/>
    </sheetView>
  </sheetViews>
  <sheetFormatPr defaultRowHeight="15" x14ac:dyDescent="0.25"/>
  <cols>
    <col min="1" max="1" width="24.28515625" customWidth="1"/>
    <col min="2" max="2" width="46.42578125" customWidth="1"/>
    <col min="3" max="7" width="15.28515625" bestFit="1" customWidth="1"/>
  </cols>
  <sheetData>
    <row r="1" spans="1:13" x14ac:dyDescent="0.25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3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2"/>
      <c r="B4" s="2"/>
      <c r="C4" s="4" t="s">
        <v>0</v>
      </c>
      <c r="D4" s="5"/>
      <c r="E4" s="5"/>
      <c r="F4" s="5"/>
      <c r="G4" s="6"/>
      <c r="H4" s="2"/>
      <c r="I4" s="2"/>
      <c r="J4" s="2"/>
      <c r="K4" s="2"/>
      <c r="L4" s="2"/>
      <c r="M4" s="2"/>
    </row>
    <row r="5" spans="1:13" x14ac:dyDescent="0.25">
      <c r="A5" s="7" t="s">
        <v>26</v>
      </c>
      <c r="B5" s="7" t="s">
        <v>1</v>
      </c>
      <c r="C5" s="8">
        <v>2017</v>
      </c>
      <c r="D5" s="9">
        <v>2018</v>
      </c>
      <c r="E5" s="9">
        <v>2019</v>
      </c>
      <c r="F5" s="9">
        <v>2020</v>
      </c>
      <c r="G5" s="10">
        <v>2021</v>
      </c>
      <c r="H5" s="2"/>
      <c r="I5" s="2"/>
      <c r="J5" s="2"/>
      <c r="K5" s="2"/>
      <c r="L5" s="2"/>
      <c r="M5" s="2"/>
    </row>
    <row r="6" spans="1:13" ht="17.25" x14ac:dyDescent="0.25">
      <c r="A6" s="2" t="s">
        <v>2</v>
      </c>
      <c r="B6" s="2" t="s">
        <v>36</v>
      </c>
      <c r="C6" s="11">
        <v>9947981</v>
      </c>
      <c r="D6" s="12">
        <v>11550679</v>
      </c>
      <c r="E6" s="12">
        <v>11390338</v>
      </c>
      <c r="F6" s="12">
        <v>1395024</v>
      </c>
      <c r="G6" s="13">
        <v>8325206</v>
      </c>
      <c r="H6" s="2"/>
      <c r="I6" s="2"/>
      <c r="J6" s="2"/>
      <c r="K6" s="2"/>
      <c r="L6" s="2"/>
      <c r="M6" s="2"/>
    </row>
    <row r="7" spans="1:13" ht="17.25" x14ac:dyDescent="0.25">
      <c r="A7" s="2"/>
      <c r="B7" s="2" t="s">
        <v>37</v>
      </c>
      <c r="C7" s="11">
        <v>5230829</v>
      </c>
      <c r="D7" s="12">
        <v>30324596</v>
      </c>
      <c r="E7" s="12">
        <v>43150171</v>
      </c>
      <c r="F7" s="12">
        <v>36470263</v>
      </c>
      <c r="G7" s="13">
        <v>45529315</v>
      </c>
      <c r="H7" s="2"/>
      <c r="I7" s="2"/>
      <c r="J7" s="2"/>
      <c r="K7" s="2"/>
      <c r="L7" s="2"/>
      <c r="M7" s="2"/>
    </row>
    <row r="8" spans="1:13" ht="17.25" x14ac:dyDescent="0.25">
      <c r="A8" s="2"/>
      <c r="B8" s="2" t="s">
        <v>38</v>
      </c>
      <c r="C8" s="11"/>
      <c r="D8" s="12">
        <v>6943847</v>
      </c>
      <c r="E8" s="12">
        <v>19136844</v>
      </c>
      <c r="F8" s="12">
        <v>19980706</v>
      </c>
      <c r="G8" s="13">
        <v>18605922</v>
      </c>
      <c r="H8" s="2"/>
      <c r="I8" s="2"/>
      <c r="J8" s="2"/>
      <c r="K8" s="2"/>
      <c r="L8" s="2"/>
      <c r="M8" s="2"/>
    </row>
    <row r="9" spans="1:13" x14ac:dyDescent="0.25">
      <c r="A9" s="2"/>
      <c r="B9" s="2" t="s">
        <v>3</v>
      </c>
      <c r="C9" s="11">
        <v>4004004.4800000004</v>
      </c>
      <c r="D9" s="12">
        <v>4057854.8</v>
      </c>
      <c r="E9" s="12">
        <v>1718278.1700000004</v>
      </c>
      <c r="F9" s="12">
        <v>1130216.7299999997</v>
      </c>
      <c r="G9" s="13">
        <v>2549937.5500000003</v>
      </c>
      <c r="H9" s="2"/>
      <c r="I9" s="2"/>
      <c r="J9" s="2"/>
      <c r="K9" s="2"/>
      <c r="L9" s="2"/>
      <c r="M9" s="2"/>
    </row>
    <row r="10" spans="1:13" x14ac:dyDescent="0.25">
      <c r="A10" s="2"/>
      <c r="B10" s="2" t="s">
        <v>4</v>
      </c>
      <c r="C10" s="11">
        <v>2840884.24</v>
      </c>
      <c r="D10" s="12">
        <v>2820537.0000000009</v>
      </c>
      <c r="E10" s="12">
        <v>7202349.4400000004</v>
      </c>
      <c r="F10" s="12">
        <v>4177533.6999999988</v>
      </c>
      <c r="G10" s="13">
        <v>2482440.8899999997</v>
      </c>
      <c r="H10" s="2"/>
      <c r="I10" s="2"/>
      <c r="J10" s="2"/>
      <c r="K10" s="2"/>
      <c r="L10" s="2"/>
      <c r="M10" s="2"/>
    </row>
    <row r="11" spans="1:13" x14ac:dyDescent="0.25">
      <c r="A11" s="2"/>
      <c r="B11" s="2" t="s">
        <v>5</v>
      </c>
      <c r="C11" s="11">
        <v>15492112.220000004</v>
      </c>
      <c r="D11" s="12">
        <v>6071548.7899999991</v>
      </c>
      <c r="E11" s="12">
        <v>3691237.28</v>
      </c>
      <c r="F11" s="12">
        <v>11453528.189999999</v>
      </c>
      <c r="G11" s="13">
        <v>13501434.709999997</v>
      </c>
      <c r="H11" s="2"/>
      <c r="I11" s="2"/>
      <c r="J11" s="2"/>
      <c r="K11" s="2"/>
      <c r="L11" s="2"/>
      <c r="M11" s="2"/>
    </row>
    <row r="12" spans="1:13" ht="17.25" x14ac:dyDescent="0.25">
      <c r="A12" s="2"/>
      <c r="B12" s="14" t="s">
        <v>6</v>
      </c>
      <c r="C12" s="20" t="s">
        <v>31</v>
      </c>
      <c r="D12" s="20" t="s">
        <v>31</v>
      </c>
      <c r="E12" s="20" t="s">
        <v>31</v>
      </c>
      <c r="F12" s="12">
        <v>15214.559999999998</v>
      </c>
      <c r="G12" s="13">
        <v>909972.32</v>
      </c>
      <c r="H12" s="2"/>
      <c r="I12" s="2"/>
      <c r="J12" s="2"/>
      <c r="K12" s="2"/>
      <c r="L12" s="2"/>
      <c r="M12" s="2"/>
    </row>
    <row r="13" spans="1:13" ht="17.25" x14ac:dyDescent="0.25">
      <c r="A13" s="2"/>
      <c r="B13" s="2" t="s">
        <v>30</v>
      </c>
      <c r="C13" s="11">
        <v>0</v>
      </c>
      <c r="D13" s="12">
        <v>0</v>
      </c>
      <c r="E13" s="12">
        <v>0</v>
      </c>
      <c r="F13" s="12">
        <v>0</v>
      </c>
      <c r="G13" s="13">
        <v>0</v>
      </c>
      <c r="H13" s="2"/>
      <c r="I13" s="2"/>
      <c r="J13" s="2"/>
      <c r="K13" s="2"/>
      <c r="L13" s="2"/>
      <c r="M13" s="2"/>
    </row>
    <row r="14" spans="1:13" x14ac:dyDescent="0.25">
      <c r="A14" s="2"/>
      <c r="B14" s="2" t="s">
        <v>7</v>
      </c>
      <c r="C14" s="11">
        <v>22888239.389999989</v>
      </c>
      <c r="D14" s="12">
        <v>39056597.320000015</v>
      </c>
      <c r="E14" s="12">
        <v>55018853.309999995</v>
      </c>
      <c r="F14" s="12">
        <v>58441136.829999998</v>
      </c>
      <c r="G14" s="13">
        <v>65383705.269999981</v>
      </c>
      <c r="H14" s="2"/>
      <c r="I14" s="2"/>
      <c r="J14" s="2"/>
      <c r="K14" s="2"/>
      <c r="L14" s="2"/>
      <c r="M14" s="2"/>
    </row>
    <row r="15" spans="1:13" x14ac:dyDescent="0.25">
      <c r="A15" s="2"/>
      <c r="B15" s="2" t="s">
        <v>8</v>
      </c>
      <c r="C15" s="11">
        <v>6580109.5500000007</v>
      </c>
      <c r="D15" s="12">
        <v>7316840.209999999</v>
      </c>
      <c r="E15" s="12">
        <v>14632332.210000005</v>
      </c>
      <c r="F15" s="12">
        <v>16768503.299999997</v>
      </c>
      <c r="G15" s="13">
        <v>17510647.050000034</v>
      </c>
      <c r="H15" s="2"/>
      <c r="I15" s="2"/>
      <c r="J15" s="2"/>
      <c r="K15" s="2"/>
      <c r="L15" s="2"/>
      <c r="M15" s="2"/>
    </row>
    <row r="16" spans="1:13" x14ac:dyDescent="0.25">
      <c r="A16" s="2"/>
      <c r="B16" s="2" t="s">
        <v>9</v>
      </c>
      <c r="C16" s="11">
        <v>24080627.710000001</v>
      </c>
      <c r="D16" s="12">
        <v>23998456.460000005</v>
      </c>
      <c r="E16" s="12">
        <v>19307873.570000008</v>
      </c>
      <c r="F16" s="12">
        <v>14437024.069999997</v>
      </c>
      <c r="G16" s="13">
        <v>9648553.1099999994</v>
      </c>
      <c r="H16" s="2"/>
      <c r="I16" s="2"/>
      <c r="J16" s="2"/>
      <c r="K16" s="2"/>
      <c r="L16" s="2"/>
      <c r="M16" s="2"/>
    </row>
    <row r="17" spans="1:13" x14ac:dyDescent="0.25">
      <c r="A17" s="2"/>
      <c r="B17" s="2" t="s">
        <v>10</v>
      </c>
      <c r="C17" s="11">
        <v>115515935.45999995</v>
      </c>
      <c r="D17" s="12">
        <v>108199437.06000005</v>
      </c>
      <c r="E17" s="12">
        <v>102000780.71999994</v>
      </c>
      <c r="F17" s="12">
        <v>79316489.779999986</v>
      </c>
      <c r="G17" s="13">
        <v>101305320.46999998</v>
      </c>
      <c r="H17" s="2"/>
      <c r="I17" s="2"/>
      <c r="J17" s="2"/>
      <c r="K17" s="2"/>
      <c r="L17" s="2"/>
      <c r="M17" s="2"/>
    </row>
    <row r="18" spans="1:13" x14ac:dyDescent="0.25">
      <c r="A18" s="2"/>
      <c r="B18" s="2" t="s">
        <v>11</v>
      </c>
      <c r="C18" s="11">
        <v>14225710.219999999</v>
      </c>
      <c r="D18" s="12">
        <v>136911042.53999999</v>
      </c>
      <c r="E18" s="12">
        <v>32459112.790000021</v>
      </c>
      <c r="F18" s="12">
        <v>40915944.300000004</v>
      </c>
      <c r="G18" s="13">
        <v>26146745.34</v>
      </c>
      <c r="H18" s="2"/>
      <c r="I18" s="2"/>
      <c r="J18" s="2"/>
      <c r="K18" s="2"/>
      <c r="L18" s="2"/>
      <c r="M18" s="2"/>
    </row>
    <row r="19" spans="1:13" ht="17.25" x14ac:dyDescent="0.25">
      <c r="A19" s="2"/>
      <c r="B19" s="2" t="s">
        <v>34</v>
      </c>
      <c r="C19" s="11">
        <v>30794560.179999996</v>
      </c>
      <c r="D19" s="12">
        <v>29712574.030000001</v>
      </c>
      <c r="E19" s="12">
        <v>24942846.480000004</v>
      </c>
      <c r="F19" s="12">
        <v>23258849.199999999</v>
      </c>
      <c r="G19" s="13">
        <v>27891011.780000001</v>
      </c>
      <c r="H19" s="2"/>
      <c r="I19" s="2"/>
      <c r="J19" s="2"/>
      <c r="K19" s="2"/>
      <c r="L19" s="2"/>
      <c r="M19" s="2"/>
    </row>
    <row r="20" spans="1:13" x14ac:dyDescent="0.25">
      <c r="A20" s="2"/>
      <c r="B20" s="2" t="s">
        <v>12</v>
      </c>
      <c r="C20" s="11">
        <v>44205418.24999997</v>
      </c>
      <c r="D20" s="12">
        <v>55827022.049999893</v>
      </c>
      <c r="E20" s="12">
        <v>66117815.079999916</v>
      </c>
      <c r="F20" s="12">
        <v>50437947.059999973</v>
      </c>
      <c r="G20" s="13">
        <v>43693556.62999998</v>
      </c>
      <c r="H20" s="2"/>
      <c r="I20" s="2"/>
      <c r="J20" s="2"/>
      <c r="K20" s="2"/>
      <c r="L20" s="2"/>
      <c r="M20" s="2"/>
    </row>
    <row r="21" spans="1:13" ht="17.25" x14ac:dyDescent="0.25">
      <c r="A21" s="2"/>
      <c r="B21" s="14" t="s">
        <v>13</v>
      </c>
      <c r="C21" s="20" t="s">
        <v>31</v>
      </c>
      <c r="D21" s="20" t="s">
        <v>31</v>
      </c>
      <c r="E21" s="20" t="s">
        <v>31</v>
      </c>
      <c r="F21" s="20" t="s">
        <v>31</v>
      </c>
      <c r="G21" s="25" t="s">
        <v>31</v>
      </c>
      <c r="H21" s="2"/>
      <c r="I21" s="2"/>
      <c r="J21" s="2"/>
      <c r="K21" s="2"/>
      <c r="L21" s="2"/>
      <c r="M21" s="2"/>
    </row>
    <row r="22" spans="1:13" ht="17.25" x14ac:dyDescent="0.25">
      <c r="A22" s="2"/>
      <c r="B22" s="14" t="s">
        <v>14</v>
      </c>
      <c r="C22" s="20" t="s">
        <v>31</v>
      </c>
      <c r="D22" s="20" t="s">
        <v>31</v>
      </c>
      <c r="E22" s="20" t="s">
        <v>31</v>
      </c>
      <c r="F22" s="20" t="s">
        <v>31</v>
      </c>
      <c r="G22" s="25" t="s">
        <v>31</v>
      </c>
      <c r="H22" s="2"/>
      <c r="I22" s="2"/>
      <c r="J22" s="2"/>
      <c r="K22" s="2"/>
      <c r="L22" s="2"/>
      <c r="M22" s="2"/>
    </row>
    <row r="23" spans="1:13" ht="17.25" x14ac:dyDescent="0.25">
      <c r="A23" s="2"/>
      <c r="B23" s="14" t="s">
        <v>15</v>
      </c>
      <c r="C23" s="20" t="s">
        <v>31</v>
      </c>
      <c r="D23" s="20" t="s">
        <v>31</v>
      </c>
      <c r="E23" s="20" t="s">
        <v>31</v>
      </c>
      <c r="F23" s="20" t="s">
        <v>31</v>
      </c>
      <c r="G23" s="25" t="s">
        <v>31</v>
      </c>
      <c r="H23" s="2"/>
      <c r="I23" s="2"/>
      <c r="J23" s="2"/>
      <c r="K23" s="2"/>
      <c r="L23" s="2"/>
      <c r="M23" s="2"/>
    </row>
    <row r="24" spans="1:13" ht="17.25" x14ac:dyDescent="0.25">
      <c r="A24" s="2"/>
      <c r="B24" s="14" t="s">
        <v>16</v>
      </c>
      <c r="C24" s="20" t="s">
        <v>31</v>
      </c>
      <c r="D24" s="20" t="s">
        <v>31</v>
      </c>
      <c r="E24" s="20" t="s">
        <v>31</v>
      </c>
      <c r="F24" s="20" t="s">
        <v>31</v>
      </c>
      <c r="G24" s="25" t="s">
        <v>31</v>
      </c>
      <c r="H24" s="2"/>
      <c r="I24" s="2"/>
      <c r="J24" s="2"/>
      <c r="K24" s="2"/>
      <c r="L24" s="2"/>
      <c r="M24" s="2"/>
    </row>
    <row r="25" spans="1:13" ht="17.25" x14ac:dyDescent="0.25">
      <c r="A25" s="2"/>
      <c r="B25" s="14" t="s">
        <v>17</v>
      </c>
      <c r="C25" s="21" t="s">
        <v>31</v>
      </c>
      <c r="D25" s="22" t="s">
        <v>31</v>
      </c>
      <c r="E25" s="22" t="s">
        <v>31</v>
      </c>
      <c r="F25" s="22" t="s">
        <v>31</v>
      </c>
      <c r="G25" s="25" t="s">
        <v>31</v>
      </c>
      <c r="H25" s="2"/>
      <c r="I25" s="2"/>
      <c r="J25" s="2"/>
      <c r="K25" s="2"/>
      <c r="L25" s="2"/>
      <c r="M25" s="2"/>
    </row>
    <row r="26" spans="1:13" ht="17.25" x14ac:dyDescent="0.25">
      <c r="A26" s="15"/>
      <c r="B26" s="16" t="s">
        <v>18</v>
      </c>
      <c r="C26" s="23" t="s">
        <v>31</v>
      </c>
      <c r="D26" s="24" t="s">
        <v>31</v>
      </c>
      <c r="E26" s="24" t="s">
        <v>31</v>
      </c>
      <c r="F26" s="24" t="s">
        <v>31</v>
      </c>
      <c r="G26" s="26" t="s">
        <v>31</v>
      </c>
      <c r="H26" s="2"/>
      <c r="I26" s="2"/>
      <c r="J26" s="2"/>
      <c r="K26" s="2"/>
      <c r="L26" s="2"/>
      <c r="M26" s="2"/>
    </row>
    <row r="27" spans="1:13" x14ac:dyDescent="0.25">
      <c r="A27" s="2" t="s">
        <v>27</v>
      </c>
      <c r="B27" s="2"/>
      <c r="C27" s="11">
        <f>SUM(C6:C26)</f>
        <v>295806411.69999993</v>
      </c>
      <c r="D27" s="12">
        <f t="shared" ref="D27:G27" si="0">SUM(D6:D26)</f>
        <v>462791032.25999993</v>
      </c>
      <c r="E27" s="12">
        <f t="shared" si="0"/>
        <v>400768832.04999989</v>
      </c>
      <c r="F27" s="12">
        <f t="shared" si="0"/>
        <v>358198380.71999991</v>
      </c>
      <c r="G27" s="13">
        <f t="shared" si="0"/>
        <v>383483768.11999989</v>
      </c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11"/>
      <c r="D28" s="12"/>
      <c r="E28" s="12"/>
      <c r="F28" s="12"/>
      <c r="G28" s="13"/>
      <c r="H28" s="2"/>
      <c r="I28" s="2"/>
      <c r="J28" s="2"/>
      <c r="K28" s="2"/>
      <c r="L28" s="2"/>
      <c r="M28" s="2"/>
    </row>
    <row r="29" spans="1:13" x14ac:dyDescent="0.25">
      <c r="A29" s="2" t="s">
        <v>19</v>
      </c>
      <c r="B29" s="2" t="s">
        <v>20</v>
      </c>
      <c r="C29" s="11">
        <v>-5694926.4500000002</v>
      </c>
      <c r="D29" s="12">
        <v>-7546260.0899999999</v>
      </c>
      <c r="E29" s="12">
        <v>-10730928.949999999</v>
      </c>
      <c r="F29" s="12">
        <v>-12422422.25</v>
      </c>
      <c r="G29" s="13">
        <v>-8922700.120000001</v>
      </c>
      <c r="H29" s="2"/>
      <c r="I29" s="2"/>
      <c r="J29" s="2"/>
      <c r="K29" s="2"/>
      <c r="L29" s="2"/>
      <c r="M29" s="2"/>
    </row>
    <row r="30" spans="1:13" x14ac:dyDescent="0.25">
      <c r="A30" s="2"/>
      <c r="B30" s="2" t="s">
        <v>21</v>
      </c>
      <c r="C30" s="11">
        <v>-3941298.0299999993</v>
      </c>
      <c r="D30" s="12">
        <v>-4300209.7</v>
      </c>
      <c r="E30" s="12">
        <v>-3104245.0100000002</v>
      </c>
      <c r="F30" s="12">
        <v>-3229907.939999999</v>
      </c>
      <c r="G30" s="13">
        <v>-4910637.9000000004</v>
      </c>
      <c r="H30" s="2"/>
      <c r="I30" s="2"/>
      <c r="J30" s="2"/>
      <c r="K30" s="2"/>
      <c r="L30" s="2"/>
      <c r="M30" s="2"/>
    </row>
    <row r="31" spans="1:13" x14ac:dyDescent="0.25">
      <c r="A31" s="2"/>
      <c r="B31" s="2" t="s">
        <v>22</v>
      </c>
      <c r="C31" s="11">
        <v>33752411.089999996</v>
      </c>
      <c r="D31" s="12">
        <v>33077345.839999989</v>
      </c>
      <c r="E31" s="12">
        <v>46673427.18999999</v>
      </c>
      <c r="F31" s="12">
        <v>43628534.940000005</v>
      </c>
      <c r="G31" s="13">
        <v>41018713.25999999</v>
      </c>
      <c r="H31" s="2"/>
      <c r="I31" s="2"/>
      <c r="J31" s="2"/>
      <c r="K31" s="2"/>
      <c r="L31" s="2"/>
      <c r="M31" s="2"/>
    </row>
    <row r="32" spans="1:13" x14ac:dyDescent="0.25">
      <c r="A32" s="2"/>
      <c r="B32" s="2" t="s">
        <v>23</v>
      </c>
      <c r="C32" s="11">
        <v>88333147.939999953</v>
      </c>
      <c r="D32" s="12">
        <v>80835499.559999943</v>
      </c>
      <c r="E32" s="12">
        <v>95414263.400000155</v>
      </c>
      <c r="F32" s="12">
        <v>111868937.29999995</v>
      </c>
      <c r="G32" s="13">
        <v>98313696.360000104</v>
      </c>
      <c r="H32" s="2"/>
      <c r="I32" s="2"/>
      <c r="J32" s="2"/>
      <c r="K32" s="2"/>
      <c r="L32" s="2"/>
      <c r="M32" s="2"/>
    </row>
    <row r="33" spans="1:13" x14ac:dyDescent="0.25">
      <c r="A33" s="2"/>
      <c r="B33" s="2" t="s">
        <v>24</v>
      </c>
      <c r="C33" s="11">
        <v>18516516.739999998</v>
      </c>
      <c r="D33" s="12">
        <v>22606217.460000001</v>
      </c>
      <c r="E33" s="12">
        <v>31750697.470000003</v>
      </c>
      <c r="F33" s="12">
        <v>17844119.819999997</v>
      </c>
      <c r="G33" s="13">
        <v>30917394.869999997</v>
      </c>
      <c r="H33" s="2"/>
      <c r="I33" s="2"/>
      <c r="J33" s="2"/>
      <c r="K33" s="2"/>
      <c r="L33" s="2"/>
      <c r="M33" s="2"/>
    </row>
    <row r="34" spans="1:13" x14ac:dyDescent="0.25">
      <c r="A34" s="15"/>
      <c r="B34" s="15" t="s">
        <v>25</v>
      </c>
      <c r="C34" s="17">
        <v>10929830.999999998</v>
      </c>
      <c r="D34" s="18">
        <v>20931741.370000001</v>
      </c>
      <c r="E34" s="18">
        <v>18501014.600000001</v>
      </c>
      <c r="F34" s="18">
        <v>29934293.660000019</v>
      </c>
      <c r="G34" s="19">
        <v>11947310.52</v>
      </c>
      <c r="H34" s="2"/>
      <c r="I34" s="2"/>
      <c r="J34" s="2"/>
      <c r="K34" s="2"/>
      <c r="L34" s="2"/>
      <c r="M34" s="2"/>
    </row>
    <row r="35" spans="1:13" x14ac:dyDescent="0.25">
      <c r="A35" s="2" t="s">
        <v>28</v>
      </c>
      <c r="B35" s="2"/>
      <c r="C35" s="11">
        <f>SUM(C29:C34)</f>
        <v>141895682.28999993</v>
      </c>
      <c r="D35" s="12">
        <f t="shared" ref="D35:G35" si="1">SUM(D29:D34)</f>
        <v>145604334.43999994</v>
      </c>
      <c r="E35" s="12">
        <f t="shared" si="1"/>
        <v>178504228.70000014</v>
      </c>
      <c r="F35" s="12">
        <f t="shared" si="1"/>
        <v>187623555.52999997</v>
      </c>
      <c r="G35" s="13">
        <f t="shared" si="1"/>
        <v>168363776.9900001</v>
      </c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7.25" x14ac:dyDescent="0.25">
      <c r="A37" s="2"/>
      <c r="B37" s="2" t="s">
        <v>40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 t="s">
        <v>41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7.25" x14ac:dyDescent="0.25">
      <c r="A39" s="2"/>
      <c r="B39" s="2" t="s">
        <v>35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7.25" x14ac:dyDescent="0.25">
      <c r="A40" s="2"/>
      <c r="B40" s="2" t="s">
        <v>29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7.25" x14ac:dyDescent="0.25">
      <c r="A41" s="2"/>
      <c r="B41" s="2" t="s">
        <v>42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7.25" x14ac:dyDescent="0.25">
      <c r="A42" s="2"/>
      <c r="B42" s="2" t="s">
        <v>43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</sheetData>
  <pageMargins left="0.7" right="0.2" top="0.75" bottom="0.75" header="0.3" footer="0.3"/>
  <pageSetup scale="78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DBE8B77-FF41-4F83-AA97-4E8611E1686E}"/>
</file>

<file path=customXml/itemProps2.xml><?xml version="1.0" encoding="utf-8"?>
<ds:datastoreItem xmlns:ds="http://schemas.openxmlformats.org/officeDocument/2006/customXml" ds:itemID="{966CB5EC-21E7-48EE-89F8-89F32758B29E}"/>
</file>

<file path=customXml/itemProps3.xml><?xml version="1.0" encoding="utf-8"?>
<ds:datastoreItem xmlns:ds="http://schemas.openxmlformats.org/officeDocument/2006/customXml" ds:itemID="{F8E17949-C5B8-4CCA-837E-562F72CF70BC}"/>
</file>

<file path=customXml/itemProps4.xml><?xml version="1.0" encoding="utf-8"?>
<ds:datastoreItem xmlns:ds="http://schemas.openxmlformats.org/officeDocument/2006/customXml" ds:itemID="{7D152140-BC7D-4B02-8FF4-80B5111DA5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SEF-22</vt:lpstr>
      <vt:lpstr>'SEF-22'!Print_Area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Pete</dc:creator>
  <cp:lastModifiedBy>Free, Susan</cp:lastModifiedBy>
  <cp:lastPrinted>2022-01-22T23:24:58Z</cp:lastPrinted>
  <dcterms:created xsi:type="dcterms:W3CDTF">2022-01-19T19:37:08Z</dcterms:created>
  <dcterms:modified xsi:type="dcterms:W3CDTF">2022-01-22T23:25:34Z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